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RISTVIVFS01\publicistrfs\Agency\KNOWLEDGE\DATAWISE\Data Modelling\Toyota Market Prediction\Key Documents\"/>
    </mc:Choice>
  </mc:AlternateContent>
  <xr:revisionPtr revIDLastSave="0" documentId="13_ncr:1_{5D05D701-F6EA-4061-A730-962A80707DA3}" xr6:coauthVersionLast="47" xr6:coauthVersionMax="47" xr10:uidLastSave="{00000000-0000-0000-0000-000000000000}"/>
  <bookViews>
    <workbookView xWindow="-108" yWindow="-108" windowWidth="23256" windowHeight="12576" xr2:uid="{EAB06442-6C33-40D9-B745-193235139D07}"/>
  </bookViews>
  <sheets>
    <sheet name="Sheet1" sheetId="1" r:id="rId1"/>
    <sheet name="Sheet16" sheetId="16" r:id="rId2"/>
    <sheet name="Sheet17" sheetId="17" r:id="rId3"/>
    <sheet name="Sheet18" sheetId="18" r:id="rId4"/>
    <sheet name="Sheet19" sheetId="19" r:id="rId5"/>
    <sheet name="Sheet22" sheetId="22" r:id="rId6"/>
    <sheet name="Sheet15" sheetId="15" r:id="rId7"/>
    <sheet name="Sheet11" sheetId="11" r:id="rId8"/>
    <sheet name="new" sheetId="12" r:id="rId9"/>
    <sheet name="Sheet10" sheetId="10" r:id="rId10"/>
    <sheet name="reg" sheetId="3" r:id="rId11"/>
    <sheet name="reg2" sheetId="4" r:id="rId12"/>
    <sheet name="Sheet5" sheetId="5" r:id="rId13"/>
    <sheet name="Sheet6" sheetId="6" r:id="rId14"/>
    <sheet name="Sheet9" sheetId="9" r:id="rId15"/>
    <sheet name="Sheet1 (2)" sheetId="2" r:id="rId16"/>
  </sheets>
  <definedNames>
    <definedName name="_xlnm._FilterDatabase" localSheetId="0" hidden="1">Sheet1!$A$1:$X$217</definedName>
    <definedName name="_xlnm._FilterDatabase" localSheetId="15" hidden="1">'Sheet1 (2)'!$C$235:$D$235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2" l="1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N22" i="19"/>
  <c r="N30" i="19" s="1"/>
  <c r="O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O21" i="19"/>
  <c r="N21" i="19"/>
  <c r="O20" i="19"/>
  <c r="N20" i="19"/>
  <c r="O19" i="19"/>
  <c r="N19" i="19"/>
  <c r="O18" i="19"/>
  <c r="N18" i="19"/>
  <c r="O17" i="19"/>
  <c r="N17" i="19"/>
  <c r="O31" i="18"/>
  <c r="O17" i="18"/>
  <c r="N17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N31" i="18" s="1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240" i="18"/>
  <c r="G5" i="11"/>
  <c r="F5" i="11"/>
  <c r="G4" i="11"/>
  <c r="F4" i="11"/>
  <c r="G3" i="11"/>
  <c r="F3" i="11"/>
  <c r="G2" i="11"/>
  <c r="F2" i="11"/>
  <c r="T220" i="10" a="1"/>
  <c r="T220" i="10" s="1"/>
  <c r="A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E220" i="2" a="1"/>
  <c r="E220" i="2" s="1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V217" i="2"/>
  <c r="M217" i="2"/>
  <c r="B217" i="2"/>
  <c r="V216" i="2"/>
  <c r="B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217" i="1"/>
  <c r="B216" i="1"/>
  <c r="N30" i="22" l="1"/>
  <c r="O30" i="22"/>
  <c r="AG217" i="2"/>
  <c r="AI217" i="2" l="1"/>
  <c r="AA217" i="2"/>
  <c r="AE216" i="2"/>
  <c r="AI215" i="2"/>
  <c r="AA215" i="2"/>
  <c r="AE214" i="2"/>
  <c r="AI213" i="2"/>
  <c r="AA213" i="2"/>
  <c r="AE212" i="2"/>
  <c r="AI211" i="2"/>
  <c r="AA211" i="2"/>
  <c r="AE210" i="2"/>
  <c r="AI209" i="2"/>
  <c r="AA209" i="2"/>
  <c r="AE208" i="2"/>
  <c r="AI207" i="2"/>
  <c r="AA207" i="2"/>
  <c r="AE206" i="2"/>
  <c r="AI205" i="2"/>
  <c r="AA205" i="2"/>
  <c r="AE204" i="2"/>
  <c r="AI203" i="2"/>
  <c r="AA203" i="2"/>
  <c r="AE202" i="2"/>
  <c r="AI201" i="2"/>
  <c r="AA201" i="2"/>
  <c r="AE200" i="2"/>
  <c r="AI199" i="2"/>
  <c r="AA199" i="2"/>
  <c r="AE198" i="2"/>
  <c r="AI197" i="2"/>
  <c r="AA197" i="2"/>
  <c r="AE196" i="2"/>
  <c r="AI195" i="2"/>
  <c r="AA195" i="2"/>
  <c r="AE194" i="2"/>
  <c r="AI193" i="2"/>
  <c r="AA193" i="2"/>
  <c r="AE192" i="2"/>
  <c r="AI191" i="2"/>
  <c r="AA191" i="2"/>
  <c r="AE190" i="2"/>
  <c r="AI189" i="2"/>
  <c r="AA189" i="2"/>
  <c r="AE188" i="2"/>
  <c r="AI187" i="2"/>
  <c r="AA187" i="2"/>
  <c r="AE186" i="2"/>
  <c r="AI185" i="2"/>
  <c r="AA185" i="2"/>
  <c r="AE184" i="2"/>
  <c r="AI183" i="2"/>
  <c r="AA183" i="2"/>
  <c r="AE182" i="2"/>
  <c r="AI181" i="2"/>
  <c r="AA181" i="2"/>
  <c r="AE180" i="2"/>
  <c r="AI179" i="2"/>
  <c r="AA179" i="2"/>
  <c r="AE178" i="2"/>
  <c r="AI177" i="2"/>
  <c r="AA177" i="2"/>
  <c r="AE176" i="2"/>
  <c r="AI175" i="2"/>
  <c r="AA175" i="2"/>
  <c r="AE174" i="2"/>
  <c r="AI173" i="2"/>
  <c r="AA173" i="2"/>
  <c r="AE172" i="2"/>
  <c r="AI171" i="2"/>
  <c r="AA171" i="2"/>
  <c r="AE170" i="2"/>
  <c r="AI169" i="2"/>
  <c r="AA169" i="2"/>
  <c r="AE168" i="2"/>
  <c r="AI167" i="2"/>
  <c r="AA167" i="2"/>
  <c r="AE166" i="2"/>
  <c r="AI165" i="2"/>
  <c r="AA165" i="2"/>
  <c r="AE164" i="2"/>
  <c r="AI163" i="2"/>
  <c r="AA163" i="2"/>
  <c r="AE162" i="2"/>
  <c r="AI161" i="2"/>
  <c r="AH217" i="2"/>
  <c r="Z217" i="2"/>
  <c r="AD216" i="2"/>
  <c r="AH215" i="2"/>
  <c r="Z215" i="2"/>
  <c r="AD214" i="2"/>
  <c r="AH213" i="2"/>
  <c r="Z213" i="2"/>
  <c r="AD212" i="2"/>
  <c r="AH211" i="2"/>
  <c r="Z211" i="2"/>
  <c r="AD210" i="2"/>
  <c r="AH209" i="2"/>
  <c r="Z209" i="2"/>
  <c r="AD208" i="2"/>
  <c r="AH207" i="2"/>
  <c r="Z207" i="2"/>
  <c r="AD206" i="2"/>
  <c r="AH205" i="2"/>
  <c r="Z205" i="2"/>
  <c r="AD204" i="2"/>
  <c r="AH203" i="2"/>
  <c r="Z203" i="2"/>
  <c r="AD202" i="2"/>
  <c r="AH201" i="2"/>
  <c r="Z201" i="2"/>
  <c r="AD200" i="2"/>
  <c r="AH199" i="2"/>
  <c r="Z199" i="2"/>
  <c r="AD198" i="2"/>
  <c r="AH197" i="2"/>
  <c r="Z197" i="2"/>
  <c r="AD196" i="2"/>
  <c r="AH195" i="2"/>
  <c r="Z195" i="2"/>
  <c r="AD194" i="2"/>
  <c r="AH193" i="2"/>
  <c r="Z193" i="2"/>
  <c r="AD192" i="2"/>
  <c r="AH191" i="2"/>
  <c r="Z191" i="2"/>
  <c r="AD190" i="2"/>
  <c r="AH189" i="2"/>
  <c r="Z189" i="2"/>
  <c r="AD188" i="2"/>
  <c r="AH187" i="2"/>
  <c r="Z187" i="2"/>
  <c r="AD186" i="2"/>
  <c r="AH185" i="2"/>
  <c r="Z185" i="2"/>
  <c r="AD184" i="2"/>
  <c r="AH183" i="2"/>
  <c r="Z183" i="2"/>
  <c r="AD182" i="2"/>
  <c r="AH181" i="2"/>
  <c r="Z181" i="2"/>
  <c r="AD180" i="2"/>
  <c r="AH179" i="2"/>
  <c r="Z179" i="2"/>
  <c r="AD178" i="2"/>
  <c r="AH177" i="2"/>
  <c r="Z177" i="2"/>
  <c r="AD176" i="2"/>
  <c r="AH175" i="2"/>
  <c r="Z175" i="2"/>
  <c r="AD174" i="2"/>
  <c r="AH173" i="2"/>
  <c r="Z173" i="2"/>
  <c r="AD172" i="2"/>
  <c r="AH171" i="2"/>
  <c r="Z171" i="2"/>
  <c r="AD170" i="2"/>
  <c r="AH169" i="2"/>
  <c r="Z169" i="2"/>
  <c r="AD168" i="2"/>
  <c r="AH167" i="2"/>
  <c r="Z167" i="2"/>
  <c r="AD166" i="2"/>
  <c r="AH165" i="2"/>
  <c r="Z165" i="2"/>
  <c r="AD164" i="2"/>
  <c r="AH163" i="2"/>
  <c r="Z163" i="2"/>
  <c r="AD162" i="2"/>
  <c r="AH161" i="2"/>
  <c r="Y217" i="2"/>
  <c r="AC216" i="2"/>
  <c r="AG215" i="2"/>
  <c r="Y215" i="2"/>
  <c r="AC214" i="2"/>
  <c r="AG213" i="2"/>
  <c r="Y213" i="2"/>
  <c r="AC212" i="2"/>
  <c r="AG211" i="2"/>
  <c r="Y211" i="2"/>
  <c r="AC210" i="2"/>
  <c r="AG209" i="2"/>
  <c r="Y209" i="2"/>
  <c r="AC208" i="2"/>
  <c r="AG207" i="2"/>
  <c r="Y207" i="2"/>
  <c r="AC206" i="2"/>
  <c r="AG205" i="2"/>
  <c r="Y205" i="2"/>
  <c r="AC204" i="2"/>
  <c r="AG203" i="2"/>
  <c r="Y203" i="2"/>
  <c r="AC202" i="2"/>
  <c r="AG201" i="2"/>
  <c r="Y201" i="2"/>
  <c r="AC200" i="2"/>
  <c r="AG199" i="2"/>
  <c r="Y199" i="2"/>
  <c r="AC198" i="2"/>
  <c r="AG197" i="2"/>
  <c r="Y197" i="2"/>
  <c r="AC196" i="2"/>
  <c r="AG195" i="2"/>
  <c r="Y195" i="2"/>
  <c r="AC194" i="2"/>
  <c r="AG193" i="2"/>
  <c r="Y193" i="2"/>
  <c r="AC192" i="2"/>
  <c r="AG191" i="2"/>
  <c r="Y191" i="2"/>
  <c r="AC190" i="2"/>
  <c r="AG189" i="2"/>
  <c r="Y189" i="2"/>
  <c r="AC188" i="2"/>
  <c r="AG187" i="2"/>
  <c r="Y187" i="2"/>
  <c r="AC186" i="2"/>
  <c r="AG185" i="2"/>
  <c r="Y185" i="2"/>
  <c r="AC184" i="2"/>
  <c r="AG183" i="2"/>
  <c r="Y183" i="2"/>
  <c r="AC182" i="2"/>
  <c r="AG181" i="2"/>
  <c r="Y181" i="2"/>
  <c r="AC180" i="2"/>
  <c r="AG179" i="2"/>
  <c r="Y179" i="2"/>
  <c r="AC178" i="2"/>
  <c r="AG177" i="2"/>
  <c r="Y177" i="2"/>
  <c r="AC176" i="2"/>
  <c r="AG175" i="2"/>
  <c r="Y175" i="2"/>
  <c r="AC174" i="2"/>
  <c r="AG173" i="2"/>
  <c r="Y173" i="2"/>
  <c r="AC172" i="2"/>
  <c r="AG171" i="2"/>
  <c r="Y171" i="2"/>
  <c r="AC170" i="2"/>
  <c r="AG169" i="2"/>
  <c r="Y169" i="2"/>
  <c r="AC168" i="2"/>
  <c r="AG167" i="2"/>
  <c r="Y167" i="2"/>
  <c r="AC166" i="2"/>
  <c r="AG165" i="2"/>
  <c r="Y165" i="2"/>
  <c r="AC164" i="2"/>
  <c r="AG163" i="2"/>
  <c r="Y163" i="2"/>
  <c r="AC162" i="2"/>
  <c r="AG161" i="2"/>
  <c r="AF217" i="2"/>
  <c r="X217" i="2"/>
  <c r="AB216" i="2"/>
  <c r="AF215" i="2"/>
  <c r="X215" i="2"/>
  <c r="AB214" i="2"/>
  <c r="AF213" i="2"/>
  <c r="X213" i="2"/>
  <c r="AB212" i="2"/>
  <c r="AF211" i="2"/>
  <c r="X211" i="2"/>
  <c r="AB210" i="2"/>
  <c r="AF209" i="2"/>
  <c r="X209" i="2"/>
  <c r="AB208" i="2"/>
  <c r="AF207" i="2"/>
  <c r="X207" i="2"/>
  <c r="AB206" i="2"/>
  <c r="AF205" i="2"/>
  <c r="X205" i="2"/>
  <c r="AB204" i="2"/>
  <c r="AF203" i="2"/>
  <c r="X203" i="2"/>
  <c r="AB202" i="2"/>
  <c r="AF201" i="2"/>
  <c r="X201" i="2"/>
  <c r="AB200" i="2"/>
  <c r="AF199" i="2"/>
  <c r="X199" i="2"/>
  <c r="AB198" i="2"/>
  <c r="AF197" i="2"/>
  <c r="X197" i="2"/>
  <c r="AB196" i="2"/>
  <c r="AF195" i="2"/>
  <c r="X195" i="2"/>
  <c r="AB194" i="2"/>
  <c r="AF193" i="2"/>
  <c r="X193" i="2"/>
  <c r="AB192" i="2"/>
  <c r="AF191" i="2"/>
  <c r="X191" i="2"/>
  <c r="AB190" i="2"/>
  <c r="AF189" i="2"/>
  <c r="X189" i="2"/>
  <c r="AB188" i="2"/>
  <c r="AF187" i="2"/>
  <c r="X187" i="2"/>
  <c r="AB186" i="2"/>
  <c r="AF185" i="2"/>
  <c r="X185" i="2"/>
  <c r="AB184" i="2"/>
  <c r="AF183" i="2"/>
  <c r="X183" i="2"/>
  <c r="AB182" i="2"/>
  <c r="AF181" i="2"/>
  <c r="X181" i="2"/>
  <c r="AB180" i="2"/>
  <c r="AF179" i="2"/>
  <c r="X179" i="2"/>
  <c r="AB178" i="2"/>
  <c r="AF177" i="2"/>
  <c r="X177" i="2"/>
  <c r="AB176" i="2"/>
  <c r="AF175" i="2"/>
  <c r="X175" i="2"/>
  <c r="AB174" i="2"/>
  <c r="AF173" i="2"/>
  <c r="X173" i="2"/>
  <c r="AB172" i="2"/>
  <c r="AF171" i="2"/>
  <c r="X171" i="2"/>
  <c r="AB170" i="2"/>
  <c r="AF169" i="2"/>
  <c r="X169" i="2"/>
  <c r="AB168" i="2"/>
  <c r="AF167" i="2"/>
  <c r="X167" i="2"/>
  <c r="AB166" i="2"/>
  <c r="AF165" i="2"/>
  <c r="X165" i="2"/>
  <c r="AB164" i="2"/>
  <c r="AF163" i="2"/>
  <c r="X163" i="2"/>
  <c r="AB162" i="2"/>
  <c r="AF161" i="2"/>
  <c r="AE217" i="2"/>
  <c r="AI216" i="2"/>
  <c r="AA216" i="2"/>
  <c r="AE215" i="2"/>
  <c r="AI214" i="2"/>
  <c r="AA214" i="2"/>
  <c r="AE213" i="2"/>
  <c r="AI212" i="2"/>
  <c r="AA212" i="2"/>
  <c r="AE211" i="2"/>
  <c r="AI210" i="2"/>
  <c r="AA210" i="2"/>
  <c r="AE209" i="2"/>
  <c r="AI208" i="2"/>
  <c r="AA208" i="2"/>
  <c r="AE207" i="2"/>
  <c r="AI206" i="2"/>
  <c r="AA206" i="2"/>
  <c r="AE205" i="2"/>
  <c r="AI204" i="2"/>
  <c r="AA204" i="2"/>
  <c r="AE203" i="2"/>
  <c r="AI202" i="2"/>
  <c r="AA202" i="2"/>
  <c r="AE201" i="2"/>
  <c r="AI200" i="2"/>
  <c r="AA200" i="2"/>
  <c r="AE199" i="2"/>
  <c r="AI198" i="2"/>
  <c r="AA198" i="2"/>
  <c r="AE197" i="2"/>
  <c r="AI196" i="2"/>
  <c r="AA196" i="2"/>
  <c r="AE195" i="2"/>
  <c r="AI194" i="2"/>
  <c r="AA194" i="2"/>
  <c r="AE193" i="2"/>
  <c r="AI192" i="2"/>
  <c r="AA192" i="2"/>
  <c r="AE191" i="2"/>
  <c r="AI190" i="2"/>
  <c r="AA190" i="2"/>
  <c r="AE189" i="2"/>
  <c r="AI188" i="2"/>
  <c r="AA188" i="2"/>
  <c r="AE187" i="2"/>
  <c r="AI186" i="2"/>
  <c r="AA186" i="2"/>
  <c r="AE185" i="2"/>
  <c r="AI184" i="2"/>
  <c r="AA184" i="2"/>
  <c r="AE183" i="2"/>
  <c r="AI182" i="2"/>
  <c r="AA182" i="2"/>
  <c r="AE181" i="2"/>
  <c r="AI180" i="2"/>
  <c r="AA180" i="2"/>
  <c r="AE179" i="2"/>
  <c r="AI178" i="2"/>
  <c r="AA178" i="2"/>
  <c r="AE177" i="2"/>
  <c r="AI176" i="2"/>
  <c r="AA176" i="2"/>
  <c r="AE175" i="2"/>
  <c r="AI174" i="2"/>
  <c r="AA174" i="2"/>
  <c r="AE173" i="2"/>
  <c r="AI172" i="2"/>
  <c r="AA172" i="2"/>
  <c r="AE171" i="2"/>
  <c r="AI170" i="2"/>
  <c r="AA170" i="2"/>
  <c r="AE169" i="2"/>
  <c r="AI168" i="2"/>
  <c r="AA168" i="2"/>
  <c r="AE167" i="2"/>
  <c r="AI166" i="2"/>
  <c r="AA166" i="2"/>
  <c r="AE165" i="2"/>
  <c r="AI164" i="2"/>
  <c r="AA164" i="2"/>
  <c r="AE163" i="2"/>
  <c r="AI162" i="2"/>
  <c r="AA162" i="2"/>
  <c r="AE161" i="2"/>
  <c r="AD217" i="2"/>
  <c r="X216" i="2"/>
  <c r="Y214" i="2"/>
  <c r="Z212" i="2"/>
  <c r="AF210" i="2"/>
  <c r="AG208" i="2"/>
  <c r="AH206" i="2"/>
  <c r="AB205" i="2"/>
  <c r="AC203" i="2"/>
  <c r="AD201" i="2"/>
  <c r="X200" i="2"/>
  <c r="Y198" i="2"/>
  <c r="Z196" i="2"/>
  <c r="AF194" i="2"/>
  <c r="AG192" i="2"/>
  <c r="AH190" i="2"/>
  <c r="AB189" i="2"/>
  <c r="AC187" i="2"/>
  <c r="AD185" i="2"/>
  <c r="X184" i="2"/>
  <c r="Y182" i="2"/>
  <c r="Z180" i="2"/>
  <c r="AF178" i="2"/>
  <c r="AG176" i="2"/>
  <c r="AH174" i="2"/>
  <c r="AB173" i="2"/>
  <c r="AC171" i="2"/>
  <c r="AD169" i="2"/>
  <c r="X168" i="2"/>
  <c r="Y166" i="2"/>
  <c r="Z164" i="2"/>
  <c r="AF162" i="2"/>
  <c r="Z161" i="2"/>
  <c r="AD160" i="2"/>
  <c r="AH159" i="2"/>
  <c r="Z159" i="2"/>
  <c r="AD158" i="2"/>
  <c r="AH157" i="2"/>
  <c r="Z157" i="2"/>
  <c r="AD156" i="2"/>
  <c r="AH155" i="2"/>
  <c r="Z155" i="2"/>
  <c r="AD154" i="2"/>
  <c r="AH153" i="2"/>
  <c r="Z153" i="2"/>
  <c r="AD152" i="2"/>
  <c r="AH151" i="2"/>
  <c r="Z151" i="2"/>
  <c r="AD150" i="2"/>
  <c r="AH149" i="2"/>
  <c r="Z149" i="2"/>
  <c r="AD148" i="2"/>
  <c r="AH147" i="2"/>
  <c r="Z147" i="2"/>
  <c r="AD146" i="2"/>
  <c r="AH145" i="2"/>
  <c r="Z145" i="2"/>
  <c r="AD144" i="2"/>
  <c r="AH143" i="2"/>
  <c r="Z143" i="2"/>
  <c r="AD142" i="2"/>
  <c r="AH141" i="2"/>
  <c r="Z141" i="2"/>
  <c r="AD140" i="2"/>
  <c r="AH139" i="2"/>
  <c r="Z139" i="2"/>
  <c r="AD138" i="2"/>
  <c r="AH137" i="2"/>
  <c r="Z137" i="2"/>
  <c r="AD136" i="2"/>
  <c r="AH135" i="2"/>
  <c r="Z135" i="2"/>
  <c r="AD134" i="2"/>
  <c r="AH133" i="2"/>
  <c r="Z133" i="2"/>
  <c r="AD132" i="2"/>
  <c r="AH131" i="2"/>
  <c r="Z131" i="2"/>
  <c r="AD130" i="2"/>
  <c r="AH129" i="2"/>
  <c r="Z129" i="2"/>
  <c r="AD128" i="2"/>
  <c r="AH127" i="2"/>
  <c r="Z127" i="2"/>
  <c r="AC217" i="2"/>
  <c r="AD215" i="2"/>
  <c r="X214" i="2"/>
  <c r="Y212" i="2"/>
  <c r="Z210" i="2"/>
  <c r="AF208" i="2"/>
  <c r="AG206" i="2"/>
  <c r="AH204" i="2"/>
  <c r="AB203" i="2"/>
  <c r="AC201" i="2"/>
  <c r="AD199" i="2"/>
  <c r="X198" i="2"/>
  <c r="Y196" i="2"/>
  <c r="Z194" i="2"/>
  <c r="AF192" i="2"/>
  <c r="AG190" i="2"/>
  <c r="AH188" i="2"/>
  <c r="AB187" i="2"/>
  <c r="AC185" i="2"/>
  <c r="AD183" i="2"/>
  <c r="X182" i="2"/>
  <c r="Y180" i="2"/>
  <c r="Z178" i="2"/>
  <c r="AF176" i="2"/>
  <c r="AG174" i="2"/>
  <c r="AH172" i="2"/>
  <c r="AB171" i="2"/>
  <c r="AC169" i="2"/>
  <c r="AD167" i="2"/>
  <c r="X166" i="2"/>
  <c r="Y164" i="2"/>
  <c r="Z162" i="2"/>
  <c r="Y161" i="2"/>
  <c r="AC160" i="2"/>
  <c r="AG159" i="2"/>
  <c r="Y159" i="2"/>
  <c r="AC158" i="2"/>
  <c r="AG157" i="2"/>
  <c r="Y157" i="2"/>
  <c r="AC156" i="2"/>
  <c r="AG155" i="2"/>
  <c r="Y155" i="2"/>
  <c r="AC154" i="2"/>
  <c r="AG153" i="2"/>
  <c r="Y153" i="2"/>
  <c r="AC152" i="2"/>
  <c r="AG151" i="2"/>
  <c r="Y151" i="2"/>
  <c r="AC150" i="2"/>
  <c r="AG149" i="2"/>
  <c r="Y149" i="2"/>
  <c r="AC148" i="2"/>
  <c r="AG147" i="2"/>
  <c r="Y147" i="2"/>
  <c r="AC146" i="2"/>
  <c r="AG145" i="2"/>
  <c r="Y145" i="2"/>
  <c r="AC144" i="2"/>
  <c r="AG143" i="2"/>
  <c r="Y143" i="2"/>
  <c r="AC142" i="2"/>
  <c r="AG141" i="2"/>
  <c r="Y141" i="2"/>
  <c r="AC140" i="2"/>
  <c r="AG139" i="2"/>
  <c r="Y139" i="2"/>
  <c r="AC138" i="2"/>
  <c r="AG137" i="2"/>
  <c r="Y137" i="2"/>
  <c r="AC136" i="2"/>
  <c r="AG135" i="2"/>
  <c r="Y135" i="2"/>
  <c r="AC134" i="2"/>
  <c r="AG133" i="2"/>
  <c r="Y133" i="2"/>
  <c r="AC132" i="2"/>
  <c r="AG131" i="2"/>
  <c r="Y131" i="2"/>
  <c r="AC130" i="2"/>
  <c r="AG129" i="2"/>
  <c r="Y129" i="2"/>
  <c r="AC128" i="2"/>
  <c r="AG127" i="2"/>
  <c r="Y127" i="2"/>
  <c r="AB217" i="2"/>
  <c r="AC215" i="2"/>
  <c r="AD213" i="2"/>
  <c r="X212" i="2"/>
  <c r="Y210" i="2"/>
  <c r="Z208" i="2"/>
  <c r="AF206" i="2"/>
  <c r="AG204" i="2"/>
  <c r="AH202" i="2"/>
  <c r="AB201" i="2"/>
  <c r="AC199" i="2"/>
  <c r="AD197" i="2"/>
  <c r="X196" i="2"/>
  <c r="Y194" i="2"/>
  <c r="Z192" i="2"/>
  <c r="AF190" i="2"/>
  <c r="AG188" i="2"/>
  <c r="AH186" i="2"/>
  <c r="AB185" i="2"/>
  <c r="AC183" i="2"/>
  <c r="AD181" i="2"/>
  <c r="X180" i="2"/>
  <c r="Y178" i="2"/>
  <c r="Z176" i="2"/>
  <c r="AF174" i="2"/>
  <c r="AG172" i="2"/>
  <c r="AH170" i="2"/>
  <c r="AB169" i="2"/>
  <c r="AC167" i="2"/>
  <c r="AD165" i="2"/>
  <c r="X164" i="2"/>
  <c r="Y162" i="2"/>
  <c r="X161" i="2"/>
  <c r="AB160" i="2"/>
  <c r="AF159" i="2"/>
  <c r="X159" i="2"/>
  <c r="AB158" i="2"/>
  <c r="AF157" i="2"/>
  <c r="X157" i="2"/>
  <c r="AB156" i="2"/>
  <c r="AF155" i="2"/>
  <c r="X155" i="2"/>
  <c r="AB154" i="2"/>
  <c r="AF153" i="2"/>
  <c r="X153" i="2"/>
  <c r="AB152" i="2"/>
  <c r="AF151" i="2"/>
  <c r="X151" i="2"/>
  <c r="AB150" i="2"/>
  <c r="AF149" i="2"/>
  <c r="X149" i="2"/>
  <c r="AB148" i="2"/>
  <c r="AF147" i="2"/>
  <c r="X147" i="2"/>
  <c r="AB146" i="2"/>
  <c r="AF145" i="2"/>
  <c r="X145" i="2"/>
  <c r="AB144" i="2"/>
  <c r="AF143" i="2"/>
  <c r="X143" i="2"/>
  <c r="AB142" i="2"/>
  <c r="AF141" i="2"/>
  <c r="X141" i="2"/>
  <c r="AB140" i="2"/>
  <c r="AF139" i="2"/>
  <c r="X139" i="2"/>
  <c r="AB138" i="2"/>
  <c r="AF137" i="2"/>
  <c r="X137" i="2"/>
  <c r="AB136" i="2"/>
  <c r="AF135" i="2"/>
  <c r="X135" i="2"/>
  <c r="AB134" i="2"/>
  <c r="AF133" i="2"/>
  <c r="X133" i="2"/>
  <c r="AB132" i="2"/>
  <c r="AF131" i="2"/>
  <c r="X131" i="2"/>
  <c r="AB130" i="2"/>
  <c r="AF129" i="2"/>
  <c r="X129" i="2"/>
  <c r="AB128" i="2"/>
  <c r="AF127" i="2"/>
  <c r="AH216" i="2"/>
  <c r="AB215" i="2"/>
  <c r="AC213" i="2"/>
  <c r="AD211" i="2"/>
  <c r="X210" i="2"/>
  <c r="Y208" i="2"/>
  <c r="Z206" i="2"/>
  <c r="AF204" i="2"/>
  <c r="AG202" i="2"/>
  <c r="AH200" i="2"/>
  <c r="AB199" i="2"/>
  <c r="AC197" i="2"/>
  <c r="AD195" i="2"/>
  <c r="X194" i="2"/>
  <c r="Y192" i="2"/>
  <c r="Z190" i="2"/>
  <c r="AF188" i="2"/>
  <c r="AG186" i="2"/>
  <c r="AH184" i="2"/>
  <c r="AB183" i="2"/>
  <c r="AC181" i="2"/>
  <c r="AD179" i="2"/>
  <c r="X178" i="2"/>
  <c r="Y176" i="2"/>
  <c r="Z174" i="2"/>
  <c r="AF172" i="2"/>
  <c r="AG170" i="2"/>
  <c r="AH168" i="2"/>
  <c r="AB167" i="2"/>
  <c r="AC165" i="2"/>
  <c r="AD163" i="2"/>
  <c r="X162" i="2"/>
  <c r="AI160" i="2"/>
  <c r="AA160" i="2"/>
  <c r="AE159" i="2"/>
  <c r="AI158" i="2"/>
  <c r="AA158" i="2"/>
  <c r="AE157" i="2"/>
  <c r="AI156" i="2"/>
  <c r="AA156" i="2"/>
  <c r="AE155" i="2"/>
  <c r="AI154" i="2"/>
  <c r="AA154" i="2"/>
  <c r="AE153" i="2"/>
  <c r="AI152" i="2"/>
  <c r="AA152" i="2"/>
  <c r="AE151" i="2"/>
  <c r="AI150" i="2"/>
  <c r="AA150" i="2"/>
  <c r="AE149" i="2"/>
  <c r="AI148" i="2"/>
  <c r="AA148" i="2"/>
  <c r="AE147" i="2"/>
  <c r="AI146" i="2"/>
  <c r="AA146" i="2"/>
  <c r="AE145" i="2"/>
  <c r="AI144" i="2"/>
  <c r="AA144" i="2"/>
  <c r="AE143" i="2"/>
  <c r="AI142" i="2"/>
  <c r="AA142" i="2"/>
  <c r="AE141" i="2"/>
  <c r="AI140" i="2"/>
  <c r="AA140" i="2"/>
  <c r="AE139" i="2"/>
  <c r="AI138" i="2"/>
  <c r="AA138" i="2"/>
  <c r="AE137" i="2"/>
  <c r="AI136" i="2"/>
  <c r="AA136" i="2"/>
  <c r="AE135" i="2"/>
  <c r="AI134" i="2"/>
  <c r="AA134" i="2"/>
  <c r="AE133" i="2"/>
  <c r="AI132" i="2"/>
  <c r="AA132" i="2"/>
  <c r="AE131" i="2"/>
  <c r="AI130" i="2"/>
  <c r="AA130" i="2"/>
  <c r="AE129" i="2"/>
  <c r="AI128" i="2"/>
  <c r="AA128" i="2"/>
  <c r="AE127" i="2"/>
  <c r="AI126" i="2"/>
  <c r="AA126" i="2"/>
  <c r="AG216" i="2"/>
  <c r="AH214" i="2"/>
  <c r="AB213" i="2"/>
  <c r="AC211" i="2"/>
  <c r="AD209" i="2"/>
  <c r="X208" i="2"/>
  <c r="Y206" i="2"/>
  <c r="Z204" i="2"/>
  <c r="AF202" i="2"/>
  <c r="AG200" i="2"/>
  <c r="AH198" i="2"/>
  <c r="AB197" i="2"/>
  <c r="AC195" i="2"/>
  <c r="AD193" i="2"/>
  <c r="X192" i="2"/>
  <c r="Y190" i="2"/>
  <c r="Z188" i="2"/>
  <c r="AF186" i="2"/>
  <c r="AG184" i="2"/>
  <c r="AH182" i="2"/>
  <c r="AB181" i="2"/>
  <c r="AC179" i="2"/>
  <c r="AD177" i="2"/>
  <c r="X176" i="2"/>
  <c r="Y174" i="2"/>
  <c r="Z172" i="2"/>
  <c r="AF170" i="2"/>
  <c r="AG168" i="2"/>
  <c r="AH166" i="2"/>
  <c r="AB165" i="2"/>
  <c r="AC163" i="2"/>
  <c r="AD161" i="2"/>
  <c r="AH160" i="2"/>
  <c r="Z160" i="2"/>
  <c r="AD159" i="2"/>
  <c r="AH158" i="2"/>
  <c r="Z158" i="2"/>
  <c r="AD157" i="2"/>
  <c r="AH156" i="2"/>
  <c r="Z156" i="2"/>
  <c r="AD155" i="2"/>
  <c r="AH154" i="2"/>
  <c r="Z154" i="2"/>
  <c r="AD153" i="2"/>
  <c r="AH152" i="2"/>
  <c r="Z152" i="2"/>
  <c r="AD151" i="2"/>
  <c r="AH150" i="2"/>
  <c r="Z150" i="2"/>
  <c r="AD149" i="2"/>
  <c r="AH148" i="2"/>
  <c r="Z148" i="2"/>
  <c r="AD147" i="2"/>
  <c r="AH146" i="2"/>
  <c r="Z146" i="2"/>
  <c r="AD145" i="2"/>
  <c r="AH144" i="2"/>
  <c r="Z144" i="2"/>
  <c r="AD143" i="2"/>
  <c r="AH142" i="2"/>
  <c r="Z142" i="2"/>
  <c r="AD141" i="2"/>
  <c r="AH140" i="2"/>
  <c r="Z140" i="2"/>
  <c r="AD139" i="2"/>
  <c r="AH138" i="2"/>
  <c r="Z138" i="2"/>
  <c r="AD137" i="2"/>
  <c r="AH136" i="2"/>
  <c r="Z136" i="2"/>
  <c r="AD135" i="2"/>
  <c r="AH134" i="2"/>
  <c r="Z134" i="2"/>
  <c r="AD133" i="2"/>
  <c r="AH132" i="2"/>
  <c r="Z132" i="2"/>
  <c r="AD131" i="2"/>
  <c r="AH130" i="2"/>
  <c r="Z130" i="2"/>
  <c r="Z216" i="2"/>
  <c r="AF214" i="2"/>
  <c r="AG212" i="2"/>
  <c r="AH210" i="2"/>
  <c r="AB209" i="2"/>
  <c r="AC207" i="2"/>
  <c r="AD205" i="2"/>
  <c r="X204" i="2"/>
  <c r="Y202" i="2"/>
  <c r="Z200" i="2"/>
  <c r="AF198" i="2"/>
  <c r="AG196" i="2"/>
  <c r="AH194" i="2"/>
  <c r="AB193" i="2"/>
  <c r="AC191" i="2"/>
  <c r="AD189" i="2"/>
  <c r="X188" i="2"/>
  <c r="Y186" i="2"/>
  <c r="Z184" i="2"/>
  <c r="AF182" i="2"/>
  <c r="AG180" i="2"/>
  <c r="AH178" i="2"/>
  <c r="AB177" i="2"/>
  <c r="AC175" i="2"/>
  <c r="AD173" i="2"/>
  <c r="X172" i="2"/>
  <c r="Y170" i="2"/>
  <c r="Z168" i="2"/>
  <c r="AF166" i="2"/>
  <c r="AG164" i="2"/>
  <c r="AH162" i="2"/>
  <c r="AB161" i="2"/>
  <c r="AF160" i="2"/>
  <c r="X160" i="2"/>
  <c r="AB159" i="2"/>
  <c r="AF158" i="2"/>
  <c r="X158" i="2"/>
  <c r="AB157" i="2"/>
  <c r="AF156" i="2"/>
  <c r="X156" i="2"/>
  <c r="AB155" i="2"/>
  <c r="AF154" i="2"/>
  <c r="X154" i="2"/>
  <c r="AB153" i="2"/>
  <c r="AF152" i="2"/>
  <c r="X152" i="2"/>
  <c r="AB151" i="2"/>
  <c r="AF150" i="2"/>
  <c r="X150" i="2"/>
  <c r="AB149" i="2"/>
  <c r="AF148" i="2"/>
  <c r="X148" i="2"/>
  <c r="AB147" i="2"/>
  <c r="AF146" i="2"/>
  <c r="X146" i="2"/>
  <c r="AB145" i="2"/>
  <c r="AF144" i="2"/>
  <c r="X144" i="2"/>
  <c r="AB143" i="2"/>
  <c r="AF142" i="2"/>
  <c r="X142" i="2"/>
  <c r="AB141" i="2"/>
  <c r="AF140" i="2"/>
  <c r="X140" i="2"/>
  <c r="AB139" i="2"/>
  <c r="AF138" i="2"/>
  <c r="X138" i="2"/>
  <c r="AB137" i="2"/>
  <c r="AF136" i="2"/>
  <c r="X136" i="2"/>
  <c r="AB135" i="2"/>
  <c r="AF134" i="2"/>
  <c r="X134" i="2"/>
  <c r="AB133" i="2"/>
  <c r="AF132" i="2"/>
  <c r="X132" i="2"/>
  <c r="AB131" i="2"/>
  <c r="AF130" i="2"/>
  <c r="X130" i="2"/>
  <c r="AB129" i="2"/>
  <c r="AF128" i="2"/>
  <c r="X128" i="2"/>
  <c r="AB127" i="2"/>
  <c r="AF126" i="2"/>
  <c r="X126" i="2"/>
  <c r="AF216" i="2"/>
  <c r="AC209" i="2"/>
  <c r="Z202" i="2"/>
  <c r="AB195" i="2"/>
  <c r="Y188" i="2"/>
  <c r="AH180" i="2"/>
  <c r="X174" i="2"/>
  <c r="AG166" i="2"/>
  <c r="AG160" i="2"/>
  <c r="Y158" i="2"/>
  <c r="AC155" i="2"/>
  <c r="AG152" i="2"/>
  <c r="Y150" i="2"/>
  <c r="AC147" i="2"/>
  <c r="AG144" i="2"/>
  <c r="Y142" i="2"/>
  <c r="AC139" i="2"/>
  <c r="AG136" i="2"/>
  <c r="Y134" i="2"/>
  <c r="AC131" i="2"/>
  <c r="AA129" i="2"/>
  <c r="AC127" i="2"/>
  <c r="AB126" i="2"/>
  <c r="AD125" i="2"/>
  <c r="AH124" i="2"/>
  <c r="Z124" i="2"/>
  <c r="AD123" i="2"/>
  <c r="AH122" i="2"/>
  <c r="Z122" i="2"/>
  <c r="AD121" i="2"/>
  <c r="AH120" i="2"/>
  <c r="Z120" i="2"/>
  <c r="AD119" i="2"/>
  <c r="AH118" i="2"/>
  <c r="Z118" i="2"/>
  <c r="AD117" i="2"/>
  <c r="AH116" i="2"/>
  <c r="Z116" i="2"/>
  <c r="AD115" i="2"/>
  <c r="AH114" i="2"/>
  <c r="Z114" i="2"/>
  <c r="AD113" i="2"/>
  <c r="AH112" i="2"/>
  <c r="Z112" i="2"/>
  <c r="AD111" i="2"/>
  <c r="AH110" i="2"/>
  <c r="Z110" i="2"/>
  <c r="AD109" i="2"/>
  <c r="AH108" i="2"/>
  <c r="Z108" i="2"/>
  <c r="AD107" i="2"/>
  <c r="AH106" i="2"/>
  <c r="Z106" i="2"/>
  <c r="AD105" i="2"/>
  <c r="AH104" i="2"/>
  <c r="Z104" i="2"/>
  <c r="AD103" i="2"/>
  <c r="AH102" i="2"/>
  <c r="Z102" i="2"/>
  <c r="AD101" i="2"/>
  <c r="AH100" i="2"/>
  <c r="Z100" i="2"/>
  <c r="AD99" i="2"/>
  <c r="AH98" i="2"/>
  <c r="Z98" i="2"/>
  <c r="AD97" i="2"/>
  <c r="AH96" i="2"/>
  <c r="Z96" i="2"/>
  <c r="AD95" i="2"/>
  <c r="AH94" i="2"/>
  <c r="Z94" i="2"/>
  <c r="AD93" i="2"/>
  <c r="AH92" i="2"/>
  <c r="Z92" i="2"/>
  <c r="AD91" i="2"/>
  <c r="AH90" i="2"/>
  <c r="Z90" i="2"/>
  <c r="AD89" i="2"/>
  <c r="AH88" i="2"/>
  <c r="Z88" i="2"/>
  <c r="AD87" i="2"/>
  <c r="AH86" i="2"/>
  <c r="Z86" i="2"/>
  <c r="AD85" i="2"/>
  <c r="AH84" i="2"/>
  <c r="Y216" i="2"/>
  <c r="AH208" i="2"/>
  <c r="X202" i="2"/>
  <c r="AG194" i="2"/>
  <c r="AD187" i="2"/>
  <c r="AF180" i="2"/>
  <c r="AC173" i="2"/>
  <c r="Z166" i="2"/>
  <c r="AE160" i="2"/>
  <c r="AI157" i="2"/>
  <c r="AA155" i="2"/>
  <c r="AE152" i="2"/>
  <c r="AI149" i="2"/>
  <c r="AA147" i="2"/>
  <c r="AE144" i="2"/>
  <c r="AI141" i="2"/>
  <c r="AA139" i="2"/>
  <c r="AE136" i="2"/>
  <c r="AI133" i="2"/>
  <c r="AA131" i="2"/>
  <c r="AH128" i="2"/>
  <c r="AA127" i="2"/>
  <c r="Z126" i="2"/>
  <c r="AC125" i="2"/>
  <c r="AG124" i="2"/>
  <c r="Y124" i="2"/>
  <c r="AC123" i="2"/>
  <c r="AG122" i="2"/>
  <c r="Y122" i="2"/>
  <c r="AC121" i="2"/>
  <c r="AG120" i="2"/>
  <c r="Y120" i="2"/>
  <c r="AC119" i="2"/>
  <c r="AG118" i="2"/>
  <c r="Y118" i="2"/>
  <c r="AC117" i="2"/>
  <c r="AG116" i="2"/>
  <c r="Y116" i="2"/>
  <c r="AC115" i="2"/>
  <c r="AG114" i="2"/>
  <c r="Y114" i="2"/>
  <c r="AC113" i="2"/>
  <c r="AG112" i="2"/>
  <c r="Y112" i="2"/>
  <c r="AC111" i="2"/>
  <c r="AG110" i="2"/>
  <c r="Y110" i="2"/>
  <c r="AC109" i="2"/>
  <c r="AG108" i="2"/>
  <c r="Y108" i="2"/>
  <c r="AC107" i="2"/>
  <c r="AG106" i="2"/>
  <c r="Y106" i="2"/>
  <c r="AC105" i="2"/>
  <c r="AG104" i="2"/>
  <c r="Y104" i="2"/>
  <c r="AC103" i="2"/>
  <c r="AG102" i="2"/>
  <c r="Y102" i="2"/>
  <c r="AC101" i="2"/>
  <c r="AG100" i="2"/>
  <c r="Y100" i="2"/>
  <c r="AC99" i="2"/>
  <c r="AG98" i="2"/>
  <c r="Y98" i="2"/>
  <c r="AC97" i="2"/>
  <c r="AG96" i="2"/>
  <c r="Y96" i="2"/>
  <c r="AC95" i="2"/>
  <c r="AG94" i="2"/>
  <c r="Y94" i="2"/>
  <c r="AC93" i="2"/>
  <c r="AG92" i="2"/>
  <c r="Y92" i="2"/>
  <c r="AC91" i="2"/>
  <c r="AG90" i="2"/>
  <c r="Y90" i="2"/>
  <c r="AC89" i="2"/>
  <c r="AG88" i="2"/>
  <c r="Y88" i="2"/>
  <c r="AC87" i="2"/>
  <c r="AG86" i="2"/>
  <c r="Y86" i="2"/>
  <c r="AC85" i="2"/>
  <c r="AG84" i="2"/>
  <c r="AG214" i="2"/>
  <c r="AD207" i="2"/>
  <c r="AF200" i="2"/>
  <c r="AC193" i="2"/>
  <c r="Z186" i="2"/>
  <c r="AB179" i="2"/>
  <c r="Y172" i="2"/>
  <c r="AH164" i="2"/>
  <c r="Y160" i="2"/>
  <c r="AC157" i="2"/>
  <c r="AG154" i="2"/>
  <c r="Y152" i="2"/>
  <c r="AC149" i="2"/>
  <c r="AG146" i="2"/>
  <c r="Y144" i="2"/>
  <c r="AC141" i="2"/>
  <c r="AG138" i="2"/>
  <c r="Y136" i="2"/>
  <c r="AC133" i="2"/>
  <c r="AG130" i="2"/>
  <c r="AG128" i="2"/>
  <c r="X127" i="2"/>
  <c r="Y126" i="2"/>
  <c r="AB125" i="2"/>
  <c r="AF124" i="2"/>
  <c r="X124" i="2"/>
  <c r="AB123" i="2"/>
  <c r="AF122" i="2"/>
  <c r="X122" i="2"/>
  <c r="AB121" i="2"/>
  <c r="AF120" i="2"/>
  <c r="X120" i="2"/>
  <c r="AB119" i="2"/>
  <c r="AF118" i="2"/>
  <c r="X118" i="2"/>
  <c r="AB117" i="2"/>
  <c r="AF116" i="2"/>
  <c r="X116" i="2"/>
  <c r="AB115" i="2"/>
  <c r="AF114" i="2"/>
  <c r="X114" i="2"/>
  <c r="AB113" i="2"/>
  <c r="AF112" i="2"/>
  <c r="X112" i="2"/>
  <c r="AB111" i="2"/>
  <c r="AF110" i="2"/>
  <c r="X110" i="2"/>
  <c r="AB109" i="2"/>
  <c r="AF108" i="2"/>
  <c r="X108" i="2"/>
  <c r="AB107" i="2"/>
  <c r="AF106" i="2"/>
  <c r="X106" i="2"/>
  <c r="AB105" i="2"/>
  <c r="AF104" i="2"/>
  <c r="X104" i="2"/>
  <c r="AB103" i="2"/>
  <c r="AF102" i="2"/>
  <c r="X102" i="2"/>
  <c r="AB101" i="2"/>
  <c r="AF100" i="2"/>
  <c r="X100" i="2"/>
  <c r="AB99" i="2"/>
  <c r="AF98" i="2"/>
  <c r="X98" i="2"/>
  <c r="AB97" i="2"/>
  <c r="AF96" i="2"/>
  <c r="X96" i="2"/>
  <c r="AB95" i="2"/>
  <c r="AF94" i="2"/>
  <c r="X94" i="2"/>
  <c r="AB93" i="2"/>
  <c r="AF92" i="2"/>
  <c r="X92" i="2"/>
  <c r="AB91" i="2"/>
  <c r="AF90" i="2"/>
  <c r="X90" i="2"/>
  <c r="AB89" i="2"/>
  <c r="AF88" i="2"/>
  <c r="X88" i="2"/>
  <c r="AB87" i="2"/>
  <c r="AF86" i="2"/>
  <c r="X86" i="2"/>
  <c r="AB85" i="2"/>
  <c r="AF84" i="2"/>
  <c r="Z214" i="2"/>
  <c r="AB207" i="2"/>
  <c r="Y200" i="2"/>
  <c r="AH192" i="2"/>
  <c r="X186" i="2"/>
  <c r="AG178" i="2"/>
  <c r="AD171" i="2"/>
  <c r="AF164" i="2"/>
  <c r="AI159" i="2"/>
  <c r="AA157" i="2"/>
  <c r="AE154" i="2"/>
  <c r="AI151" i="2"/>
  <c r="AA149" i="2"/>
  <c r="AE146" i="2"/>
  <c r="AI143" i="2"/>
  <c r="AA141" i="2"/>
  <c r="AE138" i="2"/>
  <c r="AI135" i="2"/>
  <c r="AA133" i="2"/>
  <c r="AE130" i="2"/>
  <c r="AE128" i="2"/>
  <c r="AH126" i="2"/>
  <c r="AI125" i="2"/>
  <c r="AA125" i="2"/>
  <c r="AE124" i="2"/>
  <c r="AI123" i="2"/>
  <c r="AA123" i="2"/>
  <c r="AE122" i="2"/>
  <c r="AI121" i="2"/>
  <c r="AA121" i="2"/>
  <c r="AE120" i="2"/>
  <c r="AI119" i="2"/>
  <c r="AA119" i="2"/>
  <c r="AE118" i="2"/>
  <c r="AI117" i="2"/>
  <c r="AA117" i="2"/>
  <c r="AE116" i="2"/>
  <c r="AI115" i="2"/>
  <c r="AA115" i="2"/>
  <c r="AE114" i="2"/>
  <c r="AI113" i="2"/>
  <c r="AA113" i="2"/>
  <c r="AE112" i="2"/>
  <c r="AI111" i="2"/>
  <c r="AA111" i="2"/>
  <c r="AE110" i="2"/>
  <c r="AI109" i="2"/>
  <c r="AA109" i="2"/>
  <c r="AE108" i="2"/>
  <c r="AI107" i="2"/>
  <c r="AA107" i="2"/>
  <c r="AE106" i="2"/>
  <c r="AI105" i="2"/>
  <c r="AA105" i="2"/>
  <c r="AE104" i="2"/>
  <c r="AI103" i="2"/>
  <c r="AA103" i="2"/>
  <c r="AE102" i="2"/>
  <c r="AI101" i="2"/>
  <c r="AA101" i="2"/>
  <c r="AE100" i="2"/>
  <c r="AI99" i="2"/>
  <c r="AA99" i="2"/>
  <c r="AE98" i="2"/>
  <c r="AI97" i="2"/>
  <c r="AA97" i="2"/>
  <c r="AE96" i="2"/>
  <c r="AI95" i="2"/>
  <c r="AA95" i="2"/>
  <c r="AE94" i="2"/>
  <c r="AI93" i="2"/>
  <c r="AA93" i="2"/>
  <c r="AE92" i="2"/>
  <c r="AI91" i="2"/>
  <c r="AA91" i="2"/>
  <c r="AE90" i="2"/>
  <c r="AI89" i="2"/>
  <c r="AA89" i="2"/>
  <c r="AE88" i="2"/>
  <c r="AI87" i="2"/>
  <c r="AA87" i="2"/>
  <c r="AE86" i="2"/>
  <c r="AI85" i="2"/>
  <c r="AA85" i="2"/>
  <c r="AE84" i="2"/>
  <c r="AH212" i="2"/>
  <c r="X206" i="2"/>
  <c r="AG198" i="2"/>
  <c r="AD191" i="2"/>
  <c r="AF184" i="2"/>
  <c r="AC177" i="2"/>
  <c r="Z170" i="2"/>
  <c r="AB163" i="2"/>
  <c r="AC159" i="2"/>
  <c r="AG156" i="2"/>
  <c r="Y154" i="2"/>
  <c r="AC151" i="2"/>
  <c r="AG148" i="2"/>
  <c r="Y146" i="2"/>
  <c r="AC143" i="2"/>
  <c r="AG140" i="2"/>
  <c r="Y138" i="2"/>
  <c r="AC135" i="2"/>
  <c r="AG132" i="2"/>
  <c r="Y130" i="2"/>
  <c r="Z128" i="2"/>
  <c r="AG126" i="2"/>
  <c r="AH125" i="2"/>
  <c r="Z125" i="2"/>
  <c r="AD124" i="2"/>
  <c r="AH123" i="2"/>
  <c r="Z123" i="2"/>
  <c r="AD122" i="2"/>
  <c r="AH121" i="2"/>
  <c r="Z121" i="2"/>
  <c r="AD120" i="2"/>
  <c r="AH119" i="2"/>
  <c r="Z119" i="2"/>
  <c r="AD118" i="2"/>
  <c r="AH117" i="2"/>
  <c r="Z117" i="2"/>
  <c r="AD116" i="2"/>
  <c r="AH115" i="2"/>
  <c r="Z115" i="2"/>
  <c r="AD114" i="2"/>
  <c r="AH113" i="2"/>
  <c r="Z113" i="2"/>
  <c r="AD112" i="2"/>
  <c r="AH111" i="2"/>
  <c r="Z111" i="2"/>
  <c r="AD110" i="2"/>
  <c r="AH109" i="2"/>
  <c r="Z109" i="2"/>
  <c r="AD108" i="2"/>
  <c r="AH107" i="2"/>
  <c r="Z107" i="2"/>
  <c r="AD106" i="2"/>
  <c r="AH105" i="2"/>
  <c r="Z105" i="2"/>
  <c r="AD104" i="2"/>
  <c r="AH103" i="2"/>
  <c r="Z103" i="2"/>
  <c r="AD102" i="2"/>
  <c r="AH101" i="2"/>
  <c r="Z101" i="2"/>
  <c r="AD100" i="2"/>
  <c r="AH99" i="2"/>
  <c r="Z99" i="2"/>
  <c r="AD98" i="2"/>
  <c r="AH97" i="2"/>
  <c r="Z97" i="2"/>
  <c r="AD96" i="2"/>
  <c r="AH95" i="2"/>
  <c r="Z95" i="2"/>
  <c r="AD94" i="2"/>
  <c r="AH93" i="2"/>
  <c r="Z93" i="2"/>
  <c r="AD92" i="2"/>
  <c r="AH91" i="2"/>
  <c r="Z91" i="2"/>
  <c r="AD90" i="2"/>
  <c r="AH89" i="2"/>
  <c r="Z89" i="2"/>
  <c r="AD88" i="2"/>
  <c r="AH87" i="2"/>
  <c r="Z87" i="2"/>
  <c r="AD86" i="2"/>
  <c r="AH85" i="2"/>
  <c r="Z85" i="2"/>
  <c r="AD84" i="2"/>
  <c r="AB211" i="2"/>
  <c r="Y204" i="2"/>
  <c r="AH196" i="2"/>
  <c r="X190" i="2"/>
  <c r="AG182" i="2"/>
  <c r="AD175" i="2"/>
  <c r="AF168" i="2"/>
  <c r="AC161" i="2"/>
  <c r="AG158" i="2"/>
  <c r="Y156" i="2"/>
  <c r="AC153" i="2"/>
  <c r="AG150" i="2"/>
  <c r="Y148" i="2"/>
  <c r="AC145" i="2"/>
  <c r="AG142" i="2"/>
  <c r="Y140" i="2"/>
  <c r="AC137" i="2"/>
  <c r="AG134" i="2"/>
  <c r="Y132" i="2"/>
  <c r="AD129" i="2"/>
  <c r="AI127" i="2"/>
  <c r="AD126" i="2"/>
  <c r="AF125" i="2"/>
  <c r="X125" i="2"/>
  <c r="AB124" i="2"/>
  <c r="AF123" i="2"/>
  <c r="X123" i="2"/>
  <c r="AB122" i="2"/>
  <c r="AF121" i="2"/>
  <c r="X121" i="2"/>
  <c r="AB120" i="2"/>
  <c r="AF119" i="2"/>
  <c r="X119" i="2"/>
  <c r="AB118" i="2"/>
  <c r="AF117" i="2"/>
  <c r="X117" i="2"/>
  <c r="AB116" i="2"/>
  <c r="AF115" i="2"/>
  <c r="X115" i="2"/>
  <c r="AB114" i="2"/>
  <c r="AF113" i="2"/>
  <c r="X113" i="2"/>
  <c r="AB112" i="2"/>
  <c r="AF111" i="2"/>
  <c r="X111" i="2"/>
  <c r="AB110" i="2"/>
  <c r="AF109" i="2"/>
  <c r="X109" i="2"/>
  <c r="AB108" i="2"/>
  <c r="AF107" i="2"/>
  <c r="X107" i="2"/>
  <c r="AB106" i="2"/>
  <c r="AF105" i="2"/>
  <c r="X105" i="2"/>
  <c r="AB104" i="2"/>
  <c r="AF103" i="2"/>
  <c r="X103" i="2"/>
  <c r="AB102" i="2"/>
  <c r="AF101" i="2"/>
  <c r="X101" i="2"/>
  <c r="AB100" i="2"/>
  <c r="AF99" i="2"/>
  <c r="X99" i="2"/>
  <c r="AB98" i="2"/>
  <c r="AF97" i="2"/>
  <c r="X97" i="2"/>
  <c r="AB96" i="2"/>
  <c r="AF95" i="2"/>
  <c r="X95" i="2"/>
  <c r="AB94" i="2"/>
  <c r="AF93" i="2"/>
  <c r="X93" i="2"/>
  <c r="AB92" i="2"/>
  <c r="AF91" i="2"/>
  <c r="X91" i="2"/>
  <c r="AB90" i="2"/>
  <c r="AF89" i="2"/>
  <c r="X89" i="2"/>
  <c r="AB88" i="2"/>
  <c r="AF87" i="2"/>
  <c r="X87" i="2"/>
  <c r="AB86" i="2"/>
  <c r="AF85" i="2"/>
  <c r="X85" i="2"/>
  <c r="AB84" i="2"/>
  <c r="AF212" i="2"/>
  <c r="Y184" i="2"/>
  <c r="AA159" i="2"/>
  <c r="AE148" i="2"/>
  <c r="AI137" i="2"/>
  <c r="Y128" i="2"/>
  <c r="AC124" i="2"/>
  <c r="AG121" i="2"/>
  <c r="Y119" i="2"/>
  <c r="AC116" i="2"/>
  <c r="AG113" i="2"/>
  <c r="Y111" i="2"/>
  <c r="AC108" i="2"/>
  <c r="AG105" i="2"/>
  <c r="Y103" i="2"/>
  <c r="AC100" i="2"/>
  <c r="AG97" i="2"/>
  <c r="Y95" i="2"/>
  <c r="AC92" i="2"/>
  <c r="AG89" i="2"/>
  <c r="Y87" i="2"/>
  <c r="AC84" i="2"/>
  <c r="AF83" i="2"/>
  <c r="X83" i="2"/>
  <c r="AB82" i="2"/>
  <c r="AF81" i="2"/>
  <c r="X81" i="2"/>
  <c r="AB80" i="2"/>
  <c r="AF79" i="2"/>
  <c r="X79" i="2"/>
  <c r="AB78" i="2"/>
  <c r="AF77" i="2"/>
  <c r="X77" i="2"/>
  <c r="AB76" i="2"/>
  <c r="AF75" i="2"/>
  <c r="X75" i="2"/>
  <c r="AB74" i="2"/>
  <c r="AF73" i="2"/>
  <c r="X73" i="2"/>
  <c r="AB72" i="2"/>
  <c r="AF71" i="2"/>
  <c r="X71" i="2"/>
  <c r="AB70" i="2"/>
  <c r="AF69" i="2"/>
  <c r="X69" i="2"/>
  <c r="AB68" i="2"/>
  <c r="AF67" i="2"/>
  <c r="X67" i="2"/>
  <c r="AB66" i="2"/>
  <c r="AF65" i="2"/>
  <c r="X65" i="2"/>
  <c r="AB64" i="2"/>
  <c r="AF63" i="2"/>
  <c r="X63" i="2"/>
  <c r="AB62" i="2"/>
  <c r="AF61" i="2"/>
  <c r="X61" i="2"/>
  <c r="AB60" i="2"/>
  <c r="AF59" i="2"/>
  <c r="X59" i="2"/>
  <c r="AB58" i="2"/>
  <c r="AF57" i="2"/>
  <c r="X57" i="2"/>
  <c r="AB56" i="2"/>
  <c r="AF55" i="2"/>
  <c r="X55" i="2"/>
  <c r="AB54" i="2"/>
  <c r="AF53" i="2"/>
  <c r="X53" i="2"/>
  <c r="AB52" i="2"/>
  <c r="AF51" i="2"/>
  <c r="X51" i="2"/>
  <c r="AB50" i="2"/>
  <c r="AF49" i="2"/>
  <c r="X49" i="2"/>
  <c r="AB48" i="2"/>
  <c r="AF47" i="2"/>
  <c r="X47" i="2"/>
  <c r="AB46" i="2"/>
  <c r="AF45" i="2"/>
  <c r="X45" i="2"/>
  <c r="AB44" i="2"/>
  <c r="AF43" i="2"/>
  <c r="X43" i="2"/>
  <c r="AB42" i="2"/>
  <c r="AG210" i="2"/>
  <c r="Z182" i="2"/>
  <c r="AE158" i="2"/>
  <c r="AI147" i="2"/>
  <c r="AA137" i="2"/>
  <c r="AD127" i="2"/>
  <c r="AA124" i="2"/>
  <c r="AE121" i="2"/>
  <c r="AI118" i="2"/>
  <c r="AA116" i="2"/>
  <c r="AE113" i="2"/>
  <c r="AI110" i="2"/>
  <c r="AA108" i="2"/>
  <c r="AE105" i="2"/>
  <c r="AI102" i="2"/>
  <c r="AA100" i="2"/>
  <c r="AE97" i="2"/>
  <c r="AI94" i="2"/>
  <c r="AA92" i="2"/>
  <c r="AE89" i="2"/>
  <c r="AI86" i="2"/>
  <c r="AA84" i="2"/>
  <c r="AE83" i="2"/>
  <c r="AI82" i="2"/>
  <c r="AA82" i="2"/>
  <c r="AE81" i="2"/>
  <c r="AI80" i="2"/>
  <c r="AA80" i="2"/>
  <c r="AE79" i="2"/>
  <c r="AI78" i="2"/>
  <c r="AA78" i="2"/>
  <c r="AE77" i="2"/>
  <c r="AI76" i="2"/>
  <c r="AA76" i="2"/>
  <c r="AE75" i="2"/>
  <c r="AI74" i="2"/>
  <c r="AA74" i="2"/>
  <c r="AE73" i="2"/>
  <c r="AI72" i="2"/>
  <c r="AA72" i="2"/>
  <c r="AE71" i="2"/>
  <c r="AI70" i="2"/>
  <c r="AA70" i="2"/>
  <c r="AE69" i="2"/>
  <c r="AI68" i="2"/>
  <c r="AA68" i="2"/>
  <c r="AE67" i="2"/>
  <c r="AI66" i="2"/>
  <c r="AA66" i="2"/>
  <c r="AE65" i="2"/>
  <c r="AI64" i="2"/>
  <c r="AA64" i="2"/>
  <c r="AE63" i="2"/>
  <c r="AI62" i="2"/>
  <c r="AA62" i="2"/>
  <c r="AE61" i="2"/>
  <c r="AI60" i="2"/>
  <c r="AA60" i="2"/>
  <c r="AE59" i="2"/>
  <c r="AI58" i="2"/>
  <c r="AA58" i="2"/>
  <c r="AE57" i="2"/>
  <c r="AI56" i="2"/>
  <c r="AA56" i="2"/>
  <c r="AE55" i="2"/>
  <c r="AI54" i="2"/>
  <c r="AA54" i="2"/>
  <c r="AE53" i="2"/>
  <c r="AI52" i="2"/>
  <c r="AA52" i="2"/>
  <c r="AE51" i="2"/>
  <c r="AI50" i="2"/>
  <c r="AA50" i="2"/>
  <c r="AE49" i="2"/>
  <c r="AI48" i="2"/>
  <c r="AA48" i="2"/>
  <c r="AE47" i="2"/>
  <c r="AI46" i="2"/>
  <c r="AA46" i="2"/>
  <c r="AE45" i="2"/>
  <c r="AI44" i="2"/>
  <c r="AA44" i="2"/>
  <c r="AE43" i="2"/>
  <c r="AI42" i="2"/>
  <c r="AA42" i="2"/>
  <c r="AC205" i="2"/>
  <c r="AH176" i="2"/>
  <c r="AE156" i="2"/>
  <c r="AI145" i="2"/>
  <c r="AA135" i="2"/>
  <c r="AE126" i="2"/>
  <c r="AG123" i="2"/>
  <c r="Y121" i="2"/>
  <c r="AC118" i="2"/>
  <c r="AG115" i="2"/>
  <c r="Y113" i="2"/>
  <c r="AC110" i="2"/>
  <c r="AG107" i="2"/>
  <c r="Y105" i="2"/>
  <c r="AC102" i="2"/>
  <c r="AG99" i="2"/>
  <c r="Y97" i="2"/>
  <c r="AC94" i="2"/>
  <c r="AG91" i="2"/>
  <c r="Y89" i="2"/>
  <c r="AC86" i="2"/>
  <c r="Z84" i="2"/>
  <c r="AD83" i="2"/>
  <c r="AH82" i="2"/>
  <c r="Z82" i="2"/>
  <c r="AD81" i="2"/>
  <c r="AH80" i="2"/>
  <c r="Z80" i="2"/>
  <c r="AD79" i="2"/>
  <c r="AH78" i="2"/>
  <c r="Z78" i="2"/>
  <c r="AD77" i="2"/>
  <c r="AH76" i="2"/>
  <c r="Z76" i="2"/>
  <c r="AD75" i="2"/>
  <c r="AH74" i="2"/>
  <c r="Z74" i="2"/>
  <c r="AD73" i="2"/>
  <c r="AH72" i="2"/>
  <c r="Z72" i="2"/>
  <c r="AD71" i="2"/>
  <c r="AH70" i="2"/>
  <c r="Z70" i="2"/>
  <c r="AD69" i="2"/>
  <c r="AH68" i="2"/>
  <c r="Z68" i="2"/>
  <c r="AD67" i="2"/>
  <c r="AH66" i="2"/>
  <c r="Z66" i="2"/>
  <c r="AD65" i="2"/>
  <c r="AH64" i="2"/>
  <c r="Z64" i="2"/>
  <c r="AD63" i="2"/>
  <c r="AH62" i="2"/>
  <c r="Z62" i="2"/>
  <c r="AD61" i="2"/>
  <c r="AH60" i="2"/>
  <c r="Z60" i="2"/>
  <c r="AD59" i="2"/>
  <c r="AH58" i="2"/>
  <c r="Z58" i="2"/>
  <c r="AD57" i="2"/>
  <c r="AH56" i="2"/>
  <c r="Z56" i="2"/>
  <c r="AD55" i="2"/>
  <c r="AH54" i="2"/>
  <c r="Z54" i="2"/>
  <c r="AD53" i="2"/>
  <c r="AH52" i="2"/>
  <c r="Z52" i="2"/>
  <c r="AD51" i="2"/>
  <c r="AH50" i="2"/>
  <c r="Z50" i="2"/>
  <c r="AD49" i="2"/>
  <c r="AH48" i="2"/>
  <c r="Z48" i="2"/>
  <c r="AD47" i="2"/>
  <c r="AH46" i="2"/>
  <c r="Z46" i="2"/>
  <c r="AD45" i="2"/>
  <c r="AH44" i="2"/>
  <c r="Z44" i="2"/>
  <c r="AD43" i="2"/>
  <c r="AH42" i="2"/>
  <c r="Z42" i="2"/>
  <c r="AD203" i="2"/>
  <c r="AB175" i="2"/>
  <c r="AI155" i="2"/>
  <c r="AA145" i="2"/>
  <c r="AE134" i="2"/>
  <c r="AC126" i="2"/>
  <c r="AE123" i="2"/>
  <c r="AI120" i="2"/>
  <c r="AA118" i="2"/>
  <c r="AE115" i="2"/>
  <c r="AI112" i="2"/>
  <c r="AA110" i="2"/>
  <c r="AE107" i="2"/>
  <c r="AI104" i="2"/>
  <c r="AA102" i="2"/>
  <c r="AE99" i="2"/>
  <c r="AI96" i="2"/>
  <c r="AA94" i="2"/>
  <c r="AE91" i="2"/>
  <c r="AI88" i="2"/>
  <c r="AA86" i="2"/>
  <c r="Y84" i="2"/>
  <c r="AC83" i="2"/>
  <c r="AG82" i="2"/>
  <c r="Y82" i="2"/>
  <c r="AC81" i="2"/>
  <c r="AG80" i="2"/>
  <c r="Y80" i="2"/>
  <c r="AC79" i="2"/>
  <c r="AG78" i="2"/>
  <c r="Y78" i="2"/>
  <c r="AC77" i="2"/>
  <c r="AG76" i="2"/>
  <c r="Y76" i="2"/>
  <c r="AC75" i="2"/>
  <c r="AG74" i="2"/>
  <c r="Y74" i="2"/>
  <c r="Z198" i="2"/>
  <c r="X170" i="2"/>
  <c r="AI153" i="2"/>
  <c r="AA143" i="2"/>
  <c r="AE132" i="2"/>
  <c r="AG125" i="2"/>
  <c r="Y123" i="2"/>
  <c r="AC120" i="2"/>
  <c r="AG117" i="2"/>
  <c r="Y115" i="2"/>
  <c r="AC112" i="2"/>
  <c r="AG109" i="2"/>
  <c r="Y107" i="2"/>
  <c r="AC104" i="2"/>
  <c r="AG101" i="2"/>
  <c r="Y99" i="2"/>
  <c r="AC96" i="2"/>
  <c r="AG93" i="2"/>
  <c r="Y91" i="2"/>
  <c r="AC88" i="2"/>
  <c r="AG85" i="2"/>
  <c r="X84" i="2"/>
  <c r="AB83" i="2"/>
  <c r="AF82" i="2"/>
  <c r="X82" i="2"/>
  <c r="AB81" i="2"/>
  <c r="AF80" i="2"/>
  <c r="X80" i="2"/>
  <c r="AB79" i="2"/>
  <c r="AF78" i="2"/>
  <c r="X78" i="2"/>
  <c r="AB77" i="2"/>
  <c r="AF76" i="2"/>
  <c r="X76" i="2"/>
  <c r="AB75" i="2"/>
  <c r="AF74" i="2"/>
  <c r="X74" i="2"/>
  <c r="AB73" i="2"/>
  <c r="AF72" i="2"/>
  <c r="X72" i="2"/>
  <c r="AB71" i="2"/>
  <c r="AF70" i="2"/>
  <c r="X70" i="2"/>
  <c r="AB69" i="2"/>
  <c r="AF68" i="2"/>
  <c r="X68" i="2"/>
  <c r="AB67" i="2"/>
  <c r="AF66" i="2"/>
  <c r="X66" i="2"/>
  <c r="AB65" i="2"/>
  <c r="AF64" i="2"/>
  <c r="X64" i="2"/>
  <c r="AB63" i="2"/>
  <c r="AF62" i="2"/>
  <c r="X62" i="2"/>
  <c r="AB61" i="2"/>
  <c r="AF60" i="2"/>
  <c r="X60" i="2"/>
  <c r="AB59" i="2"/>
  <c r="AF58" i="2"/>
  <c r="X58" i="2"/>
  <c r="AB57" i="2"/>
  <c r="AF56" i="2"/>
  <c r="X56" i="2"/>
  <c r="AB55" i="2"/>
  <c r="AF54" i="2"/>
  <c r="X54" i="2"/>
  <c r="AB53" i="2"/>
  <c r="AF52" i="2"/>
  <c r="X52" i="2"/>
  <c r="AB51" i="2"/>
  <c r="AF50" i="2"/>
  <c r="X50" i="2"/>
  <c r="AB49" i="2"/>
  <c r="AF48" i="2"/>
  <c r="X48" i="2"/>
  <c r="AB47" i="2"/>
  <c r="AF46" i="2"/>
  <c r="X46" i="2"/>
  <c r="AB45" i="2"/>
  <c r="AF44" i="2"/>
  <c r="X44" i="2"/>
  <c r="AB43" i="2"/>
  <c r="AF42" i="2"/>
  <c r="X42" i="2"/>
  <c r="AB191" i="2"/>
  <c r="AG162" i="2"/>
  <c r="AA151" i="2"/>
  <c r="AE140" i="2"/>
  <c r="AI129" i="2"/>
  <c r="Y125" i="2"/>
  <c r="AC122" i="2"/>
  <c r="AG119" i="2"/>
  <c r="Y117" i="2"/>
  <c r="AC114" i="2"/>
  <c r="AG111" i="2"/>
  <c r="Y109" i="2"/>
  <c r="AC106" i="2"/>
  <c r="AG103" i="2"/>
  <c r="Y101" i="2"/>
  <c r="AC98" i="2"/>
  <c r="AG95" i="2"/>
  <c r="Y93" i="2"/>
  <c r="AC90" i="2"/>
  <c r="AG87" i="2"/>
  <c r="Y85" i="2"/>
  <c r="AH83" i="2"/>
  <c r="Z83" i="2"/>
  <c r="AD82" i="2"/>
  <c r="AH81" i="2"/>
  <c r="Z81" i="2"/>
  <c r="AD80" i="2"/>
  <c r="AH79" i="2"/>
  <c r="Z79" i="2"/>
  <c r="AD78" i="2"/>
  <c r="AH77" i="2"/>
  <c r="Z77" i="2"/>
  <c r="AD76" i="2"/>
  <c r="AH75" i="2"/>
  <c r="Z75" i="2"/>
  <c r="AD74" i="2"/>
  <c r="AH73" i="2"/>
  <c r="Z73" i="2"/>
  <c r="AD72" i="2"/>
  <c r="AH71" i="2"/>
  <c r="Z71" i="2"/>
  <c r="AD70" i="2"/>
  <c r="AH69" i="2"/>
  <c r="Z69" i="2"/>
  <c r="AD68" i="2"/>
  <c r="AH67" i="2"/>
  <c r="Z67" i="2"/>
  <c r="AD66" i="2"/>
  <c r="AH65" i="2"/>
  <c r="Z65" i="2"/>
  <c r="AD64" i="2"/>
  <c r="AH63" i="2"/>
  <c r="Z63" i="2"/>
  <c r="AD62" i="2"/>
  <c r="AH61" i="2"/>
  <c r="Z61" i="2"/>
  <c r="AD60" i="2"/>
  <c r="AH59" i="2"/>
  <c r="Z59" i="2"/>
  <c r="AD58" i="2"/>
  <c r="AH57" i="2"/>
  <c r="Z57" i="2"/>
  <c r="AD56" i="2"/>
  <c r="AH55" i="2"/>
  <c r="Z55" i="2"/>
  <c r="AD54" i="2"/>
  <c r="AH53" i="2"/>
  <c r="Z53" i="2"/>
  <c r="AD52" i="2"/>
  <c r="AH51" i="2"/>
  <c r="Z51" i="2"/>
  <c r="AD50" i="2"/>
  <c r="AH49" i="2"/>
  <c r="Z49" i="2"/>
  <c r="AD48" i="2"/>
  <c r="AH47" i="2"/>
  <c r="Z47" i="2"/>
  <c r="AD46" i="2"/>
  <c r="AH45" i="2"/>
  <c r="Z45" i="2"/>
  <c r="AD44" i="2"/>
  <c r="AH43" i="2"/>
  <c r="Z43" i="2"/>
  <c r="AD42" i="2"/>
  <c r="AH41" i="2"/>
  <c r="AF196" i="2"/>
  <c r="AI131" i="2"/>
  <c r="AE117" i="2"/>
  <c r="AI106" i="2"/>
  <c r="AA96" i="2"/>
  <c r="AE85" i="2"/>
  <c r="AI81" i="2"/>
  <c r="AA79" i="2"/>
  <c r="AE76" i="2"/>
  <c r="AI73" i="2"/>
  <c r="Y72" i="2"/>
  <c r="AC70" i="2"/>
  <c r="AE68" i="2"/>
  <c r="AG66" i="2"/>
  <c r="Y65" i="2"/>
  <c r="AA63" i="2"/>
  <c r="AC61" i="2"/>
  <c r="AG59" i="2"/>
  <c r="AI57" i="2"/>
  <c r="Y56" i="2"/>
  <c r="AC54" i="2"/>
  <c r="AE52" i="2"/>
  <c r="AG50" i="2"/>
  <c r="Y49" i="2"/>
  <c r="AA47" i="2"/>
  <c r="AC45" i="2"/>
  <c r="AG43" i="2"/>
  <c r="AI41" i="2"/>
  <c r="Z41" i="2"/>
  <c r="AD40" i="2"/>
  <c r="AH39" i="2"/>
  <c r="Z39" i="2"/>
  <c r="AD38" i="2"/>
  <c r="AH37" i="2"/>
  <c r="Z37" i="2"/>
  <c r="AD36" i="2"/>
  <c r="AH35" i="2"/>
  <c r="Z35" i="2"/>
  <c r="AD34" i="2"/>
  <c r="AH33" i="2"/>
  <c r="Z33" i="2"/>
  <c r="AD32" i="2"/>
  <c r="AH31" i="2"/>
  <c r="Z31" i="2"/>
  <c r="AD30" i="2"/>
  <c r="AH29" i="2"/>
  <c r="Z29" i="2"/>
  <c r="AD28" i="2"/>
  <c r="AH27" i="2"/>
  <c r="Z27" i="2"/>
  <c r="AD26" i="2"/>
  <c r="AH25" i="2"/>
  <c r="Z25" i="2"/>
  <c r="AD24" i="2"/>
  <c r="AH23" i="2"/>
  <c r="Z23" i="2"/>
  <c r="AD22" i="2"/>
  <c r="AH21" i="2"/>
  <c r="Z21" i="2"/>
  <c r="AD20" i="2"/>
  <c r="AH19" i="2"/>
  <c r="Z19" i="2"/>
  <c r="AD18" i="2"/>
  <c r="AH17" i="2"/>
  <c r="Z17" i="2"/>
  <c r="AD16" i="2"/>
  <c r="AH15" i="2"/>
  <c r="Z15" i="2"/>
  <c r="AD14" i="2"/>
  <c r="AH13" i="2"/>
  <c r="Z13" i="2"/>
  <c r="AD12" i="2"/>
  <c r="AH11" i="2"/>
  <c r="Z11" i="2"/>
  <c r="AD10" i="2"/>
  <c r="AH9" i="2"/>
  <c r="Z9" i="2"/>
  <c r="AD8" i="2"/>
  <c r="AH7" i="2"/>
  <c r="Z7" i="2"/>
  <c r="AD6" i="2"/>
  <c r="AH5" i="2"/>
  <c r="Z5" i="2"/>
  <c r="AD4" i="2"/>
  <c r="AH3" i="2"/>
  <c r="Z3" i="2"/>
  <c r="AC2" i="2"/>
  <c r="AC189" i="2"/>
  <c r="AC129" i="2"/>
  <c r="AI116" i="2"/>
  <c r="AA106" i="2"/>
  <c r="AE95" i="2"/>
  <c r="AI84" i="2"/>
  <c r="AG81" i="2"/>
  <c r="Y79" i="2"/>
  <c r="AC76" i="2"/>
  <c r="AG73" i="2"/>
  <c r="AI71" i="2"/>
  <c r="Y70" i="2"/>
  <c r="AC68" i="2"/>
  <c r="AE66" i="2"/>
  <c r="AG64" i="2"/>
  <c r="Y63" i="2"/>
  <c r="AA61" i="2"/>
  <c r="AC59" i="2"/>
  <c r="AG57" i="2"/>
  <c r="AI55" i="2"/>
  <c r="Y54" i="2"/>
  <c r="AC52" i="2"/>
  <c r="AE50" i="2"/>
  <c r="AG48" i="2"/>
  <c r="Y47" i="2"/>
  <c r="AA45" i="2"/>
  <c r="AC43" i="2"/>
  <c r="AG41" i="2"/>
  <c r="Y41" i="2"/>
  <c r="AC40" i="2"/>
  <c r="AG39" i="2"/>
  <c r="Y39" i="2"/>
  <c r="AC38" i="2"/>
  <c r="AG37" i="2"/>
  <c r="Y37" i="2"/>
  <c r="AC36" i="2"/>
  <c r="AG35" i="2"/>
  <c r="Y35" i="2"/>
  <c r="AC34" i="2"/>
  <c r="AG33" i="2"/>
  <c r="Y33" i="2"/>
  <c r="AC32" i="2"/>
  <c r="AG31" i="2"/>
  <c r="Y31" i="2"/>
  <c r="AC30" i="2"/>
  <c r="AG29" i="2"/>
  <c r="Y29" i="2"/>
  <c r="AC28" i="2"/>
  <c r="AG27" i="2"/>
  <c r="Y27" i="2"/>
  <c r="AC26" i="2"/>
  <c r="AG25" i="2"/>
  <c r="Y25" i="2"/>
  <c r="AC24" i="2"/>
  <c r="AG23" i="2"/>
  <c r="Y23" i="2"/>
  <c r="AC22" i="2"/>
  <c r="AG21" i="2"/>
  <c r="Y21" i="2"/>
  <c r="AC20" i="2"/>
  <c r="AG19" i="2"/>
  <c r="Y19" i="2"/>
  <c r="AC18" i="2"/>
  <c r="AG17" i="2"/>
  <c r="Y17" i="2"/>
  <c r="AC16" i="2"/>
  <c r="AG15" i="2"/>
  <c r="Y15" i="2"/>
  <c r="AC14" i="2"/>
  <c r="AG13" i="2"/>
  <c r="Y13" i="2"/>
  <c r="AC12" i="2"/>
  <c r="AG11" i="2"/>
  <c r="Y11" i="2"/>
  <c r="AC10" i="2"/>
  <c r="AG9" i="2"/>
  <c r="Y9" i="2"/>
  <c r="AC8" i="2"/>
  <c r="AG7" i="2"/>
  <c r="Y7" i="2"/>
  <c r="AC6" i="2"/>
  <c r="AG5" i="2"/>
  <c r="Y5" i="2"/>
  <c r="AC4" i="2"/>
  <c r="AG3" i="2"/>
  <c r="Y3" i="2"/>
  <c r="AD2" i="2"/>
  <c r="Y168" i="2"/>
  <c r="AE125" i="2"/>
  <c r="AI114" i="2"/>
  <c r="AA104" i="2"/>
  <c r="AE93" i="2"/>
  <c r="AI83" i="2"/>
  <c r="AA81" i="2"/>
  <c r="AE78" i="2"/>
  <c r="AI75" i="2"/>
  <c r="AC73" i="2"/>
  <c r="AG71" i="2"/>
  <c r="AI69" i="2"/>
  <c r="Y68" i="2"/>
  <c r="AC66" i="2"/>
  <c r="AE64" i="2"/>
  <c r="AG62" i="2"/>
  <c r="Y61" i="2"/>
  <c r="AA59" i="2"/>
  <c r="AC57" i="2"/>
  <c r="AG55" i="2"/>
  <c r="AI53" i="2"/>
  <c r="Y52" i="2"/>
  <c r="AC50" i="2"/>
  <c r="AE48" i="2"/>
  <c r="AG46" i="2"/>
  <c r="Y45" i="2"/>
  <c r="AA43" i="2"/>
  <c r="AF41" i="2"/>
  <c r="X41" i="2"/>
  <c r="AB40" i="2"/>
  <c r="AF39" i="2"/>
  <c r="X39" i="2"/>
  <c r="AB38" i="2"/>
  <c r="AF37" i="2"/>
  <c r="X37" i="2"/>
  <c r="AB36" i="2"/>
  <c r="AF35" i="2"/>
  <c r="X35" i="2"/>
  <c r="AB34" i="2"/>
  <c r="AF33" i="2"/>
  <c r="X33" i="2"/>
  <c r="AB32" i="2"/>
  <c r="AF31" i="2"/>
  <c r="X31" i="2"/>
  <c r="AB30" i="2"/>
  <c r="AF29" i="2"/>
  <c r="X29" i="2"/>
  <c r="AB28" i="2"/>
  <c r="AF27" i="2"/>
  <c r="X27" i="2"/>
  <c r="AB26" i="2"/>
  <c r="AF25" i="2"/>
  <c r="X25" i="2"/>
  <c r="AB24" i="2"/>
  <c r="AF23" i="2"/>
  <c r="X23" i="2"/>
  <c r="AB22" i="2"/>
  <c r="AF21" i="2"/>
  <c r="X21" i="2"/>
  <c r="AB20" i="2"/>
  <c r="AF19" i="2"/>
  <c r="X19" i="2"/>
  <c r="AB18" i="2"/>
  <c r="AF17" i="2"/>
  <c r="X17" i="2"/>
  <c r="AB16" i="2"/>
  <c r="AF15" i="2"/>
  <c r="X15" i="2"/>
  <c r="AB14" i="2"/>
  <c r="AF13" i="2"/>
  <c r="X13" i="2"/>
  <c r="AB12" i="2"/>
  <c r="AF11" i="2"/>
  <c r="X11" i="2"/>
  <c r="AB10" i="2"/>
  <c r="AF9" i="2"/>
  <c r="X9" i="2"/>
  <c r="AB8" i="2"/>
  <c r="AF7" i="2"/>
  <c r="X7" i="2"/>
  <c r="AB6" i="2"/>
  <c r="AF5" i="2"/>
  <c r="X5" i="2"/>
  <c r="AB4" i="2"/>
  <c r="AF3" i="2"/>
  <c r="AA161" i="2"/>
  <c r="AI124" i="2"/>
  <c r="AA114" i="2"/>
  <c r="AE103" i="2"/>
  <c r="AI92" i="2"/>
  <c r="AG83" i="2"/>
  <c r="Y81" i="2"/>
  <c r="AC78" i="2"/>
  <c r="AG75" i="2"/>
  <c r="AA73" i="2"/>
  <c r="AC71" i="2"/>
  <c r="AG69" i="2"/>
  <c r="AI67" i="2"/>
  <c r="Y66" i="2"/>
  <c r="AC64" i="2"/>
  <c r="AE62" i="2"/>
  <c r="AG60" i="2"/>
  <c r="Y59" i="2"/>
  <c r="AA57" i="2"/>
  <c r="AC55" i="2"/>
  <c r="AG53" i="2"/>
  <c r="AI51" i="2"/>
  <c r="Y50" i="2"/>
  <c r="AC48" i="2"/>
  <c r="AE46" i="2"/>
  <c r="AG44" i="2"/>
  <c r="Y43" i="2"/>
  <c r="AE41" i="2"/>
  <c r="AI40" i="2"/>
  <c r="AA40" i="2"/>
  <c r="AE39" i="2"/>
  <c r="AI38" i="2"/>
  <c r="AA38" i="2"/>
  <c r="AE37" i="2"/>
  <c r="AI36" i="2"/>
  <c r="AA36" i="2"/>
  <c r="AE35" i="2"/>
  <c r="AI34" i="2"/>
  <c r="AA34" i="2"/>
  <c r="AE33" i="2"/>
  <c r="AI32" i="2"/>
  <c r="AA32" i="2"/>
  <c r="AE31" i="2"/>
  <c r="AI30" i="2"/>
  <c r="AA30" i="2"/>
  <c r="AE29" i="2"/>
  <c r="AI28" i="2"/>
  <c r="AA28" i="2"/>
  <c r="AE27" i="2"/>
  <c r="AI26" i="2"/>
  <c r="AA26" i="2"/>
  <c r="AE25" i="2"/>
  <c r="AI24" i="2"/>
  <c r="AA24" i="2"/>
  <c r="AE23" i="2"/>
  <c r="AI22" i="2"/>
  <c r="AA22" i="2"/>
  <c r="AE21" i="2"/>
  <c r="AI20" i="2"/>
  <c r="AA20" i="2"/>
  <c r="AE19" i="2"/>
  <c r="AI18" i="2"/>
  <c r="AA18" i="2"/>
  <c r="AE17" i="2"/>
  <c r="AI16" i="2"/>
  <c r="AA16" i="2"/>
  <c r="AE15" i="2"/>
  <c r="AI14" i="2"/>
  <c r="AA14" i="2"/>
  <c r="AE13" i="2"/>
  <c r="AI12" i="2"/>
  <c r="AA12" i="2"/>
  <c r="AE11" i="2"/>
  <c r="AI10" i="2"/>
  <c r="AA10" i="2"/>
  <c r="AE9" i="2"/>
  <c r="AI8" i="2"/>
  <c r="AA8" i="2"/>
  <c r="AE7" i="2"/>
  <c r="AI6" i="2"/>
  <c r="AA6" i="2"/>
  <c r="AE5" i="2"/>
  <c r="AI4" i="2"/>
  <c r="AA4" i="2"/>
  <c r="AE3" i="2"/>
  <c r="X2" i="2"/>
  <c r="AF2" i="2"/>
  <c r="AA153" i="2"/>
  <c r="AI122" i="2"/>
  <c r="AA112" i="2"/>
  <c r="AE101" i="2"/>
  <c r="AI90" i="2"/>
  <c r="AA83" i="2"/>
  <c r="AE80" i="2"/>
  <c r="AI77" i="2"/>
  <c r="AA75" i="2"/>
  <c r="Y73" i="2"/>
  <c r="AA71" i="2"/>
  <c r="AC69" i="2"/>
  <c r="AG67" i="2"/>
  <c r="AI65" i="2"/>
  <c r="Y64" i="2"/>
  <c r="AC62" i="2"/>
  <c r="AE60" i="2"/>
  <c r="AG58" i="2"/>
  <c r="Y57" i="2"/>
  <c r="AA55" i="2"/>
  <c r="AC53" i="2"/>
  <c r="AG51" i="2"/>
  <c r="AI49" i="2"/>
  <c r="Y48" i="2"/>
  <c r="AC46" i="2"/>
  <c r="AE44" i="2"/>
  <c r="AG42" i="2"/>
  <c r="AD41" i="2"/>
  <c r="AH40" i="2"/>
  <c r="Z40" i="2"/>
  <c r="AD39" i="2"/>
  <c r="AH38" i="2"/>
  <c r="Z38" i="2"/>
  <c r="AD37" i="2"/>
  <c r="AH36" i="2"/>
  <c r="Z36" i="2"/>
  <c r="AD35" i="2"/>
  <c r="AH34" i="2"/>
  <c r="Z34" i="2"/>
  <c r="AD33" i="2"/>
  <c r="AH32" i="2"/>
  <c r="Z32" i="2"/>
  <c r="AD31" i="2"/>
  <c r="AH30" i="2"/>
  <c r="Z30" i="2"/>
  <c r="AD29" i="2"/>
  <c r="AH28" i="2"/>
  <c r="Z28" i="2"/>
  <c r="AD27" i="2"/>
  <c r="AH26" i="2"/>
  <c r="Z26" i="2"/>
  <c r="AD25" i="2"/>
  <c r="AH24" i="2"/>
  <c r="Z24" i="2"/>
  <c r="AD23" i="2"/>
  <c r="AH22" i="2"/>
  <c r="Z22" i="2"/>
  <c r="AD21" i="2"/>
  <c r="AH20" i="2"/>
  <c r="Z20" i="2"/>
  <c r="AD19" i="2"/>
  <c r="AH18" i="2"/>
  <c r="Z18" i="2"/>
  <c r="AD17" i="2"/>
  <c r="AH16" i="2"/>
  <c r="Z16" i="2"/>
  <c r="AD15" i="2"/>
  <c r="AH14" i="2"/>
  <c r="Z14" i="2"/>
  <c r="AD13" i="2"/>
  <c r="AH12" i="2"/>
  <c r="Z12" i="2"/>
  <c r="AD11" i="2"/>
  <c r="AH10" i="2"/>
  <c r="Z10" i="2"/>
  <c r="AD9" i="2"/>
  <c r="AH8" i="2"/>
  <c r="Z8" i="2"/>
  <c r="AD7" i="2"/>
  <c r="AH6" i="2"/>
  <c r="Z6" i="2"/>
  <c r="AD5" i="2"/>
  <c r="AH4" i="2"/>
  <c r="Z4" i="2"/>
  <c r="AD3" i="2"/>
  <c r="Y2" i="2"/>
  <c r="AE150" i="2"/>
  <c r="AI108" i="2"/>
  <c r="AE82" i="2"/>
  <c r="Y75" i="2"/>
  <c r="AE70" i="2"/>
  <c r="AC65" i="2"/>
  <c r="AC60" i="2"/>
  <c r="AC56" i="2"/>
  <c r="AA51" i="2"/>
  <c r="Y46" i="2"/>
  <c r="Y42" i="2"/>
  <c r="X40" i="2"/>
  <c r="Y38" i="2"/>
  <c r="AE36" i="2"/>
  <c r="AF34" i="2"/>
  <c r="AG32" i="2"/>
  <c r="AA31" i="2"/>
  <c r="AB29" i="2"/>
  <c r="AC27" i="2"/>
  <c r="AI25" i="2"/>
  <c r="X24" i="2"/>
  <c r="Y22" i="2"/>
  <c r="AE20" i="2"/>
  <c r="AF18" i="2"/>
  <c r="AG16" i="2"/>
  <c r="AA15" i="2"/>
  <c r="AB13" i="2"/>
  <c r="AC11" i="2"/>
  <c r="AI9" i="2"/>
  <c r="X8" i="2"/>
  <c r="Y6" i="2"/>
  <c r="AE4" i="2"/>
  <c r="Z2" i="2"/>
  <c r="AE142" i="2"/>
  <c r="AI100" i="2"/>
  <c r="AC82" i="2"/>
  <c r="AE74" i="2"/>
  <c r="AA69" i="2"/>
  <c r="AA65" i="2"/>
  <c r="Y60" i="2"/>
  <c r="Y55" i="2"/>
  <c r="Y51" i="2"/>
  <c r="AI45" i="2"/>
  <c r="AC41" i="2"/>
  <c r="AI39" i="2"/>
  <c r="X38" i="2"/>
  <c r="Y36" i="2"/>
  <c r="AE34" i="2"/>
  <c r="AF32" i="2"/>
  <c r="AG30" i="2"/>
  <c r="AA29" i="2"/>
  <c r="AB27" i="2"/>
  <c r="AC25" i="2"/>
  <c r="AI23" i="2"/>
  <c r="X22" i="2"/>
  <c r="Y20" i="2"/>
  <c r="AE18" i="2"/>
  <c r="AF16" i="2"/>
  <c r="AG14" i="2"/>
  <c r="AA13" i="2"/>
  <c r="AB11" i="2"/>
  <c r="AC9" i="2"/>
  <c r="AI7" i="2"/>
  <c r="X6" i="2"/>
  <c r="Y4" i="2"/>
  <c r="AA2" i="2"/>
  <c r="AC72" i="2"/>
  <c r="AF24" i="2"/>
  <c r="AI15" i="2"/>
  <c r="AB3" i="2"/>
  <c r="AI139" i="2"/>
  <c r="AI98" i="2"/>
  <c r="AC80" i="2"/>
  <c r="AC74" i="2"/>
  <c r="Y69" i="2"/>
  <c r="AI63" i="2"/>
  <c r="AI59" i="2"/>
  <c r="AG54" i="2"/>
  <c r="AG49" i="2"/>
  <c r="AG45" i="2"/>
  <c r="AB41" i="2"/>
  <c r="AC39" i="2"/>
  <c r="AI37" i="2"/>
  <c r="X36" i="2"/>
  <c r="Y34" i="2"/>
  <c r="AE32" i="2"/>
  <c r="AF30" i="2"/>
  <c r="AG28" i="2"/>
  <c r="AA27" i="2"/>
  <c r="AB25" i="2"/>
  <c r="AC23" i="2"/>
  <c r="AI21" i="2"/>
  <c r="X20" i="2"/>
  <c r="Y18" i="2"/>
  <c r="AE16" i="2"/>
  <c r="AF14" i="2"/>
  <c r="AG12" i="2"/>
  <c r="AA11" i="2"/>
  <c r="AB9" i="2"/>
  <c r="AC7" i="2"/>
  <c r="AI5" i="2"/>
  <c r="X4" i="2"/>
  <c r="AB2" i="2"/>
  <c r="AG77" i="2"/>
  <c r="Y28" i="2"/>
  <c r="AB19" i="2"/>
  <c r="AE10" i="2"/>
  <c r="AH2" i="2"/>
  <c r="AA122" i="2"/>
  <c r="AA98" i="2"/>
  <c r="AI79" i="2"/>
  <c r="AG72" i="2"/>
  <c r="AG68" i="2"/>
  <c r="AG63" i="2"/>
  <c r="AE58" i="2"/>
  <c r="AE54" i="2"/>
  <c r="AC49" i="2"/>
  <c r="AC44" i="2"/>
  <c r="AA41" i="2"/>
  <c r="AB39" i="2"/>
  <c r="AC37" i="2"/>
  <c r="AI35" i="2"/>
  <c r="X34" i="2"/>
  <c r="Y32" i="2"/>
  <c r="AE30" i="2"/>
  <c r="AF28" i="2"/>
  <c r="AG26" i="2"/>
  <c r="AA25" i="2"/>
  <c r="AB23" i="2"/>
  <c r="AC21" i="2"/>
  <c r="AI19" i="2"/>
  <c r="X18" i="2"/>
  <c r="Y16" i="2"/>
  <c r="AE14" i="2"/>
  <c r="AF12" i="2"/>
  <c r="AG10" i="2"/>
  <c r="AA9" i="2"/>
  <c r="AB7" i="2"/>
  <c r="AC5" i="2"/>
  <c r="AI3" i="2"/>
  <c r="AE2" i="2"/>
  <c r="AA88" i="2"/>
  <c r="AA67" i="2"/>
  <c r="Y62" i="2"/>
  <c r="Y58" i="2"/>
  <c r="Y53" i="2"/>
  <c r="AI47" i="2"/>
  <c r="AI43" i="2"/>
  <c r="AF40" i="2"/>
  <c r="AG38" i="2"/>
  <c r="AA37" i="2"/>
  <c r="AB35" i="2"/>
  <c r="AC33" i="2"/>
  <c r="X30" i="2"/>
  <c r="AE26" i="2"/>
  <c r="AA21" i="2"/>
  <c r="AC17" i="2"/>
  <c r="Y12" i="2"/>
  <c r="AG6" i="2"/>
  <c r="AA120" i="2"/>
  <c r="AA90" i="2"/>
  <c r="AG79" i="2"/>
  <c r="AE72" i="2"/>
  <c r="AC67" i="2"/>
  <c r="AC63" i="2"/>
  <c r="AC58" i="2"/>
  <c r="AA53" i="2"/>
  <c r="AA49" i="2"/>
  <c r="Y44" i="2"/>
  <c r="AG40" i="2"/>
  <c r="AA39" i="2"/>
  <c r="AB37" i="2"/>
  <c r="AC35" i="2"/>
  <c r="AI33" i="2"/>
  <c r="X32" i="2"/>
  <c r="Y30" i="2"/>
  <c r="AE28" i="2"/>
  <c r="AF26" i="2"/>
  <c r="AG24" i="2"/>
  <c r="AA23" i="2"/>
  <c r="AB21" i="2"/>
  <c r="AC19" i="2"/>
  <c r="AI17" i="2"/>
  <c r="X16" i="2"/>
  <c r="Y14" i="2"/>
  <c r="AE12" i="2"/>
  <c r="AF10" i="2"/>
  <c r="AG8" i="2"/>
  <c r="AA7" i="2"/>
  <c r="AB5" i="2"/>
  <c r="AC3" i="2"/>
  <c r="AG2" i="2"/>
  <c r="AE119" i="2"/>
  <c r="AI31" i="2"/>
  <c r="AG22" i="2"/>
  <c r="X14" i="2"/>
  <c r="AF8" i="2"/>
  <c r="AA5" i="2"/>
  <c r="AE111" i="2"/>
  <c r="AE87" i="2"/>
  <c r="AA77" i="2"/>
  <c r="Y71" i="2"/>
  <c r="Y67" i="2"/>
  <c r="AI61" i="2"/>
  <c r="AG56" i="2"/>
  <c r="AG52" i="2"/>
  <c r="AG47" i="2"/>
  <c r="AE42" i="2"/>
  <c r="AE40" i="2"/>
  <c r="AF38" i="2"/>
  <c r="AG36" i="2"/>
  <c r="AA35" i="2"/>
  <c r="AB33" i="2"/>
  <c r="AC31" i="2"/>
  <c r="AI29" i="2"/>
  <c r="X28" i="2"/>
  <c r="Y26" i="2"/>
  <c r="AE24" i="2"/>
  <c r="AF22" i="2"/>
  <c r="AG20" i="2"/>
  <c r="AA19" i="2"/>
  <c r="AB17" i="2"/>
  <c r="AC15" i="2"/>
  <c r="AI13" i="2"/>
  <c r="X12" i="2"/>
  <c r="Y10" i="2"/>
  <c r="AE8" i="2"/>
  <c r="AF6" i="2"/>
  <c r="AG4" i="2"/>
  <c r="AA3" i="2"/>
  <c r="AI2" i="2"/>
  <c r="AE109" i="2"/>
  <c r="Y83" i="2"/>
  <c r="Y77" i="2"/>
  <c r="AG70" i="2"/>
  <c r="AG65" i="2"/>
  <c r="AG61" i="2"/>
  <c r="AE56" i="2"/>
  <c r="AC51" i="2"/>
  <c r="AC47" i="2"/>
  <c r="AC42" i="2"/>
  <c r="Y40" i="2"/>
  <c r="AE38" i="2"/>
  <c r="AF36" i="2"/>
  <c r="AG34" i="2"/>
  <c r="AA33" i="2"/>
  <c r="AB31" i="2"/>
  <c r="AC29" i="2"/>
  <c r="AI27" i="2"/>
  <c r="X26" i="2"/>
  <c r="Y24" i="2"/>
  <c r="AE22" i="2"/>
  <c r="AF20" i="2"/>
  <c r="AG18" i="2"/>
  <c r="AA17" i="2"/>
  <c r="AB15" i="2"/>
  <c r="AC13" i="2"/>
  <c r="AI11" i="2"/>
  <c r="X10" i="2"/>
  <c r="Y8" i="2"/>
  <c r="AE6" i="2"/>
  <c r="AF4" i="2"/>
  <c r="X3" i="2"/>
  <c r="AJ166" i="2" l="1"/>
  <c r="W166" i="2" s="1"/>
  <c r="U166" i="2" s="1"/>
  <c r="AJ102" i="2"/>
  <c r="W102" i="2" s="1"/>
  <c r="U102" i="2" s="1"/>
  <c r="AJ38" i="2"/>
  <c r="W38" i="2" s="1"/>
  <c r="U38" i="2" s="1"/>
  <c r="AJ217" i="2"/>
  <c r="W217" i="2" s="1"/>
  <c r="U217" i="2" s="1"/>
  <c r="AJ153" i="2"/>
  <c r="W153" i="2" s="1"/>
  <c r="U153" i="2" s="1"/>
  <c r="AJ89" i="2"/>
  <c r="W89" i="2" s="1"/>
  <c r="U89" i="2" s="1"/>
  <c r="AJ25" i="2"/>
  <c r="W25" i="2" s="1"/>
  <c r="U25" i="2" s="1"/>
  <c r="AJ172" i="2"/>
  <c r="W172" i="2" s="1"/>
  <c r="U172" i="2" s="1"/>
  <c r="AJ108" i="2"/>
  <c r="W108" i="2" s="1"/>
  <c r="U108" i="2" s="1"/>
  <c r="AJ44" i="2"/>
  <c r="W44" i="2" s="1"/>
  <c r="U44" i="2" s="1"/>
  <c r="AJ45" i="2"/>
  <c r="W45" i="2" s="1"/>
  <c r="U45" i="2" s="1"/>
  <c r="AJ215" i="2"/>
  <c r="W215" i="2" s="1"/>
  <c r="U215" i="2" s="1"/>
  <c r="AJ151" i="2"/>
  <c r="W151" i="2" s="1"/>
  <c r="U151" i="2" s="1"/>
  <c r="AJ87" i="2"/>
  <c r="W87" i="2" s="1"/>
  <c r="U87" i="2" s="1"/>
  <c r="AJ23" i="2"/>
  <c r="W23" i="2" s="1"/>
  <c r="U23" i="2" s="1"/>
  <c r="AJ32" i="2"/>
  <c r="W32" i="2" s="1"/>
  <c r="U32" i="2" s="1"/>
  <c r="AJ83" i="2"/>
  <c r="W83" i="2" s="1"/>
  <c r="U83" i="2" s="1"/>
  <c r="AJ162" i="2"/>
  <c r="W162" i="2" s="1"/>
  <c r="U162" i="2" s="1"/>
  <c r="AJ98" i="2"/>
  <c r="W98" i="2" s="1"/>
  <c r="U98" i="2" s="1"/>
  <c r="AJ34" i="2"/>
  <c r="W34" i="2" s="1"/>
  <c r="U34" i="2" s="1"/>
  <c r="AJ48" i="2"/>
  <c r="W48" i="2" s="1"/>
  <c r="U48" i="2" s="1"/>
  <c r="AJ91" i="2"/>
  <c r="W91" i="2" s="1"/>
  <c r="U91" i="2" s="1"/>
  <c r="AJ189" i="2"/>
  <c r="W189" i="2" s="1"/>
  <c r="U189" i="2" s="1"/>
  <c r="AJ125" i="2"/>
  <c r="W125" i="2" s="1"/>
  <c r="U125" i="2" s="1"/>
  <c r="AJ192" i="2"/>
  <c r="W192" i="2" s="1"/>
  <c r="U192" i="2" s="1"/>
  <c r="AJ128" i="2"/>
  <c r="W128" i="2" s="1"/>
  <c r="U128" i="2" s="1"/>
  <c r="AJ64" i="2"/>
  <c r="W64" i="2" s="1"/>
  <c r="U64" i="2" s="1"/>
  <c r="AJ138" i="2"/>
  <c r="W138" i="2" s="1"/>
  <c r="U138" i="2" s="1"/>
  <c r="AJ155" i="2"/>
  <c r="W155" i="2" s="1"/>
  <c r="U155" i="2" s="1"/>
  <c r="AJ126" i="2"/>
  <c r="W126" i="2" s="1"/>
  <c r="U126" i="2" s="1"/>
  <c r="AJ113" i="2"/>
  <c r="W113" i="2" s="1"/>
  <c r="U113" i="2" s="1"/>
  <c r="AJ68" i="2"/>
  <c r="W68" i="2" s="1"/>
  <c r="U68" i="2" s="1"/>
  <c r="AJ53" i="2"/>
  <c r="W53" i="2" s="1"/>
  <c r="U53" i="2" s="1"/>
  <c r="AJ93" i="2"/>
  <c r="W93" i="2" s="1"/>
  <c r="U93" i="2" s="1"/>
  <c r="AJ216" i="2"/>
  <c r="W216" i="2" s="1"/>
  <c r="U216" i="2" s="1"/>
  <c r="AJ118" i="2"/>
  <c r="W118" i="2" s="1"/>
  <c r="U118" i="2" s="1"/>
  <c r="AJ188" i="2"/>
  <c r="W188" i="2" s="1"/>
  <c r="U188" i="2" s="1"/>
  <c r="AJ167" i="2"/>
  <c r="W167" i="2" s="1"/>
  <c r="U167" i="2" s="1"/>
  <c r="AJ178" i="2"/>
  <c r="W178" i="2" s="1"/>
  <c r="U178" i="2" s="1"/>
  <c r="AJ141" i="2"/>
  <c r="W141" i="2" s="1"/>
  <c r="U141" i="2" s="1"/>
  <c r="AJ110" i="2"/>
  <c r="W110" i="2" s="1"/>
  <c r="U110" i="2" s="1"/>
  <c r="AJ180" i="2"/>
  <c r="W180" i="2" s="1"/>
  <c r="U180" i="2" s="1"/>
  <c r="AJ95" i="2"/>
  <c r="W95" i="2" s="1"/>
  <c r="U95" i="2" s="1"/>
  <c r="AJ106" i="2"/>
  <c r="W106" i="2" s="1"/>
  <c r="U106" i="2" s="1"/>
  <c r="AJ133" i="2"/>
  <c r="W133" i="2" s="1"/>
  <c r="U133" i="2" s="1"/>
  <c r="AJ72" i="2"/>
  <c r="W72" i="2" s="1"/>
  <c r="U72" i="2" s="1"/>
  <c r="AJ158" i="2"/>
  <c r="W158" i="2" s="1"/>
  <c r="U158" i="2" s="1"/>
  <c r="AJ94" i="2"/>
  <c r="W94" i="2" s="1"/>
  <c r="U94" i="2" s="1"/>
  <c r="AJ30" i="2"/>
  <c r="W30" i="2" s="1"/>
  <c r="U30" i="2" s="1"/>
  <c r="AJ209" i="2"/>
  <c r="W209" i="2" s="1"/>
  <c r="U209" i="2" s="1"/>
  <c r="AJ145" i="2"/>
  <c r="W145" i="2" s="1"/>
  <c r="U145" i="2" s="1"/>
  <c r="AJ81" i="2"/>
  <c r="W81" i="2" s="1"/>
  <c r="U81" i="2" s="1"/>
  <c r="AJ17" i="2"/>
  <c r="W17" i="2" s="1"/>
  <c r="U17" i="2" s="1"/>
  <c r="AJ164" i="2"/>
  <c r="W164" i="2" s="1"/>
  <c r="U164" i="2" s="1"/>
  <c r="AJ100" i="2"/>
  <c r="W100" i="2" s="1"/>
  <c r="U100" i="2" s="1"/>
  <c r="AJ36" i="2"/>
  <c r="W36" i="2" s="1"/>
  <c r="U36" i="2" s="1"/>
  <c r="AJ13" i="2"/>
  <c r="W13" i="2" s="1"/>
  <c r="U13" i="2" s="1"/>
  <c r="AJ207" i="2"/>
  <c r="W207" i="2" s="1"/>
  <c r="U207" i="2" s="1"/>
  <c r="AJ143" i="2"/>
  <c r="W143" i="2" s="1"/>
  <c r="U143" i="2" s="1"/>
  <c r="AJ79" i="2"/>
  <c r="W79" i="2" s="1"/>
  <c r="U79" i="2" s="1"/>
  <c r="AJ15" i="2"/>
  <c r="W15" i="2" s="1"/>
  <c r="U15" i="2" s="1"/>
  <c r="AJ16" i="2"/>
  <c r="W16" i="2" s="1"/>
  <c r="U16" i="2" s="1"/>
  <c r="AJ27" i="2"/>
  <c r="W27" i="2" s="1"/>
  <c r="U27" i="2" s="1"/>
  <c r="AJ154" i="2"/>
  <c r="W154" i="2" s="1"/>
  <c r="U154" i="2" s="1"/>
  <c r="AJ90" i="2"/>
  <c r="W90" i="2" s="1"/>
  <c r="U90" i="2" s="1"/>
  <c r="AJ26" i="2"/>
  <c r="W26" i="2" s="1"/>
  <c r="U26" i="2" s="1"/>
  <c r="AJ40" i="2"/>
  <c r="W40" i="2" s="1"/>
  <c r="U40" i="2" s="1"/>
  <c r="AJ75" i="2"/>
  <c r="W75" i="2" s="1"/>
  <c r="U75" i="2" s="1"/>
  <c r="AJ181" i="2"/>
  <c r="W181" i="2" s="1"/>
  <c r="U181" i="2" s="1"/>
  <c r="AJ117" i="2"/>
  <c r="W117" i="2" s="1"/>
  <c r="U117" i="2" s="1"/>
  <c r="AJ184" i="2"/>
  <c r="W184" i="2" s="1"/>
  <c r="U184" i="2" s="1"/>
  <c r="AJ120" i="2"/>
  <c r="W120" i="2" s="1"/>
  <c r="U120" i="2" s="1"/>
  <c r="AJ56" i="2"/>
  <c r="W56" i="2" s="1"/>
  <c r="U56" i="2" s="1"/>
  <c r="AJ202" i="2"/>
  <c r="W202" i="2" s="1"/>
  <c r="U202" i="2" s="1"/>
  <c r="AJ165" i="2"/>
  <c r="W165" i="2" s="1"/>
  <c r="U165" i="2" s="1"/>
  <c r="AJ62" i="2"/>
  <c r="W62" i="2" s="1"/>
  <c r="U62" i="2" s="1"/>
  <c r="AJ59" i="2"/>
  <c r="W59" i="2" s="1"/>
  <c r="U59" i="2" s="1"/>
  <c r="AJ171" i="2"/>
  <c r="W171" i="2" s="1"/>
  <c r="U171" i="2" s="1"/>
  <c r="AJ213" i="2"/>
  <c r="W213" i="2" s="1"/>
  <c r="U213" i="2" s="1"/>
  <c r="AJ54" i="2"/>
  <c r="W54" i="2" s="1"/>
  <c r="U54" i="2" s="1"/>
  <c r="AJ41" i="2"/>
  <c r="W41" i="2" s="1"/>
  <c r="U41" i="2" s="1"/>
  <c r="AJ69" i="2"/>
  <c r="W69" i="2" s="1"/>
  <c r="U69" i="2" s="1"/>
  <c r="AJ29" i="2"/>
  <c r="W29" i="2" s="1"/>
  <c r="U29" i="2" s="1"/>
  <c r="AJ50" i="2"/>
  <c r="W50" i="2" s="1"/>
  <c r="U50" i="2" s="1"/>
  <c r="AJ205" i="2"/>
  <c r="W205" i="2" s="1"/>
  <c r="U205" i="2" s="1"/>
  <c r="AJ80" i="2"/>
  <c r="W80" i="2" s="1"/>
  <c r="U80" i="2" s="1"/>
  <c r="AJ174" i="2"/>
  <c r="W174" i="2" s="1"/>
  <c r="U174" i="2" s="1"/>
  <c r="AJ11" i="2"/>
  <c r="W11" i="2" s="1"/>
  <c r="U11" i="2" s="1"/>
  <c r="AJ170" i="2"/>
  <c r="W170" i="2" s="1"/>
  <c r="U170" i="2" s="1"/>
  <c r="AJ197" i="2"/>
  <c r="W197" i="2" s="1"/>
  <c r="U197" i="2" s="1"/>
  <c r="AJ214" i="2"/>
  <c r="W214" i="2" s="1"/>
  <c r="U214" i="2" s="1"/>
  <c r="AJ150" i="2"/>
  <c r="W150" i="2" s="1"/>
  <c r="U150" i="2" s="1"/>
  <c r="AJ86" i="2"/>
  <c r="W86" i="2" s="1"/>
  <c r="U86" i="2" s="1"/>
  <c r="AJ22" i="2"/>
  <c r="W22" i="2" s="1"/>
  <c r="U22" i="2" s="1"/>
  <c r="AJ201" i="2"/>
  <c r="W201" i="2" s="1"/>
  <c r="U201" i="2" s="1"/>
  <c r="AJ137" i="2"/>
  <c r="W137" i="2" s="1"/>
  <c r="U137" i="2" s="1"/>
  <c r="AJ73" i="2"/>
  <c r="W73" i="2" s="1"/>
  <c r="U73" i="2" s="1"/>
  <c r="AJ9" i="2"/>
  <c r="W9" i="2" s="1"/>
  <c r="U9" i="2" s="1"/>
  <c r="AJ156" i="2"/>
  <c r="W156" i="2" s="1"/>
  <c r="U156" i="2" s="1"/>
  <c r="AJ92" i="2"/>
  <c r="W92" i="2" s="1"/>
  <c r="U92" i="2" s="1"/>
  <c r="AJ28" i="2"/>
  <c r="W28" i="2" s="1"/>
  <c r="U28" i="2" s="1"/>
  <c r="AJ163" i="2"/>
  <c r="W163" i="2" s="1"/>
  <c r="U163" i="2" s="1"/>
  <c r="AJ199" i="2"/>
  <c r="W199" i="2" s="1"/>
  <c r="U199" i="2" s="1"/>
  <c r="AJ135" i="2"/>
  <c r="W135" i="2" s="1"/>
  <c r="U135" i="2" s="1"/>
  <c r="AJ71" i="2"/>
  <c r="W71" i="2" s="1"/>
  <c r="U71" i="2" s="1"/>
  <c r="AJ7" i="2"/>
  <c r="W7" i="2" s="1"/>
  <c r="U7" i="2" s="1"/>
  <c r="AJ211" i="2"/>
  <c r="W211" i="2" s="1"/>
  <c r="U211" i="2" s="1"/>
  <c r="AJ210" i="2"/>
  <c r="W210" i="2" s="1"/>
  <c r="U210" i="2" s="1"/>
  <c r="AJ146" i="2"/>
  <c r="W146" i="2" s="1"/>
  <c r="U146" i="2" s="1"/>
  <c r="AJ82" i="2"/>
  <c r="W82" i="2" s="1"/>
  <c r="U82" i="2" s="1"/>
  <c r="AJ18" i="2"/>
  <c r="W18" i="2" s="1"/>
  <c r="U18" i="2" s="1"/>
  <c r="AJ24" i="2"/>
  <c r="W24" i="2" s="1"/>
  <c r="U24" i="2" s="1"/>
  <c r="AJ67" i="2"/>
  <c r="W67" i="2" s="1"/>
  <c r="U67" i="2" s="1"/>
  <c r="AJ173" i="2"/>
  <c r="W173" i="2" s="1"/>
  <c r="U173" i="2" s="1"/>
  <c r="AJ21" i="2"/>
  <c r="W21" i="2" s="1"/>
  <c r="U21" i="2" s="1"/>
  <c r="AJ176" i="2"/>
  <c r="W176" i="2" s="1"/>
  <c r="U176" i="2" s="1"/>
  <c r="AJ112" i="2"/>
  <c r="W112" i="2" s="1"/>
  <c r="U112" i="2" s="1"/>
  <c r="AJ195" i="2"/>
  <c r="W195" i="2" s="1"/>
  <c r="U195" i="2" s="1"/>
  <c r="AJ43" i="2"/>
  <c r="W43" i="2" s="1"/>
  <c r="U43" i="2" s="1"/>
  <c r="AJ104" i="2"/>
  <c r="W104" i="2" s="1"/>
  <c r="U104" i="2" s="1"/>
  <c r="AJ177" i="2"/>
  <c r="W177" i="2" s="1"/>
  <c r="U177" i="2" s="1"/>
  <c r="AJ132" i="2"/>
  <c r="W132" i="2" s="1"/>
  <c r="U132" i="2" s="1"/>
  <c r="AJ175" i="2"/>
  <c r="W175" i="2" s="1"/>
  <c r="U175" i="2" s="1"/>
  <c r="AJ122" i="2"/>
  <c r="W122" i="2" s="1"/>
  <c r="U122" i="2" s="1"/>
  <c r="AJ149" i="2"/>
  <c r="W149" i="2" s="1"/>
  <c r="U149" i="2" s="1"/>
  <c r="AJ35" i="2"/>
  <c r="W35" i="2" s="1"/>
  <c r="U35" i="2" s="1"/>
  <c r="AJ105" i="2"/>
  <c r="W105" i="2" s="1"/>
  <c r="U105" i="2" s="1"/>
  <c r="AJ60" i="2"/>
  <c r="W60" i="2" s="1"/>
  <c r="U60" i="2" s="1"/>
  <c r="AJ103" i="2"/>
  <c r="W103" i="2" s="1"/>
  <c r="U103" i="2" s="1"/>
  <c r="AJ114" i="2"/>
  <c r="W114" i="2" s="1"/>
  <c r="U114" i="2" s="1"/>
  <c r="AJ208" i="2"/>
  <c r="W208" i="2" s="1"/>
  <c r="U208" i="2" s="1"/>
  <c r="AJ46" i="2"/>
  <c r="W46" i="2" s="1"/>
  <c r="U46" i="2" s="1"/>
  <c r="AJ52" i="2"/>
  <c r="W52" i="2" s="1"/>
  <c r="U52" i="2" s="1"/>
  <c r="AJ99" i="2"/>
  <c r="W99" i="2" s="1"/>
  <c r="U99" i="2" s="1"/>
  <c r="AJ37" i="2"/>
  <c r="W37" i="2" s="1"/>
  <c r="U37" i="2" s="1"/>
  <c r="AJ136" i="2"/>
  <c r="W136" i="2" s="1"/>
  <c r="U136" i="2" s="1"/>
  <c r="AJ206" i="2"/>
  <c r="W206" i="2" s="1"/>
  <c r="U206" i="2" s="1"/>
  <c r="AJ142" i="2"/>
  <c r="W142" i="2" s="1"/>
  <c r="U142" i="2" s="1"/>
  <c r="AJ78" i="2"/>
  <c r="W78" i="2" s="1"/>
  <c r="U78" i="2" s="1"/>
  <c r="AJ14" i="2"/>
  <c r="W14" i="2" s="1"/>
  <c r="U14" i="2" s="1"/>
  <c r="AJ193" i="2"/>
  <c r="W193" i="2" s="1"/>
  <c r="U193" i="2" s="1"/>
  <c r="AJ129" i="2"/>
  <c r="W129" i="2" s="1"/>
  <c r="U129" i="2" s="1"/>
  <c r="AJ65" i="2"/>
  <c r="W65" i="2" s="1"/>
  <c r="U65" i="2" s="1"/>
  <c r="AJ212" i="2"/>
  <c r="W212" i="2" s="1"/>
  <c r="U212" i="2" s="1"/>
  <c r="AJ148" i="2"/>
  <c r="W148" i="2" s="1"/>
  <c r="U148" i="2" s="1"/>
  <c r="AJ84" i="2"/>
  <c r="W84" i="2" s="1"/>
  <c r="U84" i="2" s="1"/>
  <c r="AJ20" i="2"/>
  <c r="W20" i="2" s="1"/>
  <c r="U20" i="2" s="1"/>
  <c r="AJ147" i="2"/>
  <c r="W147" i="2" s="1"/>
  <c r="U147" i="2" s="1"/>
  <c r="AJ191" i="2"/>
  <c r="W191" i="2" s="1"/>
  <c r="U191" i="2" s="1"/>
  <c r="AJ127" i="2"/>
  <c r="W127" i="2" s="1"/>
  <c r="U127" i="2" s="1"/>
  <c r="AJ63" i="2"/>
  <c r="W63" i="2" s="1"/>
  <c r="U63" i="2" s="1"/>
  <c r="AJ101" i="2"/>
  <c r="W101" i="2" s="1"/>
  <c r="U101" i="2" s="1"/>
  <c r="AJ74" i="2"/>
  <c r="W74" i="2" s="1"/>
  <c r="U74" i="2" s="1"/>
  <c r="AJ10" i="2"/>
  <c r="W10" i="2" s="1"/>
  <c r="U10" i="2" s="1"/>
  <c r="AJ8" i="2"/>
  <c r="W8" i="2" s="1"/>
  <c r="U8" i="2" s="1"/>
  <c r="AJ168" i="2"/>
  <c r="W168" i="2" s="1"/>
  <c r="U168" i="2" s="1"/>
  <c r="AJ2" i="2"/>
  <c r="W2" i="2" s="1"/>
  <c r="U2" i="2" s="1"/>
  <c r="AJ49" i="2"/>
  <c r="W49" i="2" s="1"/>
  <c r="U49" i="2" s="1"/>
  <c r="AJ4" i="2"/>
  <c r="W4" i="2" s="1"/>
  <c r="U4" i="2" s="1"/>
  <c r="AJ47" i="2"/>
  <c r="W47" i="2" s="1"/>
  <c r="U47" i="2" s="1"/>
  <c r="AJ58" i="2"/>
  <c r="W58" i="2" s="1"/>
  <c r="U58" i="2" s="1"/>
  <c r="AJ152" i="2"/>
  <c r="W152" i="2" s="1"/>
  <c r="U152" i="2" s="1"/>
  <c r="AJ182" i="2"/>
  <c r="W182" i="2" s="1"/>
  <c r="U182" i="2" s="1"/>
  <c r="AJ124" i="2"/>
  <c r="W124" i="2" s="1"/>
  <c r="U124" i="2" s="1"/>
  <c r="AJ39" i="2"/>
  <c r="W39" i="2" s="1"/>
  <c r="U39" i="2" s="1"/>
  <c r="AJ85" i="2"/>
  <c r="W85" i="2" s="1"/>
  <c r="U85" i="2" s="1"/>
  <c r="AJ144" i="2"/>
  <c r="W144" i="2" s="1"/>
  <c r="U144" i="2" s="1"/>
  <c r="AJ161" i="2"/>
  <c r="W161" i="2" s="1"/>
  <c r="U161" i="2" s="1"/>
  <c r="AJ33" i="2"/>
  <c r="W33" i="2" s="1"/>
  <c r="U33" i="2" s="1"/>
  <c r="AJ61" i="2"/>
  <c r="W61" i="2" s="1"/>
  <c r="U61" i="2" s="1"/>
  <c r="AJ31" i="2"/>
  <c r="W31" i="2" s="1"/>
  <c r="U31" i="2" s="1"/>
  <c r="AJ42" i="2"/>
  <c r="W42" i="2" s="1"/>
  <c r="U42" i="2" s="1"/>
  <c r="AJ200" i="2"/>
  <c r="W200" i="2" s="1"/>
  <c r="U200" i="2" s="1"/>
  <c r="AJ198" i="2"/>
  <c r="W198" i="2" s="1"/>
  <c r="U198" i="2" s="1"/>
  <c r="AJ134" i="2"/>
  <c r="W134" i="2" s="1"/>
  <c r="U134" i="2" s="1"/>
  <c r="AJ70" i="2"/>
  <c r="W70" i="2" s="1"/>
  <c r="U70" i="2" s="1"/>
  <c r="AJ6" i="2"/>
  <c r="W6" i="2" s="1"/>
  <c r="U6" i="2" s="1"/>
  <c r="AJ185" i="2"/>
  <c r="W185" i="2" s="1"/>
  <c r="U185" i="2" s="1"/>
  <c r="AJ121" i="2"/>
  <c r="W121" i="2" s="1"/>
  <c r="U121" i="2" s="1"/>
  <c r="AJ57" i="2"/>
  <c r="W57" i="2" s="1"/>
  <c r="U57" i="2" s="1"/>
  <c r="AJ204" i="2"/>
  <c r="W204" i="2" s="1"/>
  <c r="U204" i="2" s="1"/>
  <c r="AJ140" i="2"/>
  <c r="W140" i="2" s="1"/>
  <c r="U140" i="2" s="1"/>
  <c r="AJ76" i="2"/>
  <c r="W76" i="2" s="1"/>
  <c r="U76" i="2" s="1"/>
  <c r="AJ12" i="2"/>
  <c r="W12" i="2" s="1"/>
  <c r="U12" i="2" s="1"/>
  <c r="AJ123" i="2"/>
  <c r="W123" i="2" s="1"/>
  <c r="U123" i="2" s="1"/>
  <c r="AJ183" i="2"/>
  <c r="W183" i="2" s="1"/>
  <c r="U183" i="2" s="1"/>
  <c r="AJ119" i="2"/>
  <c r="W119" i="2" s="1"/>
  <c r="U119" i="2" s="1"/>
  <c r="AJ55" i="2"/>
  <c r="W55" i="2" s="1"/>
  <c r="U55" i="2" s="1"/>
  <c r="AJ77" i="2"/>
  <c r="W77" i="2" s="1"/>
  <c r="U77" i="2" s="1"/>
  <c r="AJ187" i="2"/>
  <c r="W187" i="2" s="1"/>
  <c r="U187" i="2" s="1"/>
  <c r="AJ194" i="2"/>
  <c r="W194" i="2" s="1"/>
  <c r="U194" i="2" s="1"/>
  <c r="AJ130" i="2"/>
  <c r="W130" i="2" s="1"/>
  <c r="U130" i="2" s="1"/>
  <c r="AJ66" i="2"/>
  <c r="W66" i="2" s="1"/>
  <c r="U66" i="2" s="1"/>
  <c r="AJ109" i="2"/>
  <c r="W109" i="2" s="1"/>
  <c r="U109" i="2" s="1"/>
  <c r="AJ203" i="2"/>
  <c r="W203" i="2" s="1"/>
  <c r="U203" i="2" s="1"/>
  <c r="AJ19" i="2"/>
  <c r="W19" i="2" s="1"/>
  <c r="U19" i="2" s="1"/>
  <c r="AJ157" i="2"/>
  <c r="W157" i="2" s="1"/>
  <c r="U157" i="2" s="1"/>
  <c r="AJ131" i="2"/>
  <c r="W131" i="2" s="1"/>
  <c r="U131" i="2" s="1"/>
  <c r="AJ160" i="2"/>
  <c r="W160" i="2" s="1"/>
  <c r="U160" i="2" s="1"/>
  <c r="AJ96" i="2"/>
  <c r="W96" i="2" s="1"/>
  <c r="U96" i="2" s="1"/>
  <c r="AJ190" i="2"/>
  <c r="W190" i="2" s="1"/>
  <c r="U190" i="2" s="1"/>
  <c r="AJ196" i="2"/>
  <c r="W196" i="2" s="1"/>
  <c r="U196" i="2" s="1"/>
  <c r="AJ111" i="2"/>
  <c r="W111" i="2" s="1"/>
  <c r="U111" i="2" s="1"/>
  <c r="AJ186" i="2"/>
  <c r="W186" i="2" s="1"/>
  <c r="U186" i="2" s="1"/>
  <c r="AJ179" i="2"/>
  <c r="W179" i="2" s="1"/>
  <c r="U179" i="2" s="1"/>
  <c r="AJ88" i="2"/>
  <c r="W88" i="2" s="1"/>
  <c r="U88" i="2" s="1"/>
  <c r="AJ169" i="2"/>
  <c r="W169" i="2" s="1"/>
  <c r="U169" i="2" s="1"/>
  <c r="AJ51" i="2"/>
  <c r="W51" i="2" s="1"/>
  <c r="U51" i="2" s="1"/>
  <c r="AJ139" i="2"/>
  <c r="W139" i="2" s="1"/>
  <c r="U139" i="2" s="1"/>
  <c r="AJ115" i="2"/>
  <c r="W115" i="2" s="1"/>
  <c r="U115" i="2" s="1"/>
  <c r="AJ3" i="2"/>
  <c r="W3" i="2" s="1"/>
  <c r="U3" i="2" s="1"/>
  <c r="AJ97" i="2"/>
  <c r="W97" i="2" s="1"/>
  <c r="U97" i="2" s="1"/>
  <c r="AJ116" i="2"/>
  <c r="W116" i="2" s="1"/>
  <c r="U116" i="2" s="1"/>
  <c r="AJ159" i="2"/>
  <c r="W159" i="2" s="1"/>
  <c r="U159" i="2" s="1"/>
  <c r="AJ5" i="2"/>
  <c r="W5" i="2" s="1"/>
  <c r="U5" i="2" s="1"/>
  <c r="AJ107" i="2"/>
  <c r="W107" i="2" s="1"/>
  <c r="U107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<sst xmlns="http://schemas.openxmlformats.org/spreadsheetml/2006/main" count="564" uniqueCount="78">
  <si>
    <t>Tarih</t>
  </si>
  <si>
    <t>Total_Market</t>
  </si>
  <si>
    <t>PC_Market</t>
  </si>
  <si>
    <t>LCV_Market</t>
  </si>
  <si>
    <t>Tasit_Kredi_Faiz</t>
  </si>
  <si>
    <t>Working_Day</t>
  </si>
  <si>
    <t>CCI_Unadjusted</t>
  </si>
  <si>
    <t>Is Aralık</t>
  </si>
  <si>
    <t>Is Ocak</t>
  </si>
  <si>
    <t>Son_ay_etkisi</t>
  </si>
  <si>
    <t>TUFE_Endeks</t>
  </si>
  <si>
    <t>€/TL_Min_per_Year</t>
  </si>
  <si>
    <t>€/TL_Aylik_Degisim</t>
  </si>
  <si>
    <t>Month</t>
  </si>
  <si>
    <t>Year</t>
  </si>
  <si>
    <t>C</t>
  </si>
  <si>
    <t>Intercept</t>
  </si>
  <si>
    <t>Fitted</t>
  </si>
  <si>
    <t>Actual</t>
  </si>
  <si>
    <t>Res</t>
  </si>
  <si>
    <t>Asgari Ücret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</si>
  <si>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</si>
  <si>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</si>
  <si>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</si>
  <si>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</si>
  <si>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</si>
  <si>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</si>
  <si>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</si>
  <si>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</si>
  <si>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</si>
  <si>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</si>
  <si>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</si>
  <si>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</si>
  <si>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</si>
  <si>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</si>
  <si>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</si>
  <si>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</si>
  <si>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</si>
  <si>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</si>
  <si>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</si>
  <si>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</si>
  <si>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</si>
  <si>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</si>
  <si>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</si>
  <si>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GDP</t>
  </si>
  <si>
    <t>Unemployment</t>
  </si>
  <si>
    <t>COVID</t>
  </si>
  <si>
    <t>Population</t>
  </si>
  <si>
    <t>Pop</t>
  </si>
  <si>
    <t>Benzin</t>
  </si>
  <si>
    <t>Asgari Ücret/Benzin</t>
  </si>
  <si>
    <t>Asg/Benzin</t>
  </si>
  <si>
    <t>shift</t>
  </si>
  <si>
    <t>Eski model</t>
  </si>
  <si>
    <t>Yeni model</t>
  </si>
  <si>
    <t>Eski fark</t>
  </si>
  <si>
    <t>Yeni fark</t>
  </si>
  <si>
    <t>11.2021</t>
  </si>
  <si>
    <t>12.2021</t>
  </si>
  <si>
    <t>1.2022</t>
  </si>
  <si>
    <t>2.2022</t>
  </si>
  <si>
    <t>shift_12</t>
  </si>
  <si>
    <t>shift_1</t>
  </si>
  <si>
    <t>shift1</t>
  </si>
  <si>
    <t>shift12</t>
  </si>
  <si>
    <t>RESIDUAL OUTPUT</t>
  </si>
  <si>
    <t>Observation</t>
  </si>
  <si>
    <t>Predicted PC_Market</t>
  </si>
  <si>
    <t>Residuals</t>
  </si>
  <si>
    <t>Aylik_Enflasyon</t>
  </si>
  <si>
    <t>aylık enf</t>
  </si>
  <si>
    <t>Is Subat</t>
  </si>
  <si>
    <t>is subat</t>
  </si>
  <si>
    <t>seasonality</t>
  </si>
  <si>
    <t>shift_3</t>
  </si>
  <si>
    <t>shift_6</t>
  </si>
  <si>
    <t>shift 3</t>
  </si>
  <si>
    <t>shift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</si>
</sst>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_-* #,##0.000_-;\-* #,##0.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b/>
      <sz val="8.5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14" fontId="0" fillId="0" borderId="1" xfId="0" applyNumberFormat="1" applyBorder="1"/>
    <xf numFmtId="14" fontId="0" fillId="2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5" fontId="4" fillId="0" borderId="0" xfId="2" applyNumberFormat="1" applyFont="1" applyAlignment="1">
      <alignment horizontal="right"/>
    </xf>
    <xf numFmtId="164" fontId="0" fillId="0" borderId="0" xfId="1" applyNumberFormat="1" applyFont="1"/>
    <xf numFmtId="0" fontId="0" fillId="3" borderId="0" xfId="0" applyFill="1"/>
    <xf numFmtId="3" fontId="0" fillId="0" borderId="0" xfId="0" quotePrefix="1" applyNumberFormat="1"/>
    <xf numFmtId="0" fontId="0" fillId="0" borderId="0" xfId="0" quotePrefix="1"/>
    <xf numFmtId="1" fontId="0" fillId="0" borderId="0" xfId="0" applyNumberFormat="1"/>
    <xf numFmtId="166" fontId="0" fillId="0" borderId="0" xfId="1" applyNumberFormat="1" applyFont="1"/>
    <xf numFmtId="0" fontId="0" fillId="4" borderId="0" xfId="0" applyFill="1"/>
  </cellXfs>
  <cellStyles count="3">
    <cellStyle name="Comma" xfId="1" builtinId="3"/>
    <cellStyle name="Normal" xfId="0" builtinId="0"/>
    <cellStyle name="Normal_tablo_1" xfId="2" xr:uid="{D988BE69-7E0D-4C32-A993-55BDFD0BE3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1F86-FAA2-4B88-B77F-8A6C85556B78}">
  <dimension ref="A1:X222"/>
  <sheetViews>
    <sheetView tabSelected="1" workbookViewId="0"/>
  </sheetViews>
  <sheetFormatPr defaultRowHeight="14.4" x14ac:dyDescent="0.3"/>
  <cols>
    <col min="1" max="1" width="9.109375" bestFit="1" customWidth="1"/>
    <col min="2" max="2" width="12.109375" bestFit="1" customWidth="1"/>
    <col min="3" max="3" width="10" bestFit="1" customWidth="1"/>
    <col min="4" max="4" width="11" bestFit="1" customWidth="1"/>
    <col min="5" max="5" width="14.21875" bestFit="1" customWidth="1"/>
    <col min="6" max="6" width="11.88671875" bestFit="1" customWidth="1"/>
    <col min="7" max="7" width="14.109375" bestFit="1" customWidth="1"/>
    <col min="8" max="8" width="7.33203125" bestFit="1" customWidth="1"/>
    <col min="9" max="9" width="6.88671875" bestFit="1" customWidth="1"/>
    <col min="10" max="10" width="12.109375" bestFit="1" customWidth="1"/>
    <col min="11" max="11" width="11.88671875" bestFit="1" customWidth="1"/>
    <col min="12" max="12" width="17.33203125" bestFit="1" customWidth="1"/>
    <col min="13" max="13" width="16.88671875" bestFit="1" customWidth="1"/>
    <col min="14" max="14" width="6.44140625" bestFit="1" customWidth="1"/>
    <col min="15" max="15" width="5" bestFit="1" customWidth="1"/>
    <col min="16" max="16" width="12" bestFit="1" customWidth="1"/>
    <col min="17" max="17" width="6.33203125" bestFit="1" customWidth="1"/>
    <col min="18" max="18" width="17.21875" bestFit="1" customWidth="1"/>
    <col min="19" max="19" width="7.5546875" bestFit="1" customWidth="1"/>
    <col min="20" max="20" width="7" bestFit="1" customWidth="1"/>
    <col min="21" max="21" width="13.77734375" bestFit="1" customWidth="1"/>
    <col min="22" max="22" width="7.33203125" bestFit="1" customWidth="1"/>
    <col min="23" max="24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44</v>
      </c>
      <c r="Q1" t="s">
        <v>46</v>
      </c>
      <c r="R1" t="s">
        <v>50</v>
      </c>
      <c r="S1" t="s">
        <v>61</v>
      </c>
      <c r="T1" t="s">
        <v>62</v>
      </c>
      <c r="U1" t="s">
        <v>69</v>
      </c>
      <c r="V1" t="s">
        <v>71</v>
      </c>
      <c r="W1" t="s">
        <v>74</v>
      </c>
      <c r="X1" t="s">
        <v>75</v>
      </c>
    </row>
    <row r="2" spans="1:24" x14ac:dyDescent="0.3">
      <c r="A2" s="1">
        <v>37987</v>
      </c>
      <c r="B2">
        <v>35821</v>
      </c>
      <c r="C2">
        <v>25631</v>
      </c>
      <c r="D2">
        <v>10190</v>
      </c>
      <c r="E2">
        <v>27.021999999999998</v>
      </c>
      <c r="F2">
        <v>21</v>
      </c>
      <c r="G2">
        <v>106.08529234096494</v>
      </c>
      <c r="H2">
        <v>0</v>
      </c>
      <c r="I2">
        <v>1</v>
      </c>
      <c r="J2">
        <v>0</v>
      </c>
      <c r="K2">
        <v>104.81</v>
      </c>
      <c r="L2">
        <v>1.6232490434783</v>
      </c>
      <c r="M2">
        <v>-3.2334574370924019</v>
      </c>
      <c r="N2">
        <f t="shared" ref="N2:N65" si="0">+MONTH(A2)</f>
        <v>1</v>
      </c>
      <c r="O2">
        <f t="shared" ref="O2:O65" si="1">+YEAR(A2)</f>
        <v>2004</v>
      </c>
      <c r="P2">
        <v>74.626492776993175</v>
      </c>
      <c r="Q2">
        <v>0</v>
      </c>
      <c r="R2" s="8">
        <v>132.34912663755458</v>
      </c>
      <c r="S2">
        <v>0</v>
      </c>
      <c r="T2">
        <v>0</v>
      </c>
      <c r="U2">
        <v>0.66</v>
      </c>
      <c r="V2">
        <v>0</v>
      </c>
      <c r="W2">
        <v>0</v>
      </c>
      <c r="X2">
        <v>0</v>
      </c>
    </row>
    <row r="3" spans="1:24" x14ac:dyDescent="0.3">
      <c r="A3" s="1">
        <v>38018</v>
      </c>
      <c r="B3">
        <v>35626</v>
      </c>
      <c r="C3">
        <v>23706</v>
      </c>
      <c r="D3">
        <v>11920</v>
      </c>
      <c r="E3">
        <v>25.645</v>
      </c>
      <c r="F3">
        <v>17</v>
      </c>
      <c r="G3">
        <v>105.43407461735964</v>
      </c>
      <c r="H3">
        <v>0</v>
      </c>
      <c r="I3">
        <v>0</v>
      </c>
      <c r="J3">
        <v>0</v>
      </c>
      <c r="K3">
        <v>105.35</v>
      </c>
      <c r="L3">
        <v>1.6232490434783</v>
      </c>
      <c r="M3">
        <v>-1.1123382468484877</v>
      </c>
      <c r="N3">
        <f t="shared" si="0"/>
        <v>2</v>
      </c>
      <c r="O3">
        <f t="shared" si="1"/>
        <v>2004</v>
      </c>
      <c r="P3">
        <v>74.626492776993175</v>
      </c>
      <c r="Q3">
        <v>0</v>
      </c>
      <c r="R3" s="8">
        <v>132.34912663755458</v>
      </c>
      <c r="S3">
        <v>0</v>
      </c>
      <c r="T3">
        <v>25631</v>
      </c>
      <c r="U3">
        <v>0.51521801354832419</v>
      </c>
      <c r="V3">
        <v>1</v>
      </c>
      <c r="W3">
        <v>0</v>
      </c>
      <c r="X3">
        <v>0</v>
      </c>
    </row>
    <row r="4" spans="1:24" x14ac:dyDescent="0.3">
      <c r="A4" s="1">
        <v>38047</v>
      </c>
      <c r="B4">
        <v>66771</v>
      </c>
      <c r="C4">
        <v>46082</v>
      </c>
      <c r="D4">
        <v>20689</v>
      </c>
      <c r="E4">
        <v>25.414999999999999</v>
      </c>
      <c r="F4">
        <v>23</v>
      </c>
      <c r="G4">
        <v>104.86256435573522</v>
      </c>
      <c r="H4">
        <v>0</v>
      </c>
      <c r="I4">
        <v>0</v>
      </c>
      <c r="J4">
        <v>0</v>
      </c>
      <c r="K4">
        <v>106.36</v>
      </c>
      <c r="L4">
        <v>1.6232490434783</v>
      </c>
      <c r="M4">
        <v>-3.6898776139571599</v>
      </c>
      <c r="N4">
        <f t="shared" si="0"/>
        <v>3</v>
      </c>
      <c r="O4">
        <f t="shared" si="1"/>
        <v>2004</v>
      </c>
      <c r="P4">
        <v>74.626492776993175</v>
      </c>
      <c r="Q4">
        <v>0</v>
      </c>
      <c r="R4" s="8">
        <v>132.34912663755458</v>
      </c>
      <c r="S4">
        <v>0</v>
      </c>
      <c r="T4">
        <v>23706</v>
      </c>
      <c r="U4">
        <v>0.958709065021357</v>
      </c>
      <c r="V4">
        <v>0</v>
      </c>
      <c r="W4">
        <v>0</v>
      </c>
      <c r="X4">
        <v>0</v>
      </c>
    </row>
    <row r="5" spans="1:24" x14ac:dyDescent="0.3">
      <c r="A5" s="1">
        <v>38078</v>
      </c>
      <c r="B5">
        <v>71031</v>
      </c>
      <c r="C5">
        <v>47977</v>
      </c>
      <c r="D5">
        <v>23054</v>
      </c>
      <c r="E5">
        <v>22.904</v>
      </c>
      <c r="F5">
        <v>21</v>
      </c>
      <c r="G5">
        <v>104.64964965800377</v>
      </c>
      <c r="H5">
        <v>0</v>
      </c>
      <c r="I5">
        <v>0</v>
      </c>
      <c r="J5">
        <v>0</v>
      </c>
      <c r="K5">
        <v>106.89</v>
      </c>
      <c r="L5">
        <v>1.6232490434783</v>
      </c>
      <c r="M5">
        <v>0.4965616794652794</v>
      </c>
      <c r="N5">
        <f t="shared" si="0"/>
        <v>4</v>
      </c>
      <c r="O5">
        <f t="shared" si="1"/>
        <v>2004</v>
      </c>
      <c r="P5">
        <v>82.920992277623071</v>
      </c>
      <c r="Q5">
        <v>0</v>
      </c>
      <c r="R5" s="8">
        <v>132.34912663755458</v>
      </c>
      <c r="S5">
        <v>0</v>
      </c>
      <c r="T5">
        <v>46082</v>
      </c>
      <c r="U5">
        <v>0.49830763444904669</v>
      </c>
      <c r="V5">
        <v>0</v>
      </c>
      <c r="W5">
        <v>25631</v>
      </c>
      <c r="X5">
        <v>0</v>
      </c>
    </row>
    <row r="6" spans="1:24" x14ac:dyDescent="0.3">
      <c r="A6" s="1">
        <v>38108</v>
      </c>
      <c r="B6">
        <v>79416</v>
      </c>
      <c r="C6">
        <v>54914</v>
      </c>
      <c r="D6">
        <v>24502</v>
      </c>
      <c r="E6">
        <v>24.697500000000002</v>
      </c>
      <c r="F6">
        <v>20</v>
      </c>
      <c r="G6">
        <v>101.03742623876717</v>
      </c>
      <c r="H6">
        <v>0</v>
      </c>
      <c r="I6">
        <v>0</v>
      </c>
      <c r="J6">
        <v>0</v>
      </c>
      <c r="K6">
        <v>107.35</v>
      </c>
      <c r="L6">
        <v>1.6232490434783</v>
      </c>
      <c r="M6">
        <v>10.968232969953373</v>
      </c>
      <c r="N6">
        <f t="shared" si="0"/>
        <v>5</v>
      </c>
      <c r="O6">
        <f t="shared" si="1"/>
        <v>2004</v>
      </c>
      <c r="P6">
        <v>82.920992277623071</v>
      </c>
      <c r="Q6">
        <v>0</v>
      </c>
      <c r="R6" s="8">
        <v>132.34912663755458</v>
      </c>
      <c r="S6">
        <v>0</v>
      </c>
      <c r="T6">
        <v>47977</v>
      </c>
      <c r="U6">
        <v>0.43034895687155128</v>
      </c>
      <c r="V6">
        <v>0</v>
      </c>
      <c r="W6">
        <v>23706</v>
      </c>
      <c r="X6">
        <v>0</v>
      </c>
    </row>
    <row r="7" spans="1:24" x14ac:dyDescent="0.3">
      <c r="A7" s="1">
        <v>38139</v>
      </c>
      <c r="B7">
        <v>58185</v>
      </c>
      <c r="C7">
        <v>37373</v>
      </c>
      <c r="D7">
        <v>20812</v>
      </c>
      <c r="E7">
        <v>28.324999999999999</v>
      </c>
      <c r="F7">
        <v>22</v>
      </c>
      <c r="G7">
        <v>100.66023114333375</v>
      </c>
      <c r="H7">
        <v>0</v>
      </c>
      <c r="I7">
        <v>0</v>
      </c>
      <c r="J7">
        <v>0</v>
      </c>
      <c r="K7">
        <v>107.21</v>
      </c>
      <c r="L7">
        <v>1.6232490434783</v>
      </c>
      <c r="M7">
        <v>0.34452678358996014</v>
      </c>
      <c r="N7">
        <f t="shared" si="0"/>
        <v>6</v>
      </c>
      <c r="O7">
        <f t="shared" si="1"/>
        <v>2004</v>
      </c>
      <c r="P7">
        <v>82.920992277623071</v>
      </c>
      <c r="Q7">
        <v>0</v>
      </c>
      <c r="R7" s="8">
        <v>132.34912663755458</v>
      </c>
      <c r="S7">
        <v>0</v>
      </c>
      <c r="T7">
        <v>54914</v>
      </c>
      <c r="U7">
        <v>-0.13041453190498764</v>
      </c>
      <c r="V7">
        <v>0</v>
      </c>
      <c r="W7">
        <v>46082</v>
      </c>
      <c r="X7">
        <v>0</v>
      </c>
    </row>
    <row r="8" spans="1:24" x14ac:dyDescent="0.3">
      <c r="A8" s="1">
        <v>38169</v>
      </c>
      <c r="B8">
        <v>55609</v>
      </c>
      <c r="C8">
        <v>34350</v>
      </c>
      <c r="D8">
        <v>21259</v>
      </c>
      <c r="E8">
        <v>28.658000000000001</v>
      </c>
      <c r="F8">
        <v>22</v>
      </c>
      <c r="G8">
        <v>99.096254607384907</v>
      </c>
      <c r="H8">
        <v>0</v>
      </c>
      <c r="I8">
        <v>0</v>
      </c>
      <c r="J8">
        <v>0</v>
      </c>
      <c r="K8">
        <v>107.72</v>
      </c>
      <c r="L8">
        <v>1.6232490434783</v>
      </c>
      <c r="M8">
        <v>-1.677957909667338</v>
      </c>
      <c r="N8">
        <f t="shared" si="0"/>
        <v>7</v>
      </c>
      <c r="O8">
        <f t="shared" si="1"/>
        <v>2004</v>
      </c>
      <c r="P8">
        <v>91.43399504486672</v>
      </c>
      <c r="Q8">
        <v>0</v>
      </c>
      <c r="R8" s="8">
        <v>138.96658296943232</v>
      </c>
      <c r="S8">
        <v>0</v>
      </c>
      <c r="T8">
        <v>37373</v>
      </c>
      <c r="U8">
        <v>0.47570189348009606</v>
      </c>
      <c r="V8">
        <v>0</v>
      </c>
      <c r="W8">
        <v>47977</v>
      </c>
      <c r="X8">
        <v>25631</v>
      </c>
    </row>
    <row r="9" spans="1:24" x14ac:dyDescent="0.3">
      <c r="A9" s="1">
        <v>38200</v>
      </c>
      <c r="B9">
        <v>51069</v>
      </c>
      <c r="C9">
        <v>33207</v>
      </c>
      <c r="D9">
        <v>17862</v>
      </c>
      <c r="E9">
        <v>28.247499999999999</v>
      </c>
      <c r="F9">
        <v>21</v>
      </c>
      <c r="G9">
        <v>96.136646603431757</v>
      </c>
      <c r="H9">
        <v>0</v>
      </c>
      <c r="I9">
        <v>0</v>
      </c>
      <c r="J9">
        <v>0</v>
      </c>
      <c r="K9">
        <v>108.54</v>
      </c>
      <c r="L9">
        <v>1.6232490434783</v>
      </c>
      <c r="M9">
        <v>0.59799062108198964</v>
      </c>
      <c r="N9">
        <f t="shared" si="0"/>
        <v>8</v>
      </c>
      <c r="O9">
        <f t="shared" si="1"/>
        <v>2004</v>
      </c>
      <c r="P9">
        <v>91.43399504486672</v>
      </c>
      <c r="Q9">
        <v>0</v>
      </c>
      <c r="R9" s="8">
        <v>138.96658296943232</v>
      </c>
      <c r="S9">
        <v>0</v>
      </c>
      <c r="T9">
        <v>34350</v>
      </c>
      <c r="U9">
        <v>0.76123282584479313</v>
      </c>
      <c r="V9">
        <v>0</v>
      </c>
      <c r="W9">
        <v>54914</v>
      </c>
      <c r="X9">
        <v>23706</v>
      </c>
    </row>
    <row r="10" spans="1:24" x14ac:dyDescent="0.3">
      <c r="A10" s="1">
        <v>38231</v>
      </c>
      <c r="B10">
        <v>53634</v>
      </c>
      <c r="C10">
        <v>32933</v>
      </c>
      <c r="D10">
        <v>20701</v>
      </c>
      <c r="E10">
        <v>28.015000000000001</v>
      </c>
      <c r="F10">
        <v>22</v>
      </c>
      <c r="G10">
        <v>97.491362189488214</v>
      </c>
      <c r="H10">
        <v>0</v>
      </c>
      <c r="I10">
        <v>0</v>
      </c>
      <c r="J10">
        <v>0</v>
      </c>
      <c r="K10">
        <v>109.57</v>
      </c>
      <c r="L10">
        <v>1.6232490434783</v>
      </c>
      <c r="M10">
        <v>2.2680855750850437</v>
      </c>
      <c r="N10">
        <f t="shared" si="0"/>
        <v>9</v>
      </c>
      <c r="O10">
        <f t="shared" si="1"/>
        <v>2004</v>
      </c>
      <c r="P10">
        <v>91.43399504486672</v>
      </c>
      <c r="Q10">
        <v>0</v>
      </c>
      <c r="R10" s="8">
        <v>138.96658296943232</v>
      </c>
      <c r="S10">
        <v>0</v>
      </c>
      <c r="T10">
        <v>33207</v>
      </c>
      <c r="U10">
        <v>0.94895890915789316</v>
      </c>
      <c r="V10">
        <v>0</v>
      </c>
      <c r="W10">
        <v>37373</v>
      </c>
      <c r="X10">
        <v>46082</v>
      </c>
    </row>
    <row r="11" spans="1:24" x14ac:dyDescent="0.3">
      <c r="A11" s="1">
        <v>38261</v>
      </c>
      <c r="B11">
        <v>51690</v>
      </c>
      <c r="C11">
        <v>34305</v>
      </c>
      <c r="D11">
        <v>17385</v>
      </c>
      <c r="E11">
        <v>27.353999999999999</v>
      </c>
      <c r="F11">
        <v>20</v>
      </c>
      <c r="G11">
        <v>98.488748568729193</v>
      </c>
      <c r="H11">
        <v>0</v>
      </c>
      <c r="I11">
        <v>0</v>
      </c>
      <c r="J11">
        <v>1</v>
      </c>
      <c r="K11">
        <v>112.03</v>
      </c>
      <c r="L11">
        <v>1.6232490434783</v>
      </c>
      <c r="M11">
        <v>1.1770131262948347</v>
      </c>
      <c r="N11">
        <f t="shared" si="0"/>
        <v>10</v>
      </c>
      <c r="O11">
        <f t="shared" si="1"/>
        <v>2004</v>
      </c>
      <c r="P11">
        <v>91.153804346139623</v>
      </c>
      <c r="Q11">
        <v>0</v>
      </c>
      <c r="R11" s="8">
        <v>138.96658296943232</v>
      </c>
      <c r="S11">
        <v>0</v>
      </c>
      <c r="T11">
        <v>32933</v>
      </c>
      <c r="U11">
        <v>2.2451400930911802</v>
      </c>
      <c r="V11">
        <v>0</v>
      </c>
      <c r="W11">
        <v>34350</v>
      </c>
      <c r="X11">
        <v>47977</v>
      </c>
    </row>
    <row r="12" spans="1:24" x14ac:dyDescent="0.3">
      <c r="A12" s="1">
        <v>38292</v>
      </c>
      <c r="B12">
        <v>48215</v>
      </c>
      <c r="C12">
        <v>30548</v>
      </c>
      <c r="D12">
        <v>17667</v>
      </c>
      <c r="E12">
        <v>25.64</v>
      </c>
      <c r="F12">
        <v>20</v>
      </c>
      <c r="G12">
        <v>97.224701993129372</v>
      </c>
      <c r="H12">
        <v>0</v>
      </c>
      <c r="I12">
        <v>0</v>
      </c>
      <c r="J12">
        <v>0</v>
      </c>
      <c r="K12">
        <v>113.5</v>
      </c>
      <c r="L12">
        <v>1.6232490434783</v>
      </c>
      <c r="M12">
        <v>1.2657733516204583</v>
      </c>
      <c r="N12">
        <f t="shared" si="0"/>
        <v>11</v>
      </c>
      <c r="O12">
        <f t="shared" si="1"/>
        <v>2004</v>
      </c>
      <c r="P12">
        <v>91.153804346139623</v>
      </c>
      <c r="Q12">
        <v>0</v>
      </c>
      <c r="R12" s="8">
        <v>138.96658296943232</v>
      </c>
      <c r="S12">
        <v>0</v>
      </c>
      <c r="T12">
        <v>34305</v>
      </c>
      <c r="U12">
        <v>1.3121485316432979</v>
      </c>
      <c r="V12">
        <v>0</v>
      </c>
      <c r="W12">
        <v>33207</v>
      </c>
      <c r="X12">
        <v>54914</v>
      </c>
    </row>
    <row r="13" spans="1:24" x14ac:dyDescent="0.3">
      <c r="A13" s="1">
        <v>38322</v>
      </c>
      <c r="B13">
        <v>80703</v>
      </c>
      <c r="C13">
        <v>50183</v>
      </c>
      <c r="D13">
        <v>30520</v>
      </c>
      <c r="E13">
        <v>24.725999999999999</v>
      </c>
      <c r="F13">
        <v>23</v>
      </c>
      <c r="G13">
        <v>98.446916901322339</v>
      </c>
      <c r="H13">
        <v>1</v>
      </c>
      <c r="I13">
        <v>0</v>
      </c>
      <c r="J13">
        <v>0</v>
      </c>
      <c r="K13">
        <v>113.86</v>
      </c>
      <c r="L13">
        <v>1.6232490434783</v>
      </c>
      <c r="M13">
        <v>-0.40706104024975653</v>
      </c>
      <c r="N13">
        <f t="shared" si="0"/>
        <v>12</v>
      </c>
      <c r="O13">
        <f t="shared" si="1"/>
        <v>2004</v>
      </c>
      <c r="P13">
        <v>91.153804346139623</v>
      </c>
      <c r="Q13">
        <v>0</v>
      </c>
      <c r="R13" s="8">
        <v>138.96658296943232</v>
      </c>
      <c r="S13">
        <v>0</v>
      </c>
      <c r="T13">
        <v>30548</v>
      </c>
      <c r="U13">
        <v>0.31718061674008702</v>
      </c>
      <c r="V13">
        <v>0</v>
      </c>
      <c r="W13">
        <v>32933</v>
      </c>
      <c r="X13">
        <v>37373</v>
      </c>
    </row>
    <row r="14" spans="1:24" x14ac:dyDescent="0.3">
      <c r="A14" s="1">
        <v>38353</v>
      </c>
      <c r="B14">
        <v>21320</v>
      </c>
      <c r="C14">
        <v>11595</v>
      </c>
      <c r="D14">
        <v>9725</v>
      </c>
      <c r="E14">
        <v>23.4925</v>
      </c>
      <c r="F14">
        <v>19</v>
      </c>
      <c r="G14">
        <v>98.554915698457791</v>
      </c>
      <c r="H14">
        <v>0</v>
      </c>
      <c r="I14">
        <v>1</v>
      </c>
      <c r="J14">
        <v>0</v>
      </c>
      <c r="K14">
        <v>114.49</v>
      </c>
      <c r="L14">
        <v>1.6032</v>
      </c>
      <c r="M14">
        <v>-4.6722890720474091</v>
      </c>
      <c r="N14">
        <f t="shared" si="0"/>
        <v>1</v>
      </c>
      <c r="O14">
        <f t="shared" si="1"/>
        <v>2005</v>
      </c>
      <c r="P14">
        <v>81.938850344161892</v>
      </c>
      <c r="Q14">
        <v>0</v>
      </c>
      <c r="R14" s="8">
        <v>136.24513618677042</v>
      </c>
      <c r="S14">
        <v>25631</v>
      </c>
      <c r="T14">
        <v>50183</v>
      </c>
      <c r="U14">
        <v>0.55331108378711136</v>
      </c>
      <c r="V14">
        <v>0</v>
      </c>
      <c r="W14">
        <v>34305</v>
      </c>
      <c r="X14">
        <v>34350</v>
      </c>
    </row>
    <row r="15" spans="1:24" x14ac:dyDescent="0.3">
      <c r="A15" s="1">
        <v>38384</v>
      </c>
      <c r="B15">
        <v>36500</v>
      </c>
      <c r="C15">
        <v>21015</v>
      </c>
      <c r="D15">
        <v>15485</v>
      </c>
      <c r="E15">
        <v>21.3</v>
      </c>
      <c r="F15">
        <v>20</v>
      </c>
      <c r="G15">
        <v>98.462801282873585</v>
      </c>
      <c r="H15">
        <v>0</v>
      </c>
      <c r="I15">
        <v>0</v>
      </c>
      <c r="J15">
        <v>0</v>
      </c>
      <c r="K15">
        <v>114.51</v>
      </c>
      <c r="L15">
        <v>1.6032</v>
      </c>
      <c r="M15">
        <v>-4.2032745369424473</v>
      </c>
      <c r="N15">
        <f t="shared" si="0"/>
        <v>2</v>
      </c>
      <c r="O15">
        <f t="shared" si="1"/>
        <v>2005</v>
      </c>
      <c r="P15">
        <v>81.938850344161892</v>
      </c>
      <c r="Q15">
        <v>0</v>
      </c>
      <c r="R15" s="8">
        <v>136.24513618677042</v>
      </c>
      <c r="S15">
        <v>23706</v>
      </c>
      <c r="T15">
        <v>11595</v>
      </c>
      <c r="U15">
        <v>1.7468774565476686E-2</v>
      </c>
      <c r="V15">
        <v>1</v>
      </c>
      <c r="W15">
        <v>30548</v>
      </c>
      <c r="X15">
        <v>33207</v>
      </c>
    </row>
    <row r="16" spans="1:24" x14ac:dyDescent="0.3">
      <c r="A16" s="1">
        <v>38412</v>
      </c>
      <c r="B16">
        <v>61635</v>
      </c>
      <c r="C16">
        <v>37837</v>
      </c>
      <c r="D16">
        <v>23798</v>
      </c>
      <c r="E16">
        <v>19.8</v>
      </c>
      <c r="F16">
        <v>23</v>
      </c>
      <c r="G16">
        <v>96.176779524800622</v>
      </c>
      <c r="H16">
        <v>0</v>
      </c>
      <c r="I16">
        <v>0</v>
      </c>
      <c r="J16">
        <v>0</v>
      </c>
      <c r="K16">
        <v>114.81</v>
      </c>
      <c r="L16">
        <v>1.6032</v>
      </c>
      <c r="M16">
        <v>1.0521231771065009</v>
      </c>
      <c r="N16">
        <f t="shared" si="0"/>
        <v>3</v>
      </c>
      <c r="O16">
        <f t="shared" si="1"/>
        <v>2005</v>
      </c>
      <c r="P16">
        <v>81.938850344161892</v>
      </c>
      <c r="Q16">
        <v>0</v>
      </c>
      <c r="R16" s="8">
        <v>136.24513618677042</v>
      </c>
      <c r="S16">
        <v>46082</v>
      </c>
      <c r="T16">
        <v>21015</v>
      </c>
      <c r="U16">
        <v>0.26198585276395736</v>
      </c>
      <c r="V16">
        <v>0</v>
      </c>
      <c r="W16">
        <v>50183</v>
      </c>
      <c r="X16">
        <v>32933</v>
      </c>
    </row>
    <row r="17" spans="1:24" x14ac:dyDescent="0.3">
      <c r="A17" s="1">
        <v>38443</v>
      </c>
      <c r="B17">
        <v>58206</v>
      </c>
      <c r="C17">
        <v>36502</v>
      </c>
      <c r="D17">
        <v>21704</v>
      </c>
      <c r="E17">
        <v>18.846</v>
      </c>
      <c r="F17">
        <v>21</v>
      </c>
      <c r="G17">
        <v>95.344664411764157</v>
      </c>
      <c r="H17">
        <v>0</v>
      </c>
      <c r="I17">
        <v>0</v>
      </c>
      <c r="J17">
        <v>0</v>
      </c>
      <c r="K17">
        <v>115.63</v>
      </c>
      <c r="L17">
        <v>1.6032</v>
      </c>
      <c r="M17">
        <v>1.7490603857644116</v>
      </c>
      <c r="N17">
        <f t="shared" si="0"/>
        <v>4</v>
      </c>
      <c r="O17">
        <f t="shared" si="1"/>
        <v>2005</v>
      </c>
      <c r="P17">
        <v>89.348379841337135</v>
      </c>
      <c r="Q17">
        <v>0</v>
      </c>
      <c r="R17" s="8">
        <v>136.24513618677042</v>
      </c>
      <c r="S17">
        <v>47977</v>
      </c>
      <c r="T17">
        <v>37837</v>
      </c>
      <c r="U17">
        <v>0.71422349969514354</v>
      </c>
      <c r="V17">
        <v>0</v>
      </c>
      <c r="W17">
        <v>11595</v>
      </c>
      <c r="X17">
        <v>34305</v>
      </c>
    </row>
    <row r="18" spans="1:24" x14ac:dyDescent="0.3">
      <c r="A18" s="1">
        <v>38473</v>
      </c>
      <c r="B18">
        <v>68356</v>
      </c>
      <c r="C18">
        <v>38618</v>
      </c>
      <c r="D18">
        <v>29738</v>
      </c>
      <c r="E18">
        <v>18.3</v>
      </c>
      <c r="F18">
        <v>21</v>
      </c>
      <c r="G18">
        <v>95.483845962194053</v>
      </c>
      <c r="H18">
        <v>0</v>
      </c>
      <c r="I18">
        <v>0</v>
      </c>
      <c r="J18">
        <v>0</v>
      </c>
      <c r="K18">
        <v>116.69</v>
      </c>
      <c r="L18">
        <v>1.6032</v>
      </c>
      <c r="M18">
        <v>-0.82445671872797277</v>
      </c>
      <c r="N18">
        <f t="shared" si="0"/>
        <v>5</v>
      </c>
      <c r="O18">
        <f t="shared" si="1"/>
        <v>2005</v>
      </c>
      <c r="P18">
        <v>89.348379841337135</v>
      </c>
      <c r="Q18">
        <v>0</v>
      </c>
      <c r="R18" s="8">
        <v>136.24513618677042</v>
      </c>
      <c r="S18">
        <v>54914</v>
      </c>
      <c r="T18">
        <v>36502</v>
      </c>
      <c r="U18">
        <v>0.9167171149355724</v>
      </c>
      <c r="V18">
        <v>0</v>
      </c>
      <c r="W18">
        <v>21015</v>
      </c>
      <c r="X18">
        <v>30548</v>
      </c>
    </row>
    <row r="19" spans="1:24" x14ac:dyDescent="0.3">
      <c r="A19" s="1">
        <v>38504</v>
      </c>
      <c r="B19">
        <v>61738</v>
      </c>
      <c r="C19">
        <v>40753</v>
      </c>
      <c r="D19">
        <v>20985</v>
      </c>
      <c r="E19">
        <v>18.015000000000001</v>
      </c>
      <c r="F19">
        <v>22</v>
      </c>
      <c r="G19">
        <v>95.339040435129007</v>
      </c>
      <c r="H19">
        <v>0</v>
      </c>
      <c r="I19">
        <v>0</v>
      </c>
      <c r="J19">
        <v>0</v>
      </c>
      <c r="K19">
        <v>116.81</v>
      </c>
      <c r="L19">
        <v>1.6032</v>
      </c>
      <c r="M19">
        <v>-5.0335965684390587</v>
      </c>
      <c r="N19">
        <f t="shared" si="0"/>
        <v>6</v>
      </c>
      <c r="O19">
        <f t="shared" si="1"/>
        <v>2005</v>
      </c>
      <c r="P19">
        <v>89.348379841337135</v>
      </c>
      <c r="Q19">
        <v>0</v>
      </c>
      <c r="R19" s="8">
        <v>136.24513618677042</v>
      </c>
      <c r="S19">
        <v>37373</v>
      </c>
      <c r="T19">
        <v>38618</v>
      </c>
      <c r="U19">
        <v>0.1028365755420424</v>
      </c>
      <c r="V19">
        <v>0</v>
      </c>
      <c r="W19">
        <v>37837</v>
      </c>
      <c r="X19">
        <v>50183</v>
      </c>
    </row>
    <row r="20" spans="1:24" x14ac:dyDescent="0.3">
      <c r="A20" s="1">
        <v>38534</v>
      </c>
      <c r="B20">
        <v>62447</v>
      </c>
      <c r="C20">
        <v>38967</v>
      </c>
      <c r="D20">
        <v>23480</v>
      </c>
      <c r="E20">
        <v>17.411999999999999</v>
      </c>
      <c r="F20">
        <v>21</v>
      </c>
      <c r="G20">
        <v>95.989274719657544</v>
      </c>
      <c r="H20">
        <v>0</v>
      </c>
      <c r="I20">
        <v>0</v>
      </c>
      <c r="J20">
        <v>0</v>
      </c>
      <c r="K20">
        <v>116.14</v>
      </c>
      <c r="L20">
        <v>1.6032</v>
      </c>
      <c r="M20">
        <v>-2.7316121157535123</v>
      </c>
      <c r="N20">
        <f t="shared" si="0"/>
        <v>7</v>
      </c>
      <c r="O20">
        <f t="shared" si="1"/>
        <v>2005</v>
      </c>
      <c r="P20">
        <v>98.809133709901715</v>
      </c>
      <c r="Q20">
        <v>0</v>
      </c>
      <c r="R20" s="8">
        <v>136.24513618677042</v>
      </c>
      <c r="S20">
        <v>34350</v>
      </c>
      <c r="T20">
        <v>40753</v>
      </c>
      <c r="U20">
        <v>-0.573581029021486</v>
      </c>
      <c r="V20">
        <v>0</v>
      </c>
      <c r="W20">
        <v>36502</v>
      </c>
      <c r="X20">
        <v>11595</v>
      </c>
    </row>
    <row r="21" spans="1:24" x14ac:dyDescent="0.3">
      <c r="A21" s="1">
        <v>38565</v>
      </c>
      <c r="B21">
        <v>65234</v>
      </c>
      <c r="C21">
        <v>38655</v>
      </c>
      <c r="D21">
        <v>26579</v>
      </c>
      <c r="E21">
        <v>18.16</v>
      </c>
      <c r="F21">
        <v>22</v>
      </c>
      <c r="G21">
        <v>95.034922957721136</v>
      </c>
      <c r="H21">
        <v>0</v>
      </c>
      <c r="I21">
        <v>0</v>
      </c>
      <c r="J21">
        <v>0</v>
      </c>
      <c r="K21">
        <v>117.13</v>
      </c>
      <c r="L21">
        <v>1.6032</v>
      </c>
      <c r="M21">
        <v>2.3990924202927033</v>
      </c>
      <c r="N21">
        <f t="shared" si="0"/>
        <v>8</v>
      </c>
      <c r="O21">
        <f t="shared" si="1"/>
        <v>2005</v>
      </c>
      <c r="P21">
        <v>98.809133709901715</v>
      </c>
      <c r="Q21">
        <v>0</v>
      </c>
      <c r="R21" s="8">
        <v>136.24513618677042</v>
      </c>
      <c r="S21">
        <v>33207</v>
      </c>
      <c r="T21">
        <v>38967</v>
      </c>
      <c r="U21">
        <v>0.85241949371448467</v>
      </c>
      <c r="V21">
        <v>0</v>
      </c>
      <c r="W21">
        <v>38618</v>
      </c>
      <c r="X21">
        <v>21015</v>
      </c>
    </row>
    <row r="22" spans="1:24" x14ac:dyDescent="0.3">
      <c r="A22" s="1">
        <v>38596</v>
      </c>
      <c r="B22">
        <v>63125</v>
      </c>
      <c r="C22">
        <v>36412</v>
      </c>
      <c r="D22">
        <v>26713</v>
      </c>
      <c r="E22">
        <v>19.751999999999999</v>
      </c>
      <c r="F22">
        <v>22</v>
      </c>
      <c r="G22">
        <v>93.5767041492131</v>
      </c>
      <c r="H22">
        <v>0</v>
      </c>
      <c r="I22">
        <v>0</v>
      </c>
      <c r="J22">
        <v>0</v>
      </c>
      <c r="K22">
        <v>118.33</v>
      </c>
      <c r="L22">
        <v>1.6032</v>
      </c>
      <c r="M22">
        <v>-0.4312966699036247</v>
      </c>
      <c r="N22">
        <f t="shared" si="0"/>
        <v>9</v>
      </c>
      <c r="O22">
        <f t="shared" si="1"/>
        <v>2005</v>
      </c>
      <c r="P22">
        <v>98.809133709901715</v>
      </c>
      <c r="Q22">
        <v>0</v>
      </c>
      <c r="R22" s="8">
        <v>136.24513618677042</v>
      </c>
      <c r="S22">
        <v>32933</v>
      </c>
      <c r="T22">
        <v>38655</v>
      </c>
      <c r="U22">
        <v>1.024502689319573</v>
      </c>
      <c r="V22">
        <v>0</v>
      </c>
      <c r="W22">
        <v>40753</v>
      </c>
      <c r="X22">
        <v>37837</v>
      </c>
    </row>
    <row r="23" spans="1:24" x14ac:dyDescent="0.3">
      <c r="A23" s="1">
        <v>38626</v>
      </c>
      <c r="B23">
        <v>57659</v>
      </c>
      <c r="C23">
        <v>34957</v>
      </c>
      <c r="D23">
        <v>22702</v>
      </c>
      <c r="E23">
        <v>19.344999999999999</v>
      </c>
      <c r="F23">
        <v>21</v>
      </c>
      <c r="G23">
        <v>96.108180109881943</v>
      </c>
      <c r="H23">
        <v>0</v>
      </c>
      <c r="I23">
        <v>0</v>
      </c>
      <c r="J23">
        <v>0</v>
      </c>
      <c r="K23">
        <v>120.45</v>
      </c>
      <c r="L23">
        <v>1.6032</v>
      </c>
      <c r="M23">
        <v>-0.74701758986497335</v>
      </c>
      <c r="N23">
        <f t="shared" si="0"/>
        <v>10</v>
      </c>
      <c r="O23">
        <f t="shared" si="1"/>
        <v>2005</v>
      </c>
      <c r="P23">
        <v>100.88060236496372</v>
      </c>
      <c r="Q23">
        <v>0</v>
      </c>
      <c r="R23" s="8">
        <v>136.24513618677042</v>
      </c>
      <c r="S23">
        <v>34305</v>
      </c>
      <c r="T23">
        <v>36412</v>
      </c>
      <c r="U23">
        <v>1.7915997633736191</v>
      </c>
      <c r="V23">
        <v>0</v>
      </c>
      <c r="W23">
        <v>38967</v>
      </c>
      <c r="X23">
        <v>36502</v>
      </c>
    </row>
    <row r="24" spans="1:24" x14ac:dyDescent="0.3">
      <c r="A24" s="1">
        <v>38657</v>
      </c>
      <c r="B24">
        <v>62462</v>
      </c>
      <c r="C24">
        <v>37847</v>
      </c>
      <c r="D24">
        <v>24615</v>
      </c>
      <c r="E24">
        <v>19.002500000000001</v>
      </c>
      <c r="F24">
        <v>20</v>
      </c>
      <c r="G24">
        <v>97.258251356292376</v>
      </c>
      <c r="H24">
        <v>0</v>
      </c>
      <c r="I24">
        <v>0</v>
      </c>
      <c r="J24">
        <v>0</v>
      </c>
      <c r="K24">
        <v>122.14</v>
      </c>
      <c r="L24">
        <v>1.6032</v>
      </c>
      <c r="M24">
        <v>-1.7684319864147979</v>
      </c>
      <c r="N24">
        <f t="shared" si="0"/>
        <v>11</v>
      </c>
      <c r="O24">
        <f t="shared" si="1"/>
        <v>2005</v>
      </c>
      <c r="P24">
        <v>100.88060236496372</v>
      </c>
      <c r="Q24">
        <v>0</v>
      </c>
      <c r="R24" s="8">
        <v>136.24513618677042</v>
      </c>
      <c r="S24">
        <v>30548</v>
      </c>
      <c r="T24">
        <v>34957</v>
      </c>
      <c r="U24">
        <v>1.4030718140307208</v>
      </c>
      <c r="V24">
        <v>0</v>
      </c>
      <c r="W24">
        <v>38655</v>
      </c>
      <c r="X24">
        <v>38618</v>
      </c>
    </row>
    <row r="25" spans="1:24" x14ac:dyDescent="0.3">
      <c r="A25" s="1">
        <v>38687</v>
      </c>
      <c r="B25">
        <v>105172</v>
      </c>
      <c r="C25">
        <v>65439</v>
      </c>
      <c r="D25">
        <v>39733</v>
      </c>
      <c r="E25">
        <v>17.844000000000001</v>
      </c>
      <c r="F25">
        <v>22</v>
      </c>
      <c r="G25">
        <v>97.06371022673585</v>
      </c>
      <c r="H25">
        <v>1</v>
      </c>
      <c r="I25">
        <v>0</v>
      </c>
      <c r="J25">
        <v>0</v>
      </c>
      <c r="K25">
        <v>122.65</v>
      </c>
      <c r="L25">
        <v>1.6032</v>
      </c>
      <c r="M25">
        <v>3.8275721282432507E-2</v>
      </c>
      <c r="N25">
        <f t="shared" si="0"/>
        <v>12</v>
      </c>
      <c r="O25">
        <f t="shared" si="1"/>
        <v>2005</v>
      </c>
      <c r="P25">
        <v>100.88060236496372</v>
      </c>
      <c r="Q25">
        <v>0</v>
      </c>
      <c r="R25" s="8">
        <v>136.24513618677042</v>
      </c>
      <c r="S25">
        <v>50183</v>
      </c>
      <c r="T25">
        <v>37847</v>
      </c>
      <c r="U25">
        <v>0.41755362698543408</v>
      </c>
      <c r="V25">
        <v>0</v>
      </c>
      <c r="W25">
        <v>36412</v>
      </c>
      <c r="X25">
        <v>40753</v>
      </c>
    </row>
    <row r="26" spans="1:24" x14ac:dyDescent="0.3">
      <c r="A26" s="1">
        <v>38718</v>
      </c>
      <c r="B26">
        <v>28098</v>
      </c>
      <c r="C26">
        <v>16506</v>
      </c>
      <c r="D26">
        <v>11592</v>
      </c>
      <c r="E26">
        <v>17.78</v>
      </c>
      <c r="F26">
        <v>18</v>
      </c>
      <c r="G26">
        <v>98.945516145610043</v>
      </c>
      <c r="H26">
        <v>0</v>
      </c>
      <c r="I26">
        <v>1</v>
      </c>
      <c r="J26">
        <v>0</v>
      </c>
      <c r="K26">
        <v>123.57</v>
      </c>
      <c r="L26">
        <v>1.5861700000000001</v>
      </c>
      <c r="M26">
        <v>0.66319199408457763</v>
      </c>
      <c r="N26">
        <f t="shared" si="0"/>
        <v>1</v>
      </c>
      <c r="O26">
        <f t="shared" si="1"/>
        <v>2006</v>
      </c>
      <c r="P26">
        <v>87.370123074524571</v>
      </c>
      <c r="Q26">
        <v>0</v>
      </c>
      <c r="R26" s="8">
        <v>138.3490909090909</v>
      </c>
      <c r="S26">
        <v>11595</v>
      </c>
      <c r="T26">
        <v>65439</v>
      </c>
      <c r="U26">
        <v>0.75010191602118415</v>
      </c>
      <c r="V26">
        <v>0</v>
      </c>
      <c r="W26">
        <v>34957</v>
      </c>
      <c r="X26">
        <v>38967</v>
      </c>
    </row>
    <row r="27" spans="1:24" x14ac:dyDescent="0.3">
      <c r="A27" s="1">
        <v>38749</v>
      </c>
      <c r="B27">
        <v>41239</v>
      </c>
      <c r="C27">
        <v>24929</v>
      </c>
      <c r="D27">
        <v>16310</v>
      </c>
      <c r="E27">
        <v>17.61</v>
      </c>
      <c r="F27">
        <v>20</v>
      </c>
      <c r="G27">
        <v>98.493022483658279</v>
      </c>
      <c r="H27">
        <v>0</v>
      </c>
      <c r="I27">
        <v>0</v>
      </c>
      <c r="J27">
        <v>0</v>
      </c>
      <c r="K27">
        <v>123.84</v>
      </c>
      <c r="L27">
        <v>1.5861700000000001</v>
      </c>
      <c r="M27">
        <v>-1.7516801387469361</v>
      </c>
      <c r="N27">
        <f t="shared" si="0"/>
        <v>2</v>
      </c>
      <c r="O27">
        <f t="shared" si="1"/>
        <v>2006</v>
      </c>
      <c r="P27">
        <v>87.370123074524571</v>
      </c>
      <c r="Q27">
        <v>0</v>
      </c>
      <c r="R27" s="8">
        <v>138.3490909090909</v>
      </c>
      <c r="S27">
        <v>21015</v>
      </c>
      <c r="T27">
        <v>16506</v>
      </c>
      <c r="U27">
        <v>0.21849963583395748</v>
      </c>
      <c r="V27">
        <v>1</v>
      </c>
      <c r="W27">
        <v>37847</v>
      </c>
      <c r="X27">
        <v>38655</v>
      </c>
    </row>
    <row r="28" spans="1:24" x14ac:dyDescent="0.3">
      <c r="A28" s="1">
        <v>38777</v>
      </c>
      <c r="B28">
        <v>60410</v>
      </c>
      <c r="C28">
        <v>36996</v>
      </c>
      <c r="D28">
        <v>23414</v>
      </c>
      <c r="E28">
        <v>16.904</v>
      </c>
      <c r="F28">
        <v>23</v>
      </c>
      <c r="G28">
        <v>99.32700961615808</v>
      </c>
      <c r="H28">
        <v>0</v>
      </c>
      <c r="I28">
        <v>0</v>
      </c>
      <c r="J28">
        <v>0</v>
      </c>
      <c r="K28">
        <v>124.18</v>
      </c>
      <c r="L28">
        <v>1.5861700000000001</v>
      </c>
      <c r="M28">
        <v>1.1164163279850259</v>
      </c>
      <c r="N28">
        <f t="shared" si="0"/>
        <v>3</v>
      </c>
      <c r="O28">
        <f t="shared" si="1"/>
        <v>2006</v>
      </c>
      <c r="P28">
        <v>87.370123074524571</v>
      </c>
      <c r="Q28">
        <v>0</v>
      </c>
      <c r="R28" s="8">
        <v>138.3490909090909</v>
      </c>
      <c r="S28">
        <v>37837</v>
      </c>
      <c r="T28">
        <v>24929</v>
      </c>
      <c r="U28">
        <v>0.27454780361757525</v>
      </c>
      <c r="V28">
        <v>0</v>
      </c>
      <c r="W28">
        <v>65439</v>
      </c>
      <c r="X28">
        <v>36412</v>
      </c>
    </row>
    <row r="29" spans="1:24" x14ac:dyDescent="0.3">
      <c r="A29" s="1">
        <v>38808</v>
      </c>
      <c r="B29">
        <v>64645</v>
      </c>
      <c r="C29">
        <v>40177</v>
      </c>
      <c r="D29">
        <v>24468</v>
      </c>
      <c r="E29">
        <v>15.57</v>
      </c>
      <c r="F29">
        <v>20</v>
      </c>
      <c r="G29">
        <v>100.71888282338149</v>
      </c>
      <c r="H29">
        <v>0</v>
      </c>
      <c r="I29">
        <v>0</v>
      </c>
      <c r="J29">
        <v>0</v>
      </c>
      <c r="K29">
        <v>125.84</v>
      </c>
      <c r="L29">
        <v>1.5861700000000001</v>
      </c>
      <c r="M29">
        <v>2.0479571256605711</v>
      </c>
      <c r="N29">
        <f t="shared" si="0"/>
        <v>4</v>
      </c>
      <c r="O29">
        <f t="shared" si="1"/>
        <v>2006</v>
      </c>
      <c r="P29">
        <v>97.589059551908448</v>
      </c>
      <c r="Q29">
        <v>0</v>
      </c>
      <c r="R29" s="8">
        <v>138.3490909090909</v>
      </c>
      <c r="S29">
        <v>36502</v>
      </c>
      <c r="T29">
        <v>36996</v>
      </c>
      <c r="U29">
        <v>1.3367692059913061</v>
      </c>
      <c r="V29">
        <v>0</v>
      </c>
      <c r="W29">
        <v>16506</v>
      </c>
      <c r="X29">
        <v>34957</v>
      </c>
    </row>
    <row r="30" spans="1:24" x14ac:dyDescent="0.3">
      <c r="A30" s="1">
        <v>38838</v>
      </c>
      <c r="B30">
        <v>78636</v>
      </c>
      <c r="C30">
        <v>48521</v>
      </c>
      <c r="D30">
        <v>30115</v>
      </c>
      <c r="E30">
        <v>13.645</v>
      </c>
      <c r="F30">
        <v>22</v>
      </c>
      <c r="G30">
        <v>99.3257079502105</v>
      </c>
      <c r="H30">
        <v>0</v>
      </c>
      <c r="I30">
        <v>0</v>
      </c>
      <c r="J30">
        <v>0</v>
      </c>
      <c r="K30">
        <v>128.19999999999999</v>
      </c>
      <c r="L30">
        <v>1.5861700000000001</v>
      </c>
      <c r="M30">
        <v>10.71888291335441</v>
      </c>
      <c r="N30">
        <f t="shared" si="0"/>
        <v>5</v>
      </c>
      <c r="O30">
        <f t="shared" si="1"/>
        <v>2006</v>
      </c>
      <c r="P30">
        <v>97.589059551908448</v>
      </c>
      <c r="Q30">
        <v>0</v>
      </c>
      <c r="R30" s="8">
        <v>138.3490909090909</v>
      </c>
      <c r="S30">
        <v>38618</v>
      </c>
      <c r="T30">
        <v>40177</v>
      </c>
      <c r="U30">
        <v>1.875397329942774</v>
      </c>
      <c r="V30">
        <v>0</v>
      </c>
      <c r="W30">
        <v>24929</v>
      </c>
      <c r="X30">
        <v>37847</v>
      </c>
    </row>
    <row r="31" spans="1:24" x14ac:dyDescent="0.3">
      <c r="A31" s="1">
        <v>38869</v>
      </c>
      <c r="B31">
        <v>54958</v>
      </c>
      <c r="C31">
        <v>32982</v>
      </c>
      <c r="D31">
        <v>21976</v>
      </c>
      <c r="E31">
        <v>17.538</v>
      </c>
      <c r="F31">
        <v>22</v>
      </c>
      <c r="G31">
        <v>93.73320531638791</v>
      </c>
      <c r="H31">
        <v>0</v>
      </c>
      <c r="I31">
        <v>0</v>
      </c>
      <c r="J31">
        <v>0</v>
      </c>
      <c r="K31">
        <v>128.63</v>
      </c>
      <c r="L31">
        <v>1.5861700000000001</v>
      </c>
      <c r="M31">
        <v>11.890858742442223</v>
      </c>
      <c r="N31">
        <f t="shared" si="0"/>
        <v>6</v>
      </c>
      <c r="O31">
        <f t="shared" si="1"/>
        <v>2006</v>
      </c>
      <c r="P31">
        <v>97.589059551908448</v>
      </c>
      <c r="Q31">
        <v>0</v>
      </c>
      <c r="R31" s="8">
        <v>138.3490909090909</v>
      </c>
      <c r="S31">
        <v>40753</v>
      </c>
      <c r="T31">
        <v>48521</v>
      </c>
      <c r="U31">
        <v>0.33541341653666734</v>
      </c>
      <c r="V31">
        <v>0</v>
      </c>
      <c r="W31">
        <v>36996</v>
      </c>
      <c r="X31">
        <v>65439</v>
      </c>
    </row>
    <row r="32" spans="1:24" x14ac:dyDescent="0.3">
      <c r="A32" s="1">
        <v>38899</v>
      </c>
      <c r="B32">
        <v>37511</v>
      </c>
      <c r="C32">
        <v>22653</v>
      </c>
      <c r="D32">
        <v>14858</v>
      </c>
      <c r="E32">
        <v>22.887499999999999</v>
      </c>
      <c r="F32">
        <v>21</v>
      </c>
      <c r="G32">
        <v>91.121503076018143</v>
      </c>
      <c r="H32">
        <v>0</v>
      </c>
      <c r="I32">
        <v>0</v>
      </c>
      <c r="J32">
        <v>0</v>
      </c>
      <c r="K32">
        <v>129.72</v>
      </c>
      <c r="L32">
        <v>1.5861700000000001</v>
      </c>
      <c r="M32">
        <v>-2.5144213289018058</v>
      </c>
      <c r="N32">
        <f t="shared" si="0"/>
        <v>7</v>
      </c>
      <c r="O32">
        <f t="shared" si="1"/>
        <v>2006</v>
      </c>
      <c r="P32">
        <v>104.85949494842974</v>
      </c>
      <c r="Q32">
        <v>0</v>
      </c>
      <c r="R32" s="8">
        <v>138.3490909090909</v>
      </c>
      <c r="S32">
        <v>38967</v>
      </c>
      <c r="T32">
        <v>32982</v>
      </c>
      <c r="U32">
        <v>0.84739174376118331</v>
      </c>
      <c r="V32">
        <v>0</v>
      </c>
      <c r="W32">
        <v>40177</v>
      </c>
      <c r="X32">
        <v>16506</v>
      </c>
    </row>
    <row r="33" spans="1:24" x14ac:dyDescent="0.3">
      <c r="A33" s="1">
        <v>38930</v>
      </c>
      <c r="B33">
        <v>44039</v>
      </c>
      <c r="C33">
        <v>24873</v>
      </c>
      <c r="D33">
        <v>19166</v>
      </c>
      <c r="E33">
        <v>22.434999999999999</v>
      </c>
      <c r="F33">
        <v>22</v>
      </c>
      <c r="G33">
        <v>93.88159817613257</v>
      </c>
      <c r="H33">
        <v>0</v>
      </c>
      <c r="I33">
        <v>0</v>
      </c>
      <c r="J33">
        <v>0</v>
      </c>
      <c r="K33">
        <v>129.15</v>
      </c>
      <c r="L33">
        <v>1.5861700000000001</v>
      </c>
      <c r="M33">
        <v>-4.7898978754034705</v>
      </c>
      <c r="N33">
        <f t="shared" si="0"/>
        <v>8</v>
      </c>
      <c r="O33">
        <f t="shared" si="1"/>
        <v>2006</v>
      </c>
      <c r="P33">
        <v>104.85949494842974</v>
      </c>
      <c r="Q33">
        <v>0</v>
      </c>
      <c r="R33" s="8">
        <v>138.3490909090909</v>
      </c>
      <c r="S33">
        <v>38655</v>
      </c>
      <c r="T33">
        <v>22653</v>
      </c>
      <c r="U33">
        <v>-0.43940795559666013</v>
      </c>
      <c r="V33">
        <v>0</v>
      </c>
      <c r="W33">
        <v>48521</v>
      </c>
      <c r="X33">
        <v>24929</v>
      </c>
    </row>
    <row r="34" spans="1:24" x14ac:dyDescent="0.3">
      <c r="A34" s="1">
        <v>38961</v>
      </c>
      <c r="B34">
        <v>46324</v>
      </c>
      <c r="C34">
        <v>27517</v>
      </c>
      <c r="D34">
        <v>18807</v>
      </c>
      <c r="E34">
        <v>21.495999999999999</v>
      </c>
      <c r="F34">
        <v>21</v>
      </c>
      <c r="G34">
        <v>93.607717823802091</v>
      </c>
      <c r="H34">
        <v>0</v>
      </c>
      <c r="I34">
        <v>0</v>
      </c>
      <c r="J34">
        <v>0</v>
      </c>
      <c r="K34">
        <v>130.81</v>
      </c>
      <c r="L34">
        <v>1.5861700000000001</v>
      </c>
      <c r="M34">
        <v>0.16922844068583132</v>
      </c>
      <c r="N34">
        <f t="shared" si="0"/>
        <v>9</v>
      </c>
      <c r="O34">
        <f t="shared" si="1"/>
        <v>2006</v>
      </c>
      <c r="P34">
        <v>104.85949494842974</v>
      </c>
      <c r="Q34">
        <v>0</v>
      </c>
      <c r="R34" s="8">
        <v>138.3490909090909</v>
      </c>
      <c r="S34">
        <v>36412</v>
      </c>
      <c r="T34">
        <v>24873</v>
      </c>
      <c r="U34">
        <v>1.2853271389856813</v>
      </c>
      <c r="V34">
        <v>0</v>
      </c>
      <c r="W34">
        <v>32982</v>
      </c>
      <c r="X34">
        <v>36996</v>
      </c>
    </row>
    <row r="35" spans="1:24" x14ac:dyDescent="0.3">
      <c r="A35" s="1">
        <v>38991</v>
      </c>
      <c r="B35">
        <v>36862</v>
      </c>
      <c r="C35">
        <v>21237</v>
      </c>
      <c r="D35">
        <v>15625</v>
      </c>
      <c r="E35">
        <v>21.754999999999999</v>
      </c>
      <c r="F35">
        <v>19</v>
      </c>
      <c r="G35">
        <v>94.250228905631559</v>
      </c>
      <c r="H35">
        <v>0</v>
      </c>
      <c r="I35">
        <v>0</v>
      </c>
      <c r="J35">
        <v>0</v>
      </c>
      <c r="K35">
        <v>132.47</v>
      </c>
      <c r="L35">
        <v>1.5861700000000001</v>
      </c>
      <c r="M35">
        <v>-0.67945037202190584</v>
      </c>
      <c r="N35">
        <f t="shared" si="0"/>
        <v>10</v>
      </c>
      <c r="O35">
        <f t="shared" si="1"/>
        <v>2006</v>
      </c>
      <c r="P35">
        <v>107.2835009831778</v>
      </c>
      <c r="Q35">
        <v>0</v>
      </c>
      <c r="R35" s="8">
        <v>138.3490909090909</v>
      </c>
      <c r="S35">
        <v>34957</v>
      </c>
      <c r="T35">
        <v>27517</v>
      </c>
      <c r="U35">
        <v>1.2690161302652658</v>
      </c>
      <c r="V35">
        <v>0</v>
      </c>
      <c r="W35">
        <v>22653</v>
      </c>
      <c r="X35">
        <v>40177</v>
      </c>
    </row>
    <row r="36" spans="1:24" x14ac:dyDescent="0.3">
      <c r="A36" s="1">
        <v>39022</v>
      </c>
      <c r="B36">
        <v>52359</v>
      </c>
      <c r="C36">
        <v>30477</v>
      </c>
      <c r="D36">
        <v>21882</v>
      </c>
      <c r="E36">
        <v>21.824999999999999</v>
      </c>
      <c r="F36">
        <v>22</v>
      </c>
      <c r="G36">
        <v>95.581600117913297</v>
      </c>
      <c r="H36">
        <v>0</v>
      </c>
      <c r="I36">
        <v>0</v>
      </c>
      <c r="J36">
        <v>0</v>
      </c>
      <c r="K36">
        <v>134.18</v>
      </c>
      <c r="L36">
        <v>1.5861700000000001</v>
      </c>
      <c r="M36">
        <v>0.16101796266487778</v>
      </c>
      <c r="N36">
        <f t="shared" si="0"/>
        <v>11</v>
      </c>
      <c r="O36">
        <f t="shared" si="1"/>
        <v>2006</v>
      </c>
      <c r="P36">
        <v>107.2835009831778</v>
      </c>
      <c r="Q36">
        <v>0</v>
      </c>
      <c r="R36" s="8">
        <v>138.3490909090909</v>
      </c>
      <c r="S36">
        <v>37847</v>
      </c>
      <c r="T36">
        <v>21237</v>
      </c>
      <c r="U36">
        <v>1.2908583075413427</v>
      </c>
      <c r="V36">
        <v>0</v>
      </c>
      <c r="W36">
        <v>24873</v>
      </c>
      <c r="X36">
        <v>48521</v>
      </c>
    </row>
    <row r="37" spans="1:24" x14ac:dyDescent="0.3">
      <c r="A37" s="1">
        <v>39052</v>
      </c>
      <c r="B37">
        <v>77260</v>
      </c>
      <c r="C37">
        <v>46351</v>
      </c>
      <c r="D37">
        <v>30909</v>
      </c>
      <c r="E37">
        <v>20.928000000000001</v>
      </c>
      <c r="F37">
        <v>21</v>
      </c>
      <c r="G37">
        <v>93.832346823479014</v>
      </c>
      <c r="H37">
        <v>1</v>
      </c>
      <c r="I37">
        <v>0</v>
      </c>
      <c r="J37">
        <v>0</v>
      </c>
      <c r="K37">
        <v>134.49</v>
      </c>
      <c r="L37">
        <v>1.5861700000000001</v>
      </c>
      <c r="M37">
        <v>0.95999386904179751</v>
      </c>
      <c r="N37">
        <f t="shared" si="0"/>
        <v>12</v>
      </c>
      <c r="O37">
        <f t="shared" si="1"/>
        <v>2006</v>
      </c>
      <c r="P37">
        <v>107.2835009831778</v>
      </c>
      <c r="Q37">
        <v>0</v>
      </c>
      <c r="R37" s="8">
        <v>138.3490909090909</v>
      </c>
      <c r="S37">
        <v>65439</v>
      </c>
      <c r="T37">
        <v>30477</v>
      </c>
      <c r="U37">
        <v>0.23103294082575943</v>
      </c>
      <c r="V37">
        <v>0</v>
      </c>
      <c r="W37">
        <v>27517</v>
      </c>
      <c r="X37">
        <v>32982</v>
      </c>
    </row>
    <row r="38" spans="1:24" x14ac:dyDescent="0.3">
      <c r="A38" s="1">
        <v>39083</v>
      </c>
      <c r="B38">
        <v>23117</v>
      </c>
      <c r="C38">
        <v>13186</v>
      </c>
      <c r="D38">
        <v>9931</v>
      </c>
      <c r="E38">
        <v>21.27</v>
      </c>
      <c r="F38">
        <v>20</v>
      </c>
      <c r="G38">
        <v>93.687723815973783</v>
      </c>
      <c r="H38">
        <v>0</v>
      </c>
      <c r="I38">
        <v>1</v>
      </c>
      <c r="J38">
        <v>0</v>
      </c>
      <c r="K38">
        <v>135.84</v>
      </c>
      <c r="L38">
        <v>1.7078333333333</v>
      </c>
      <c r="M38">
        <v>-2.1369863358228658</v>
      </c>
      <c r="N38">
        <f t="shared" si="0"/>
        <v>1</v>
      </c>
      <c r="O38">
        <f t="shared" si="1"/>
        <v>2007</v>
      </c>
      <c r="P38">
        <v>93.672024518752707</v>
      </c>
      <c r="Q38">
        <v>0</v>
      </c>
      <c r="R38" s="8">
        <v>131.70915032679738</v>
      </c>
      <c r="S38">
        <v>16506</v>
      </c>
      <c r="T38">
        <v>46351</v>
      </c>
      <c r="U38">
        <v>1.0037921035021213</v>
      </c>
      <c r="V38">
        <v>0</v>
      </c>
      <c r="W38">
        <v>21237</v>
      </c>
      <c r="X38">
        <v>22653</v>
      </c>
    </row>
    <row r="39" spans="1:24" x14ac:dyDescent="0.3">
      <c r="A39" s="1">
        <v>39114</v>
      </c>
      <c r="B39">
        <v>29184</v>
      </c>
      <c r="C39">
        <v>17212</v>
      </c>
      <c r="D39">
        <v>11972</v>
      </c>
      <c r="E39">
        <v>21.337499999999999</v>
      </c>
      <c r="F39">
        <v>20</v>
      </c>
      <c r="G39">
        <v>94.440404506847969</v>
      </c>
      <c r="H39">
        <v>0</v>
      </c>
      <c r="I39">
        <v>0</v>
      </c>
      <c r="J39">
        <v>0</v>
      </c>
      <c r="K39">
        <v>136.41999999999999</v>
      </c>
      <c r="L39">
        <v>1.7078333333333</v>
      </c>
      <c r="M39">
        <v>-1.5451329391796276</v>
      </c>
      <c r="N39">
        <f t="shared" si="0"/>
        <v>2</v>
      </c>
      <c r="O39">
        <f t="shared" si="1"/>
        <v>2007</v>
      </c>
      <c r="P39">
        <v>93.672024518752707</v>
      </c>
      <c r="Q39">
        <v>0</v>
      </c>
      <c r="R39" s="8">
        <v>131.70915032679738</v>
      </c>
      <c r="S39">
        <v>24929</v>
      </c>
      <c r="T39">
        <v>13186</v>
      </c>
      <c r="U39">
        <v>0.42697290930504561</v>
      </c>
      <c r="V39">
        <v>1</v>
      </c>
      <c r="W39">
        <v>30477</v>
      </c>
      <c r="X39">
        <v>24873</v>
      </c>
    </row>
    <row r="40" spans="1:24" x14ac:dyDescent="0.3">
      <c r="A40" s="1">
        <v>39142</v>
      </c>
      <c r="B40">
        <v>41890</v>
      </c>
      <c r="C40">
        <v>24336</v>
      </c>
      <c r="D40">
        <v>17554</v>
      </c>
      <c r="E40">
        <v>20.262</v>
      </c>
      <c r="F40">
        <v>22</v>
      </c>
      <c r="G40">
        <v>93.934150042714236</v>
      </c>
      <c r="H40">
        <v>0</v>
      </c>
      <c r="I40">
        <v>0</v>
      </c>
      <c r="J40">
        <v>0</v>
      </c>
      <c r="K40">
        <v>137.66999999999999</v>
      </c>
      <c r="L40">
        <v>1.7078333333333</v>
      </c>
      <c r="M40">
        <v>2.266965364013851</v>
      </c>
      <c r="N40">
        <f t="shared" si="0"/>
        <v>3</v>
      </c>
      <c r="O40">
        <f t="shared" si="1"/>
        <v>2007</v>
      </c>
      <c r="P40">
        <v>93.672024518752707</v>
      </c>
      <c r="Q40">
        <v>0</v>
      </c>
      <c r="R40" s="8">
        <v>131.70915032679738</v>
      </c>
      <c r="S40">
        <v>36996</v>
      </c>
      <c r="T40">
        <v>17212</v>
      </c>
      <c r="U40">
        <v>0.91628793432048106</v>
      </c>
      <c r="V40">
        <v>0</v>
      </c>
      <c r="W40">
        <v>46351</v>
      </c>
      <c r="X40">
        <v>27517</v>
      </c>
    </row>
    <row r="41" spans="1:24" x14ac:dyDescent="0.3">
      <c r="A41" s="1">
        <v>39173</v>
      </c>
      <c r="B41">
        <v>42366</v>
      </c>
      <c r="C41">
        <v>25204</v>
      </c>
      <c r="D41">
        <v>17162</v>
      </c>
      <c r="E41">
        <v>19.8</v>
      </c>
      <c r="F41">
        <v>20</v>
      </c>
      <c r="G41">
        <v>95.548035170837537</v>
      </c>
      <c r="H41">
        <v>0</v>
      </c>
      <c r="I41">
        <v>0</v>
      </c>
      <c r="J41">
        <v>0</v>
      </c>
      <c r="K41">
        <v>139.33000000000001</v>
      </c>
      <c r="L41">
        <v>1.7078333333333</v>
      </c>
      <c r="M41">
        <v>-1.5574223822664046</v>
      </c>
      <c r="N41">
        <f t="shared" si="0"/>
        <v>4</v>
      </c>
      <c r="O41">
        <f t="shared" si="1"/>
        <v>2007</v>
      </c>
      <c r="P41">
        <v>100.87539734862888</v>
      </c>
      <c r="Q41">
        <v>0</v>
      </c>
      <c r="R41" s="8">
        <v>131.70915032679738</v>
      </c>
      <c r="S41">
        <v>40177</v>
      </c>
      <c r="T41">
        <v>24336</v>
      </c>
      <c r="U41">
        <v>1.2057819423258787</v>
      </c>
      <c r="V41">
        <v>0</v>
      </c>
      <c r="W41">
        <v>13186</v>
      </c>
      <c r="X41">
        <v>21237</v>
      </c>
    </row>
    <row r="42" spans="1:24" x14ac:dyDescent="0.3">
      <c r="A42" s="1">
        <v>39203</v>
      </c>
      <c r="B42">
        <v>47938</v>
      </c>
      <c r="C42">
        <v>29067</v>
      </c>
      <c r="D42">
        <v>18871</v>
      </c>
      <c r="E42">
        <v>19.6875</v>
      </c>
      <c r="F42">
        <v>23</v>
      </c>
      <c r="G42">
        <v>96.87057115880728</v>
      </c>
      <c r="H42">
        <v>0</v>
      </c>
      <c r="I42">
        <v>0</v>
      </c>
      <c r="J42">
        <v>0</v>
      </c>
      <c r="K42">
        <v>140.03</v>
      </c>
      <c r="L42">
        <v>1.7078333333333</v>
      </c>
      <c r="M42">
        <v>-1.4468133259119442</v>
      </c>
      <c r="N42">
        <f t="shared" si="0"/>
        <v>5</v>
      </c>
      <c r="O42">
        <f t="shared" si="1"/>
        <v>2007</v>
      </c>
      <c r="P42">
        <v>100.87539734862888</v>
      </c>
      <c r="Q42">
        <v>0</v>
      </c>
      <c r="R42" s="8">
        <v>131.70915032679738</v>
      </c>
      <c r="S42">
        <v>48521</v>
      </c>
      <c r="T42">
        <v>25204</v>
      </c>
      <c r="U42">
        <v>0.50240436374076047</v>
      </c>
      <c r="V42">
        <v>0</v>
      </c>
      <c r="W42">
        <v>17212</v>
      </c>
      <c r="X42">
        <v>30477</v>
      </c>
    </row>
    <row r="43" spans="1:24" x14ac:dyDescent="0.3">
      <c r="A43" s="1">
        <v>39234</v>
      </c>
      <c r="B43">
        <v>48674</v>
      </c>
      <c r="C43">
        <v>30126</v>
      </c>
      <c r="D43">
        <v>18548</v>
      </c>
      <c r="E43">
        <v>19.526</v>
      </c>
      <c r="F43">
        <v>21</v>
      </c>
      <c r="G43">
        <v>96.530974554998693</v>
      </c>
      <c r="H43">
        <v>0</v>
      </c>
      <c r="I43">
        <v>0</v>
      </c>
      <c r="J43">
        <v>0</v>
      </c>
      <c r="K43">
        <v>139.69</v>
      </c>
      <c r="L43">
        <v>1.7078333333333</v>
      </c>
      <c r="M43">
        <v>-2.0664779076354889</v>
      </c>
      <c r="N43">
        <f t="shared" si="0"/>
        <v>6</v>
      </c>
      <c r="O43">
        <f t="shared" si="1"/>
        <v>2007</v>
      </c>
      <c r="P43">
        <v>100.87539734862888</v>
      </c>
      <c r="Q43">
        <v>0</v>
      </c>
      <c r="R43" s="8">
        <v>131.70915032679738</v>
      </c>
      <c r="S43">
        <v>32982</v>
      </c>
      <c r="T43">
        <v>29067</v>
      </c>
      <c r="U43">
        <v>-0.24280511319003661</v>
      </c>
      <c r="V43">
        <v>0</v>
      </c>
      <c r="W43">
        <v>24336</v>
      </c>
      <c r="X43">
        <v>46351</v>
      </c>
    </row>
    <row r="44" spans="1:24" x14ac:dyDescent="0.3">
      <c r="A44" s="1">
        <v>39264</v>
      </c>
      <c r="B44">
        <v>47490</v>
      </c>
      <c r="C44">
        <v>28246</v>
      </c>
      <c r="D44">
        <v>19244</v>
      </c>
      <c r="E44">
        <v>19.34</v>
      </c>
      <c r="F44">
        <v>22</v>
      </c>
      <c r="G44">
        <v>97.200726465259208</v>
      </c>
      <c r="H44">
        <v>0</v>
      </c>
      <c r="I44">
        <v>0</v>
      </c>
      <c r="J44">
        <v>0</v>
      </c>
      <c r="K44">
        <v>138.66999999999999</v>
      </c>
      <c r="L44">
        <v>1.7078333333333</v>
      </c>
      <c r="M44">
        <v>-0.8770057498331929</v>
      </c>
      <c r="N44">
        <f t="shared" si="0"/>
        <v>7</v>
      </c>
      <c r="O44">
        <f t="shared" si="1"/>
        <v>2007</v>
      </c>
      <c r="P44">
        <v>108.80992598338082</v>
      </c>
      <c r="Q44">
        <v>0</v>
      </c>
      <c r="R44" s="8">
        <v>136.97712418300654</v>
      </c>
      <c r="S44">
        <v>22653</v>
      </c>
      <c r="T44">
        <v>30126</v>
      </c>
      <c r="U44">
        <v>-0.73018827403537045</v>
      </c>
      <c r="V44">
        <v>0</v>
      </c>
      <c r="W44">
        <v>25204</v>
      </c>
      <c r="X44">
        <v>13186</v>
      </c>
    </row>
    <row r="45" spans="1:24" x14ac:dyDescent="0.3">
      <c r="A45" s="1">
        <v>39295</v>
      </c>
      <c r="B45">
        <v>50558</v>
      </c>
      <c r="C45">
        <v>28469</v>
      </c>
      <c r="D45">
        <v>22089</v>
      </c>
      <c r="E45">
        <v>18.616</v>
      </c>
      <c r="F45">
        <v>22</v>
      </c>
      <c r="G45">
        <v>99.748583589521331</v>
      </c>
      <c r="H45">
        <v>0</v>
      </c>
      <c r="I45">
        <v>0</v>
      </c>
      <c r="J45">
        <v>0</v>
      </c>
      <c r="K45">
        <v>138.69999999999999</v>
      </c>
      <c r="L45">
        <v>1.7078333333333</v>
      </c>
      <c r="M45">
        <v>1.8936552202321488</v>
      </c>
      <c r="N45">
        <f t="shared" si="0"/>
        <v>8</v>
      </c>
      <c r="O45">
        <f t="shared" si="1"/>
        <v>2007</v>
      </c>
      <c r="P45">
        <v>108.80992598338082</v>
      </c>
      <c r="Q45">
        <v>0</v>
      </c>
      <c r="R45" s="8">
        <v>136.97712418300654</v>
      </c>
      <c r="S45">
        <v>24873</v>
      </c>
      <c r="T45">
        <v>28246</v>
      </c>
      <c r="U45">
        <v>2.1634095334244208E-2</v>
      </c>
      <c r="V45">
        <v>0</v>
      </c>
      <c r="W45">
        <v>29067</v>
      </c>
      <c r="X45">
        <v>17212</v>
      </c>
    </row>
    <row r="46" spans="1:24" x14ac:dyDescent="0.3">
      <c r="A46" s="1">
        <v>39326</v>
      </c>
      <c r="B46">
        <v>46581</v>
      </c>
      <c r="C46">
        <v>27662</v>
      </c>
      <c r="D46">
        <v>18919</v>
      </c>
      <c r="E46">
        <v>18.47</v>
      </c>
      <c r="F46">
        <v>20</v>
      </c>
      <c r="G46">
        <v>98.88392683098995</v>
      </c>
      <c r="H46">
        <v>0</v>
      </c>
      <c r="I46">
        <v>0</v>
      </c>
      <c r="J46">
        <v>0</v>
      </c>
      <c r="K46">
        <v>140.13</v>
      </c>
      <c r="L46">
        <v>1.7078333333333</v>
      </c>
      <c r="M46">
        <v>-1.8530799189608427</v>
      </c>
      <c r="N46">
        <f t="shared" si="0"/>
        <v>9</v>
      </c>
      <c r="O46">
        <f t="shared" si="1"/>
        <v>2007</v>
      </c>
      <c r="P46">
        <v>108.80992598338082</v>
      </c>
      <c r="Q46">
        <v>0</v>
      </c>
      <c r="R46" s="8">
        <v>136.97712418300654</v>
      </c>
      <c r="S46">
        <v>27517</v>
      </c>
      <c r="T46">
        <v>28469</v>
      </c>
      <c r="U46">
        <v>1.0310021629416077</v>
      </c>
      <c r="V46">
        <v>0</v>
      </c>
      <c r="W46">
        <v>30126</v>
      </c>
      <c r="X46">
        <v>24336</v>
      </c>
    </row>
    <row r="47" spans="1:24" x14ac:dyDescent="0.3">
      <c r="A47" s="1">
        <v>39356</v>
      </c>
      <c r="B47">
        <v>52725</v>
      </c>
      <c r="C47">
        <v>32569</v>
      </c>
      <c r="D47">
        <v>20156</v>
      </c>
      <c r="E47">
        <v>18.344999999999999</v>
      </c>
      <c r="F47">
        <v>21</v>
      </c>
      <c r="G47">
        <v>97.674519184575061</v>
      </c>
      <c r="H47">
        <v>0</v>
      </c>
      <c r="I47">
        <v>0</v>
      </c>
      <c r="J47">
        <v>0</v>
      </c>
      <c r="K47">
        <v>142.66999999999999</v>
      </c>
      <c r="L47">
        <v>1.7078333333333</v>
      </c>
      <c r="M47">
        <v>-2.80718128495413</v>
      </c>
      <c r="N47">
        <f t="shared" si="0"/>
        <v>10</v>
      </c>
      <c r="O47">
        <f t="shared" si="1"/>
        <v>2007</v>
      </c>
      <c r="P47">
        <v>114.16295168007396</v>
      </c>
      <c r="Q47">
        <v>0</v>
      </c>
      <c r="R47" s="8">
        <v>136.97712418300654</v>
      </c>
      <c r="S47">
        <v>21237</v>
      </c>
      <c r="T47">
        <v>27662</v>
      </c>
      <c r="U47">
        <v>1.8126025833154813</v>
      </c>
      <c r="V47">
        <v>0</v>
      </c>
      <c r="W47">
        <v>28246</v>
      </c>
      <c r="X47">
        <v>25204</v>
      </c>
    </row>
    <row r="48" spans="1:24" x14ac:dyDescent="0.3">
      <c r="A48" s="1">
        <v>39387</v>
      </c>
      <c r="B48">
        <v>63313</v>
      </c>
      <c r="C48">
        <v>39643</v>
      </c>
      <c r="D48">
        <v>23670</v>
      </c>
      <c r="E48">
        <v>17.646000000000001</v>
      </c>
      <c r="F48">
        <v>22</v>
      </c>
      <c r="G48">
        <v>93.897841366197696</v>
      </c>
      <c r="H48">
        <v>0</v>
      </c>
      <c r="I48">
        <v>0</v>
      </c>
      <c r="J48">
        <v>0</v>
      </c>
      <c r="K48">
        <v>145.44999999999999</v>
      </c>
      <c r="L48">
        <v>1.7078333333333</v>
      </c>
      <c r="M48">
        <v>2.2151050861891619</v>
      </c>
      <c r="N48">
        <f t="shared" si="0"/>
        <v>11</v>
      </c>
      <c r="O48">
        <f t="shared" si="1"/>
        <v>2007</v>
      </c>
      <c r="P48">
        <v>114.16295168007396</v>
      </c>
      <c r="Q48">
        <v>0</v>
      </c>
      <c r="R48" s="8">
        <v>136.97712418300654</v>
      </c>
      <c r="S48">
        <v>30477</v>
      </c>
      <c r="T48">
        <v>32569</v>
      </c>
      <c r="U48">
        <v>1.9485526039111356</v>
      </c>
      <c r="V48">
        <v>0</v>
      </c>
      <c r="W48">
        <v>28469</v>
      </c>
      <c r="X48">
        <v>29067</v>
      </c>
    </row>
    <row r="49" spans="1:24" x14ac:dyDescent="0.3">
      <c r="A49" s="1">
        <v>39417</v>
      </c>
      <c r="B49">
        <v>100926</v>
      </c>
      <c r="C49">
        <v>61745</v>
      </c>
      <c r="D49">
        <v>39181</v>
      </c>
      <c r="E49">
        <v>16.785</v>
      </c>
      <c r="F49">
        <v>19</v>
      </c>
      <c r="G49">
        <v>94.723041388388864</v>
      </c>
      <c r="H49">
        <v>1</v>
      </c>
      <c r="I49">
        <v>0</v>
      </c>
      <c r="J49">
        <v>0</v>
      </c>
      <c r="K49">
        <v>145.77000000000001</v>
      </c>
      <c r="L49">
        <v>1.7078333333333</v>
      </c>
      <c r="M49">
        <v>-1.6106349102321449</v>
      </c>
      <c r="N49">
        <f t="shared" si="0"/>
        <v>12</v>
      </c>
      <c r="O49">
        <f t="shared" si="1"/>
        <v>2007</v>
      </c>
      <c r="P49">
        <v>114.16295168007396</v>
      </c>
      <c r="Q49">
        <v>0</v>
      </c>
      <c r="R49" s="8">
        <v>136.97712418300654</v>
      </c>
      <c r="S49">
        <v>46351</v>
      </c>
      <c r="T49">
        <v>39643</v>
      </c>
      <c r="U49">
        <v>0.22000687521486206</v>
      </c>
      <c r="V49">
        <v>0</v>
      </c>
      <c r="W49">
        <v>27662</v>
      </c>
      <c r="X49">
        <v>30126</v>
      </c>
    </row>
    <row r="50" spans="1:24" x14ac:dyDescent="0.3">
      <c r="A50" s="1">
        <v>39448</v>
      </c>
      <c r="B50">
        <v>31527</v>
      </c>
      <c r="C50">
        <v>18588</v>
      </c>
      <c r="D50">
        <v>12939</v>
      </c>
      <c r="E50">
        <v>16.7925</v>
      </c>
      <c r="F50">
        <v>22</v>
      </c>
      <c r="G50">
        <v>92.626230506064459</v>
      </c>
      <c r="H50">
        <v>0</v>
      </c>
      <c r="I50">
        <v>1</v>
      </c>
      <c r="J50">
        <v>0</v>
      </c>
      <c r="K50">
        <v>146.94</v>
      </c>
      <c r="L50">
        <v>1.72895</v>
      </c>
      <c r="M50">
        <v>0.66389036998624196</v>
      </c>
      <c r="N50">
        <f t="shared" si="0"/>
        <v>1</v>
      </c>
      <c r="O50">
        <f t="shared" si="1"/>
        <v>2008</v>
      </c>
      <c r="P50">
        <v>99.49125061121147</v>
      </c>
      <c r="Q50">
        <v>0</v>
      </c>
      <c r="R50" s="8">
        <v>173.21942446043167</v>
      </c>
      <c r="S50">
        <v>13186</v>
      </c>
      <c r="T50">
        <v>61745</v>
      </c>
      <c r="U50">
        <v>0.80263428689029137</v>
      </c>
      <c r="V50">
        <v>0</v>
      </c>
      <c r="W50">
        <v>32569</v>
      </c>
      <c r="X50">
        <v>28246</v>
      </c>
    </row>
    <row r="51" spans="1:24" x14ac:dyDescent="0.3">
      <c r="A51" s="1">
        <v>39479</v>
      </c>
      <c r="B51">
        <v>35251</v>
      </c>
      <c r="C51">
        <v>21196</v>
      </c>
      <c r="D51">
        <v>14055</v>
      </c>
      <c r="E51">
        <v>16.940000000000001</v>
      </c>
      <c r="F51">
        <v>21</v>
      </c>
      <c r="G51">
        <v>88.9589875255148</v>
      </c>
      <c r="H51">
        <v>0</v>
      </c>
      <c r="I51">
        <v>0</v>
      </c>
      <c r="J51">
        <v>0</v>
      </c>
      <c r="K51">
        <v>148.84</v>
      </c>
      <c r="L51">
        <v>1.72895</v>
      </c>
      <c r="M51">
        <v>1.7182187372162261</v>
      </c>
      <c r="N51">
        <f t="shared" si="0"/>
        <v>2</v>
      </c>
      <c r="O51">
        <f t="shared" si="1"/>
        <v>2008</v>
      </c>
      <c r="P51">
        <v>99.49125061121147</v>
      </c>
      <c r="Q51">
        <v>0</v>
      </c>
      <c r="R51" s="8">
        <v>173.21942446043167</v>
      </c>
      <c r="S51">
        <v>17212</v>
      </c>
      <c r="T51">
        <v>18588</v>
      </c>
      <c r="U51">
        <v>1.2930447801823952</v>
      </c>
      <c r="V51">
        <v>1</v>
      </c>
      <c r="W51">
        <v>39643</v>
      </c>
      <c r="X51">
        <v>28469</v>
      </c>
    </row>
    <row r="52" spans="1:24" x14ac:dyDescent="0.3">
      <c r="A52" s="1">
        <v>39508</v>
      </c>
      <c r="B52">
        <v>53649</v>
      </c>
      <c r="C52">
        <v>34147</v>
      </c>
      <c r="D52">
        <v>19502</v>
      </c>
      <c r="E52">
        <v>17.7575</v>
      </c>
      <c r="F52">
        <v>21</v>
      </c>
      <c r="G52">
        <v>84.343662131157103</v>
      </c>
      <c r="H52">
        <v>0</v>
      </c>
      <c r="I52">
        <v>0</v>
      </c>
      <c r="J52">
        <v>0</v>
      </c>
      <c r="K52">
        <v>150.27000000000001</v>
      </c>
      <c r="L52">
        <v>1.72895</v>
      </c>
      <c r="M52">
        <v>9.1073275605326067</v>
      </c>
      <c r="N52">
        <f t="shared" si="0"/>
        <v>3</v>
      </c>
      <c r="O52">
        <f t="shared" si="1"/>
        <v>2008</v>
      </c>
      <c r="P52">
        <v>99.49125061121147</v>
      </c>
      <c r="Q52">
        <v>0</v>
      </c>
      <c r="R52" s="8">
        <v>173.21942446043167</v>
      </c>
      <c r="S52">
        <v>24336</v>
      </c>
      <c r="T52">
        <v>21196</v>
      </c>
      <c r="U52">
        <v>0.96076323568934363</v>
      </c>
      <c r="V52">
        <v>0</v>
      </c>
      <c r="W52">
        <v>61745</v>
      </c>
      <c r="X52">
        <v>27662</v>
      </c>
    </row>
    <row r="53" spans="1:24" x14ac:dyDescent="0.3">
      <c r="A53" s="1">
        <v>39539</v>
      </c>
      <c r="B53">
        <v>47701</v>
      </c>
      <c r="C53">
        <v>30313</v>
      </c>
      <c r="D53">
        <v>17388</v>
      </c>
      <c r="E53">
        <v>18.762499999999999</v>
      </c>
      <c r="F53">
        <v>21</v>
      </c>
      <c r="G53">
        <v>79.490827682035999</v>
      </c>
      <c r="H53">
        <v>0</v>
      </c>
      <c r="I53">
        <v>0</v>
      </c>
      <c r="J53">
        <v>0</v>
      </c>
      <c r="K53">
        <v>152.79</v>
      </c>
      <c r="L53">
        <v>1.72895</v>
      </c>
      <c r="M53">
        <v>7.0439976870749543</v>
      </c>
      <c r="N53">
        <f t="shared" si="0"/>
        <v>4</v>
      </c>
      <c r="O53">
        <f t="shared" si="1"/>
        <v>2008</v>
      </c>
      <c r="P53">
        <v>103.3496681127554</v>
      </c>
      <c r="Q53">
        <v>0</v>
      </c>
      <c r="R53" s="8">
        <v>173.21942446043167</v>
      </c>
      <c r="S53">
        <v>25204</v>
      </c>
      <c r="T53">
        <v>34147</v>
      </c>
      <c r="U53">
        <v>1.676981433419833</v>
      </c>
      <c r="V53">
        <v>0</v>
      </c>
      <c r="W53">
        <v>18588</v>
      </c>
      <c r="X53">
        <v>32569</v>
      </c>
    </row>
    <row r="54" spans="1:24" x14ac:dyDescent="0.3">
      <c r="A54" s="1">
        <v>39569</v>
      </c>
      <c r="B54">
        <v>48598</v>
      </c>
      <c r="C54">
        <v>31477</v>
      </c>
      <c r="D54">
        <v>17121</v>
      </c>
      <c r="E54">
        <v>18.776</v>
      </c>
      <c r="F54">
        <v>21</v>
      </c>
      <c r="G54">
        <v>78.634699348341343</v>
      </c>
      <c r="H54">
        <v>0</v>
      </c>
      <c r="I54">
        <v>0</v>
      </c>
      <c r="J54">
        <v>0</v>
      </c>
      <c r="K54">
        <v>155.07</v>
      </c>
      <c r="L54">
        <v>1.72895</v>
      </c>
      <c r="M54">
        <v>-5.078627615994713</v>
      </c>
      <c r="N54">
        <f t="shared" si="0"/>
        <v>5</v>
      </c>
      <c r="O54">
        <f t="shared" si="1"/>
        <v>2008</v>
      </c>
      <c r="P54">
        <v>103.3496681127554</v>
      </c>
      <c r="Q54">
        <v>0</v>
      </c>
      <c r="R54" s="8">
        <v>173.21942446043167</v>
      </c>
      <c r="S54">
        <v>29067</v>
      </c>
      <c r="T54">
        <v>30313</v>
      </c>
      <c r="U54">
        <v>1.4922442568230831</v>
      </c>
      <c r="V54">
        <v>0</v>
      </c>
      <c r="W54">
        <v>21196</v>
      </c>
      <c r="X54">
        <v>39643</v>
      </c>
    </row>
    <row r="55" spans="1:24" x14ac:dyDescent="0.3">
      <c r="A55" s="1">
        <v>39600</v>
      </c>
      <c r="B55">
        <v>46324</v>
      </c>
      <c r="C55">
        <v>28724</v>
      </c>
      <c r="D55">
        <v>17600</v>
      </c>
      <c r="E55">
        <v>19.035</v>
      </c>
      <c r="F55">
        <v>21</v>
      </c>
      <c r="G55">
        <v>78.810920232600495</v>
      </c>
      <c r="H55">
        <v>0</v>
      </c>
      <c r="I55">
        <v>0</v>
      </c>
      <c r="J55">
        <v>0</v>
      </c>
      <c r="K55">
        <v>154.51</v>
      </c>
      <c r="L55">
        <v>1.72895</v>
      </c>
      <c r="M55">
        <v>-1.6645051302915714</v>
      </c>
      <c r="N55">
        <f t="shared" si="0"/>
        <v>6</v>
      </c>
      <c r="O55">
        <f t="shared" si="1"/>
        <v>2008</v>
      </c>
      <c r="P55">
        <v>103.3496681127554</v>
      </c>
      <c r="Q55">
        <v>0</v>
      </c>
      <c r="R55" s="8">
        <v>173.21942446043167</v>
      </c>
      <c r="S55">
        <v>30126</v>
      </c>
      <c r="T55">
        <v>31477</v>
      </c>
      <c r="U55">
        <v>-0.36112723286257919</v>
      </c>
      <c r="V55">
        <v>0</v>
      </c>
      <c r="W55">
        <v>34147</v>
      </c>
      <c r="X55">
        <v>61745</v>
      </c>
    </row>
    <row r="56" spans="1:24" x14ac:dyDescent="0.3">
      <c r="A56" s="1">
        <v>39630</v>
      </c>
      <c r="B56">
        <v>42156</v>
      </c>
      <c r="C56">
        <v>25530</v>
      </c>
      <c r="D56">
        <v>16626</v>
      </c>
      <c r="E56">
        <v>20.047499999999999</v>
      </c>
      <c r="F56">
        <v>23</v>
      </c>
      <c r="G56">
        <v>80.55758353108105</v>
      </c>
      <c r="H56">
        <v>0</v>
      </c>
      <c r="I56">
        <v>0</v>
      </c>
      <c r="J56">
        <v>0</v>
      </c>
      <c r="K56">
        <v>155.4</v>
      </c>
      <c r="L56">
        <v>1.72895</v>
      </c>
      <c r="M56">
        <v>8.8130150558352049E-2</v>
      </c>
      <c r="N56">
        <f t="shared" si="0"/>
        <v>7</v>
      </c>
      <c r="O56">
        <f t="shared" si="1"/>
        <v>2008</v>
      </c>
      <c r="P56">
        <v>110.10299872463602</v>
      </c>
      <c r="Q56">
        <v>0</v>
      </c>
      <c r="R56" s="8">
        <v>181.02877697841728</v>
      </c>
      <c r="S56">
        <v>28246</v>
      </c>
      <c r="T56">
        <v>28724</v>
      </c>
      <c r="U56">
        <v>0.57601449744353328</v>
      </c>
      <c r="V56">
        <v>0</v>
      </c>
      <c r="W56">
        <v>30313</v>
      </c>
      <c r="X56">
        <v>18588</v>
      </c>
    </row>
    <row r="57" spans="1:24" x14ac:dyDescent="0.3">
      <c r="A57" s="1">
        <v>39661</v>
      </c>
      <c r="B57">
        <v>43670</v>
      </c>
      <c r="C57">
        <v>26102</v>
      </c>
      <c r="D57">
        <v>17568</v>
      </c>
      <c r="E57">
        <v>19.888000000000002</v>
      </c>
      <c r="F57">
        <v>21</v>
      </c>
      <c r="G57">
        <v>83.356019998637478</v>
      </c>
      <c r="H57">
        <v>0</v>
      </c>
      <c r="I57">
        <v>0</v>
      </c>
      <c r="J57">
        <v>0</v>
      </c>
      <c r="K57">
        <v>155.02000000000001</v>
      </c>
      <c r="L57">
        <v>1.72895</v>
      </c>
      <c r="M57">
        <v>-7.7809171426706509</v>
      </c>
      <c r="N57">
        <f t="shared" si="0"/>
        <v>8</v>
      </c>
      <c r="O57">
        <f t="shared" si="1"/>
        <v>2008</v>
      </c>
      <c r="P57">
        <v>110.10299872463602</v>
      </c>
      <c r="Q57">
        <v>0</v>
      </c>
      <c r="R57" s="8">
        <v>181.02877697841728</v>
      </c>
      <c r="S57">
        <v>28469</v>
      </c>
      <c r="T57">
        <v>25530</v>
      </c>
      <c r="U57">
        <v>-0.24453024453023886</v>
      </c>
      <c r="V57">
        <v>0</v>
      </c>
      <c r="W57">
        <v>31477</v>
      </c>
      <c r="X57">
        <v>21196</v>
      </c>
    </row>
    <row r="58" spans="1:24" x14ac:dyDescent="0.3">
      <c r="A58" s="1">
        <v>39692</v>
      </c>
      <c r="B58">
        <v>43932</v>
      </c>
      <c r="C58">
        <v>27053</v>
      </c>
      <c r="D58">
        <v>16879</v>
      </c>
      <c r="E58">
        <v>19.552499999999998</v>
      </c>
      <c r="F58">
        <v>21</v>
      </c>
      <c r="G58">
        <v>84.33593403092145</v>
      </c>
      <c r="H58">
        <v>0</v>
      </c>
      <c r="I58">
        <v>0</v>
      </c>
      <c r="J58">
        <v>0</v>
      </c>
      <c r="K58">
        <v>155.72</v>
      </c>
      <c r="L58">
        <v>1.72895</v>
      </c>
      <c r="M58">
        <v>0.46418884009380434</v>
      </c>
      <c r="N58">
        <f t="shared" si="0"/>
        <v>9</v>
      </c>
      <c r="O58">
        <f t="shared" si="1"/>
        <v>2008</v>
      </c>
      <c r="P58">
        <v>110.10299872463602</v>
      </c>
      <c r="Q58">
        <v>0</v>
      </c>
      <c r="R58" s="8">
        <v>181.02877697841728</v>
      </c>
      <c r="S58">
        <v>27662</v>
      </c>
      <c r="T58">
        <v>26102</v>
      </c>
      <c r="U58">
        <v>0.45155463811119567</v>
      </c>
      <c r="V58">
        <v>0</v>
      </c>
      <c r="W58">
        <v>28724</v>
      </c>
      <c r="X58">
        <v>34147</v>
      </c>
    </row>
    <row r="59" spans="1:24" x14ac:dyDescent="0.3">
      <c r="A59" s="1">
        <v>39722</v>
      </c>
      <c r="B59">
        <v>32884</v>
      </c>
      <c r="C59">
        <v>19788</v>
      </c>
      <c r="D59">
        <v>13096</v>
      </c>
      <c r="E59">
        <v>20.6</v>
      </c>
      <c r="F59">
        <v>20</v>
      </c>
      <c r="G59">
        <v>78.933837477809845</v>
      </c>
      <c r="H59">
        <v>0</v>
      </c>
      <c r="I59">
        <v>0</v>
      </c>
      <c r="J59">
        <v>0</v>
      </c>
      <c r="K59">
        <v>159.77000000000001</v>
      </c>
      <c r="L59">
        <v>1.72895</v>
      </c>
      <c r="M59">
        <v>10.930315716729933</v>
      </c>
      <c r="N59">
        <f t="shared" si="0"/>
        <v>10</v>
      </c>
      <c r="O59">
        <f t="shared" si="1"/>
        <v>2008</v>
      </c>
      <c r="P59">
        <v>107.39890085980215</v>
      </c>
      <c r="Q59">
        <v>0</v>
      </c>
      <c r="R59" s="8">
        <v>181.02877697841728</v>
      </c>
      <c r="S59">
        <v>32569</v>
      </c>
      <c r="T59">
        <v>27053</v>
      </c>
      <c r="U59">
        <v>2.6008219881839212</v>
      </c>
      <c r="V59">
        <v>0</v>
      </c>
      <c r="W59">
        <v>25530</v>
      </c>
      <c r="X59">
        <v>30313</v>
      </c>
    </row>
    <row r="60" spans="1:24" x14ac:dyDescent="0.3">
      <c r="A60" s="1">
        <v>39753</v>
      </c>
      <c r="B60">
        <v>26253</v>
      </c>
      <c r="C60">
        <v>17201</v>
      </c>
      <c r="D60">
        <v>9052</v>
      </c>
      <c r="E60">
        <v>24.047499999999999</v>
      </c>
      <c r="F60">
        <v>20</v>
      </c>
      <c r="G60">
        <v>73.870922899273324</v>
      </c>
      <c r="H60">
        <v>0</v>
      </c>
      <c r="I60">
        <v>0</v>
      </c>
      <c r="J60">
        <v>0</v>
      </c>
      <c r="K60">
        <v>161.1</v>
      </c>
      <c r="L60">
        <v>1.72895</v>
      </c>
      <c r="M60">
        <v>2.9939633950008426</v>
      </c>
      <c r="N60">
        <f t="shared" si="0"/>
        <v>11</v>
      </c>
      <c r="O60">
        <f t="shared" si="1"/>
        <v>2008</v>
      </c>
      <c r="P60">
        <v>107.39890085980215</v>
      </c>
      <c r="Q60">
        <v>0</v>
      </c>
      <c r="R60" s="8">
        <v>181.02877697841728</v>
      </c>
      <c r="S60">
        <v>39643</v>
      </c>
      <c r="T60">
        <v>19788</v>
      </c>
      <c r="U60">
        <v>0.83244664204793484</v>
      </c>
      <c r="V60">
        <v>0</v>
      </c>
      <c r="W60">
        <v>26102</v>
      </c>
      <c r="X60">
        <v>31477</v>
      </c>
    </row>
    <row r="61" spans="1:24" x14ac:dyDescent="0.3">
      <c r="A61" s="1">
        <v>39783</v>
      </c>
      <c r="B61">
        <v>42078</v>
      </c>
      <c r="C61">
        <v>25879</v>
      </c>
      <c r="D61">
        <v>16199</v>
      </c>
      <c r="E61">
        <v>22.905000000000001</v>
      </c>
      <c r="F61">
        <v>19</v>
      </c>
      <c r="G61">
        <v>74.010857300332987</v>
      </c>
      <c r="H61">
        <v>1</v>
      </c>
      <c r="I61">
        <v>0</v>
      </c>
      <c r="J61">
        <v>0</v>
      </c>
      <c r="K61">
        <v>160.44</v>
      </c>
      <c r="L61">
        <v>1.72895</v>
      </c>
      <c r="M61">
        <v>3.2194923251755103</v>
      </c>
      <c r="N61">
        <f t="shared" si="0"/>
        <v>12</v>
      </c>
      <c r="O61">
        <f t="shared" si="1"/>
        <v>2008</v>
      </c>
      <c r="P61">
        <v>107.39890085980215</v>
      </c>
      <c r="Q61">
        <v>0</v>
      </c>
      <c r="R61" s="8">
        <v>181.02877697841728</v>
      </c>
      <c r="S61">
        <v>61745</v>
      </c>
      <c r="T61">
        <v>17201</v>
      </c>
      <c r="U61">
        <v>-0.409683426443197</v>
      </c>
      <c r="V61">
        <v>0</v>
      </c>
      <c r="W61">
        <v>27053</v>
      </c>
      <c r="X61">
        <v>28724</v>
      </c>
    </row>
    <row r="62" spans="1:24" x14ac:dyDescent="0.3">
      <c r="A62" s="1">
        <v>39814</v>
      </c>
      <c r="B62">
        <v>19606</v>
      </c>
      <c r="C62">
        <v>13173</v>
      </c>
      <c r="D62">
        <v>6433</v>
      </c>
      <c r="E62">
        <v>21.65</v>
      </c>
      <c r="F62">
        <v>21</v>
      </c>
      <c r="G62">
        <v>74.431974077969258</v>
      </c>
      <c r="H62">
        <v>0</v>
      </c>
      <c r="I62">
        <v>1</v>
      </c>
      <c r="J62">
        <v>0</v>
      </c>
      <c r="K62">
        <v>160.9</v>
      </c>
      <c r="L62">
        <v>2.1185999999999998</v>
      </c>
      <c r="M62">
        <v>1.3608430702517271</v>
      </c>
      <c r="N62">
        <f t="shared" si="0"/>
        <v>1</v>
      </c>
      <c r="O62">
        <f t="shared" si="1"/>
        <v>2009</v>
      </c>
      <c r="P62">
        <v>85.480346758790944</v>
      </c>
      <c r="Q62">
        <v>0</v>
      </c>
      <c r="R62" s="8">
        <v>155.95562130177515</v>
      </c>
      <c r="S62">
        <v>18588</v>
      </c>
      <c r="T62">
        <v>25879</v>
      </c>
      <c r="U62">
        <v>0.28671154325605741</v>
      </c>
      <c r="V62">
        <v>0</v>
      </c>
      <c r="W62">
        <v>19788</v>
      </c>
      <c r="X62">
        <v>25530</v>
      </c>
    </row>
    <row r="63" spans="1:24" x14ac:dyDescent="0.3">
      <c r="A63" s="1">
        <v>39845</v>
      </c>
      <c r="B63">
        <v>21742</v>
      </c>
      <c r="C63">
        <v>14492</v>
      </c>
      <c r="D63">
        <v>7250</v>
      </c>
      <c r="E63">
        <v>20.877500000000001</v>
      </c>
      <c r="F63">
        <v>20</v>
      </c>
      <c r="G63">
        <v>76.200690885258439</v>
      </c>
      <c r="H63">
        <v>0</v>
      </c>
      <c r="I63">
        <v>0</v>
      </c>
      <c r="J63">
        <v>0</v>
      </c>
      <c r="K63">
        <v>160.35</v>
      </c>
      <c r="L63">
        <v>2.1185999999999998</v>
      </c>
      <c r="M63">
        <v>3.3656604042375804E-2</v>
      </c>
      <c r="N63">
        <f t="shared" si="0"/>
        <v>2</v>
      </c>
      <c r="O63">
        <f t="shared" si="1"/>
        <v>2009</v>
      </c>
      <c r="P63">
        <v>85.480346758790944</v>
      </c>
      <c r="Q63">
        <v>0</v>
      </c>
      <c r="R63" s="8">
        <v>155.95562130177515</v>
      </c>
      <c r="S63">
        <v>21196</v>
      </c>
      <c r="T63">
        <v>13173</v>
      </c>
      <c r="U63">
        <v>-0.3418272218769447</v>
      </c>
      <c r="V63">
        <v>1</v>
      </c>
      <c r="W63">
        <v>17201</v>
      </c>
      <c r="X63">
        <v>26102</v>
      </c>
    </row>
    <row r="64" spans="1:24" x14ac:dyDescent="0.3">
      <c r="A64" s="1">
        <v>39873</v>
      </c>
      <c r="B64">
        <v>55111</v>
      </c>
      <c r="C64">
        <v>40622</v>
      </c>
      <c r="D64">
        <v>14489</v>
      </c>
      <c r="E64">
        <v>20.07</v>
      </c>
      <c r="F64">
        <v>22</v>
      </c>
      <c r="G64">
        <v>76.86099776373959</v>
      </c>
      <c r="H64">
        <v>0</v>
      </c>
      <c r="I64">
        <v>0</v>
      </c>
      <c r="J64">
        <v>0</v>
      </c>
      <c r="K64">
        <v>162.12</v>
      </c>
      <c r="L64">
        <v>2.1185999999999998</v>
      </c>
      <c r="M64">
        <v>4.8731142036296582</v>
      </c>
      <c r="N64">
        <f t="shared" si="0"/>
        <v>3</v>
      </c>
      <c r="O64">
        <f t="shared" si="1"/>
        <v>2009</v>
      </c>
      <c r="P64">
        <v>85.480346758790944</v>
      </c>
      <c r="Q64">
        <v>0</v>
      </c>
      <c r="R64" s="8">
        <v>155.95562130177515</v>
      </c>
      <c r="S64">
        <v>34147</v>
      </c>
      <c r="T64">
        <v>14492</v>
      </c>
      <c r="U64">
        <v>1.1038353601496853</v>
      </c>
      <c r="V64">
        <v>0</v>
      </c>
      <c r="W64">
        <v>25879</v>
      </c>
      <c r="X64">
        <v>27053</v>
      </c>
    </row>
    <row r="65" spans="1:24" x14ac:dyDescent="0.3">
      <c r="A65" s="1">
        <v>39904</v>
      </c>
      <c r="B65">
        <v>52640</v>
      </c>
      <c r="C65">
        <v>36202</v>
      </c>
      <c r="D65">
        <v>16438</v>
      </c>
      <c r="E65">
        <v>18.627500000000001</v>
      </c>
      <c r="F65">
        <v>21</v>
      </c>
      <c r="G65">
        <v>82.035536660159835</v>
      </c>
      <c r="H65">
        <v>0</v>
      </c>
      <c r="I65">
        <v>0</v>
      </c>
      <c r="J65">
        <v>0</v>
      </c>
      <c r="K65">
        <v>162.15</v>
      </c>
      <c r="L65">
        <v>2.1185999999999998</v>
      </c>
      <c r="M65">
        <v>-4.5856310518200711</v>
      </c>
      <c r="N65">
        <f t="shared" si="0"/>
        <v>4</v>
      </c>
      <c r="O65">
        <f t="shared" si="1"/>
        <v>2009</v>
      </c>
      <c r="P65">
        <v>96.444992237142998</v>
      </c>
      <c r="Q65">
        <v>0</v>
      </c>
      <c r="R65" s="8">
        <v>155.95562130177515</v>
      </c>
      <c r="S65">
        <v>30313</v>
      </c>
      <c r="T65">
        <v>40622</v>
      </c>
      <c r="U65">
        <v>1.8504811250918962E-2</v>
      </c>
      <c r="V65">
        <v>0</v>
      </c>
      <c r="W65">
        <v>13173</v>
      </c>
      <c r="X65">
        <v>19788</v>
      </c>
    </row>
    <row r="66" spans="1:24" x14ac:dyDescent="0.3">
      <c r="A66" s="1">
        <v>39934</v>
      </c>
      <c r="B66">
        <v>63191</v>
      </c>
      <c r="C66">
        <v>44188</v>
      </c>
      <c r="D66">
        <v>19003</v>
      </c>
      <c r="E66">
        <v>18.329999999999998</v>
      </c>
      <c r="F66">
        <v>19</v>
      </c>
      <c r="G66">
        <v>84.749051565085821</v>
      </c>
      <c r="H66">
        <v>0</v>
      </c>
      <c r="I66">
        <v>0</v>
      </c>
      <c r="J66">
        <v>0</v>
      </c>
      <c r="K66">
        <v>163.19</v>
      </c>
      <c r="L66">
        <v>2.1185999999999998</v>
      </c>
      <c r="M66">
        <v>-0.25444621071570861</v>
      </c>
      <c r="N66">
        <f t="shared" ref="N66:N129" si="2">+MONTH(A66)</f>
        <v>5</v>
      </c>
      <c r="O66">
        <f t="shared" ref="O66:O129" si="3">+YEAR(A66)</f>
        <v>2009</v>
      </c>
      <c r="P66">
        <v>96.444992237142998</v>
      </c>
      <c r="Q66">
        <v>0</v>
      </c>
      <c r="R66" s="8">
        <v>155.95562130177515</v>
      </c>
      <c r="S66">
        <v>31477</v>
      </c>
      <c r="T66">
        <v>36202</v>
      </c>
      <c r="U66">
        <v>0.64138143694110195</v>
      </c>
      <c r="V66">
        <v>0</v>
      </c>
      <c r="W66">
        <v>14492</v>
      </c>
      <c r="X66">
        <v>17201</v>
      </c>
    </row>
    <row r="67" spans="1:24" x14ac:dyDescent="0.3">
      <c r="A67" s="1">
        <v>39965</v>
      </c>
      <c r="B67">
        <v>61067</v>
      </c>
      <c r="C67">
        <v>41019</v>
      </c>
      <c r="D67">
        <v>20048</v>
      </c>
      <c r="E67">
        <v>18.2425</v>
      </c>
      <c r="F67">
        <v>22</v>
      </c>
      <c r="G67">
        <v>87.542360040168532</v>
      </c>
      <c r="H67">
        <v>0</v>
      </c>
      <c r="I67">
        <v>0</v>
      </c>
      <c r="J67">
        <v>1</v>
      </c>
      <c r="K67">
        <v>163.37</v>
      </c>
      <c r="L67">
        <v>2.1185999999999998</v>
      </c>
      <c r="M67">
        <v>2.2164074564541725</v>
      </c>
      <c r="N67">
        <f t="shared" si="2"/>
        <v>6</v>
      </c>
      <c r="O67">
        <f t="shared" si="3"/>
        <v>2009</v>
      </c>
      <c r="P67">
        <v>96.444992237142998</v>
      </c>
      <c r="Q67">
        <v>0</v>
      </c>
      <c r="R67" s="8">
        <v>155.95562130177515</v>
      </c>
      <c r="S67">
        <v>28724</v>
      </c>
      <c r="T67">
        <v>44188</v>
      </c>
      <c r="U67">
        <v>0.11030087627919016</v>
      </c>
      <c r="V67">
        <v>0</v>
      </c>
      <c r="W67">
        <v>40622</v>
      </c>
      <c r="X67">
        <v>25879</v>
      </c>
    </row>
    <row r="68" spans="1:24" x14ac:dyDescent="0.3">
      <c r="A68" s="1">
        <v>39995</v>
      </c>
      <c r="B68">
        <v>28845</v>
      </c>
      <c r="C68">
        <v>16637</v>
      </c>
      <c r="D68">
        <v>12208</v>
      </c>
      <c r="E68">
        <v>18.224</v>
      </c>
      <c r="F68">
        <v>23</v>
      </c>
      <c r="G68">
        <v>85.72807224361901</v>
      </c>
      <c r="H68">
        <v>0</v>
      </c>
      <c r="I68">
        <v>0</v>
      </c>
      <c r="J68">
        <v>0</v>
      </c>
      <c r="K68">
        <v>163.78</v>
      </c>
      <c r="L68">
        <v>2.1185999999999998</v>
      </c>
      <c r="M68">
        <v>-1.2352989150382854</v>
      </c>
      <c r="N68">
        <f t="shared" si="2"/>
        <v>7</v>
      </c>
      <c r="O68">
        <f t="shared" si="3"/>
        <v>2009</v>
      </c>
      <c r="P68">
        <v>108.7271956911656</v>
      </c>
      <c r="Q68">
        <v>0</v>
      </c>
      <c r="R68" s="8">
        <v>161.68047337278108</v>
      </c>
      <c r="S68">
        <v>25530</v>
      </c>
      <c r="T68">
        <v>41019</v>
      </c>
      <c r="U68">
        <v>0.25096406929057125</v>
      </c>
      <c r="V68">
        <v>0</v>
      </c>
      <c r="W68">
        <v>36202</v>
      </c>
      <c r="X68">
        <v>13173</v>
      </c>
    </row>
    <row r="69" spans="1:24" x14ac:dyDescent="0.3">
      <c r="A69" s="1">
        <v>40026</v>
      </c>
      <c r="B69">
        <v>35609</v>
      </c>
      <c r="C69">
        <v>22537</v>
      </c>
      <c r="D69">
        <v>13072</v>
      </c>
      <c r="E69">
        <v>16.892499999999998</v>
      </c>
      <c r="F69">
        <v>21</v>
      </c>
      <c r="G69">
        <v>85.839722327044512</v>
      </c>
      <c r="H69">
        <v>0</v>
      </c>
      <c r="I69">
        <v>0</v>
      </c>
      <c r="J69">
        <v>0</v>
      </c>
      <c r="K69">
        <v>163.29</v>
      </c>
      <c r="L69">
        <v>2.1185999999999998</v>
      </c>
      <c r="M69">
        <v>-1.0926377366998752</v>
      </c>
      <c r="N69">
        <f t="shared" si="2"/>
        <v>8</v>
      </c>
      <c r="O69">
        <f t="shared" si="3"/>
        <v>2009</v>
      </c>
      <c r="P69">
        <v>108.7271956911656</v>
      </c>
      <c r="Q69">
        <v>0</v>
      </c>
      <c r="R69" s="8">
        <v>161.68047337278108</v>
      </c>
      <c r="S69">
        <v>26102</v>
      </c>
      <c r="T69">
        <v>16637</v>
      </c>
      <c r="U69">
        <v>-0.29918182928319048</v>
      </c>
      <c r="V69">
        <v>0</v>
      </c>
      <c r="W69">
        <v>44188</v>
      </c>
      <c r="X69">
        <v>14492</v>
      </c>
    </row>
    <row r="70" spans="1:24" x14ac:dyDescent="0.3">
      <c r="A70" s="1">
        <v>40057</v>
      </c>
      <c r="B70">
        <v>81397</v>
      </c>
      <c r="C70">
        <v>52162</v>
      </c>
      <c r="D70">
        <v>29235</v>
      </c>
      <c r="E70">
        <v>15.664999999999999</v>
      </c>
      <c r="F70">
        <v>20</v>
      </c>
      <c r="G70">
        <v>86.583573545552483</v>
      </c>
      <c r="H70">
        <v>0</v>
      </c>
      <c r="I70">
        <v>0</v>
      </c>
      <c r="J70">
        <v>1</v>
      </c>
      <c r="K70">
        <v>163.93</v>
      </c>
      <c r="L70">
        <v>2.1185999999999998</v>
      </c>
      <c r="M70">
        <v>2.3312564901350141</v>
      </c>
      <c r="N70">
        <f t="shared" si="2"/>
        <v>9</v>
      </c>
      <c r="O70">
        <f t="shared" si="3"/>
        <v>2009</v>
      </c>
      <c r="P70">
        <v>108.7271956911656</v>
      </c>
      <c r="Q70">
        <v>0</v>
      </c>
      <c r="R70" s="8">
        <v>161.68047337278108</v>
      </c>
      <c r="S70">
        <v>27053</v>
      </c>
      <c r="T70">
        <v>22537</v>
      </c>
      <c r="U70">
        <v>0.39194071896626603</v>
      </c>
      <c r="V70">
        <v>0</v>
      </c>
      <c r="W70">
        <v>41019</v>
      </c>
      <c r="X70">
        <v>40622</v>
      </c>
    </row>
    <row r="71" spans="1:24" x14ac:dyDescent="0.3">
      <c r="A71" s="1">
        <v>40087</v>
      </c>
      <c r="B71">
        <v>21033</v>
      </c>
      <c r="C71">
        <v>13828</v>
      </c>
      <c r="D71">
        <v>7205</v>
      </c>
      <c r="E71">
        <v>15.022</v>
      </c>
      <c r="F71">
        <v>21</v>
      </c>
      <c r="G71">
        <v>85.275380471635188</v>
      </c>
      <c r="H71">
        <v>0</v>
      </c>
      <c r="I71">
        <v>0</v>
      </c>
      <c r="J71">
        <v>0</v>
      </c>
      <c r="K71">
        <v>167.88</v>
      </c>
      <c r="L71">
        <v>2.1185999999999998</v>
      </c>
      <c r="M71">
        <v>0.42218170484642492</v>
      </c>
      <c r="N71">
        <f t="shared" si="2"/>
        <v>10</v>
      </c>
      <c r="O71">
        <f t="shared" si="3"/>
        <v>2009</v>
      </c>
      <c r="P71">
        <v>109.3474653129004</v>
      </c>
      <c r="Q71">
        <v>0</v>
      </c>
      <c r="R71" s="8">
        <v>161.68047337278108</v>
      </c>
      <c r="S71">
        <v>19788</v>
      </c>
      <c r="T71">
        <v>52162</v>
      </c>
      <c r="U71">
        <v>2.4095650582565575</v>
      </c>
      <c r="V71">
        <v>0</v>
      </c>
      <c r="W71">
        <v>16637</v>
      </c>
      <c r="X71">
        <v>36202</v>
      </c>
    </row>
    <row r="72" spans="1:24" x14ac:dyDescent="0.3">
      <c r="A72" s="1">
        <v>40118</v>
      </c>
      <c r="B72">
        <v>27962</v>
      </c>
      <c r="C72">
        <v>17781</v>
      </c>
      <c r="D72">
        <v>10181</v>
      </c>
      <c r="E72">
        <v>14.065</v>
      </c>
      <c r="F72">
        <v>19</v>
      </c>
      <c r="G72">
        <v>83.795346846373533</v>
      </c>
      <c r="H72">
        <v>0</v>
      </c>
      <c r="I72">
        <v>0</v>
      </c>
      <c r="J72">
        <v>0</v>
      </c>
      <c r="K72">
        <v>170.01</v>
      </c>
      <c r="L72">
        <v>2.1185999999999998</v>
      </c>
      <c r="M72">
        <v>1.7908205553247569</v>
      </c>
      <c r="N72">
        <f t="shared" si="2"/>
        <v>11</v>
      </c>
      <c r="O72">
        <f t="shared" si="3"/>
        <v>2009</v>
      </c>
      <c r="P72">
        <v>109.3474653129004</v>
      </c>
      <c r="Q72">
        <v>0</v>
      </c>
      <c r="R72" s="8">
        <v>161.68047337278108</v>
      </c>
      <c r="S72">
        <v>17201</v>
      </c>
      <c r="T72">
        <v>13828</v>
      </c>
      <c r="U72">
        <v>1.2687634024302952</v>
      </c>
      <c r="V72">
        <v>0</v>
      </c>
      <c r="W72">
        <v>22537</v>
      </c>
      <c r="X72">
        <v>44188</v>
      </c>
    </row>
    <row r="73" spans="1:24" x14ac:dyDescent="0.3">
      <c r="A73" s="1">
        <v>40148</v>
      </c>
      <c r="B73">
        <v>88923</v>
      </c>
      <c r="C73">
        <v>57178</v>
      </c>
      <c r="D73">
        <v>31745</v>
      </c>
      <c r="E73">
        <v>13.1325</v>
      </c>
      <c r="F73">
        <v>23</v>
      </c>
      <c r="G73">
        <v>83.965332169695301</v>
      </c>
      <c r="H73">
        <v>1</v>
      </c>
      <c r="I73">
        <v>0</v>
      </c>
      <c r="J73">
        <v>0</v>
      </c>
      <c r="K73">
        <v>170.91</v>
      </c>
      <c r="L73">
        <v>2.1185999999999998</v>
      </c>
      <c r="M73">
        <v>-0.50779106189827727</v>
      </c>
      <c r="N73">
        <f t="shared" si="2"/>
        <v>12</v>
      </c>
      <c r="O73">
        <f t="shared" si="3"/>
        <v>2009</v>
      </c>
      <c r="P73">
        <v>109.3474653129004</v>
      </c>
      <c r="Q73">
        <v>0</v>
      </c>
      <c r="R73" s="8">
        <v>161.68047337278108</v>
      </c>
      <c r="S73">
        <v>25879</v>
      </c>
      <c r="T73">
        <v>17781</v>
      </c>
      <c r="U73">
        <v>0.52938062466914015</v>
      </c>
      <c r="V73">
        <v>0</v>
      </c>
      <c r="W73">
        <v>52162</v>
      </c>
      <c r="X73">
        <v>41019</v>
      </c>
    </row>
    <row r="74" spans="1:24" x14ac:dyDescent="0.3">
      <c r="A74" s="1">
        <v>40179</v>
      </c>
      <c r="B74">
        <v>20095</v>
      </c>
      <c r="C74">
        <v>12594</v>
      </c>
      <c r="D74">
        <v>7501</v>
      </c>
      <c r="E74">
        <v>13.182</v>
      </c>
      <c r="F74">
        <v>20</v>
      </c>
      <c r="G74">
        <v>84.315335759324768</v>
      </c>
      <c r="H74">
        <v>0</v>
      </c>
      <c r="I74">
        <v>1</v>
      </c>
      <c r="J74">
        <v>0</v>
      </c>
      <c r="K74">
        <v>174.07</v>
      </c>
      <c r="L74">
        <v>1.9273045454544999</v>
      </c>
      <c r="M74">
        <v>-4.4217072026075943</v>
      </c>
      <c r="N74">
        <f t="shared" si="2"/>
        <v>1</v>
      </c>
      <c r="O74">
        <f t="shared" si="3"/>
        <v>2010</v>
      </c>
      <c r="P74">
        <v>91.383842899050251</v>
      </c>
      <c r="Q74">
        <v>0</v>
      </c>
      <c r="R74" s="8">
        <v>148.98449612403101</v>
      </c>
      <c r="S74">
        <v>13173</v>
      </c>
      <c r="T74">
        <v>57178</v>
      </c>
      <c r="U74">
        <v>1.8489263354982244</v>
      </c>
      <c r="V74">
        <v>0</v>
      </c>
      <c r="W74">
        <v>13828</v>
      </c>
      <c r="X74">
        <v>16637</v>
      </c>
    </row>
    <row r="75" spans="1:24" x14ac:dyDescent="0.3">
      <c r="A75" s="1">
        <v>40210</v>
      </c>
      <c r="B75">
        <v>31172</v>
      </c>
      <c r="C75">
        <v>20651</v>
      </c>
      <c r="D75">
        <v>10521</v>
      </c>
      <c r="E75">
        <v>13.272500000000001</v>
      </c>
      <c r="F75">
        <v>20</v>
      </c>
      <c r="G75">
        <v>86.450944823217853</v>
      </c>
      <c r="H75">
        <v>0</v>
      </c>
      <c r="I75">
        <v>0</v>
      </c>
      <c r="J75">
        <v>0</v>
      </c>
      <c r="K75">
        <v>176.59</v>
      </c>
      <c r="L75">
        <v>1.9273045454544999</v>
      </c>
      <c r="M75">
        <v>-1.5894105728189167</v>
      </c>
      <c r="N75">
        <f t="shared" si="2"/>
        <v>2</v>
      </c>
      <c r="O75">
        <f t="shared" si="3"/>
        <v>2010</v>
      </c>
      <c r="P75">
        <v>91.383842899050251</v>
      </c>
      <c r="Q75">
        <v>0</v>
      </c>
      <c r="R75" s="8">
        <v>148.98449612403101</v>
      </c>
      <c r="S75">
        <v>14492</v>
      </c>
      <c r="T75">
        <v>12594</v>
      </c>
      <c r="U75">
        <v>1.4476934566553634</v>
      </c>
      <c r="V75">
        <v>1</v>
      </c>
      <c r="W75">
        <v>17781</v>
      </c>
      <c r="X75">
        <v>22537</v>
      </c>
    </row>
    <row r="76" spans="1:24" x14ac:dyDescent="0.3">
      <c r="A76" s="1">
        <v>40238</v>
      </c>
      <c r="B76">
        <v>51769</v>
      </c>
      <c r="C76">
        <v>33958</v>
      </c>
      <c r="D76">
        <v>17811</v>
      </c>
      <c r="E76">
        <v>12.727499999999999</v>
      </c>
      <c r="F76">
        <v>23</v>
      </c>
      <c r="G76">
        <v>89.079778838586208</v>
      </c>
      <c r="H76">
        <v>0</v>
      </c>
      <c r="I76">
        <v>0</v>
      </c>
      <c r="J76">
        <v>0</v>
      </c>
      <c r="K76">
        <v>177.62</v>
      </c>
      <c r="L76">
        <v>1.9273045454544999</v>
      </c>
      <c r="M76">
        <v>0.56086577062428589</v>
      </c>
      <c r="N76">
        <f t="shared" si="2"/>
        <v>3</v>
      </c>
      <c r="O76">
        <f t="shared" si="3"/>
        <v>2010</v>
      </c>
      <c r="P76">
        <v>91.383842899050251</v>
      </c>
      <c r="Q76">
        <v>0</v>
      </c>
      <c r="R76" s="8">
        <v>148.98449612403101</v>
      </c>
      <c r="S76">
        <v>40622</v>
      </c>
      <c r="T76">
        <v>20651</v>
      </c>
      <c r="U76">
        <v>0.58327198595617968</v>
      </c>
      <c r="V76">
        <v>0</v>
      </c>
      <c r="W76">
        <v>57178</v>
      </c>
      <c r="X76">
        <v>52162</v>
      </c>
    </row>
    <row r="77" spans="1:24" x14ac:dyDescent="0.3">
      <c r="A77" s="1">
        <v>40269</v>
      </c>
      <c r="B77">
        <v>54946</v>
      </c>
      <c r="C77">
        <v>36549</v>
      </c>
      <c r="D77">
        <v>18397</v>
      </c>
      <c r="E77">
        <v>12.012</v>
      </c>
      <c r="F77">
        <v>21</v>
      </c>
      <c r="G77">
        <v>89.916338642782449</v>
      </c>
      <c r="H77">
        <v>0</v>
      </c>
      <c r="I77">
        <v>0</v>
      </c>
      <c r="J77">
        <v>0</v>
      </c>
      <c r="K77">
        <v>178.68</v>
      </c>
      <c r="L77">
        <v>1.9273045454544999</v>
      </c>
      <c r="M77">
        <v>-3.6687325711024843</v>
      </c>
      <c r="N77">
        <f t="shared" si="2"/>
        <v>4</v>
      </c>
      <c r="O77">
        <f t="shared" si="3"/>
        <v>2010</v>
      </c>
      <c r="P77">
        <v>104.1555105887321</v>
      </c>
      <c r="Q77">
        <v>0</v>
      </c>
      <c r="R77" s="8">
        <v>148.98449612403101</v>
      </c>
      <c r="S77">
        <v>36202</v>
      </c>
      <c r="T77">
        <v>33958</v>
      </c>
      <c r="U77">
        <v>0.59677964193221023</v>
      </c>
      <c r="V77">
        <v>0</v>
      </c>
      <c r="W77">
        <v>12594</v>
      </c>
      <c r="X77">
        <v>13828</v>
      </c>
    </row>
    <row r="78" spans="1:24" x14ac:dyDescent="0.3">
      <c r="A78" s="1">
        <v>40299</v>
      </c>
      <c r="B78">
        <v>59377</v>
      </c>
      <c r="C78">
        <v>40467</v>
      </c>
      <c r="D78">
        <v>18910</v>
      </c>
      <c r="E78">
        <v>11.74</v>
      </c>
      <c r="F78">
        <v>20</v>
      </c>
      <c r="G78">
        <v>91.210221410368831</v>
      </c>
      <c r="H78">
        <v>0</v>
      </c>
      <c r="I78">
        <v>0</v>
      </c>
      <c r="J78">
        <v>0</v>
      </c>
      <c r="K78">
        <v>178.04</v>
      </c>
      <c r="L78">
        <v>1.9273045454544999</v>
      </c>
      <c r="M78">
        <v>-2.9934912252413293</v>
      </c>
      <c r="N78">
        <f t="shared" si="2"/>
        <v>5</v>
      </c>
      <c r="O78">
        <f t="shared" si="3"/>
        <v>2010</v>
      </c>
      <c r="P78">
        <v>104.1555105887321</v>
      </c>
      <c r="Q78">
        <v>0</v>
      </c>
      <c r="R78" s="8">
        <v>148.98449612403101</v>
      </c>
      <c r="S78">
        <v>44188</v>
      </c>
      <c r="T78">
        <v>36549</v>
      </c>
      <c r="U78">
        <v>-0.35818222520708209</v>
      </c>
      <c r="V78">
        <v>0</v>
      </c>
      <c r="W78">
        <v>20651</v>
      </c>
      <c r="X78">
        <v>17781</v>
      </c>
    </row>
    <row r="79" spans="1:24" x14ac:dyDescent="0.3">
      <c r="A79" s="1">
        <v>40330</v>
      </c>
      <c r="B79">
        <v>60896</v>
      </c>
      <c r="C79">
        <v>42086</v>
      </c>
      <c r="D79">
        <v>18810</v>
      </c>
      <c r="E79">
        <v>11.75</v>
      </c>
      <c r="F79">
        <v>22</v>
      </c>
      <c r="G79">
        <v>92.679071701869773</v>
      </c>
      <c r="H79">
        <v>0</v>
      </c>
      <c r="I79">
        <v>0</v>
      </c>
      <c r="J79">
        <v>0</v>
      </c>
      <c r="K79">
        <v>177.04</v>
      </c>
      <c r="L79">
        <v>1.9273045454544999</v>
      </c>
      <c r="M79">
        <v>-1.1065619844063623</v>
      </c>
      <c r="N79">
        <f t="shared" si="2"/>
        <v>6</v>
      </c>
      <c r="O79">
        <f t="shared" si="3"/>
        <v>2010</v>
      </c>
      <c r="P79">
        <v>104.1555105887321</v>
      </c>
      <c r="Q79">
        <v>0</v>
      </c>
      <c r="R79" s="8">
        <v>148.98449612403101</v>
      </c>
      <c r="S79">
        <v>41019</v>
      </c>
      <c r="T79">
        <v>40467</v>
      </c>
      <c r="U79">
        <v>-0.56167153448662965</v>
      </c>
      <c r="V79">
        <v>0</v>
      </c>
      <c r="W79">
        <v>33958</v>
      </c>
      <c r="X79">
        <v>57178</v>
      </c>
    </row>
    <row r="80" spans="1:24" x14ac:dyDescent="0.3">
      <c r="A80" s="1">
        <v>40360</v>
      </c>
      <c r="B80">
        <v>61345</v>
      </c>
      <c r="C80">
        <v>41399</v>
      </c>
      <c r="D80">
        <v>19946</v>
      </c>
      <c r="E80">
        <v>11.384</v>
      </c>
      <c r="F80">
        <v>22</v>
      </c>
      <c r="G80">
        <v>92.710475212838361</v>
      </c>
      <c r="H80">
        <v>0</v>
      </c>
      <c r="I80">
        <v>0</v>
      </c>
      <c r="J80">
        <v>0</v>
      </c>
      <c r="K80">
        <v>176.19</v>
      </c>
      <c r="L80">
        <v>1.9273045454544999</v>
      </c>
      <c r="M80">
        <v>1.9834578202732933</v>
      </c>
      <c r="N80">
        <f t="shared" si="2"/>
        <v>7</v>
      </c>
      <c r="O80">
        <f t="shared" si="3"/>
        <v>2010</v>
      </c>
      <c r="P80">
        <v>118.55470456364419</v>
      </c>
      <c r="Q80">
        <v>0</v>
      </c>
      <c r="R80" s="8">
        <v>154.81136950904391</v>
      </c>
      <c r="S80">
        <v>16637</v>
      </c>
      <c r="T80">
        <v>42086</v>
      </c>
      <c r="U80">
        <v>-0.4801174875734282</v>
      </c>
      <c r="V80">
        <v>0</v>
      </c>
      <c r="W80">
        <v>36549</v>
      </c>
      <c r="X80">
        <v>12594</v>
      </c>
    </row>
    <row r="81" spans="1:24" x14ac:dyDescent="0.3">
      <c r="A81" s="1">
        <v>40391</v>
      </c>
      <c r="B81">
        <v>61764</v>
      </c>
      <c r="C81">
        <v>42222</v>
      </c>
      <c r="D81">
        <v>19542</v>
      </c>
      <c r="E81">
        <v>10.87</v>
      </c>
      <c r="F81">
        <v>21</v>
      </c>
      <c r="G81">
        <v>92.779484578001529</v>
      </c>
      <c r="H81">
        <v>0</v>
      </c>
      <c r="I81">
        <v>0</v>
      </c>
      <c r="J81">
        <v>0</v>
      </c>
      <c r="K81">
        <v>176.9</v>
      </c>
      <c r="L81">
        <v>1.9273045454544999</v>
      </c>
      <c r="M81">
        <v>-0.72867273069884275</v>
      </c>
      <c r="N81">
        <f t="shared" si="2"/>
        <v>8</v>
      </c>
      <c r="O81">
        <f t="shared" si="3"/>
        <v>2010</v>
      </c>
      <c r="P81">
        <v>118.55470456364419</v>
      </c>
      <c r="Q81">
        <v>0</v>
      </c>
      <c r="R81" s="8">
        <v>154.81136950904391</v>
      </c>
      <c r="S81">
        <v>22537</v>
      </c>
      <c r="T81">
        <v>41399</v>
      </c>
      <c r="U81">
        <v>0.40297406209206521</v>
      </c>
      <c r="V81">
        <v>0</v>
      </c>
      <c r="W81">
        <v>40467</v>
      </c>
      <c r="X81">
        <v>20651</v>
      </c>
    </row>
    <row r="82" spans="1:24" x14ac:dyDescent="0.3">
      <c r="A82" s="1">
        <v>40422</v>
      </c>
      <c r="B82">
        <v>63814</v>
      </c>
      <c r="C82">
        <v>42477</v>
      </c>
      <c r="D82">
        <v>21337</v>
      </c>
      <c r="E82">
        <v>10.7875</v>
      </c>
      <c r="F82">
        <v>20</v>
      </c>
      <c r="G82">
        <v>95.210319088693382</v>
      </c>
      <c r="H82">
        <v>0</v>
      </c>
      <c r="I82">
        <v>0</v>
      </c>
      <c r="J82">
        <v>0</v>
      </c>
      <c r="K82">
        <v>179.07</v>
      </c>
      <c r="L82">
        <v>1.9273045454544999</v>
      </c>
      <c r="M82">
        <v>0.10073117041078383</v>
      </c>
      <c r="N82">
        <f t="shared" si="2"/>
        <v>9</v>
      </c>
      <c r="O82">
        <f t="shared" si="3"/>
        <v>2010</v>
      </c>
      <c r="P82">
        <v>118.55470456364419</v>
      </c>
      <c r="Q82">
        <v>0</v>
      </c>
      <c r="R82" s="8">
        <v>154.81136950904391</v>
      </c>
      <c r="S82">
        <v>52162</v>
      </c>
      <c r="T82">
        <v>42222</v>
      </c>
      <c r="U82">
        <v>1.226681741096658</v>
      </c>
      <c r="V82">
        <v>0</v>
      </c>
      <c r="W82">
        <v>42086</v>
      </c>
      <c r="X82">
        <v>33958</v>
      </c>
    </row>
    <row r="83" spans="1:24" x14ac:dyDescent="0.3">
      <c r="A83" s="1">
        <v>40452</v>
      </c>
      <c r="B83">
        <v>73404</v>
      </c>
      <c r="C83">
        <v>47859</v>
      </c>
      <c r="D83">
        <v>25545</v>
      </c>
      <c r="E83">
        <v>10.602</v>
      </c>
      <c r="F83">
        <v>20</v>
      </c>
      <c r="G83">
        <v>93.327544489755695</v>
      </c>
      <c r="H83">
        <v>0</v>
      </c>
      <c r="I83">
        <v>0</v>
      </c>
      <c r="J83">
        <v>0</v>
      </c>
      <c r="K83">
        <v>182.35</v>
      </c>
      <c r="L83">
        <v>1.9273045454544999</v>
      </c>
      <c r="M83">
        <v>1.3565092733625939</v>
      </c>
      <c r="N83">
        <f t="shared" si="2"/>
        <v>10</v>
      </c>
      <c r="O83">
        <f t="shared" si="3"/>
        <v>2010</v>
      </c>
      <c r="P83">
        <v>120.27526347208902</v>
      </c>
      <c r="Q83">
        <v>0</v>
      </c>
      <c r="R83" s="8">
        <v>154.81136950904391</v>
      </c>
      <c r="S83">
        <v>13828</v>
      </c>
      <c r="T83">
        <v>42477</v>
      </c>
      <c r="U83">
        <v>1.8316859328754154</v>
      </c>
      <c r="V83">
        <v>0</v>
      </c>
      <c r="W83">
        <v>41399</v>
      </c>
      <c r="X83">
        <v>36549</v>
      </c>
    </row>
    <row r="84" spans="1:24" x14ac:dyDescent="0.3">
      <c r="A84" s="1">
        <v>40483</v>
      </c>
      <c r="B84">
        <v>73962</v>
      </c>
      <c r="C84">
        <v>50061</v>
      </c>
      <c r="D84">
        <v>23901</v>
      </c>
      <c r="E84">
        <v>10.256666666667</v>
      </c>
      <c r="F84">
        <v>18</v>
      </c>
      <c r="G84">
        <v>95.470321121094017</v>
      </c>
      <c r="H84">
        <v>0</v>
      </c>
      <c r="I84">
        <v>0</v>
      </c>
      <c r="J84">
        <v>0</v>
      </c>
      <c r="K84">
        <v>182.4</v>
      </c>
      <c r="L84">
        <v>1.9273045454544999</v>
      </c>
      <c r="M84">
        <v>-0.38182570271307892</v>
      </c>
      <c r="N84">
        <f t="shared" si="2"/>
        <v>11</v>
      </c>
      <c r="O84">
        <f t="shared" si="3"/>
        <v>2010</v>
      </c>
      <c r="P84">
        <v>120.27526347208902</v>
      </c>
      <c r="Q84">
        <v>0</v>
      </c>
      <c r="R84" s="8">
        <v>154.81136950904391</v>
      </c>
      <c r="S84">
        <v>17781</v>
      </c>
      <c r="T84">
        <v>47859</v>
      </c>
      <c r="U84">
        <v>2.7419797093508613E-2</v>
      </c>
      <c r="V84">
        <v>0</v>
      </c>
      <c r="W84">
        <v>42222</v>
      </c>
      <c r="X84">
        <v>40467</v>
      </c>
    </row>
    <row r="85" spans="1:24" x14ac:dyDescent="0.3">
      <c r="A85" s="1">
        <v>40513</v>
      </c>
      <c r="B85">
        <v>148369</v>
      </c>
      <c r="C85">
        <v>99461</v>
      </c>
      <c r="D85">
        <v>48908</v>
      </c>
      <c r="E85">
        <v>9.67</v>
      </c>
      <c r="F85">
        <v>23</v>
      </c>
      <c r="G85">
        <v>94.405311875434336</v>
      </c>
      <c r="H85">
        <v>1</v>
      </c>
      <c r="I85">
        <v>0</v>
      </c>
      <c r="J85">
        <v>0</v>
      </c>
      <c r="K85">
        <v>181.85</v>
      </c>
      <c r="L85">
        <v>1.9273045454544999</v>
      </c>
      <c r="M85">
        <v>1.8670004678770669</v>
      </c>
      <c r="N85">
        <f t="shared" si="2"/>
        <v>12</v>
      </c>
      <c r="O85">
        <f t="shared" si="3"/>
        <v>2010</v>
      </c>
      <c r="P85">
        <v>120.27526347208902</v>
      </c>
      <c r="Q85">
        <v>0</v>
      </c>
      <c r="R85" s="8">
        <v>154.81136950904391</v>
      </c>
      <c r="S85">
        <v>57178</v>
      </c>
      <c r="T85">
        <v>50061</v>
      </c>
      <c r="U85">
        <v>-0.30153508771930682</v>
      </c>
      <c r="V85">
        <v>0</v>
      </c>
      <c r="W85">
        <v>42477</v>
      </c>
      <c r="X85">
        <v>42086</v>
      </c>
    </row>
    <row r="86" spans="1:24" x14ac:dyDescent="0.3">
      <c r="A86" s="1">
        <v>40544</v>
      </c>
      <c r="B86">
        <v>44892</v>
      </c>
      <c r="C86">
        <v>29868</v>
      </c>
      <c r="D86">
        <v>15024</v>
      </c>
      <c r="E86">
        <v>10.275</v>
      </c>
      <c r="F86">
        <v>21</v>
      </c>
      <c r="G86">
        <v>94.447394795913112</v>
      </c>
      <c r="H86">
        <v>0</v>
      </c>
      <c r="I86">
        <v>1</v>
      </c>
      <c r="J86">
        <v>0</v>
      </c>
      <c r="K86">
        <v>182.6</v>
      </c>
      <c r="L86">
        <v>2.0838142857143001</v>
      </c>
      <c r="M86">
        <v>3.7275482333863685</v>
      </c>
      <c r="N86">
        <f t="shared" si="2"/>
        <v>1</v>
      </c>
      <c r="O86">
        <f t="shared" si="3"/>
        <v>2011</v>
      </c>
      <c r="P86">
        <v>102.08343733560314</v>
      </c>
      <c r="Q86">
        <v>0</v>
      </c>
      <c r="R86" s="8">
        <v>146.84382284382286</v>
      </c>
      <c r="S86">
        <v>12594</v>
      </c>
      <c r="T86">
        <v>99461</v>
      </c>
      <c r="U86">
        <v>0.41242782513060128</v>
      </c>
      <c r="V86">
        <v>0</v>
      </c>
      <c r="W86">
        <v>47859</v>
      </c>
      <c r="X86">
        <v>41399</v>
      </c>
    </row>
    <row r="87" spans="1:24" x14ac:dyDescent="0.3">
      <c r="A87" s="1">
        <v>40575</v>
      </c>
      <c r="B87">
        <v>58663</v>
      </c>
      <c r="C87">
        <v>39004</v>
      </c>
      <c r="D87">
        <v>19659</v>
      </c>
      <c r="E87">
        <v>10.442500000000001</v>
      </c>
      <c r="F87">
        <v>20</v>
      </c>
      <c r="G87">
        <v>96.147879249349131</v>
      </c>
      <c r="H87">
        <v>0</v>
      </c>
      <c r="I87">
        <v>0</v>
      </c>
      <c r="J87">
        <v>0</v>
      </c>
      <c r="K87">
        <v>183.93</v>
      </c>
      <c r="L87">
        <v>2.0838142857143001</v>
      </c>
      <c r="M87">
        <v>4.1397985836405526</v>
      </c>
      <c r="N87">
        <f t="shared" si="2"/>
        <v>2</v>
      </c>
      <c r="O87">
        <f t="shared" si="3"/>
        <v>2011</v>
      </c>
      <c r="P87">
        <v>102.08343733560314</v>
      </c>
      <c r="Q87">
        <v>0</v>
      </c>
      <c r="R87" s="8">
        <v>146.84382284382286</v>
      </c>
      <c r="S87">
        <v>20651</v>
      </c>
      <c r="T87">
        <v>29868</v>
      </c>
      <c r="U87">
        <v>0.72836801752464986</v>
      </c>
      <c r="V87">
        <v>1</v>
      </c>
      <c r="W87">
        <v>50061</v>
      </c>
      <c r="X87">
        <v>42222</v>
      </c>
    </row>
    <row r="88" spans="1:24" x14ac:dyDescent="0.3">
      <c r="A88" s="1">
        <v>40603</v>
      </c>
      <c r="B88">
        <v>78403</v>
      </c>
      <c r="C88">
        <v>54023</v>
      </c>
      <c r="D88">
        <v>24380</v>
      </c>
      <c r="E88">
        <v>10.51</v>
      </c>
      <c r="F88">
        <v>23</v>
      </c>
      <c r="G88">
        <v>95.927831170407629</v>
      </c>
      <c r="H88">
        <v>0</v>
      </c>
      <c r="I88">
        <v>0</v>
      </c>
      <c r="J88">
        <v>0</v>
      </c>
      <c r="K88">
        <v>184.7</v>
      </c>
      <c r="L88">
        <v>2.0838142857143001</v>
      </c>
      <c r="M88">
        <v>1.9874242263971942</v>
      </c>
      <c r="N88">
        <f t="shared" si="2"/>
        <v>3</v>
      </c>
      <c r="O88">
        <f t="shared" si="3"/>
        <v>2011</v>
      </c>
      <c r="P88">
        <v>102.08343733560314</v>
      </c>
      <c r="Q88">
        <v>0</v>
      </c>
      <c r="R88" s="8">
        <v>146.84382284382286</v>
      </c>
      <c r="S88">
        <v>33958</v>
      </c>
      <c r="T88">
        <v>39004</v>
      </c>
      <c r="U88">
        <v>0.41863752514541552</v>
      </c>
      <c r="V88">
        <v>0</v>
      </c>
      <c r="W88">
        <v>99461</v>
      </c>
      <c r="X88">
        <v>42477</v>
      </c>
    </row>
    <row r="89" spans="1:24" x14ac:dyDescent="0.3">
      <c r="A89" s="1">
        <v>40634</v>
      </c>
      <c r="B89">
        <v>77695</v>
      </c>
      <c r="C89">
        <v>53835</v>
      </c>
      <c r="D89">
        <v>23860</v>
      </c>
      <c r="E89">
        <v>10.692</v>
      </c>
      <c r="F89">
        <v>21</v>
      </c>
      <c r="G89">
        <v>95.804904827792143</v>
      </c>
      <c r="H89">
        <v>0</v>
      </c>
      <c r="I89">
        <v>0</v>
      </c>
      <c r="J89">
        <v>0</v>
      </c>
      <c r="K89">
        <v>186.3</v>
      </c>
      <c r="L89">
        <v>2.0838142857143001</v>
      </c>
      <c r="M89">
        <v>-0.71235209495932317</v>
      </c>
      <c r="N89">
        <f t="shared" si="2"/>
        <v>4</v>
      </c>
      <c r="O89">
        <f t="shared" si="3"/>
        <v>2011</v>
      </c>
      <c r="P89">
        <v>115.92104625050717</v>
      </c>
      <c r="Q89">
        <v>0</v>
      </c>
      <c r="R89" s="8">
        <v>146.84382284382286</v>
      </c>
      <c r="S89">
        <v>36549</v>
      </c>
      <c r="T89">
        <v>54023</v>
      </c>
      <c r="U89">
        <v>0.8662696264212455</v>
      </c>
      <c r="V89">
        <v>0</v>
      </c>
      <c r="W89">
        <v>29868</v>
      </c>
      <c r="X89">
        <v>47859</v>
      </c>
    </row>
    <row r="90" spans="1:24" x14ac:dyDescent="0.3">
      <c r="A90" s="1">
        <v>40664</v>
      </c>
      <c r="B90">
        <v>80646</v>
      </c>
      <c r="C90">
        <v>56302</v>
      </c>
      <c r="D90">
        <v>24344</v>
      </c>
      <c r="E90">
        <v>10.95</v>
      </c>
      <c r="F90">
        <v>21</v>
      </c>
      <c r="G90">
        <v>95.266338362583141</v>
      </c>
      <c r="H90">
        <v>0</v>
      </c>
      <c r="I90">
        <v>0</v>
      </c>
      <c r="J90">
        <v>0</v>
      </c>
      <c r="K90">
        <v>190.81</v>
      </c>
      <c r="L90">
        <v>2.0838142857143001</v>
      </c>
      <c r="M90">
        <v>2.8346801368655195</v>
      </c>
      <c r="N90">
        <f t="shared" si="2"/>
        <v>5</v>
      </c>
      <c r="O90">
        <f t="shared" si="3"/>
        <v>2011</v>
      </c>
      <c r="P90">
        <v>115.92104625050717</v>
      </c>
      <c r="Q90">
        <v>0</v>
      </c>
      <c r="R90" s="8">
        <v>146.84382284382286</v>
      </c>
      <c r="S90">
        <v>40467</v>
      </c>
      <c r="T90">
        <v>53835</v>
      </c>
      <c r="U90">
        <v>2.4208266237251586</v>
      </c>
      <c r="V90">
        <v>0</v>
      </c>
      <c r="W90">
        <v>39004</v>
      </c>
      <c r="X90">
        <v>50061</v>
      </c>
    </row>
    <row r="91" spans="1:24" x14ac:dyDescent="0.3">
      <c r="A91" s="1">
        <v>40695</v>
      </c>
      <c r="B91">
        <v>81573</v>
      </c>
      <c r="C91">
        <v>56714</v>
      </c>
      <c r="D91">
        <v>24859</v>
      </c>
      <c r="E91">
        <v>11.3675</v>
      </c>
      <c r="F91">
        <v>22</v>
      </c>
      <c r="G91">
        <v>97.969491930769749</v>
      </c>
      <c r="H91">
        <v>0</v>
      </c>
      <c r="I91">
        <v>0</v>
      </c>
      <c r="J91">
        <v>0</v>
      </c>
      <c r="K91">
        <v>188.08</v>
      </c>
      <c r="L91">
        <v>2.0838142857143001</v>
      </c>
      <c r="M91">
        <v>1.9792493616857643</v>
      </c>
      <c r="N91">
        <f t="shared" si="2"/>
        <v>6</v>
      </c>
      <c r="O91">
        <f t="shared" si="3"/>
        <v>2011</v>
      </c>
      <c r="P91">
        <v>115.92104625050717</v>
      </c>
      <c r="Q91">
        <v>0</v>
      </c>
      <c r="R91" s="8">
        <v>146.84382284382286</v>
      </c>
      <c r="S91">
        <v>42086</v>
      </c>
      <c r="T91">
        <v>56302</v>
      </c>
      <c r="U91">
        <v>-1.4307426235522169</v>
      </c>
      <c r="V91">
        <v>0</v>
      </c>
      <c r="W91">
        <v>54023</v>
      </c>
      <c r="X91">
        <v>99461</v>
      </c>
    </row>
    <row r="92" spans="1:24" x14ac:dyDescent="0.3">
      <c r="A92" s="1">
        <v>40725</v>
      </c>
      <c r="B92">
        <v>63044</v>
      </c>
      <c r="C92">
        <v>43518</v>
      </c>
      <c r="D92">
        <v>19526</v>
      </c>
      <c r="E92">
        <v>12.48</v>
      </c>
      <c r="F92">
        <v>21</v>
      </c>
      <c r="G92">
        <v>97.023360642095952</v>
      </c>
      <c r="H92">
        <v>0</v>
      </c>
      <c r="I92">
        <v>0</v>
      </c>
      <c r="J92">
        <v>0</v>
      </c>
      <c r="K92">
        <v>187.31</v>
      </c>
      <c r="L92">
        <v>2.0838142857143001</v>
      </c>
      <c r="M92">
        <v>2.5915782886968053</v>
      </c>
      <c r="N92">
        <f t="shared" si="2"/>
        <v>7</v>
      </c>
      <c r="O92">
        <f t="shared" si="3"/>
        <v>2011</v>
      </c>
      <c r="P92">
        <v>132.03440881660819</v>
      </c>
      <c r="Q92">
        <v>0</v>
      </c>
      <c r="R92" s="8">
        <v>153.60139860139861</v>
      </c>
      <c r="S92">
        <v>41399</v>
      </c>
      <c r="T92">
        <v>56714</v>
      </c>
      <c r="U92">
        <v>-0.4094002552105569</v>
      </c>
      <c r="V92">
        <v>0</v>
      </c>
      <c r="W92">
        <v>53835</v>
      </c>
      <c r="X92">
        <v>29868</v>
      </c>
    </row>
    <row r="93" spans="1:24" x14ac:dyDescent="0.3">
      <c r="A93" s="1">
        <v>40756</v>
      </c>
      <c r="B93">
        <v>58406</v>
      </c>
      <c r="C93">
        <v>38875</v>
      </c>
      <c r="D93">
        <v>19531</v>
      </c>
      <c r="E93">
        <v>12.817500000000001</v>
      </c>
      <c r="F93">
        <v>21</v>
      </c>
      <c r="G93">
        <v>94.722188324832644</v>
      </c>
      <c r="H93">
        <v>0</v>
      </c>
      <c r="I93">
        <v>0</v>
      </c>
      <c r="J93">
        <v>0</v>
      </c>
      <c r="K93">
        <v>188.67</v>
      </c>
      <c r="L93">
        <v>2.0838142857143001</v>
      </c>
      <c r="M93">
        <v>6.2466010578491771</v>
      </c>
      <c r="N93">
        <f t="shared" si="2"/>
        <v>8</v>
      </c>
      <c r="O93">
        <f t="shared" si="3"/>
        <v>2011</v>
      </c>
      <c r="P93">
        <v>132.03440881660819</v>
      </c>
      <c r="Q93">
        <v>0</v>
      </c>
      <c r="R93" s="8">
        <v>153.60139860139861</v>
      </c>
      <c r="S93">
        <v>42222</v>
      </c>
      <c r="T93">
        <v>43518</v>
      </c>
      <c r="U93">
        <v>0.72606908333776587</v>
      </c>
      <c r="V93">
        <v>0</v>
      </c>
      <c r="W93">
        <v>56302</v>
      </c>
      <c r="X93">
        <v>39004</v>
      </c>
    </row>
    <row r="94" spans="1:24" x14ac:dyDescent="0.3">
      <c r="A94" s="1">
        <v>40787</v>
      </c>
      <c r="B94">
        <v>60129</v>
      </c>
      <c r="C94">
        <v>39964</v>
      </c>
      <c r="D94">
        <v>20165</v>
      </c>
      <c r="E94">
        <v>12.984</v>
      </c>
      <c r="F94">
        <v>21</v>
      </c>
      <c r="G94">
        <v>95.724278904460434</v>
      </c>
      <c r="H94">
        <v>0</v>
      </c>
      <c r="I94">
        <v>0</v>
      </c>
      <c r="J94">
        <v>0</v>
      </c>
      <c r="K94">
        <v>190.09</v>
      </c>
      <c r="L94">
        <v>2.0838142857143001</v>
      </c>
      <c r="M94">
        <v>-1.4483659436822727</v>
      </c>
      <c r="N94">
        <f t="shared" si="2"/>
        <v>9</v>
      </c>
      <c r="O94">
        <f t="shared" si="3"/>
        <v>2011</v>
      </c>
      <c r="P94">
        <v>132.03440881660819</v>
      </c>
      <c r="Q94">
        <v>0</v>
      </c>
      <c r="R94" s="8">
        <v>153.60139860139861</v>
      </c>
      <c r="S94">
        <v>42477</v>
      </c>
      <c r="T94">
        <v>38875</v>
      </c>
      <c r="U94">
        <v>0.75263687920708033</v>
      </c>
      <c r="V94">
        <v>0</v>
      </c>
      <c r="W94">
        <v>56714</v>
      </c>
      <c r="X94">
        <v>54023</v>
      </c>
    </row>
    <row r="95" spans="1:24" x14ac:dyDescent="0.3">
      <c r="A95" s="1">
        <v>40817</v>
      </c>
      <c r="B95">
        <v>69421</v>
      </c>
      <c r="C95">
        <v>47508</v>
      </c>
      <c r="D95">
        <v>21913</v>
      </c>
      <c r="E95">
        <v>12.967499999999999</v>
      </c>
      <c r="F95">
        <v>21</v>
      </c>
      <c r="G95">
        <v>92.027806616916223</v>
      </c>
      <c r="H95">
        <v>0</v>
      </c>
      <c r="I95">
        <v>0</v>
      </c>
      <c r="J95">
        <v>0</v>
      </c>
      <c r="K95">
        <v>196.31</v>
      </c>
      <c r="L95">
        <v>2.0838142857143001</v>
      </c>
      <c r="M95">
        <v>1.4371425658469272</v>
      </c>
      <c r="N95">
        <f t="shared" si="2"/>
        <v>10</v>
      </c>
      <c r="O95">
        <f t="shared" si="3"/>
        <v>2011</v>
      </c>
      <c r="P95">
        <v>132.01473333126103</v>
      </c>
      <c r="Q95">
        <v>0</v>
      </c>
      <c r="R95" s="8">
        <v>153.60139860139861</v>
      </c>
      <c r="S95">
        <v>47859</v>
      </c>
      <c r="T95">
        <v>39964</v>
      </c>
      <c r="U95">
        <v>3.2721342521963237</v>
      </c>
      <c r="V95">
        <v>0</v>
      </c>
      <c r="W95">
        <v>43518</v>
      </c>
      <c r="X95">
        <v>53835</v>
      </c>
    </row>
    <row r="96" spans="1:24" x14ac:dyDescent="0.3">
      <c r="A96" s="1">
        <v>40848</v>
      </c>
      <c r="B96">
        <v>63657</v>
      </c>
      <c r="C96">
        <v>44951</v>
      </c>
      <c r="D96">
        <v>18706</v>
      </c>
      <c r="E96">
        <v>13.422499999999999</v>
      </c>
      <c r="F96">
        <v>19</v>
      </c>
      <c r="G96">
        <v>92.684257424504494</v>
      </c>
      <c r="H96">
        <v>0</v>
      </c>
      <c r="I96">
        <v>0</v>
      </c>
      <c r="J96">
        <v>0</v>
      </c>
      <c r="K96">
        <v>199.7</v>
      </c>
      <c r="L96">
        <v>2.0838142857143001</v>
      </c>
      <c r="M96">
        <v>-2.0856925729380249</v>
      </c>
      <c r="N96">
        <f t="shared" si="2"/>
        <v>11</v>
      </c>
      <c r="O96">
        <f t="shared" si="3"/>
        <v>2011</v>
      </c>
      <c r="P96">
        <v>132.01473333126103</v>
      </c>
      <c r="Q96">
        <v>0</v>
      </c>
      <c r="R96" s="8">
        <v>153.60139860139861</v>
      </c>
      <c r="S96">
        <v>50061</v>
      </c>
      <c r="T96">
        <v>47508</v>
      </c>
      <c r="U96">
        <v>1.726860577657785</v>
      </c>
      <c r="V96">
        <v>0</v>
      </c>
      <c r="W96">
        <v>38875</v>
      </c>
      <c r="X96">
        <v>56302</v>
      </c>
    </row>
    <row r="97" spans="1:24" x14ac:dyDescent="0.3">
      <c r="A97" s="1">
        <v>40878</v>
      </c>
      <c r="B97">
        <v>127910</v>
      </c>
      <c r="C97">
        <v>88957</v>
      </c>
      <c r="D97">
        <v>38953</v>
      </c>
      <c r="E97">
        <v>12.018000000000001</v>
      </c>
      <c r="F97">
        <v>22</v>
      </c>
      <c r="G97">
        <v>92.824873859630046</v>
      </c>
      <c r="H97">
        <v>1</v>
      </c>
      <c r="I97">
        <v>0</v>
      </c>
      <c r="J97">
        <v>0</v>
      </c>
      <c r="K97">
        <v>200.85</v>
      </c>
      <c r="L97">
        <v>2.0838142857143001</v>
      </c>
      <c r="M97">
        <v>0.21694413902622056</v>
      </c>
      <c r="N97">
        <f t="shared" si="2"/>
        <v>12</v>
      </c>
      <c r="O97">
        <f t="shared" si="3"/>
        <v>2011</v>
      </c>
      <c r="P97">
        <v>132.01473333126103</v>
      </c>
      <c r="Q97">
        <v>0</v>
      </c>
      <c r="R97" s="8">
        <v>153.60139860139861</v>
      </c>
      <c r="S97">
        <v>99461</v>
      </c>
      <c r="T97">
        <v>44951</v>
      </c>
      <c r="U97">
        <v>0.57586379569354307</v>
      </c>
      <c r="V97">
        <v>0</v>
      </c>
      <c r="W97">
        <v>39964</v>
      </c>
      <c r="X97">
        <v>56714</v>
      </c>
    </row>
    <row r="98" spans="1:24" x14ac:dyDescent="0.3">
      <c r="A98" s="1">
        <v>40909</v>
      </c>
      <c r="B98">
        <v>29545</v>
      </c>
      <c r="C98">
        <v>21077</v>
      </c>
      <c r="D98">
        <v>8468</v>
      </c>
      <c r="E98">
        <v>15.04</v>
      </c>
      <c r="F98">
        <v>22</v>
      </c>
      <c r="G98">
        <v>92.499305012847202</v>
      </c>
      <c r="H98">
        <v>0</v>
      </c>
      <c r="I98">
        <v>1</v>
      </c>
      <c r="J98">
        <v>0</v>
      </c>
      <c r="K98">
        <v>201.98</v>
      </c>
      <c r="L98">
        <v>2.22194</v>
      </c>
      <c r="M98">
        <v>-3.2568753182163346</v>
      </c>
      <c r="N98">
        <f t="shared" si="2"/>
        <v>1</v>
      </c>
      <c r="O98">
        <f t="shared" si="3"/>
        <v>2012</v>
      </c>
      <c r="P98">
        <v>108.49406931852573</v>
      </c>
      <c r="Q98">
        <v>0</v>
      </c>
      <c r="R98" s="8">
        <v>153.42013129102844</v>
      </c>
      <c r="S98">
        <v>29868</v>
      </c>
      <c r="T98">
        <v>88957</v>
      </c>
      <c r="U98">
        <v>0.56260891212347452</v>
      </c>
      <c r="V98">
        <v>0</v>
      </c>
      <c r="W98">
        <v>47508</v>
      </c>
      <c r="X98">
        <v>43518</v>
      </c>
    </row>
    <row r="99" spans="1:24" x14ac:dyDescent="0.3">
      <c r="A99" s="1">
        <v>40940</v>
      </c>
      <c r="B99">
        <v>41324</v>
      </c>
      <c r="C99">
        <v>29189</v>
      </c>
      <c r="D99">
        <v>12135</v>
      </c>
      <c r="E99">
        <v>14.82</v>
      </c>
      <c r="F99">
        <v>21</v>
      </c>
      <c r="G99">
        <v>93.800517244879401</v>
      </c>
      <c r="H99">
        <v>0</v>
      </c>
      <c r="I99">
        <v>0</v>
      </c>
      <c r="J99">
        <v>0</v>
      </c>
      <c r="K99">
        <v>203.12</v>
      </c>
      <c r="L99">
        <v>2.22194</v>
      </c>
      <c r="M99">
        <v>-2.4331860620465107</v>
      </c>
      <c r="N99">
        <f t="shared" si="2"/>
        <v>2</v>
      </c>
      <c r="O99">
        <f t="shared" si="3"/>
        <v>2012</v>
      </c>
      <c r="P99">
        <v>108.49406931852573</v>
      </c>
      <c r="Q99">
        <v>0</v>
      </c>
      <c r="R99" s="8">
        <v>153.42013129102844</v>
      </c>
      <c r="S99">
        <v>39004</v>
      </c>
      <c r="T99">
        <v>21077</v>
      </c>
      <c r="U99">
        <v>0.56441231805131054</v>
      </c>
      <c r="V99">
        <v>1</v>
      </c>
      <c r="W99">
        <v>44951</v>
      </c>
      <c r="X99">
        <v>38875</v>
      </c>
    </row>
    <row r="100" spans="1:24" x14ac:dyDescent="0.3">
      <c r="A100" s="1">
        <v>40969</v>
      </c>
      <c r="B100">
        <v>64884</v>
      </c>
      <c r="C100">
        <v>47270</v>
      </c>
      <c r="D100">
        <v>17614</v>
      </c>
      <c r="E100">
        <v>13.394</v>
      </c>
      <c r="F100">
        <v>22</v>
      </c>
      <c r="G100">
        <v>93.186020264402799</v>
      </c>
      <c r="H100">
        <v>0</v>
      </c>
      <c r="I100">
        <v>0</v>
      </c>
      <c r="J100">
        <v>0</v>
      </c>
      <c r="K100">
        <v>203.96</v>
      </c>
      <c r="L100">
        <v>2.22194</v>
      </c>
      <c r="M100">
        <v>1.547941832148525</v>
      </c>
      <c r="N100">
        <f t="shared" si="2"/>
        <v>3</v>
      </c>
      <c r="O100">
        <f t="shared" si="3"/>
        <v>2012</v>
      </c>
      <c r="P100">
        <v>108.49406931852573</v>
      </c>
      <c r="Q100">
        <v>0</v>
      </c>
      <c r="R100" s="8">
        <v>153.42013129102844</v>
      </c>
      <c r="S100">
        <v>54023</v>
      </c>
      <c r="T100">
        <v>29189</v>
      </c>
      <c r="U100">
        <v>0.41354864119731438</v>
      </c>
      <c r="V100">
        <v>0</v>
      </c>
      <c r="W100">
        <v>88957</v>
      </c>
      <c r="X100">
        <v>39964</v>
      </c>
    </row>
    <row r="101" spans="1:24" x14ac:dyDescent="0.3">
      <c r="A101" s="1">
        <v>41000</v>
      </c>
      <c r="B101">
        <v>62949</v>
      </c>
      <c r="C101">
        <v>45645</v>
      </c>
      <c r="D101">
        <v>17304</v>
      </c>
      <c r="E101">
        <v>13.164999999999999</v>
      </c>
      <c r="F101">
        <v>20</v>
      </c>
      <c r="G101">
        <v>88.707607758357796</v>
      </c>
      <c r="H101">
        <v>0</v>
      </c>
      <c r="I101">
        <v>0</v>
      </c>
      <c r="J101">
        <v>0</v>
      </c>
      <c r="K101">
        <v>207.05</v>
      </c>
      <c r="L101">
        <v>2.22194</v>
      </c>
      <c r="M101">
        <v>-0.30647300077638606</v>
      </c>
      <c r="N101">
        <f t="shared" si="2"/>
        <v>4</v>
      </c>
      <c r="O101">
        <f t="shared" si="3"/>
        <v>2012</v>
      </c>
      <c r="P101">
        <v>122.02028668065422</v>
      </c>
      <c r="Q101">
        <v>0</v>
      </c>
      <c r="R101" s="8">
        <v>153.42013129102844</v>
      </c>
      <c r="S101">
        <v>53835</v>
      </c>
      <c r="T101">
        <v>47270</v>
      </c>
      <c r="U101">
        <v>1.5150029417532851</v>
      </c>
      <c r="V101">
        <v>0</v>
      </c>
      <c r="W101">
        <v>21077</v>
      </c>
      <c r="X101">
        <v>47508</v>
      </c>
    </row>
    <row r="102" spans="1:24" x14ac:dyDescent="0.3">
      <c r="A102" s="1">
        <v>41030</v>
      </c>
      <c r="B102">
        <v>70863</v>
      </c>
      <c r="C102">
        <v>50460</v>
      </c>
      <c r="D102">
        <v>20403</v>
      </c>
      <c r="E102">
        <v>12.987500000000001</v>
      </c>
      <c r="F102">
        <v>22</v>
      </c>
      <c r="G102">
        <v>91.934736884126806</v>
      </c>
      <c r="H102">
        <v>0</v>
      </c>
      <c r="I102">
        <v>0</v>
      </c>
      <c r="J102">
        <v>0</v>
      </c>
      <c r="K102">
        <v>206.61</v>
      </c>
      <c r="L102">
        <v>2.22194</v>
      </c>
      <c r="M102">
        <v>-1.6215550449559024</v>
      </c>
      <c r="N102">
        <f t="shared" si="2"/>
        <v>5</v>
      </c>
      <c r="O102">
        <f t="shared" si="3"/>
        <v>2012</v>
      </c>
      <c r="P102">
        <v>122.02028668065422</v>
      </c>
      <c r="Q102">
        <v>0</v>
      </c>
      <c r="R102" s="8">
        <v>153.42013129102844</v>
      </c>
      <c r="S102">
        <v>56302</v>
      </c>
      <c r="T102">
        <v>45645</v>
      </c>
      <c r="U102">
        <v>-0.21250905578362733</v>
      </c>
      <c r="V102">
        <v>0</v>
      </c>
      <c r="W102">
        <v>29189</v>
      </c>
      <c r="X102">
        <v>44951</v>
      </c>
    </row>
    <row r="103" spans="1:24" x14ac:dyDescent="0.3">
      <c r="A103" s="1">
        <v>41061</v>
      </c>
      <c r="B103">
        <v>71067</v>
      </c>
      <c r="C103">
        <v>50849</v>
      </c>
      <c r="D103">
        <v>20218</v>
      </c>
      <c r="E103">
        <v>12.986000000000001</v>
      </c>
      <c r="F103">
        <v>21</v>
      </c>
      <c r="G103">
        <v>91.417017820807004</v>
      </c>
      <c r="H103">
        <v>0</v>
      </c>
      <c r="I103">
        <v>0</v>
      </c>
      <c r="J103">
        <v>0</v>
      </c>
      <c r="K103">
        <v>204.76</v>
      </c>
      <c r="L103">
        <v>2.22194</v>
      </c>
      <c r="M103">
        <v>-1.3266972772249419</v>
      </c>
      <c r="N103">
        <f t="shared" si="2"/>
        <v>6</v>
      </c>
      <c r="O103">
        <f t="shared" si="3"/>
        <v>2012</v>
      </c>
      <c r="P103">
        <v>122.02028668065422</v>
      </c>
      <c r="Q103">
        <v>0</v>
      </c>
      <c r="R103" s="8">
        <v>153.42013129102844</v>
      </c>
      <c r="S103">
        <v>56714</v>
      </c>
      <c r="T103">
        <v>50460</v>
      </c>
      <c r="U103">
        <v>-0.89540680509172521</v>
      </c>
      <c r="V103">
        <v>0</v>
      </c>
      <c r="W103">
        <v>47270</v>
      </c>
      <c r="X103">
        <v>88957</v>
      </c>
    </row>
    <row r="104" spans="1:24" x14ac:dyDescent="0.3">
      <c r="A104" s="1">
        <v>41091</v>
      </c>
      <c r="B104">
        <v>62304</v>
      </c>
      <c r="C104">
        <v>44531</v>
      </c>
      <c r="D104">
        <v>17773</v>
      </c>
      <c r="E104">
        <v>13.38</v>
      </c>
      <c r="F104">
        <v>22</v>
      </c>
      <c r="G104">
        <v>92.4964402561329</v>
      </c>
      <c r="H104">
        <v>0</v>
      </c>
      <c r="I104">
        <v>0</v>
      </c>
      <c r="J104">
        <v>0</v>
      </c>
      <c r="K104">
        <v>204.29</v>
      </c>
      <c r="L104">
        <v>2.22194</v>
      </c>
      <c r="M104">
        <v>-2.3053612082289288</v>
      </c>
      <c r="N104">
        <f t="shared" si="2"/>
        <v>7</v>
      </c>
      <c r="O104">
        <f t="shared" si="3"/>
        <v>2012</v>
      </c>
      <c r="P104">
        <v>137.19152673654099</v>
      </c>
      <c r="Q104">
        <v>0</v>
      </c>
      <c r="R104" s="8">
        <v>161.8796498905908</v>
      </c>
      <c r="S104">
        <v>43518</v>
      </c>
      <c r="T104">
        <v>50849</v>
      </c>
      <c r="U104">
        <v>-0.22953701894901091</v>
      </c>
      <c r="V104">
        <v>0</v>
      </c>
      <c r="W104">
        <v>45645</v>
      </c>
      <c r="X104">
        <v>21077</v>
      </c>
    </row>
    <row r="105" spans="1:24" x14ac:dyDescent="0.3">
      <c r="A105" s="1">
        <v>41122</v>
      </c>
      <c r="B105">
        <v>58148</v>
      </c>
      <c r="C105">
        <v>41236</v>
      </c>
      <c r="D105">
        <v>16912</v>
      </c>
      <c r="E105">
        <v>13.378</v>
      </c>
      <c r="F105">
        <v>20</v>
      </c>
      <c r="G105">
        <v>90.282477281387699</v>
      </c>
      <c r="H105">
        <v>0</v>
      </c>
      <c r="I105">
        <v>0</v>
      </c>
      <c r="J105">
        <v>0</v>
      </c>
      <c r="K105">
        <v>205.43</v>
      </c>
      <c r="L105">
        <v>2.22194</v>
      </c>
      <c r="M105">
        <v>-0.49205690044172856</v>
      </c>
      <c r="N105">
        <f t="shared" si="2"/>
        <v>8</v>
      </c>
      <c r="O105">
        <f t="shared" si="3"/>
        <v>2012</v>
      </c>
      <c r="P105">
        <v>137.19152673654099</v>
      </c>
      <c r="Q105">
        <v>0</v>
      </c>
      <c r="R105" s="8">
        <v>161.8796498905908</v>
      </c>
      <c r="S105">
        <v>38875</v>
      </c>
      <c r="T105">
        <v>44531</v>
      </c>
      <c r="U105">
        <v>0.55803025111362814</v>
      </c>
      <c r="V105">
        <v>0</v>
      </c>
      <c r="W105">
        <v>50460</v>
      </c>
      <c r="X105">
        <v>29189</v>
      </c>
    </row>
    <row r="106" spans="1:24" x14ac:dyDescent="0.3">
      <c r="A106" s="1">
        <v>41153</v>
      </c>
      <c r="B106">
        <v>69629</v>
      </c>
      <c r="C106">
        <v>49360</v>
      </c>
      <c r="D106">
        <v>20269</v>
      </c>
      <c r="E106">
        <v>12.994999999999999</v>
      </c>
      <c r="F106">
        <v>20</v>
      </c>
      <c r="G106">
        <v>89.0188295567729</v>
      </c>
      <c r="H106">
        <v>0</v>
      </c>
      <c r="I106">
        <v>0</v>
      </c>
      <c r="J106">
        <v>0</v>
      </c>
      <c r="K106">
        <v>207.55</v>
      </c>
      <c r="L106">
        <v>2.22194</v>
      </c>
      <c r="M106">
        <v>4.2438139643734551</v>
      </c>
      <c r="N106">
        <f t="shared" si="2"/>
        <v>9</v>
      </c>
      <c r="O106">
        <f t="shared" si="3"/>
        <v>2012</v>
      </c>
      <c r="P106">
        <v>137.19152673654099</v>
      </c>
      <c r="Q106">
        <v>0</v>
      </c>
      <c r="R106" s="8">
        <v>161.8796498905908</v>
      </c>
      <c r="S106">
        <v>39964</v>
      </c>
      <c r="T106">
        <v>41236</v>
      </c>
      <c r="U106">
        <v>1.0319816969283968</v>
      </c>
      <c r="V106">
        <v>0</v>
      </c>
      <c r="W106">
        <v>50849</v>
      </c>
      <c r="X106">
        <v>47270</v>
      </c>
    </row>
    <row r="107" spans="1:24" x14ac:dyDescent="0.3">
      <c r="A107" s="1">
        <v>41183</v>
      </c>
      <c r="B107">
        <v>59938</v>
      </c>
      <c r="C107">
        <v>43440</v>
      </c>
      <c r="D107">
        <v>16498</v>
      </c>
      <c r="E107">
        <v>12.74</v>
      </c>
      <c r="F107">
        <v>20</v>
      </c>
      <c r="G107">
        <v>84.865600356461499</v>
      </c>
      <c r="H107">
        <v>0</v>
      </c>
      <c r="I107">
        <v>0</v>
      </c>
      <c r="J107">
        <v>0</v>
      </c>
      <c r="K107">
        <v>211.62</v>
      </c>
      <c r="L107">
        <v>2.22194</v>
      </c>
      <c r="M107">
        <v>1.003568290782253</v>
      </c>
      <c r="N107">
        <f t="shared" si="2"/>
        <v>10</v>
      </c>
      <c r="O107">
        <f t="shared" si="3"/>
        <v>2012</v>
      </c>
      <c r="P107">
        <v>137.2878780472189</v>
      </c>
      <c r="Q107">
        <v>0</v>
      </c>
      <c r="R107" s="8">
        <v>161.8796498905908</v>
      </c>
      <c r="S107">
        <v>47508</v>
      </c>
      <c r="T107">
        <v>49360</v>
      </c>
      <c r="U107">
        <v>1.9609732594555451</v>
      </c>
      <c r="V107">
        <v>0</v>
      </c>
      <c r="W107">
        <v>44531</v>
      </c>
      <c r="X107">
        <v>45645</v>
      </c>
    </row>
    <row r="108" spans="1:24" x14ac:dyDescent="0.3">
      <c r="A108" s="1">
        <v>41214</v>
      </c>
      <c r="B108">
        <v>71710</v>
      </c>
      <c r="C108">
        <v>52297</v>
      </c>
      <c r="D108">
        <v>19413</v>
      </c>
      <c r="E108">
        <v>12.066000000000001</v>
      </c>
      <c r="F108">
        <v>22</v>
      </c>
      <c r="G108">
        <v>89.883619654299494</v>
      </c>
      <c r="H108">
        <v>0</v>
      </c>
      <c r="I108">
        <v>0</v>
      </c>
      <c r="J108">
        <v>0</v>
      </c>
      <c r="K108">
        <v>212.42</v>
      </c>
      <c r="L108">
        <v>2.22194</v>
      </c>
      <c r="M108">
        <v>-1.602648296356457</v>
      </c>
      <c r="N108">
        <f t="shared" si="2"/>
        <v>11</v>
      </c>
      <c r="O108">
        <f t="shared" si="3"/>
        <v>2012</v>
      </c>
      <c r="P108">
        <v>137.2878780472189</v>
      </c>
      <c r="Q108">
        <v>0</v>
      </c>
      <c r="R108" s="8">
        <v>161.8796498905908</v>
      </c>
      <c r="S108">
        <v>44951</v>
      </c>
      <c r="T108">
        <v>43440</v>
      </c>
      <c r="U108">
        <v>0.3780361024477763</v>
      </c>
      <c r="V108">
        <v>0</v>
      </c>
      <c r="W108">
        <v>41236</v>
      </c>
      <c r="X108">
        <v>50460</v>
      </c>
    </row>
    <row r="109" spans="1:24" x14ac:dyDescent="0.3">
      <c r="A109" s="1">
        <v>41244</v>
      </c>
      <c r="B109">
        <v>115400</v>
      </c>
      <c r="C109">
        <v>80926</v>
      </c>
      <c r="D109">
        <v>34474</v>
      </c>
      <c r="E109">
        <v>11.012499999999999</v>
      </c>
      <c r="F109">
        <v>21</v>
      </c>
      <c r="G109">
        <v>89.068220628428307</v>
      </c>
      <c r="H109">
        <v>1</v>
      </c>
      <c r="I109">
        <v>0</v>
      </c>
      <c r="J109">
        <v>0</v>
      </c>
      <c r="K109">
        <v>213.23</v>
      </c>
      <c r="L109">
        <v>2.22194</v>
      </c>
      <c r="M109">
        <v>1.8466171272904397</v>
      </c>
      <c r="N109">
        <f t="shared" si="2"/>
        <v>12</v>
      </c>
      <c r="O109">
        <f t="shared" si="3"/>
        <v>2012</v>
      </c>
      <c r="P109">
        <v>137.2878780472189</v>
      </c>
      <c r="Q109">
        <v>0</v>
      </c>
      <c r="R109" s="8">
        <v>161.8796498905908</v>
      </c>
      <c r="S109">
        <v>88957</v>
      </c>
      <c r="T109">
        <v>52297</v>
      </c>
      <c r="U109">
        <v>0.38132002636286355</v>
      </c>
      <c r="V109">
        <v>0</v>
      </c>
      <c r="W109">
        <v>49360</v>
      </c>
      <c r="X109">
        <v>50849</v>
      </c>
    </row>
    <row r="110" spans="1:24" x14ac:dyDescent="0.3">
      <c r="A110" s="2">
        <v>41275</v>
      </c>
      <c r="B110">
        <v>35523</v>
      </c>
      <c r="C110">
        <v>25835</v>
      </c>
      <c r="D110">
        <v>9688</v>
      </c>
      <c r="E110">
        <v>11.057499999999999</v>
      </c>
      <c r="F110">
        <v>22</v>
      </c>
      <c r="G110">
        <v>91.517096566997594</v>
      </c>
      <c r="H110">
        <v>0</v>
      </c>
      <c r="I110">
        <v>1</v>
      </c>
      <c r="J110">
        <v>0</v>
      </c>
      <c r="K110">
        <v>216.74</v>
      </c>
      <c r="L110">
        <v>2.3397333333332999</v>
      </c>
      <c r="M110">
        <v>0.34821366583506208</v>
      </c>
      <c r="N110">
        <f t="shared" si="2"/>
        <v>1</v>
      </c>
      <c r="O110">
        <f t="shared" si="3"/>
        <v>2013</v>
      </c>
      <c r="P110">
        <v>118.21279946572682</v>
      </c>
      <c r="Q110">
        <v>0</v>
      </c>
      <c r="R110" s="8">
        <v>154.602</v>
      </c>
      <c r="S110">
        <v>21077</v>
      </c>
      <c r="T110">
        <v>80926</v>
      </c>
      <c r="U110">
        <v>1.6461098344510816</v>
      </c>
      <c r="V110">
        <v>0</v>
      </c>
      <c r="W110">
        <v>43440</v>
      </c>
      <c r="X110">
        <v>44531</v>
      </c>
    </row>
    <row r="111" spans="1:24" x14ac:dyDescent="0.3">
      <c r="A111" s="1">
        <v>41306</v>
      </c>
      <c r="B111">
        <v>48307</v>
      </c>
      <c r="C111">
        <v>36814</v>
      </c>
      <c r="D111">
        <v>11493</v>
      </c>
      <c r="E111">
        <v>10.9125</v>
      </c>
      <c r="F111">
        <v>20</v>
      </c>
      <c r="G111">
        <v>91.759749999999997</v>
      </c>
      <c r="H111">
        <v>0</v>
      </c>
      <c r="I111">
        <v>0</v>
      </c>
      <c r="J111">
        <v>0</v>
      </c>
      <c r="K111">
        <v>217.39</v>
      </c>
      <c r="L111">
        <v>2.3397333333332999</v>
      </c>
      <c r="M111">
        <v>1.0384381309346269</v>
      </c>
      <c r="N111">
        <f t="shared" si="2"/>
        <v>2</v>
      </c>
      <c r="O111">
        <f t="shared" si="3"/>
        <v>2013</v>
      </c>
      <c r="P111">
        <v>118.21279946572682</v>
      </c>
      <c r="Q111">
        <v>0</v>
      </c>
      <c r="R111" s="8">
        <v>154.602</v>
      </c>
      <c r="S111">
        <v>29189</v>
      </c>
      <c r="T111">
        <v>25835</v>
      </c>
      <c r="U111">
        <v>0.29989849589369122</v>
      </c>
      <c r="V111">
        <v>1</v>
      </c>
      <c r="W111">
        <v>52297</v>
      </c>
      <c r="X111">
        <v>41236</v>
      </c>
    </row>
    <row r="112" spans="1:24" x14ac:dyDescent="0.3">
      <c r="A112" s="1">
        <v>41334</v>
      </c>
      <c r="B112">
        <v>68774</v>
      </c>
      <c r="C112">
        <v>51785</v>
      </c>
      <c r="D112">
        <v>16989</v>
      </c>
      <c r="E112">
        <v>10.48</v>
      </c>
      <c r="F112">
        <v>21</v>
      </c>
      <c r="G112">
        <v>92.0565</v>
      </c>
      <c r="H112">
        <v>0</v>
      </c>
      <c r="I112">
        <v>0</v>
      </c>
      <c r="J112">
        <v>0</v>
      </c>
      <c r="K112">
        <v>218.83</v>
      </c>
      <c r="L112">
        <v>2.3397333333332999</v>
      </c>
      <c r="M112">
        <v>-1.1798940240840605</v>
      </c>
      <c r="N112">
        <f t="shared" si="2"/>
        <v>3</v>
      </c>
      <c r="O112">
        <f t="shared" si="3"/>
        <v>2013</v>
      </c>
      <c r="P112">
        <v>118.21279946572682</v>
      </c>
      <c r="Q112">
        <v>0</v>
      </c>
      <c r="R112" s="8">
        <v>154.602</v>
      </c>
      <c r="S112">
        <v>47270</v>
      </c>
      <c r="T112">
        <v>36814</v>
      </c>
      <c r="U112">
        <v>0.66240397442385301</v>
      </c>
      <c r="V112">
        <v>0</v>
      </c>
      <c r="W112">
        <v>80926</v>
      </c>
      <c r="X112">
        <v>49360</v>
      </c>
    </row>
    <row r="113" spans="1:24" x14ac:dyDescent="0.3">
      <c r="A113" s="1">
        <v>41365</v>
      </c>
      <c r="B113">
        <v>73575</v>
      </c>
      <c r="C113">
        <v>56999</v>
      </c>
      <c r="D113">
        <v>16576</v>
      </c>
      <c r="E113">
        <v>10.295</v>
      </c>
      <c r="F113">
        <v>21</v>
      </c>
      <c r="G113">
        <v>92.706987872235004</v>
      </c>
      <c r="H113">
        <v>0</v>
      </c>
      <c r="I113">
        <v>0</v>
      </c>
      <c r="J113">
        <v>0</v>
      </c>
      <c r="K113">
        <v>219.75</v>
      </c>
      <c r="L113">
        <v>2.3397333333332999</v>
      </c>
      <c r="M113">
        <v>-0.39631136491580232</v>
      </c>
      <c r="N113">
        <f t="shared" si="2"/>
        <v>4</v>
      </c>
      <c r="O113">
        <f t="shared" si="3"/>
        <v>2013</v>
      </c>
      <c r="P113">
        <v>133.74067322957347</v>
      </c>
      <c r="Q113">
        <v>0</v>
      </c>
      <c r="R113" s="8">
        <v>154.602</v>
      </c>
      <c r="S113">
        <v>45645</v>
      </c>
      <c r="T113">
        <v>51785</v>
      </c>
      <c r="U113">
        <v>0.4204176758214162</v>
      </c>
      <c r="V113">
        <v>0</v>
      </c>
      <c r="W113">
        <v>25835</v>
      </c>
      <c r="X113">
        <v>43440</v>
      </c>
    </row>
    <row r="114" spans="1:24" x14ac:dyDescent="0.3">
      <c r="A114" s="1">
        <v>41395</v>
      </c>
      <c r="B114">
        <v>81468</v>
      </c>
      <c r="C114">
        <v>62383</v>
      </c>
      <c r="D114">
        <v>19085</v>
      </c>
      <c r="E114">
        <v>9.8819999999999997</v>
      </c>
      <c r="F114">
        <v>22</v>
      </c>
      <c r="G114">
        <v>95.525999999999996</v>
      </c>
      <c r="H114">
        <v>0</v>
      </c>
      <c r="I114">
        <v>0</v>
      </c>
      <c r="J114">
        <v>0</v>
      </c>
      <c r="K114">
        <v>220.07</v>
      </c>
      <c r="L114">
        <v>2.3397333333332999</v>
      </c>
      <c r="M114">
        <v>1.3320606336918894</v>
      </c>
      <c r="N114">
        <f t="shared" si="2"/>
        <v>5</v>
      </c>
      <c r="O114">
        <f t="shared" si="3"/>
        <v>2013</v>
      </c>
      <c r="P114">
        <v>133.74067322957347</v>
      </c>
      <c r="Q114">
        <v>0</v>
      </c>
      <c r="R114" s="8">
        <v>154.602</v>
      </c>
      <c r="S114">
        <v>50460</v>
      </c>
      <c r="T114">
        <v>56999</v>
      </c>
      <c r="U114">
        <v>0.14562002275313457</v>
      </c>
      <c r="V114">
        <v>0</v>
      </c>
      <c r="W114">
        <v>36814</v>
      </c>
      <c r="X114">
        <v>52297</v>
      </c>
    </row>
    <row r="115" spans="1:24" x14ac:dyDescent="0.3">
      <c r="A115" s="1">
        <v>41426</v>
      </c>
      <c r="B115">
        <v>74096</v>
      </c>
      <c r="C115">
        <v>58290</v>
      </c>
      <c r="D115">
        <v>15806</v>
      </c>
      <c r="E115">
        <v>9.6074999999999999</v>
      </c>
      <c r="F115">
        <v>20</v>
      </c>
      <c r="G115">
        <v>94.697249999999997</v>
      </c>
      <c r="H115">
        <v>0</v>
      </c>
      <c r="I115">
        <v>0</v>
      </c>
      <c r="J115">
        <v>0</v>
      </c>
      <c r="K115">
        <v>221.75</v>
      </c>
      <c r="L115">
        <v>2.3397333333332999</v>
      </c>
      <c r="M115">
        <v>5.5778396389556839</v>
      </c>
      <c r="N115">
        <f t="shared" si="2"/>
        <v>6</v>
      </c>
      <c r="O115">
        <f t="shared" si="3"/>
        <v>2013</v>
      </c>
      <c r="P115">
        <v>133.74067322957347</v>
      </c>
      <c r="Q115">
        <v>0</v>
      </c>
      <c r="R115" s="8">
        <v>154.602</v>
      </c>
      <c r="S115">
        <v>50849</v>
      </c>
      <c r="T115">
        <v>62383</v>
      </c>
      <c r="U115">
        <v>0.76339346571545619</v>
      </c>
      <c r="V115">
        <v>0</v>
      </c>
      <c r="W115">
        <v>51785</v>
      </c>
      <c r="X115">
        <v>80926</v>
      </c>
    </row>
    <row r="116" spans="1:24" x14ac:dyDescent="0.3">
      <c r="A116" s="1">
        <v>41456</v>
      </c>
      <c r="B116">
        <v>71596</v>
      </c>
      <c r="C116">
        <v>55712</v>
      </c>
      <c r="D116">
        <v>15884</v>
      </c>
      <c r="E116">
        <v>10.0975</v>
      </c>
      <c r="F116">
        <v>23</v>
      </c>
      <c r="G116">
        <v>96.537999999999997</v>
      </c>
      <c r="H116">
        <v>0</v>
      </c>
      <c r="I116">
        <v>0</v>
      </c>
      <c r="J116">
        <v>0</v>
      </c>
      <c r="K116">
        <v>222.44</v>
      </c>
      <c r="L116">
        <v>2.3397333333332999</v>
      </c>
      <c r="M116">
        <v>1.0132731284923535</v>
      </c>
      <c r="N116">
        <f t="shared" si="2"/>
        <v>7</v>
      </c>
      <c r="O116">
        <f t="shared" si="3"/>
        <v>2013</v>
      </c>
      <c r="P116">
        <v>149.37544131725008</v>
      </c>
      <c r="Q116">
        <v>0</v>
      </c>
      <c r="R116" s="8">
        <v>160.73599999999999</v>
      </c>
      <c r="S116">
        <v>44531</v>
      </c>
      <c r="T116">
        <v>58290</v>
      </c>
      <c r="U116">
        <v>0.31116121758736348</v>
      </c>
      <c r="V116">
        <v>0</v>
      </c>
      <c r="W116">
        <v>56999</v>
      </c>
      <c r="X116">
        <v>25835</v>
      </c>
    </row>
    <row r="117" spans="1:24" x14ac:dyDescent="0.3">
      <c r="A117" s="1">
        <v>41487</v>
      </c>
      <c r="B117">
        <v>65043</v>
      </c>
      <c r="C117">
        <v>51611</v>
      </c>
      <c r="D117">
        <v>13432</v>
      </c>
      <c r="E117">
        <v>10.598000000000001</v>
      </c>
      <c r="F117">
        <v>18</v>
      </c>
      <c r="G117">
        <v>95.287750000000003</v>
      </c>
      <c r="H117">
        <v>0</v>
      </c>
      <c r="I117">
        <v>0</v>
      </c>
      <c r="J117">
        <v>0</v>
      </c>
      <c r="K117">
        <v>222.21</v>
      </c>
      <c r="L117">
        <v>2.3397333333332999</v>
      </c>
      <c r="M117">
        <v>3.0851028495822108</v>
      </c>
      <c r="N117">
        <f t="shared" si="2"/>
        <v>8</v>
      </c>
      <c r="O117">
        <f t="shared" si="3"/>
        <v>2013</v>
      </c>
      <c r="P117">
        <v>149.37544131725008</v>
      </c>
      <c r="Q117">
        <v>0</v>
      </c>
      <c r="R117" s="8">
        <v>160.73599999999999</v>
      </c>
      <c r="S117">
        <v>41236</v>
      </c>
      <c r="T117">
        <v>55712</v>
      </c>
      <c r="U117">
        <v>-0.10339866930407782</v>
      </c>
      <c r="V117">
        <v>0</v>
      </c>
      <c r="W117">
        <v>62383</v>
      </c>
      <c r="X117">
        <v>36814</v>
      </c>
    </row>
    <row r="118" spans="1:24" x14ac:dyDescent="0.3">
      <c r="A118" s="1">
        <v>41518</v>
      </c>
      <c r="B118">
        <v>67963</v>
      </c>
      <c r="C118">
        <v>52925</v>
      </c>
      <c r="D118">
        <v>15038</v>
      </c>
      <c r="E118">
        <v>11.46</v>
      </c>
      <c r="F118">
        <v>21</v>
      </c>
      <c r="G118">
        <v>91.427499999999995</v>
      </c>
      <c r="H118">
        <v>0</v>
      </c>
      <c r="I118">
        <v>0</v>
      </c>
      <c r="J118">
        <v>0</v>
      </c>
      <c r="K118">
        <v>223.91</v>
      </c>
      <c r="L118">
        <v>2.3397333333332999</v>
      </c>
      <c r="M118">
        <v>3.3956448837768605</v>
      </c>
      <c r="N118">
        <f t="shared" si="2"/>
        <v>9</v>
      </c>
      <c r="O118">
        <f t="shared" si="3"/>
        <v>2013</v>
      </c>
      <c r="P118">
        <v>149.37544131725008</v>
      </c>
      <c r="Q118">
        <v>0</v>
      </c>
      <c r="R118" s="8">
        <v>160.73599999999999</v>
      </c>
      <c r="S118">
        <v>49360</v>
      </c>
      <c r="T118">
        <v>51611</v>
      </c>
      <c r="U118">
        <v>0.76504207731424856</v>
      </c>
      <c r="V118">
        <v>0</v>
      </c>
      <c r="W118">
        <v>58290</v>
      </c>
      <c r="X118">
        <v>51785</v>
      </c>
    </row>
    <row r="119" spans="1:24" x14ac:dyDescent="0.3">
      <c r="A119" s="1">
        <v>41548</v>
      </c>
      <c r="B119">
        <v>58014</v>
      </c>
      <c r="C119">
        <v>46985</v>
      </c>
      <c r="D119">
        <v>11029</v>
      </c>
      <c r="E119">
        <v>11.8125</v>
      </c>
      <c r="F119">
        <v>16</v>
      </c>
      <c r="G119">
        <v>93.338999999999999</v>
      </c>
      <c r="H119">
        <v>0</v>
      </c>
      <c r="I119">
        <v>0</v>
      </c>
      <c r="J119">
        <v>0</v>
      </c>
      <c r="K119">
        <v>227.94</v>
      </c>
      <c r="L119">
        <v>2.3397333333332999</v>
      </c>
      <c r="M119">
        <v>0.85501497469040455</v>
      </c>
      <c r="N119">
        <f t="shared" si="2"/>
        <v>10</v>
      </c>
      <c r="O119">
        <f t="shared" si="3"/>
        <v>2013</v>
      </c>
      <c r="P119">
        <v>147.52199934431249</v>
      </c>
      <c r="Q119">
        <v>0</v>
      </c>
      <c r="R119" s="8">
        <v>160.73599999999999</v>
      </c>
      <c r="S119">
        <v>43440</v>
      </c>
      <c r="T119">
        <v>52925</v>
      </c>
      <c r="U119">
        <v>1.7998302889553841</v>
      </c>
      <c r="V119">
        <v>0</v>
      </c>
      <c r="W119">
        <v>55712</v>
      </c>
      <c r="X119">
        <v>56999</v>
      </c>
    </row>
    <row r="120" spans="1:24" x14ac:dyDescent="0.3">
      <c r="A120" s="1">
        <v>41579</v>
      </c>
      <c r="B120">
        <v>79301</v>
      </c>
      <c r="C120">
        <v>64117</v>
      </c>
      <c r="D120">
        <v>15184</v>
      </c>
      <c r="E120">
        <v>11.284000000000001</v>
      </c>
      <c r="F120">
        <v>21</v>
      </c>
      <c r="G120">
        <v>96.775499999999994</v>
      </c>
      <c r="H120">
        <v>0</v>
      </c>
      <c r="I120">
        <v>0</v>
      </c>
      <c r="J120">
        <v>0</v>
      </c>
      <c r="K120">
        <v>227.96</v>
      </c>
      <c r="L120">
        <v>2.3397333333332999</v>
      </c>
      <c r="M120">
        <v>0.58672655984399746</v>
      </c>
      <c r="N120">
        <f t="shared" si="2"/>
        <v>11</v>
      </c>
      <c r="O120">
        <f t="shared" si="3"/>
        <v>2013</v>
      </c>
      <c r="P120">
        <v>147.52199934431249</v>
      </c>
      <c r="Q120">
        <v>0</v>
      </c>
      <c r="R120" s="8">
        <v>160.73599999999999</v>
      </c>
      <c r="S120">
        <v>52297</v>
      </c>
      <c r="T120">
        <v>46985</v>
      </c>
      <c r="U120">
        <v>8.7742388347855638E-3</v>
      </c>
      <c r="V120">
        <v>0</v>
      </c>
      <c r="W120">
        <v>51611</v>
      </c>
      <c r="X120">
        <v>62383</v>
      </c>
    </row>
    <row r="121" spans="1:24" x14ac:dyDescent="0.3">
      <c r="A121" s="1">
        <v>41609</v>
      </c>
      <c r="B121">
        <v>129718</v>
      </c>
      <c r="C121">
        <v>101199</v>
      </c>
      <c r="D121">
        <v>28519</v>
      </c>
      <c r="E121">
        <v>10.987500000000001</v>
      </c>
      <c r="F121">
        <v>22</v>
      </c>
      <c r="G121">
        <v>94.159750000000003</v>
      </c>
      <c r="H121">
        <v>1</v>
      </c>
      <c r="I121">
        <v>0</v>
      </c>
      <c r="J121">
        <v>0</v>
      </c>
      <c r="K121">
        <v>229.01</v>
      </c>
      <c r="L121">
        <v>2.3397333333332999</v>
      </c>
      <c r="M121">
        <v>3.2580891710054738</v>
      </c>
      <c r="N121">
        <f t="shared" si="2"/>
        <v>12</v>
      </c>
      <c r="O121">
        <f t="shared" si="3"/>
        <v>2013</v>
      </c>
      <c r="P121">
        <v>147.52199934431249</v>
      </c>
      <c r="Q121">
        <v>0</v>
      </c>
      <c r="R121" s="8">
        <v>160.73599999999999</v>
      </c>
      <c r="S121">
        <v>80926</v>
      </c>
      <c r="T121">
        <v>64117</v>
      </c>
      <c r="U121">
        <v>0.46060712405684434</v>
      </c>
      <c r="V121">
        <v>0</v>
      </c>
      <c r="W121">
        <v>52925</v>
      </c>
      <c r="X121">
        <v>58290</v>
      </c>
    </row>
    <row r="122" spans="1:24" x14ac:dyDescent="0.3">
      <c r="A122" s="1">
        <v>41640</v>
      </c>
      <c r="B122">
        <v>32670</v>
      </c>
      <c r="C122">
        <v>24368</v>
      </c>
      <c r="D122">
        <v>8302</v>
      </c>
      <c r="E122">
        <v>12.84</v>
      </c>
      <c r="F122">
        <v>22</v>
      </c>
      <c r="G122">
        <v>91.538526112675001</v>
      </c>
      <c r="H122">
        <v>0</v>
      </c>
      <c r="I122">
        <v>1</v>
      </c>
      <c r="J122">
        <v>0</v>
      </c>
      <c r="K122">
        <v>233.54</v>
      </c>
      <c r="L122">
        <v>2.792205</v>
      </c>
      <c r="M122">
        <v>7.2219359824815088</v>
      </c>
      <c r="N122">
        <f t="shared" si="2"/>
        <v>1</v>
      </c>
      <c r="O122">
        <f t="shared" si="3"/>
        <v>2014</v>
      </c>
      <c r="P122">
        <v>128.34579151984875</v>
      </c>
      <c r="Q122">
        <v>0</v>
      </c>
      <c r="R122" s="8">
        <v>183.91304347826087</v>
      </c>
      <c r="S122">
        <v>25835</v>
      </c>
      <c r="T122">
        <v>101199</v>
      </c>
      <c r="U122">
        <v>1.9780795598445478</v>
      </c>
      <c r="V122">
        <v>0</v>
      </c>
      <c r="W122">
        <v>46985</v>
      </c>
      <c r="X122">
        <v>55712</v>
      </c>
    </row>
    <row r="123" spans="1:24" x14ac:dyDescent="0.3">
      <c r="A123" s="1">
        <v>41671</v>
      </c>
      <c r="B123">
        <v>35021</v>
      </c>
      <c r="C123">
        <v>27167</v>
      </c>
      <c r="D123">
        <v>7854</v>
      </c>
      <c r="E123">
        <v>15.092499999999999</v>
      </c>
      <c r="F123">
        <v>20</v>
      </c>
      <c r="G123">
        <v>89.214531750649996</v>
      </c>
      <c r="H123">
        <v>0</v>
      </c>
      <c r="I123">
        <v>0</v>
      </c>
      <c r="J123">
        <v>0</v>
      </c>
      <c r="K123">
        <v>234.54</v>
      </c>
      <c r="L123">
        <v>2.792205</v>
      </c>
      <c r="M123">
        <v>-7.0127069648651119E-2</v>
      </c>
      <c r="N123">
        <f t="shared" si="2"/>
        <v>2</v>
      </c>
      <c r="O123">
        <f t="shared" si="3"/>
        <v>2014</v>
      </c>
      <c r="P123">
        <v>128.34579151984875</v>
      </c>
      <c r="Q123">
        <v>0</v>
      </c>
      <c r="R123" s="8">
        <v>183.91304347826087</v>
      </c>
      <c r="S123">
        <v>36814</v>
      </c>
      <c r="T123">
        <v>24368</v>
      </c>
      <c r="U123">
        <v>0.42819217264709053</v>
      </c>
      <c r="V123">
        <v>1</v>
      </c>
      <c r="W123">
        <v>64117</v>
      </c>
      <c r="X123">
        <v>51611</v>
      </c>
    </row>
    <row r="124" spans="1:24" x14ac:dyDescent="0.3">
      <c r="A124" s="1">
        <v>41699</v>
      </c>
      <c r="B124">
        <v>47581</v>
      </c>
      <c r="C124">
        <v>37812</v>
      </c>
      <c r="D124">
        <v>9769</v>
      </c>
      <c r="E124">
        <v>15.21</v>
      </c>
      <c r="F124">
        <v>21</v>
      </c>
      <c r="G124">
        <v>92.425250930000004</v>
      </c>
      <c r="H124">
        <v>0</v>
      </c>
      <c r="I124">
        <v>0</v>
      </c>
      <c r="J124">
        <v>0</v>
      </c>
      <c r="K124">
        <v>237.18</v>
      </c>
      <c r="L124">
        <v>2.792205</v>
      </c>
      <c r="M124">
        <v>1.5356133361984936</v>
      </c>
      <c r="N124">
        <f t="shared" si="2"/>
        <v>3</v>
      </c>
      <c r="O124">
        <f t="shared" si="3"/>
        <v>2014</v>
      </c>
      <c r="P124">
        <v>128.34579151984875</v>
      </c>
      <c r="Q124">
        <v>0</v>
      </c>
      <c r="R124" s="8">
        <v>183.91304347826087</v>
      </c>
      <c r="S124">
        <v>51785</v>
      </c>
      <c r="T124">
        <v>27167</v>
      </c>
      <c r="U124">
        <v>1.1256075722691383</v>
      </c>
      <c r="V124">
        <v>0</v>
      </c>
      <c r="W124">
        <v>101199</v>
      </c>
      <c r="X124">
        <v>52925</v>
      </c>
    </row>
    <row r="125" spans="1:24" x14ac:dyDescent="0.3">
      <c r="A125" s="1">
        <v>41730</v>
      </c>
      <c r="B125">
        <v>53305</v>
      </c>
      <c r="C125">
        <v>42769</v>
      </c>
      <c r="D125">
        <v>10536</v>
      </c>
      <c r="E125">
        <v>14.91</v>
      </c>
      <c r="F125">
        <v>21</v>
      </c>
      <c r="G125">
        <v>97.369873149599997</v>
      </c>
      <c r="H125">
        <v>0</v>
      </c>
      <c r="I125">
        <v>0</v>
      </c>
      <c r="J125">
        <v>0</v>
      </c>
      <c r="K125">
        <v>240.37</v>
      </c>
      <c r="L125">
        <v>2.792205</v>
      </c>
      <c r="M125">
        <v>-4.1595539658255465</v>
      </c>
      <c r="N125">
        <f t="shared" si="2"/>
        <v>4</v>
      </c>
      <c r="O125">
        <f t="shared" si="3"/>
        <v>2014</v>
      </c>
      <c r="P125">
        <v>137.71860211712868</v>
      </c>
      <c r="Q125">
        <v>0</v>
      </c>
      <c r="R125" s="8">
        <v>183.91304347826087</v>
      </c>
      <c r="S125">
        <v>56999</v>
      </c>
      <c r="T125">
        <v>37812</v>
      </c>
      <c r="U125">
        <v>1.3449700649295959</v>
      </c>
      <c r="V125">
        <v>0</v>
      </c>
      <c r="W125">
        <v>24368</v>
      </c>
      <c r="X125">
        <v>46985</v>
      </c>
    </row>
    <row r="126" spans="1:24" x14ac:dyDescent="0.3">
      <c r="A126" s="1">
        <v>41760</v>
      </c>
      <c r="B126">
        <v>58121</v>
      </c>
      <c r="C126">
        <v>46379</v>
      </c>
      <c r="D126">
        <v>11742</v>
      </c>
      <c r="E126">
        <v>14.288</v>
      </c>
      <c r="F126">
        <v>20</v>
      </c>
      <c r="G126">
        <v>95.110748048874996</v>
      </c>
      <c r="H126">
        <v>0</v>
      </c>
      <c r="I126">
        <v>0</v>
      </c>
      <c r="J126">
        <v>0</v>
      </c>
      <c r="K126">
        <v>241.32</v>
      </c>
      <c r="L126">
        <v>2.792205</v>
      </c>
      <c r="M126">
        <v>-2.1707689943291864</v>
      </c>
      <c r="N126">
        <f t="shared" si="2"/>
        <v>5</v>
      </c>
      <c r="O126">
        <f t="shared" si="3"/>
        <v>2014</v>
      </c>
      <c r="P126">
        <v>137.71860211712868</v>
      </c>
      <c r="Q126">
        <v>0</v>
      </c>
      <c r="R126" s="8">
        <v>183.91304347826087</v>
      </c>
      <c r="S126">
        <v>62383</v>
      </c>
      <c r="T126">
        <v>42769</v>
      </c>
      <c r="U126">
        <v>0.39522402962099967</v>
      </c>
      <c r="V126">
        <v>0</v>
      </c>
      <c r="W126">
        <v>27167</v>
      </c>
      <c r="X126">
        <v>64117</v>
      </c>
    </row>
    <row r="127" spans="1:24" x14ac:dyDescent="0.3">
      <c r="A127" s="1">
        <v>41791</v>
      </c>
      <c r="B127">
        <v>60163</v>
      </c>
      <c r="C127">
        <v>47278</v>
      </c>
      <c r="D127">
        <v>12885</v>
      </c>
      <c r="E127">
        <v>13.305</v>
      </c>
      <c r="F127">
        <v>21</v>
      </c>
      <c r="G127">
        <v>93.4990330599</v>
      </c>
      <c r="H127">
        <v>0</v>
      </c>
      <c r="I127">
        <v>0</v>
      </c>
      <c r="J127">
        <v>0</v>
      </c>
      <c r="K127">
        <v>242.07</v>
      </c>
      <c r="L127">
        <v>2.792205</v>
      </c>
      <c r="M127">
        <v>4.4400237132991016E-2</v>
      </c>
      <c r="N127">
        <f t="shared" si="2"/>
        <v>6</v>
      </c>
      <c r="O127">
        <f t="shared" si="3"/>
        <v>2014</v>
      </c>
      <c r="P127">
        <v>137.71860211712868</v>
      </c>
      <c r="Q127">
        <v>0</v>
      </c>
      <c r="R127" s="8">
        <v>183.91304347826087</v>
      </c>
      <c r="S127">
        <v>58290</v>
      </c>
      <c r="T127">
        <v>46379</v>
      </c>
      <c r="U127">
        <v>0.31079065141721429</v>
      </c>
      <c r="V127">
        <v>0</v>
      </c>
      <c r="W127">
        <v>37812</v>
      </c>
      <c r="X127">
        <v>101199</v>
      </c>
    </row>
    <row r="128" spans="1:24" x14ac:dyDescent="0.3">
      <c r="A128" s="1">
        <v>41821</v>
      </c>
      <c r="B128">
        <v>59907</v>
      </c>
      <c r="C128">
        <v>46602</v>
      </c>
      <c r="D128">
        <v>13305</v>
      </c>
      <c r="E128">
        <v>12.785</v>
      </c>
      <c r="F128">
        <v>20</v>
      </c>
      <c r="G128">
        <v>93.725418765624994</v>
      </c>
      <c r="H128">
        <v>0</v>
      </c>
      <c r="I128">
        <v>0</v>
      </c>
      <c r="J128">
        <v>0</v>
      </c>
      <c r="K128">
        <v>243.17</v>
      </c>
      <c r="L128">
        <v>2.792205</v>
      </c>
      <c r="M128">
        <v>2.365308804104238E-2</v>
      </c>
      <c r="N128">
        <f t="shared" si="2"/>
        <v>7</v>
      </c>
      <c r="O128">
        <f t="shared" si="3"/>
        <v>2014</v>
      </c>
      <c r="P128">
        <v>154.36625276238331</v>
      </c>
      <c r="Q128">
        <v>0</v>
      </c>
      <c r="R128" s="8">
        <v>193.70217391304348</v>
      </c>
      <c r="S128">
        <v>55712</v>
      </c>
      <c r="T128">
        <v>47278</v>
      </c>
      <c r="U128">
        <v>0.45441401247572344</v>
      </c>
      <c r="V128">
        <v>0</v>
      </c>
      <c r="W128">
        <v>42769</v>
      </c>
      <c r="X128">
        <v>24368</v>
      </c>
    </row>
    <row r="129" spans="1:24" x14ac:dyDescent="0.3">
      <c r="A129" s="1">
        <v>41852</v>
      </c>
      <c r="B129">
        <v>60199</v>
      </c>
      <c r="C129">
        <v>45131</v>
      </c>
      <c r="D129">
        <v>15068</v>
      </c>
      <c r="E129">
        <v>12.84</v>
      </c>
      <c r="F129">
        <v>21</v>
      </c>
      <c r="G129">
        <v>93.648447103424999</v>
      </c>
      <c r="H129">
        <v>0</v>
      </c>
      <c r="I129">
        <v>0</v>
      </c>
      <c r="J129">
        <v>0</v>
      </c>
      <c r="K129">
        <v>243.4</v>
      </c>
      <c r="L129">
        <v>2.792205</v>
      </c>
      <c r="M129">
        <v>1.4690861473276584E-2</v>
      </c>
      <c r="N129">
        <f t="shared" si="2"/>
        <v>8</v>
      </c>
      <c r="O129">
        <f t="shared" si="3"/>
        <v>2014</v>
      </c>
      <c r="P129">
        <v>154.36625276238331</v>
      </c>
      <c r="Q129">
        <v>0</v>
      </c>
      <c r="R129" s="8">
        <v>193.70217391304348</v>
      </c>
      <c r="S129">
        <v>51611</v>
      </c>
      <c r="T129">
        <v>46602</v>
      </c>
      <c r="U129">
        <v>9.4584035859690552E-2</v>
      </c>
      <c r="V129">
        <v>0</v>
      </c>
      <c r="W129">
        <v>46379</v>
      </c>
      <c r="X129">
        <v>27167</v>
      </c>
    </row>
    <row r="130" spans="1:24" x14ac:dyDescent="0.3">
      <c r="A130" s="1">
        <v>41883</v>
      </c>
      <c r="B130">
        <v>66531</v>
      </c>
      <c r="C130">
        <v>49262</v>
      </c>
      <c r="D130">
        <v>17269</v>
      </c>
      <c r="E130">
        <v>12.715</v>
      </c>
      <c r="F130">
        <v>22</v>
      </c>
      <c r="G130">
        <v>94.018609783900004</v>
      </c>
      <c r="H130">
        <v>0</v>
      </c>
      <c r="I130">
        <v>0</v>
      </c>
      <c r="J130">
        <v>0</v>
      </c>
      <c r="K130">
        <v>243.74</v>
      </c>
      <c r="L130">
        <v>2.792205</v>
      </c>
      <c r="M130">
        <v>-0.92853214954488061</v>
      </c>
      <c r="N130">
        <f t="shared" ref="N130:N193" si="4">+MONTH(A130)</f>
        <v>9</v>
      </c>
      <c r="O130">
        <f t="shared" ref="O130:O193" si="5">+YEAR(A130)</f>
        <v>2014</v>
      </c>
      <c r="P130">
        <v>154.36625276238331</v>
      </c>
      <c r="Q130">
        <v>0</v>
      </c>
      <c r="R130" s="8">
        <v>193.70217391304348</v>
      </c>
      <c r="S130">
        <v>52925</v>
      </c>
      <c r="T130">
        <v>45131</v>
      </c>
      <c r="U130">
        <v>0.13968775677897227</v>
      </c>
      <c r="V130">
        <v>0</v>
      </c>
      <c r="W130">
        <v>47278</v>
      </c>
      <c r="X130">
        <v>37812</v>
      </c>
    </row>
    <row r="131" spans="1:24" x14ac:dyDescent="0.3">
      <c r="A131" s="1">
        <v>41913</v>
      </c>
      <c r="B131">
        <v>66573</v>
      </c>
      <c r="C131">
        <v>50814</v>
      </c>
      <c r="D131">
        <v>15759</v>
      </c>
      <c r="E131">
        <v>12.372</v>
      </c>
      <c r="F131">
        <v>18</v>
      </c>
      <c r="G131">
        <v>91.427060883924995</v>
      </c>
      <c r="H131">
        <v>0</v>
      </c>
      <c r="I131">
        <v>0</v>
      </c>
      <c r="J131">
        <v>0</v>
      </c>
      <c r="K131">
        <v>248.37</v>
      </c>
      <c r="L131">
        <v>2.792205</v>
      </c>
      <c r="M131">
        <v>0.49232679572179805</v>
      </c>
      <c r="N131">
        <f t="shared" si="4"/>
        <v>10</v>
      </c>
      <c r="O131">
        <f t="shared" si="5"/>
        <v>2014</v>
      </c>
      <c r="P131">
        <v>155.24074546739774</v>
      </c>
      <c r="Q131">
        <v>0</v>
      </c>
      <c r="R131" s="8">
        <v>193.70217391304348</v>
      </c>
      <c r="S131">
        <v>46985</v>
      </c>
      <c r="T131">
        <v>49262</v>
      </c>
      <c r="U131">
        <v>1.8995651103635103</v>
      </c>
      <c r="V131">
        <v>0</v>
      </c>
      <c r="W131">
        <v>46602</v>
      </c>
      <c r="X131">
        <v>42769</v>
      </c>
    </row>
    <row r="132" spans="1:24" x14ac:dyDescent="0.3">
      <c r="A132" s="1">
        <v>41944</v>
      </c>
      <c r="B132">
        <v>80621</v>
      </c>
      <c r="C132">
        <v>59695</v>
      </c>
      <c r="D132">
        <v>20926</v>
      </c>
      <c r="E132">
        <v>12.375</v>
      </c>
      <c r="F132">
        <v>20</v>
      </c>
      <c r="G132">
        <v>90.873789692775006</v>
      </c>
      <c r="H132">
        <v>0</v>
      </c>
      <c r="I132">
        <v>0</v>
      </c>
      <c r="J132">
        <v>0</v>
      </c>
      <c r="K132">
        <v>248.82</v>
      </c>
      <c r="L132">
        <v>2.792205</v>
      </c>
      <c r="M132">
        <v>-2.6879097210847136</v>
      </c>
      <c r="N132">
        <f t="shared" si="4"/>
        <v>11</v>
      </c>
      <c r="O132">
        <f t="shared" si="5"/>
        <v>2014</v>
      </c>
      <c r="P132">
        <v>155.24074546739774</v>
      </c>
      <c r="Q132">
        <v>0</v>
      </c>
      <c r="R132" s="8">
        <v>193.70217391304348</v>
      </c>
      <c r="S132">
        <v>64117</v>
      </c>
      <c r="T132">
        <v>50814</v>
      </c>
      <c r="U132">
        <v>0.18118130208961691</v>
      </c>
      <c r="V132">
        <v>0</v>
      </c>
      <c r="W132">
        <v>45131</v>
      </c>
      <c r="X132">
        <v>46379</v>
      </c>
    </row>
    <row r="133" spans="1:24" x14ac:dyDescent="0.3">
      <c r="A133" s="1">
        <v>41974</v>
      </c>
      <c r="B133">
        <v>146989</v>
      </c>
      <c r="C133">
        <v>110054</v>
      </c>
      <c r="D133">
        <v>36935</v>
      </c>
      <c r="E133">
        <v>12.6</v>
      </c>
      <c r="F133">
        <v>23</v>
      </c>
      <c r="G133">
        <v>90.154202473349997</v>
      </c>
      <c r="H133">
        <v>1</v>
      </c>
      <c r="I133">
        <v>0</v>
      </c>
      <c r="J133">
        <v>0</v>
      </c>
      <c r="K133">
        <v>247.72</v>
      </c>
      <c r="L133">
        <v>2.792205</v>
      </c>
      <c r="M133">
        <v>1.2385178209228798</v>
      </c>
      <c r="N133">
        <f t="shared" si="4"/>
        <v>12</v>
      </c>
      <c r="O133">
        <f t="shared" si="5"/>
        <v>2014</v>
      </c>
      <c r="P133">
        <v>155.24074546739774</v>
      </c>
      <c r="Q133">
        <v>0</v>
      </c>
      <c r="R133" s="8">
        <v>193.70217391304348</v>
      </c>
      <c r="S133">
        <v>101199</v>
      </c>
      <c r="T133">
        <v>59695</v>
      </c>
      <c r="U133">
        <v>-0.44208664898319761</v>
      </c>
      <c r="V133">
        <v>0</v>
      </c>
      <c r="W133">
        <v>49262</v>
      </c>
      <c r="X133">
        <v>47278</v>
      </c>
    </row>
    <row r="134" spans="1:24" x14ac:dyDescent="0.3">
      <c r="A134" s="1">
        <v>42005</v>
      </c>
      <c r="B134">
        <v>34615</v>
      </c>
      <c r="C134">
        <v>24498</v>
      </c>
      <c r="D134">
        <v>10117</v>
      </c>
      <c r="E134">
        <v>12.906000000000001</v>
      </c>
      <c r="F134">
        <v>21</v>
      </c>
      <c r="G134">
        <v>89.347819458350003</v>
      </c>
      <c r="H134">
        <v>0</v>
      </c>
      <c r="I134">
        <v>1</v>
      </c>
      <c r="J134">
        <v>0</v>
      </c>
      <c r="K134">
        <v>250.45</v>
      </c>
      <c r="L134">
        <v>2.7211095238095</v>
      </c>
      <c r="M134">
        <v>-3.7384293311666372</v>
      </c>
      <c r="N134">
        <f t="shared" si="4"/>
        <v>1</v>
      </c>
      <c r="O134">
        <f t="shared" si="5"/>
        <v>2015</v>
      </c>
      <c r="P134">
        <v>132.8897108908597</v>
      </c>
      <c r="Q134">
        <v>0</v>
      </c>
      <c r="R134" s="8">
        <v>213.2741573033708</v>
      </c>
      <c r="S134">
        <v>24368</v>
      </c>
      <c r="T134">
        <v>110054</v>
      </c>
      <c r="U134">
        <v>1.1020507024059434</v>
      </c>
      <c r="V134">
        <v>0</v>
      </c>
      <c r="W134">
        <v>50814</v>
      </c>
      <c r="X134">
        <v>46602</v>
      </c>
    </row>
    <row r="135" spans="1:24" x14ac:dyDescent="0.3">
      <c r="A135" s="1">
        <v>42036</v>
      </c>
      <c r="B135">
        <v>55331</v>
      </c>
      <c r="C135">
        <v>40817</v>
      </c>
      <c r="D135">
        <v>14514</v>
      </c>
      <c r="E135">
        <v>13.057499999999999</v>
      </c>
      <c r="F135">
        <v>20</v>
      </c>
      <c r="G135">
        <v>88.795125669925</v>
      </c>
      <c r="H135">
        <v>0</v>
      </c>
      <c r="I135">
        <v>0</v>
      </c>
      <c r="J135">
        <v>0</v>
      </c>
      <c r="K135">
        <v>252.24</v>
      </c>
      <c r="L135">
        <v>2.7211095238095</v>
      </c>
      <c r="M135">
        <v>2.7119627322897299</v>
      </c>
      <c r="N135">
        <f t="shared" si="4"/>
        <v>2</v>
      </c>
      <c r="O135">
        <f t="shared" si="5"/>
        <v>2015</v>
      </c>
      <c r="P135">
        <v>132.8897108908597</v>
      </c>
      <c r="Q135">
        <v>0</v>
      </c>
      <c r="R135" s="8">
        <v>213.2741573033708</v>
      </c>
      <c r="S135">
        <v>27167</v>
      </c>
      <c r="T135">
        <v>24498</v>
      </c>
      <c r="U135">
        <v>0.71471351567180541</v>
      </c>
      <c r="V135">
        <v>1</v>
      </c>
      <c r="W135">
        <v>59695</v>
      </c>
      <c r="X135">
        <v>45131</v>
      </c>
    </row>
    <row r="136" spans="1:24" x14ac:dyDescent="0.3">
      <c r="A136" s="1">
        <v>42064</v>
      </c>
      <c r="B136">
        <v>83302</v>
      </c>
      <c r="C136">
        <v>61676</v>
      </c>
      <c r="D136">
        <v>21626</v>
      </c>
      <c r="E136">
        <v>12.577500000000001</v>
      </c>
      <c r="F136">
        <v>22</v>
      </c>
      <c r="G136">
        <v>86.489738280975004</v>
      </c>
      <c r="H136">
        <v>0</v>
      </c>
      <c r="I136">
        <v>0</v>
      </c>
      <c r="J136">
        <v>0</v>
      </c>
      <c r="K136">
        <v>255.23</v>
      </c>
      <c r="L136">
        <v>2.7211095238095</v>
      </c>
      <c r="M136">
        <v>0.52935609618216528</v>
      </c>
      <c r="N136">
        <f t="shared" si="4"/>
        <v>3</v>
      </c>
      <c r="O136">
        <f t="shared" si="5"/>
        <v>2015</v>
      </c>
      <c r="P136">
        <v>132.8897108908597</v>
      </c>
      <c r="Q136">
        <v>0</v>
      </c>
      <c r="R136" s="8">
        <v>213.2741573033708</v>
      </c>
      <c r="S136">
        <v>37812</v>
      </c>
      <c r="T136">
        <v>40817</v>
      </c>
      <c r="U136">
        <v>1.185379004123055</v>
      </c>
      <c r="V136">
        <v>0</v>
      </c>
      <c r="W136">
        <v>110054</v>
      </c>
      <c r="X136">
        <v>49262</v>
      </c>
    </row>
    <row r="137" spans="1:24" x14ac:dyDescent="0.3">
      <c r="A137" s="1">
        <v>42095</v>
      </c>
      <c r="B137">
        <v>91602</v>
      </c>
      <c r="C137">
        <v>70211</v>
      </c>
      <c r="D137">
        <v>21391</v>
      </c>
      <c r="E137">
        <v>12.7925</v>
      </c>
      <c r="F137">
        <v>21</v>
      </c>
      <c r="G137">
        <v>87.421856197300002</v>
      </c>
      <c r="H137">
        <v>0</v>
      </c>
      <c r="I137">
        <v>0</v>
      </c>
      <c r="J137">
        <v>0</v>
      </c>
      <c r="K137">
        <v>259.39</v>
      </c>
      <c r="L137">
        <v>2.7211095238095</v>
      </c>
      <c r="M137">
        <v>1.7381960792290929</v>
      </c>
      <c r="N137">
        <f t="shared" si="4"/>
        <v>4</v>
      </c>
      <c r="O137">
        <f t="shared" si="5"/>
        <v>2015</v>
      </c>
      <c r="P137">
        <v>147.58940638116732</v>
      </c>
      <c r="Q137">
        <v>0</v>
      </c>
      <c r="R137" s="8">
        <v>213.2741573033708</v>
      </c>
      <c r="S137">
        <v>42769</v>
      </c>
      <c r="T137">
        <v>61676</v>
      </c>
      <c r="U137">
        <v>1.6299024409356155</v>
      </c>
      <c r="V137">
        <v>0</v>
      </c>
      <c r="W137">
        <v>24498</v>
      </c>
      <c r="X137">
        <v>50814</v>
      </c>
    </row>
    <row r="138" spans="1:24" x14ac:dyDescent="0.3">
      <c r="A138" s="1">
        <v>42125</v>
      </c>
      <c r="B138">
        <v>81542</v>
      </c>
      <c r="C138">
        <v>62878</v>
      </c>
      <c r="D138">
        <v>18664</v>
      </c>
      <c r="E138">
        <v>13.138</v>
      </c>
      <c r="F138">
        <v>19</v>
      </c>
      <c r="G138">
        <v>86.799430047675003</v>
      </c>
      <c r="H138">
        <v>0</v>
      </c>
      <c r="I138">
        <v>0</v>
      </c>
      <c r="J138">
        <v>0</v>
      </c>
      <c r="K138">
        <v>260.85000000000002</v>
      </c>
      <c r="L138">
        <v>2.7211095238095</v>
      </c>
      <c r="M138">
        <v>3.5645312503982174</v>
      </c>
      <c r="N138">
        <f t="shared" si="4"/>
        <v>5</v>
      </c>
      <c r="O138">
        <f t="shared" si="5"/>
        <v>2015</v>
      </c>
      <c r="P138">
        <v>147.58940638116732</v>
      </c>
      <c r="Q138">
        <v>0</v>
      </c>
      <c r="R138" s="8">
        <v>213.2741573033708</v>
      </c>
      <c r="S138">
        <v>46379</v>
      </c>
      <c r="T138">
        <v>70211</v>
      </c>
      <c r="U138">
        <v>0.56285901538226657</v>
      </c>
      <c r="V138">
        <v>0</v>
      </c>
      <c r="W138">
        <v>40817</v>
      </c>
      <c r="X138">
        <v>59695</v>
      </c>
    </row>
    <row r="139" spans="1:24" x14ac:dyDescent="0.3">
      <c r="A139" s="1">
        <v>42156</v>
      </c>
      <c r="B139">
        <v>86158</v>
      </c>
      <c r="C139">
        <v>67766</v>
      </c>
      <c r="D139">
        <v>18392</v>
      </c>
      <c r="E139">
        <v>13.442500000000001</v>
      </c>
      <c r="F139">
        <v>22</v>
      </c>
      <c r="G139">
        <v>89.626640213499996</v>
      </c>
      <c r="H139">
        <v>0</v>
      </c>
      <c r="I139">
        <v>0</v>
      </c>
      <c r="J139">
        <v>0</v>
      </c>
      <c r="K139">
        <v>259.51</v>
      </c>
      <c r="L139">
        <v>2.7211095238095</v>
      </c>
      <c r="M139">
        <v>2.423180572080863</v>
      </c>
      <c r="N139">
        <f t="shared" si="4"/>
        <v>6</v>
      </c>
      <c r="O139">
        <f t="shared" si="5"/>
        <v>2015</v>
      </c>
      <c r="P139">
        <v>147.58940638116732</v>
      </c>
      <c r="Q139">
        <v>0</v>
      </c>
      <c r="R139" s="8">
        <v>213.2741573033708</v>
      </c>
      <c r="S139">
        <v>47278</v>
      </c>
      <c r="T139">
        <v>62878</v>
      </c>
      <c r="U139">
        <v>-0.51370519455626873</v>
      </c>
      <c r="V139">
        <v>0</v>
      </c>
      <c r="W139">
        <v>61676</v>
      </c>
      <c r="X139">
        <v>110054</v>
      </c>
    </row>
    <row r="140" spans="1:24" x14ac:dyDescent="0.3">
      <c r="A140" s="1">
        <v>42186</v>
      </c>
      <c r="B140">
        <v>83836</v>
      </c>
      <c r="C140">
        <v>64218</v>
      </c>
      <c r="D140">
        <v>19618</v>
      </c>
      <c r="E140">
        <v>13.602</v>
      </c>
      <c r="F140">
        <v>21</v>
      </c>
      <c r="G140">
        <v>88.237771227324998</v>
      </c>
      <c r="H140">
        <v>0</v>
      </c>
      <c r="I140">
        <v>0</v>
      </c>
      <c r="J140">
        <v>0</v>
      </c>
      <c r="K140">
        <v>259.74</v>
      </c>
      <c r="L140">
        <v>2.7211095238095</v>
      </c>
      <c r="M140">
        <v>-1.8413166695892547</v>
      </c>
      <c r="N140">
        <f t="shared" si="4"/>
        <v>7</v>
      </c>
      <c r="O140">
        <f t="shared" si="5"/>
        <v>2015</v>
      </c>
      <c r="P140">
        <v>164.55022560510508</v>
      </c>
      <c r="Q140">
        <v>0</v>
      </c>
      <c r="R140" s="8">
        <v>224.84044943820223</v>
      </c>
      <c r="S140">
        <v>46602</v>
      </c>
      <c r="T140">
        <v>67766</v>
      </c>
      <c r="U140">
        <v>8.86285692266231E-2</v>
      </c>
      <c r="V140">
        <v>0</v>
      </c>
      <c r="W140">
        <v>70211</v>
      </c>
      <c r="X140">
        <v>24498</v>
      </c>
    </row>
    <row r="141" spans="1:24" x14ac:dyDescent="0.3">
      <c r="A141" s="1">
        <v>42217</v>
      </c>
      <c r="B141">
        <v>82577</v>
      </c>
      <c r="C141">
        <v>61753</v>
      </c>
      <c r="D141">
        <v>20824</v>
      </c>
      <c r="E141">
        <v>14.14</v>
      </c>
      <c r="F141">
        <v>21</v>
      </c>
      <c r="G141">
        <v>85.195835407600001</v>
      </c>
      <c r="H141">
        <v>0</v>
      </c>
      <c r="I141">
        <v>0</v>
      </c>
      <c r="J141">
        <v>0</v>
      </c>
      <c r="K141">
        <v>260.77999999999997</v>
      </c>
      <c r="L141">
        <v>2.7211095238095</v>
      </c>
      <c r="M141">
        <v>6.6048544238602513</v>
      </c>
      <c r="N141">
        <f t="shared" si="4"/>
        <v>8</v>
      </c>
      <c r="O141">
        <f t="shared" si="5"/>
        <v>2015</v>
      </c>
      <c r="P141">
        <v>164.55022560510508</v>
      </c>
      <c r="Q141">
        <v>0</v>
      </c>
      <c r="R141" s="8">
        <v>224.84044943820223</v>
      </c>
      <c r="S141">
        <v>45131</v>
      </c>
      <c r="T141">
        <v>64218</v>
      </c>
      <c r="U141">
        <v>0.40040040040039138</v>
      </c>
      <c r="V141">
        <v>0</v>
      </c>
      <c r="W141">
        <v>62878</v>
      </c>
      <c r="X141">
        <v>40817</v>
      </c>
    </row>
    <row r="142" spans="1:24" x14ac:dyDescent="0.3">
      <c r="A142" s="1">
        <v>42248</v>
      </c>
      <c r="B142">
        <v>64025</v>
      </c>
      <c r="C142">
        <v>47088</v>
      </c>
      <c r="D142">
        <v>16937</v>
      </c>
      <c r="E142">
        <v>15.1975</v>
      </c>
      <c r="F142">
        <v>18</v>
      </c>
      <c r="G142">
        <v>82.153915977574997</v>
      </c>
      <c r="H142">
        <v>0</v>
      </c>
      <c r="I142">
        <v>0</v>
      </c>
      <c r="J142">
        <v>0</v>
      </c>
      <c r="K142">
        <v>263.11</v>
      </c>
      <c r="L142">
        <v>2.7211095238095</v>
      </c>
      <c r="M142">
        <v>6.5575562836100554</v>
      </c>
      <c r="N142">
        <f t="shared" si="4"/>
        <v>9</v>
      </c>
      <c r="O142">
        <f t="shared" si="5"/>
        <v>2015</v>
      </c>
      <c r="P142">
        <v>164.55022560510508</v>
      </c>
      <c r="Q142">
        <v>0</v>
      </c>
      <c r="R142" s="8">
        <v>224.84044943820223</v>
      </c>
      <c r="S142">
        <v>49262</v>
      </c>
      <c r="T142">
        <v>61753</v>
      </c>
      <c r="U142">
        <v>0.89347342587622336</v>
      </c>
      <c r="V142">
        <v>0</v>
      </c>
      <c r="W142">
        <v>67766</v>
      </c>
      <c r="X142">
        <v>61676</v>
      </c>
    </row>
    <row r="143" spans="1:24" x14ac:dyDescent="0.3">
      <c r="A143" s="1">
        <v>42278</v>
      </c>
      <c r="B143">
        <v>64255</v>
      </c>
      <c r="C143">
        <v>47954</v>
      </c>
      <c r="D143">
        <v>16301</v>
      </c>
      <c r="E143">
        <v>15.818</v>
      </c>
      <c r="F143">
        <v>20</v>
      </c>
      <c r="G143">
        <v>86.036193389350004</v>
      </c>
      <c r="H143">
        <v>0</v>
      </c>
      <c r="I143">
        <v>0</v>
      </c>
      <c r="J143">
        <v>0</v>
      </c>
      <c r="K143">
        <v>267.2</v>
      </c>
      <c r="L143">
        <v>2.7211095238095</v>
      </c>
      <c r="M143">
        <v>-2.2606612879855992</v>
      </c>
      <c r="N143">
        <f t="shared" si="4"/>
        <v>10</v>
      </c>
      <c r="O143">
        <f t="shared" si="5"/>
        <v>2015</v>
      </c>
      <c r="P143">
        <v>165.04710215400189</v>
      </c>
      <c r="Q143">
        <v>0</v>
      </c>
      <c r="R143" s="8">
        <v>224.84044943820223</v>
      </c>
      <c r="S143">
        <v>50814</v>
      </c>
      <c r="T143">
        <v>47088</v>
      </c>
      <c r="U143">
        <v>1.554482915890687</v>
      </c>
      <c r="V143">
        <v>0</v>
      </c>
      <c r="W143">
        <v>64218</v>
      </c>
      <c r="X143">
        <v>70211</v>
      </c>
    </row>
    <row r="144" spans="1:24" x14ac:dyDescent="0.3">
      <c r="A144" s="1">
        <v>42309</v>
      </c>
      <c r="B144">
        <v>84601</v>
      </c>
      <c r="C144">
        <v>62397</v>
      </c>
      <c r="D144">
        <v>22204</v>
      </c>
      <c r="E144">
        <v>15.62</v>
      </c>
      <c r="F144">
        <v>21</v>
      </c>
      <c r="G144">
        <v>95.153859667524998</v>
      </c>
      <c r="H144">
        <v>0</v>
      </c>
      <c r="I144">
        <v>0</v>
      </c>
      <c r="J144">
        <v>0</v>
      </c>
      <c r="K144">
        <v>268.98</v>
      </c>
      <c r="L144">
        <v>2.7211095238095</v>
      </c>
      <c r="M144">
        <v>-6.341756537879462</v>
      </c>
      <c r="N144">
        <f t="shared" si="4"/>
        <v>11</v>
      </c>
      <c r="O144">
        <f t="shared" si="5"/>
        <v>2015</v>
      </c>
      <c r="P144">
        <v>165.04710215400189</v>
      </c>
      <c r="Q144">
        <v>0</v>
      </c>
      <c r="R144" s="8">
        <v>224.84044943820223</v>
      </c>
      <c r="S144">
        <v>59695</v>
      </c>
      <c r="T144">
        <v>47954</v>
      </c>
      <c r="U144">
        <v>0.66616766467066935</v>
      </c>
      <c r="V144">
        <v>0</v>
      </c>
      <c r="W144">
        <v>61753</v>
      </c>
      <c r="X144">
        <v>62878</v>
      </c>
    </row>
    <row r="145" spans="1:24" x14ac:dyDescent="0.3">
      <c r="A145" s="1">
        <v>42339</v>
      </c>
      <c r="B145">
        <v>156173</v>
      </c>
      <c r="C145">
        <v>114340</v>
      </c>
      <c r="D145">
        <v>41833</v>
      </c>
      <c r="E145">
        <v>15.1775</v>
      </c>
      <c r="F145">
        <v>23</v>
      </c>
      <c r="G145">
        <v>93.341943167050005</v>
      </c>
      <c r="H145">
        <v>1</v>
      </c>
      <c r="I145">
        <v>0</v>
      </c>
      <c r="J145">
        <v>0</v>
      </c>
      <c r="K145">
        <v>269.54000000000002</v>
      </c>
      <c r="L145">
        <v>2.7211095238095</v>
      </c>
      <c r="M145">
        <v>2.5980713745154871</v>
      </c>
      <c r="N145">
        <f t="shared" si="4"/>
        <v>12</v>
      </c>
      <c r="O145">
        <f t="shared" si="5"/>
        <v>2015</v>
      </c>
      <c r="P145">
        <v>165.04710215400189</v>
      </c>
      <c r="Q145">
        <v>0</v>
      </c>
      <c r="R145" s="8">
        <v>224.84044943820223</v>
      </c>
      <c r="S145">
        <v>110054</v>
      </c>
      <c r="T145">
        <v>62397</v>
      </c>
      <c r="U145">
        <v>0.20819391776341067</v>
      </c>
      <c r="V145">
        <v>0</v>
      </c>
      <c r="W145">
        <v>47088</v>
      </c>
      <c r="X145">
        <v>67766</v>
      </c>
    </row>
    <row r="146" spans="1:24" x14ac:dyDescent="0.3">
      <c r="A146" s="1">
        <v>42370</v>
      </c>
      <c r="B146">
        <v>32713</v>
      </c>
      <c r="C146">
        <v>23358</v>
      </c>
      <c r="D146">
        <v>9355</v>
      </c>
      <c r="E146">
        <v>15.821999999999999</v>
      </c>
      <c r="F146">
        <v>20</v>
      </c>
      <c r="G146">
        <v>91.946189117149999</v>
      </c>
      <c r="H146">
        <v>0</v>
      </c>
      <c r="I146">
        <v>1</v>
      </c>
      <c r="J146">
        <v>0</v>
      </c>
      <c r="K146">
        <v>274.44</v>
      </c>
      <c r="L146">
        <v>3.2121217391304002</v>
      </c>
      <c r="M146">
        <v>3.0676286830402466</v>
      </c>
      <c r="N146">
        <f t="shared" si="4"/>
        <v>1</v>
      </c>
      <c r="O146">
        <f t="shared" si="5"/>
        <v>2016</v>
      </c>
      <c r="P146">
        <v>139.00865375678711</v>
      </c>
      <c r="Q146">
        <v>0</v>
      </c>
      <c r="R146" s="8">
        <v>257.62178217821781</v>
      </c>
      <c r="S146">
        <v>24498</v>
      </c>
      <c r="T146">
        <v>114340</v>
      </c>
      <c r="U146">
        <v>1.8179119982191905</v>
      </c>
      <c r="V146">
        <v>0</v>
      </c>
      <c r="W146">
        <v>47954</v>
      </c>
      <c r="X146">
        <v>64218</v>
      </c>
    </row>
    <row r="147" spans="1:24" x14ac:dyDescent="0.3">
      <c r="A147" s="1">
        <v>42401</v>
      </c>
      <c r="B147">
        <v>52825</v>
      </c>
      <c r="C147">
        <v>40588</v>
      </c>
      <c r="D147">
        <v>12237</v>
      </c>
      <c r="E147">
        <v>16.315000000000001</v>
      </c>
      <c r="F147">
        <v>21</v>
      </c>
      <c r="G147">
        <v>89.682779742025005</v>
      </c>
      <c r="H147">
        <v>0</v>
      </c>
      <c r="I147">
        <v>0</v>
      </c>
      <c r="J147">
        <v>0</v>
      </c>
      <c r="K147">
        <v>274.38</v>
      </c>
      <c r="L147">
        <v>3.2121217391304002</v>
      </c>
      <c r="M147">
        <v>-0.12630057179086052</v>
      </c>
      <c r="N147">
        <f t="shared" si="4"/>
        <v>2</v>
      </c>
      <c r="O147">
        <f t="shared" si="5"/>
        <v>2016</v>
      </c>
      <c r="P147">
        <v>139.00865375678711</v>
      </c>
      <c r="Q147">
        <v>0</v>
      </c>
      <c r="R147" s="8">
        <v>257.62178217821781</v>
      </c>
      <c r="S147">
        <v>40817</v>
      </c>
      <c r="T147">
        <v>23358</v>
      </c>
      <c r="U147">
        <v>-2.1862702229991093E-2</v>
      </c>
      <c r="V147">
        <v>1</v>
      </c>
      <c r="W147">
        <v>62397</v>
      </c>
      <c r="X147">
        <v>61753</v>
      </c>
    </row>
    <row r="148" spans="1:24" x14ac:dyDescent="0.3">
      <c r="A148" s="1">
        <v>42430</v>
      </c>
      <c r="B148">
        <v>82948</v>
      </c>
      <c r="C148">
        <v>63975</v>
      </c>
      <c r="D148">
        <v>18973</v>
      </c>
      <c r="E148">
        <v>16.3325</v>
      </c>
      <c r="F148">
        <v>23</v>
      </c>
      <c r="G148">
        <v>89.868562825724993</v>
      </c>
      <c r="H148">
        <v>0</v>
      </c>
      <c r="I148">
        <v>0</v>
      </c>
      <c r="J148">
        <v>0</v>
      </c>
      <c r="K148">
        <v>274.27</v>
      </c>
      <c r="L148">
        <v>3.2121217391304002</v>
      </c>
      <c r="M148">
        <v>-1.7300512051073746</v>
      </c>
      <c r="N148">
        <f t="shared" si="4"/>
        <v>3</v>
      </c>
      <c r="O148">
        <f t="shared" si="5"/>
        <v>2016</v>
      </c>
      <c r="P148">
        <v>139.00865375678711</v>
      </c>
      <c r="Q148">
        <v>0</v>
      </c>
      <c r="R148" s="8">
        <v>257.62178217821781</v>
      </c>
      <c r="S148">
        <v>61676</v>
      </c>
      <c r="T148">
        <v>40588</v>
      </c>
      <c r="U148">
        <v>-4.0090385596625033E-2</v>
      </c>
      <c r="V148">
        <v>0</v>
      </c>
      <c r="W148">
        <v>114340</v>
      </c>
      <c r="X148">
        <v>47088</v>
      </c>
    </row>
    <row r="149" spans="1:24" x14ac:dyDescent="0.3">
      <c r="A149" s="1">
        <v>42461</v>
      </c>
      <c r="B149">
        <v>84887</v>
      </c>
      <c r="C149">
        <v>65618</v>
      </c>
      <c r="D149">
        <v>19269</v>
      </c>
      <c r="E149">
        <v>15.916</v>
      </c>
      <c r="F149">
        <v>21</v>
      </c>
      <c r="G149">
        <v>91.249259123249999</v>
      </c>
      <c r="H149">
        <v>0</v>
      </c>
      <c r="I149">
        <v>0</v>
      </c>
      <c r="J149">
        <v>0</v>
      </c>
      <c r="K149">
        <v>276.42</v>
      </c>
      <c r="L149">
        <v>3.2121217391304002</v>
      </c>
      <c r="M149">
        <v>0.22065741135386396</v>
      </c>
      <c r="N149">
        <f t="shared" si="4"/>
        <v>4</v>
      </c>
      <c r="O149">
        <f t="shared" si="5"/>
        <v>2016</v>
      </c>
      <c r="P149">
        <v>154.58620691177842</v>
      </c>
      <c r="Q149">
        <v>0</v>
      </c>
      <c r="R149" s="8">
        <v>257.62178217821781</v>
      </c>
      <c r="S149">
        <v>70211</v>
      </c>
      <c r="T149">
        <v>63975</v>
      </c>
      <c r="U149">
        <v>0.78389907755131993</v>
      </c>
      <c r="V149">
        <v>0</v>
      </c>
      <c r="W149">
        <v>23358</v>
      </c>
      <c r="X149">
        <v>47954</v>
      </c>
    </row>
    <row r="150" spans="1:24" x14ac:dyDescent="0.3">
      <c r="A150" s="1">
        <v>42491</v>
      </c>
      <c r="B150">
        <v>93904</v>
      </c>
      <c r="C150">
        <v>73832</v>
      </c>
      <c r="D150">
        <v>20072</v>
      </c>
      <c r="E150">
        <v>15.5425</v>
      </c>
      <c r="F150">
        <v>21</v>
      </c>
      <c r="G150">
        <v>91.695773826850001</v>
      </c>
      <c r="H150">
        <v>0</v>
      </c>
      <c r="I150">
        <v>0</v>
      </c>
      <c r="J150">
        <v>0</v>
      </c>
      <c r="K150">
        <v>278.02</v>
      </c>
      <c r="L150">
        <v>3.2121217391304002</v>
      </c>
      <c r="M150">
        <v>3.1528000071021856</v>
      </c>
      <c r="N150">
        <f t="shared" si="4"/>
        <v>5</v>
      </c>
      <c r="O150">
        <f t="shared" si="5"/>
        <v>2016</v>
      </c>
      <c r="P150">
        <v>154.58620691177842</v>
      </c>
      <c r="Q150">
        <v>0</v>
      </c>
      <c r="R150" s="8">
        <v>257.62178217821781</v>
      </c>
      <c r="S150">
        <v>62878</v>
      </c>
      <c r="T150">
        <v>65618</v>
      </c>
      <c r="U150">
        <v>0.57882931770492085</v>
      </c>
      <c r="V150">
        <v>0</v>
      </c>
      <c r="W150">
        <v>40588</v>
      </c>
      <c r="X150">
        <v>62397</v>
      </c>
    </row>
    <row r="151" spans="1:24" x14ac:dyDescent="0.3">
      <c r="A151" s="1">
        <v>42522</v>
      </c>
      <c r="B151">
        <v>91540</v>
      </c>
      <c r="C151">
        <v>71111</v>
      </c>
      <c r="D151">
        <v>20429</v>
      </c>
      <c r="E151">
        <v>15.3</v>
      </c>
      <c r="F151">
        <v>22</v>
      </c>
      <c r="G151">
        <v>92.007086558924996</v>
      </c>
      <c r="H151">
        <v>0</v>
      </c>
      <c r="I151">
        <v>0</v>
      </c>
      <c r="J151">
        <v>0</v>
      </c>
      <c r="K151">
        <v>279.33</v>
      </c>
      <c r="L151">
        <v>3.2121217391304002</v>
      </c>
      <c r="M151">
        <v>-1.1275054009837082</v>
      </c>
      <c r="N151">
        <f t="shared" si="4"/>
        <v>6</v>
      </c>
      <c r="O151">
        <f t="shared" si="5"/>
        <v>2016</v>
      </c>
      <c r="P151">
        <v>154.58620691177842</v>
      </c>
      <c r="Q151">
        <v>0</v>
      </c>
      <c r="R151" s="8">
        <v>257.62178217821781</v>
      </c>
      <c r="S151">
        <v>67766</v>
      </c>
      <c r="T151">
        <v>73832</v>
      </c>
      <c r="U151">
        <v>0.47118912308468097</v>
      </c>
      <c r="V151">
        <v>0</v>
      </c>
      <c r="W151">
        <v>63975</v>
      </c>
      <c r="X151">
        <v>114340</v>
      </c>
    </row>
    <row r="152" spans="1:24" x14ac:dyDescent="0.3">
      <c r="A152" s="1">
        <v>42552</v>
      </c>
      <c r="B152">
        <v>58533</v>
      </c>
      <c r="C152">
        <v>45566</v>
      </c>
      <c r="D152">
        <v>12967</v>
      </c>
      <c r="E152">
        <v>15.308</v>
      </c>
      <c r="F152">
        <v>18</v>
      </c>
      <c r="G152">
        <v>89.657804326649995</v>
      </c>
      <c r="H152">
        <v>0</v>
      </c>
      <c r="I152">
        <v>0</v>
      </c>
      <c r="J152">
        <v>0</v>
      </c>
      <c r="K152">
        <v>282.58</v>
      </c>
      <c r="L152">
        <v>3.2121217391304002</v>
      </c>
      <c r="M152">
        <v>-0.19500490857904396</v>
      </c>
      <c r="N152">
        <f t="shared" si="4"/>
        <v>7</v>
      </c>
      <c r="O152">
        <f t="shared" si="5"/>
        <v>2016</v>
      </c>
      <c r="P152">
        <v>164.36558572871479</v>
      </c>
      <c r="Q152">
        <v>0</v>
      </c>
      <c r="R152" s="8">
        <v>257.62178217821781</v>
      </c>
      <c r="S152">
        <v>64218</v>
      </c>
      <c r="T152">
        <v>71111</v>
      </c>
      <c r="U152">
        <v>1.1634983711022784</v>
      </c>
      <c r="V152">
        <v>0</v>
      </c>
      <c r="W152">
        <v>65618</v>
      </c>
      <c r="X152">
        <v>23358</v>
      </c>
    </row>
    <row r="153" spans="1:24" x14ac:dyDescent="0.3">
      <c r="A153" s="1">
        <v>42583</v>
      </c>
      <c r="B153">
        <v>71556</v>
      </c>
      <c r="C153">
        <v>53977</v>
      </c>
      <c r="D153">
        <v>17579</v>
      </c>
      <c r="E153">
        <v>15.4475</v>
      </c>
      <c r="F153">
        <v>22</v>
      </c>
      <c r="G153">
        <v>95.166220447124999</v>
      </c>
      <c r="H153">
        <v>0</v>
      </c>
      <c r="I153">
        <v>0</v>
      </c>
      <c r="J153">
        <v>0</v>
      </c>
      <c r="K153">
        <v>281.76</v>
      </c>
      <c r="L153">
        <v>3.2121217391304002</v>
      </c>
      <c r="M153">
        <v>1.5220435298946233</v>
      </c>
      <c r="N153">
        <f t="shared" si="4"/>
        <v>8</v>
      </c>
      <c r="O153">
        <f t="shared" si="5"/>
        <v>2016</v>
      </c>
      <c r="P153">
        <v>164.36558572871479</v>
      </c>
      <c r="Q153">
        <v>0</v>
      </c>
      <c r="R153" s="8">
        <v>257.62178217821781</v>
      </c>
      <c r="S153">
        <v>61753</v>
      </c>
      <c r="T153">
        <v>45566</v>
      </c>
      <c r="U153">
        <v>-0.29018331092079963</v>
      </c>
      <c r="V153">
        <v>0</v>
      </c>
      <c r="W153">
        <v>73832</v>
      </c>
      <c r="X153">
        <v>40588</v>
      </c>
    </row>
    <row r="154" spans="1:24" x14ac:dyDescent="0.3">
      <c r="A154" s="1">
        <v>42614</v>
      </c>
      <c r="B154">
        <v>67593</v>
      </c>
      <c r="C154">
        <v>51340</v>
      </c>
      <c r="D154">
        <v>16253</v>
      </c>
      <c r="E154">
        <v>15.007999999999999</v>
      </c>
      <c r="F154">
        <v>18</v>
      </c>
      <c r="G154">
        <v>94.776735014899998</v>
      </c>
      <c r="H154">
        <v>0</v>
      </c>
      <c r="I154">
        <v>0</v>
      </c>
      <c r="J154">
        <v>0</v>
      </c>
      <c r="K154">
        <v>282.27</v>
      </c>
      <c r="L154">
        <v>3.2121217391304002</v>
      </c>
      <c r="M154">
        <v>-0.12784392384045384</v>
      </c>
      <c r="N154">
        <f t="shared" si="4"/>
        <v>9</v>
      </c>
      <c r="O154">
        <f t="shared" si="5"/>
        <v>2016</v>
      </c>
      <c r="P154">
        <v>164.36558572871479</v>
      </c>
      <c r="Q154">
        <v>0</v>
      </c>
      <c r="R154" s="8">
        <v>257.62178217821781</v>
      </c>
      <c r="S154">
        <v>47088</v>
      </c>
      <c r="T154">
        <v>53977</v>
      </c>
      <c r="U154">
        <v>0.181005110732535</v>
      </c>
      <c r="V154">
        <v>0</v>
      </c>
      <c r="W154">
        <v>71111</v>
      </c>
      <c r="X154">
        <v>63975</v>
      </c>
    </row>
    <row r="155" spans="1:24" x14ac:dyDescent="0.3">
      <c r="A155" s="1">
        <v>42644</v>
      </c>
      <c r="B155">
        <v>83000</v>
      </c>
      <c r="C155">
        <v>63746</v>
      </c>
      <c r="D155">
        <v>19254</v>
      </c>
      <c r="E155">
        <v>14.734999999999999</v>
      </c>
      <c r="F155">
        <v>21</v>
      </c>
      <c r="G155">
        <v>95.020172911949999</v>
      </c>
      <c r="H155">
        <v>0</v>
      </c>
      <c r="I155">
        <v>0</v>
      </c>
      <c r="J155">
        <v>0</v>
      </c>
      <c r="K155">
        <v>286.33</v>
      </c>
      <c r="L155">
        <v>3.2121217391304002</v>
      </c>
      <c r="M155">
        <v>2.1146689617585368</v>
      </c>
      <c r="N155">
        <f t="shared" si="4"/>
        <v>10</v>
      </c>
      <c r="O155">
        <f t="shared" si="5"/>
        <v>2016</v>
      </c>
      <c r="P155">
        <v>172.36055160953816</v>
      </c>
      <c r="Q155">
        <v>0</v>
      </c>
      <c r="R155" s="8">
        <v>257.62178217821781</v>
      </c>
      <c r="S155">
        <v>47954</v>
      </c>
      <c r="T155">
        <v>51340</v>
      </c>
      <c r="U155">
        <v>1.4383391788004296</v>
      </c>
      <c r="V155">
        <v>0</v>
      </c>
      <c r="W155">
        <v>45566</v>
      </c>
      <c r="X155">
        <v>65618</v>
      </c>
    </row>
    <row r="156" spans="1:24" x14ac:dyDescent="0.3">
      <c r="A156" s="1">
        <v>42675</v>
      </c>
      <c r="B156">
        <v>122309</v>
      </c>
      <c r="C156">
        <v>95783</v>
      </c>
      <c r="D156">
        <v>26526</v>
      </c>
      <c r="E156">
        <v>13.7125</v>
      </c>
      <c r="F156">
        <v>22</v>
      </c>
      <c r="G156">
        <v>91.409102727274998</v>
      </c>
      <c r="H156">
        <v>0</v>
      </c>
      <c r="I156">
        <v>0</v>
      </c>
      <c r="J156">
        <v>1</v>
      </c>
      <c r="K156">
        <v>287.81</v>
      </c>
      <c r="L156">
        <v>3.2121217391304002</v>
      </c>
      <c r="M156">
        <v>4.3625967113889663</v>
      </c>
      <c r="N156">
        <f t="shared" si="4"/>
        <v>11</v>
      </c>
      <c r="O156">
        <f t="shared" si="5"/>
        <v>2016</v>
      </c>
      <c r="P156">
        <v>172.36055160953816</v>
      </c>
      <c r="Q156">
        <v>0</v>
      </c>
      <c r="R156" s="8">
        <v>257.62178217821781</v>
      </c>
      <c r="S156">
        <v>62397</v>
      </c>
      <c r="T156">
        <v>63746</v>
      </c>
      <c r="U156">
        <v>0.51688611043203547</v>
      </c>
      <c r="V156">
        <v>0</v>
      </c>
      <c r="W156">
        <v>53977</v>
      </c>
      <c r="X156">
        <v>73832</v>
      </c>
    </row>
    <row r="157" spans="1:24" x14ac:dyDescent="0.3">
      <c r="A157" s="1">
        <v>42705</v>
      </c>
      <c r="B157">
        <v>141912</v>
      </c>
      <c r="C157">
        <v>108044</v>
      </c>
      <c r="D157">
        <v>33868</v>
      </c>
      <c r="E157">
        <v>13.864000000000001</v>
      </c>
      <c r="F157">
        <v>22</v>
      </c>
      <c r="G157">
        <v>87.007047217700006</v>
      </c>
      <c r="H157">
        <v>1</v>
      </c>
      <c r="I157">
        <v>0</v>
      </c>
      <c r="J157">
        <v>0</v>
      </c>
      <c r="K157">
        <v>292.54000000000002</v>
      </c>
      <c r="L157">
        <v>3.2121217391304002</v>
      </c>
      <c r="M157">
        <v>4.1560222140648584</v>
      </c>
      <c r="N157">
        <f t="shared" si="4"/>
        <v>12</v>
      </c>
      <c r="O157">
        <f t="shared" si="5"/>
        <v>2016</v>
      </c>
      <c r="P157">
        <v>172.36055160953816</v>
      </c>
      <c r="Q157">
        <v>0</v>
      </c>
      <c r="R157" s="8">
        <v>257.62178217821781</v>
      </c>
      <c r="S157">
        <v>114340</v>
      </c>
      <c r="T157">
        <v>95783</v>
      </c>
      <c r="U157">
        <v>1.6434453285153472</v>
      </c>
      <c r="V157">
        <v>0</v>
      </c>
      <c r="W157">
        <v>51340</v>
      </c>
      <c r="X157">
        <v>71111</v>
      </c>
    </row>
    <row r="158" spans="1:24" x14ac:dyDescent="0.3">
      <c r="A158" s="1">
        <v>42736</v>
      </c>
      <c r="B158">
        <v>35323</v>
      </c>
      <c r="C158">
        <v>25689</v>
      </c>
      <c r="D158">
        <v>9634</v>
      </c>
      <c r="E158">
        <v>15.21</v>
      </c>
      <c r="F158">
        <v>22</v>
      </c>
      <c r="G158">
        <v>88.385773834074996</v>
      </c>
      <c r="H158">
        <v>0</v>
      </c>
      <c r="I158">
        <v>1</v>
      </c>
      <c r="J158">
        <v>0</v>
      </c>
      <c r="K158">
        <v>299.74</v>
      </c>
      <c r="L158">
        <v>3.9171550000000002</v>
      </c>
      <c r="M158">
        <v>7.7204377942655</v>
      </c>
      <c r="N158">
        <f t="shared" si="4"/>
        <v>1</v>
      </c>
      <c r="O158">
        <f t="shared" si="5"/>
        <v>2017</v>
      </c>
      <c r="P158">
        <v>146.48334110820946</v>
      </c>
      <c r="Q158">
        <v>0</v>
      </c>
      <c r="R158" s="8">
        <v>248.06713780918727</v>
      </c>
      <c r="S158">
        <v>23358</v>
      </c>
      <c r="T158">
        <v>108044</v>
      </c>
      <c r="U158">
        <v>2.4612018869214491</v>
      </c>
      <c r="V158">
        <v>0</v>
      </c>
      <c r="W158">
        <v>63746</v>
      </c>
      <c r="X158">
        <v>45566</v>
      </c>
    </row>
    <row r="159" spans="1:24" x14ac:dyDescent="0.3">
      <c r="A159" s="1">
        <v>42767</v>
      </c>
      <c r="B159">
        <v>46965</v>
      </c>
      <c r="C159">
        <v>34658</v>
      </c>
      <c r="D159">
        <v>12307</v>
      </c>
      <c r="E159">
        <v>15.6175</v>
      </c>
      <c r="F159">
        <v>20</v>
      </c>
      <c r="G159">
        <v>87.634462467725001</v>
      </c>
      <c r="H159">
        <v>0</v>
      </c>
      <c r="I159">
        <v>0</v>
      </c>
      <c r="J159">
        <v>0</v>
      </c>
      <c r="K159">
        <v>302.17</v>
      </c>
      <c r="L159">
        <v>3.9171550000000002</v>
      </c>
      <c r="M159">
        <v>-1.3743236393547242</v>
      </c>
      <c r="N159">
        <f t="shared" si="4"/>
        <v>2</v>
      </c>
      <c r="O159">
        <f t="shared" si="5"/>
        <v>2017</v>
      </c>
      <c r="P159">
        <v>146.48334110820946</v>
      </c>
      <c r="Q159">
        <v>0</v>
      </c>
      <c r="R159" s="8">
        <v>248.06713780918727</v>
      </c>
      <c r="S159">
        <v>40588</v>
      </c>
      <c r="T159">
        <v>25689</v>
      </c>
      <c r="U159">
        <v>0.81070260892774915</v>
      </c>
      <c r="V159">
        <v>1</v>
      </c>
      <c r="W159">
        <v>95783</v>
      </c>
      <c r="X159">
        <v>53977</v>
      </c>
    </row>
    <row r="160" spans="1:24" x14ac:dyDescent="0.3">
      <c r="A160" s="1">
        <v>42795</v>
      </c>
      <c r="B160">
        <v>73802</v>
      </c>
      <c r="C160">
        <v>55616</v>
      </c>
      <c r="D160">
        <v>18186</v>
      </c>
      <c r="E160">
        <v>15.382</v>
      </c>
      <c r="F160">
        <v>23</v>
      </c>
      <c r="G160">
        <v>89.892685689450005</v>
      </c>
      <c r="H160">
        <v>0</v>
      </c>
      <c r="I160">
        <v>0</v>
      </c>
      <c r="J160">
        <v>0</v>
      </c>
      <c r="K160">
        <v>305.24</v>
      </c>
      <c r="L160">
        <v>3.9171550000000002</v>
      </c>
      <c r="M160">
        <v>0.12228290345797088</v>
      </c>
      <c r="N160">
        <f t="shared" si="4"/>
        <v>3</v>
      </c>
      <c r="O160">
        <f t="shared" si="5"/>
        <v>2017</v>
      </c>
      <c r="P160">
        <v>146.48334110820946</v>
      </c>
      <c r="Q160">
        <v>0</v>
      </c>
      <c r="R160" s="8">
        <v>248.06713780918727</v>
      </c>
      <c r="S160">
        <v>63975</v>
      </c>
      <c r="T160">
        <v>34658</v>
      </c>
      <c r="U160">
        <v>1.0159843796538448</v>
      </c>
      <c r="V160">
        <v>0</v>
      </c>
      <c r="W160">
        <v>108044</v>
      </c>
      <c r="X160">
        <v>51340</v>
      </c>
    </row>
    <row r="161" spans="1:24" x14ac:dyDescent="0.3">
      <c r="A161" s="1">
        <v>42826</v>
      </c>
      <c r="B161">
        <v>75988</v>
      </c>
      <c r="C161">
        <v>57998</v>
      </c>
      <c r="D161">
        <v>17990</v>
      </c>
      <c r="E161">
        <v>15.68</v>
      </c>
      <c r="F161">
        <v>20</v>
      </c>
      <c r="G161">
        <v>91.953292336350003</v>
      </c>
      <c r="H161">
        <v>0</v>
      </c>
      <c r="I161">
        <v>0</v>
      </c>
      <c r="J161">
        <v>0</v>
      </c>
      <c r="K161">
        <v>309.23</v>
      </c>
      <c r="L161">
        <v>3.9171550000000002</v>
      </c>
      <c r="M161">
        <v>-0.14456636187253347</v>
      </c>
      <c r="N161">
        <f t="shared" si="4"/>
        <v>4</v>
      </c>
      <c r="O161">
        <f t="shared" si="5"/>
        <v>2017</v>
      </c>
      <c r="P161">
        <v>164.35813244306718</v>
      </c>
      <c r="Q161">
        <v>0</v>
      </c>
      <c r="R161" s="8">
        <v>248.06713780918727</v>
      </c>
      <c r="S161">
        <v>65618</v>
      </c>
      <c r="T161">
        <v>55616</v>
      </c>
      <c r="U161">
        <v>1.3071681299960725</v>
      </c>
      <c r="V161">
        <v>0</v>
      </c>
      <c r="W161">
        <v>25689</v>
      </c>
      <c r="X161">
        <v>63746</v>
      </c>
    </row>
    <row r="162" spans="1:24" x14ac:dyDescent="0.3">
      <c r="A162" s="1">
        <v>42856</v>
      </c>
      <c r="B162">
        <v>85422</v>
      </c>
      <c r="C162">
        <v>65799</v>
      </c>
      <c r="D162">
        <v>19623</v>
      </c>
      <c r="E162">
        <v>15.612500000000001</v>
      </c>
      <c r="F162">
        <v>21</v>
      </c>
      <c r="G162">
        <v>94.220084859775</v>
      </c>
      <c r="H162">
        <v>0</v>
      </c>
      <c r="I162">
        <v>0</v>
      </c>
      <c r="J162">
        <v>0</v>
      </c>
      <c r="K162">
        <v>310.61</v>
      </c>
      <c r="L162">
        <v>3.9171550000000002</v>
      </c>
      <c r="M162">
        <v>0.56958855768280969</v>
      </c>
      <c r="N162">
        <f t="shared" si="4"/>
        <v>5</v>
      </c>
      <c r="O162">
        <f t="shared" si="5"/>
        <v>2017</v>
      </c>
      <c r="P162">
        <v>164.35813244306718</v>
      </c>
      <c r="Q162">
        <v>0</v>
      </c>
      <c r="R162" s="8">
        <v>248.06713780918727</v>
      </c>
      <c r="S162">
        <v>73832</v>
      </c>
      <c r="T162">
        <v>57998</v>
      </c>
      <c r="U162">
        <v>0.44626976684021269</v>
      </c>
      <c r="V162">
        <v>0</v>
      </c>
      <c r="W162">
        <v>34658</v>
      </c>
      <c r="X162">
        <v>95783</v>
      </c>
    </row>
    <row r="163" spans="1:24" x14ac:dyDescent="0.3">
      <c r="A163" s="1">
        <v>42887</v>
      </c>
      <c r="B163">
        <v>83658</v>
      </c>
      <c r="C163">
        <v>66164</v>
      </c>
      <c r="D163">
        <v>17494</v>
      </c>
      <c r="E163">
        <v>15.366</v>
      </c>
      <c r="F163">
        <v>20</v>
      </c>
      <c r="G163">
        <v>92.6738496567</v>
      </c>
      <c r="H163">
        <v>0</v>
      </c>
      <c r="I163">
        <v>0</v>
      </c>
      <c r="J163">
        <v>0</v>
      </c>
      <c r="K163">
        <v>309.77999999999997</v>
      </c>
      <c r="L163">
        <v>3.9171550000000002</v>
      </c>
      <c r="M163">
        <v>0.41397312664912533</v>
      </c>
      <c r="N163">
        <f t="shared" si="4"/>
        <v>6</v>
      </c>
      <c r="O163">
        <f t="shared" si="5"/>
        <v>2017</v>
      </c>
      <c r="P163">
        <v>164.35813244306718</v>
      </c>
      <c r="Q163">
        <v>0</v>
      </c>
      <c r="R163" s="8">
        <v>248.06713780918727</v>
      </c>
      <c r="S163">
        <v>71111</v>
      </c>
      <c r="T163">
        <v>65799</v>
      </c>
      <c r="U163">
        <v>-0.26721612311260134</v>
      </c>
      <c r="V163">
        <v>0</v>
      </c>
      <c r="W163">
        <v>55616</v>
      </c>
      <c r="X163">
        <v>108044</v>
      </c>
    </row>
    <row r="164" spans="1:24" x14ac:dyDescent="0.3">
      <c r="A164" s="1">
        <v>42917</v>
      </c>
      <c r="B164">
        <v>82297</v>
      </c>
      <c r="C164">
        <v>62384</v>
      </c>
      <c r="D164">
        <v>19913</v>
      </c>
      <c r="E164">
        <v>15.9725</v>
      </c>
      <c r="F164">
        <v>21</v>
      </c>
      <c r="G164">
        <v>93.210316190024997</v>
      </c>
      <c r="H164">
        <v>0</v>
      </c>
      <c r="I164">
        <v>0</v>
      </c>
      <c r="J164">
        <v>0</v>
      </c>
      <c r="K164">
        <v>310.24</v>
      </c>
      <c r="L164">
        <v>3.9171550000000002</v>
      </c>
      <c r="M164">
        <v>3.6157203558038642</v>
      </c>
      <c r="N164">
        <f t="shared" si="4"/>
        <v>7</v>
      </c>
      <c r="O164">
        <f t="shared" si="5"/>
        <v>2017</v>
      </c>
      <c r="P164">
        <v>181.65898879144345</v>
      </c>
      <c r="Q164">
        <v>0</v>
      </c>
      <c r="R164" s="8">
        <v>248.06713780918727</v>
      </c>
      <c r="S164">
        <v>45566</v>
      </c>
      <c r="T164">
        <v>66164</v>
      </c>
      <c r="U164">
        <v>0.14849247853316871</v>
      </c>
      <c r="V164">
        <v>0</v>
      </c>
      <c r="W164">
        <v>57998</v>
      </c>
      <c r="X164">
        <v>25689</v>
      </c>
    </row>
    <row r="165" spans="1:24" x14ac:dyDescent="0.3">
      <c r="A165" s="1">
        <v>42948</v>
      </c>
      <c r="B165">
        <v>72536</v>
      </c>
      <c r="C165">
        <v>54890</v>
      </c>
      <c r="D165">
        <v>17646</v>
      </c>
      <c r="E165">
        <v>16.215</v>
      </c>
      <c r="F165">
        <v>21</v>
      </c>
      <c r="G165">
        <v>93.491592270425002</v>
      </c>
      <c r="H165">
        <v>0</v>
      </c>
      <c r="I165">
        <v>0</v>
      </c>
      <c r="J165">
        <v>0</v>
      </c>
      <c r="K165">
        <v>311.85000000000002</v>
      </c>
      <c r="L165">
        <v>3.9171550000000002</v>
      </c>
      <c r="M165">
        <v>1.2755328630803975</v>
      </c>
      <c r="N165">
        <f t="shared" si="4"/>
        <v>8</v>
      </c>
      <c r="O165">
        <f t="shared" si="5"/>
        <v>2017</v>
      </c>
      <c r="P165">
        <v>181.65898879144345</v>
      </c>
      <c r="Q165">
        <v>0</v>
      </c>
      <c r="R165" s="8">
        <v>248.06713780918727</v>
      </c>
      <c r="S165">
        <v>53977</v>
      </c>
      <c r="T165">
        <v>62384</v>
      </c>
      <c r="U165">
        <v>0.51895306859206514</v>
      </c>
      <c r="V165">
        <v>0</v>
      </c>
      <c r="W165">
        <v>65799</v>
      </c>
      <c r="X165">
        <v>34658</v>
      </c>
    </row>
    <row r="166" spans="1:24" x14ac:dyDescent="0.3">
      <c r="A166" s="1">
        <v>42979</v>
      </c>
      <c r="B166">
        <v>71352</v>
      </c>
      <c r="C166">
        <v>53423</v>
      </c>
      <c r="D166">
        <v>17929</v>
      </c>
      <c r="E166">
        <v>16.364000000000001</v>
      </c>
      <c r="F166">
        <v>19</v>
      </c>
      <c r="G166">
        <v>92.000998036124997</v>
      </c>
      <c r="H166">
        <v>0</v>
      </c>
      <c r="I166">
        <v>0</v>
      </c>
      <c r="J166">
        <v>0</v>
      </c>
      <c r="K166">
        <v>313.88</v>
      </c>
      <c r="L166">
        <v>3.9171550000000002</v>
      </c>
      <c r="M166">
        <v>-0.14307086615508169</v>
      </c>
      <c r="N166">
        <f t="shared" si="4"/>
        <v>9</v>
      </c>
      <c r="O166">
        <f t="shared" si="5"/>
        <v>2017</v>
      </c>
      <c r="P166">
        <v>181.65898879144345</v>
      </c>
      <c r="Q166">
        <v>0</v>
      </c>
      <c r="R166" s="8">
        <v>248.06713780918727</v>
      </c>
      <c r="S166">
        <v>51340</v>
      </c>
      <c r="T166">
        <v>54890</v>
      </c>
      <c r="U166">
        <v>0.65095398428731688</v>
      </c>
      <c r="V166">
        <v>0</v>
      </c>
      <c r="W166">
        <v>66164</v>
      </c>
      <c r="X166">
        <v>55616</v>
      </c>
    </row>
    <row r="167" spans="1:24" x14ac:dyDescent="0.3">
      <c r="A167" s="1">
        <v>43009</v>
      </c>
      <c r="B167">
        <v>91752</v>
      </c>
      <c r="C167">
        <v>70488</v>
      </c>
      <c r="D167">
        <v>21264</v>
      </c>
      <c r="E167">
        <v>15.685</v>
      </c>
      <c r="F167">
        <v>22</v>
      </c>
      <c r="G167">
        <v>89.596823332699998</v>
      </c>
      <c r="H167">
        <v>0</v>
      </c>
      <c r="I167">
        <v>0</v>
      </c>
      <c r="J167">
        <v>0</v>
      </c>
      <c r="K167">
        <v>320.39999999999998</v>
      </c>
      <c r="L167">
        <v>3.9171550000000002</v>
      </c>
      <c r="M167">
        <v>4.1230663675655643</v>
      </c>
      <c r="N167">
        <f t="shared" si="4"/>
        <v>10</v>
      </c>
      <c r="O167">
        <f t="shared" si="5"/>
        <v>2017</v>
      </c>
      <c r="P167">
        <v>184.83417245454527</v>
      </c>
      <c r="Q167">
        <v>0</v>
      </c>
      <c r="R167" s="8">
        <v>248.06713780918727</v>
      </c>
      <c r="S167">
        <v>63746</v>
      </c>
      <c r="T167">
        <v>53423</v>
      </c>
      <c r="U167">
        <v>2.0772269657193698</v>
      </c>
      <c r="V167">
        <v>0</v>
      </c>
      <c r="W167">
        <v>62384</v>
      </c>
      <c r="X167">
        <v>57998</v>
      </c>
    </row>
    <row r="168" spans="1:24" x14ac:dyDescent="0.3">
      <c r="A168" s="1">
        <v>43040</v>
      </c>
      <c r="B168">
        <v>100859</v>
      </c>
      <c r="C168">
        <v>75956</v>
      </c>
      <c r="D168">
        <v>24903</v>
      </c>
      <c r="E168">
        <v>14.484999999999999</v>
      </c>
      <c r="F168">
        <v>22</v>
      </c>
      <c r="G168">
        <v>87.353534116700004</v>
      </c>
      <c r="H168">
        <v>0</v>
      </c>
      <c r="I168">
        <v>0</v>
      </c>
      <c r="J168">
        <v>0</v>
      </c>
      <c r="K168">
        <v>325.18</v>
      </c>
      <c r="L168">
        <v>3.9171550000000002</v>
      </c>
      <c r="M168">
        <v>5.6014963160814668</v>
      </c>
      <c r="N168">
        <f t="shared" si="4"/>
        <v>11</v>
      </c>
      <c r="O168">
        <f t="shared" si="5"/>
        <v>2017</v>
      </c>
      <c r="P168">
        <v>184.83417245454527</v>
      </c>
      <c r="Q168">
        <v>0</v>
      </c>
      <c r="R168" s="8">
        <v>248.06713780918727</v>
      </c>
      <c r="S168">
        <v>95783</v>
      </c>
      <c r="T168">
        <v>70488</v>
      </c>
      <c r="U168">
        <v>1.4918851435705482</v>
      </c>
      <c r="V168">
        <v>0</v>
      </c>
      <c r="W168">
        <v>54890</v>
      </c>
      <c r="X168">
        <v>65799</v>
      </c>
    </row>
    <row r="169" spans="1:24" x14ac:dyDescent="0.3">
      <c r="A169" s="1">
        <v>43070</v>
      </c>
      <c r="B169">
        <v>136240</v>
      </c>
      <c r="C169">
        <v>99694</v>
      </c>
      <c r="D169">
        <v>36546</v>
      </c>
      <c r="E169">
        <v>14.641999999999999</v>
      </c>
      <c r="F169">
        <v>21</v>
      </c>
      <c r="G169">
        <v>87.808348313950006</v>
      </c>
      <c r="H169">
        <v>1</v>
      </c>
      <c r="I169">
        <v>0</v>
      </c>
      <c r="J169">
        <v>0</v>
      </c>
      <c r="K169">
        <v>327.41000000000003</v>
      </c>
      <c r="L169">
        <v>3.9171550000000002</v>
      </c>
      <c r="M169">
        <v>6.3854886138492439E-2</v>
      </c>
      <c r="N169">
        <f t="shared" si="4"/>
        <v>12</v>
      </c>
      <c r="O169">
        <f t="shared" si="5"/>
        <v>2017</v>
      </c>
      <c r="P169">
        <v>184.83417245454527</v>
      </c>
      <c r="Q169">
        <v>0</v>
      </c>
      <c r="R169" s="8">
        <v>248.06713780918727</v>
      </c>
      <c r="S169">
        <v>108044</v>
      </c>
      <c r="T169">
        <v>75956</v>
      </c>
      <c r="U169">
        <v>0.68577403284335592</v>
      </c>
      <c r="V169">
        <v>0</v>
      </c>
      <c r="W169">
        <v>53423</v>
      </c>
      <c r="X169">
        <v>66164</v>
      </c>
    </row>
    <row r="170" spans="1:24" x14ac:dyDescent="0.3">
      <c r="A170" s="1">
        <v>43101</v>
      </c>
      <c r="B170">
        <v>35076</v>
      </c>
      <c r="C170">
        <v>26611</v>
      </c>
      <c r="D170">
        <v>8465</v>
      </c>
      <c r="E170">
        <v>17.47</v>
      </c>
      <c r="F170">
        <v>22</v>
      </c>
      <c r="G170">
        <v>92.383158170249999</v>
      </c>
      <c r="H170">
        <v>0</v>
      </c>
      <c r="I170">
        <v>1</v>
      </c>
      <c r="J170">
        <v>0</v>
      </c>
      <c r="K170">
        <v>330.75</v>
      </c>
      <c r="L170">
        <v>4.5995590909091</v>
      </c>
      <c r="M170">
        <v>0.85141044621159789</v>
      </c>
      <c r="N170">
        <f t="shared" si="4"/>
        <v>1</v>
      </c>
      <c r="O170">
        <f t="shared" si="5"/>
        <v>2018</v>
      </c>
      <c r="P170">
        <v>157.5240705710869</v>
      </c>
      <c r="Q170">
        <v>0</v>
      </c>
      <c r="R170" s="8">
        <v>256.91025641025641</v>
      </c>
      <c r="S170">
        <v>25689</v>
      </c>
      <c r="T170">
        <v>99694</v>
      </c>
      <c r="U170">
        <v>1.0201276686722993</v>
      </c>
      <c r="V170">
        <v>0</v>
      </c>
      <c r="W170">
        <v>70488</v>
      </c>
      <c r="X170">
        <v>62384</v>
      </c>
    </row>
    <row r="171" spans="1:24" x14ac:dyDescent="0.3">
      <c r="A171" s="1">
        <v>43132</v>
      </c>
      <c r="B171">
        <v>47009</v>
      </c>
      <c r="C171">
        <v>35901</v>
      </c>
      <c r="D171">
        <v>11108</v>
      </c>
      <c r="E171">
        <v>18.004999999999999</v>
      </c>
      <c r="F171">
        <v>20</v>
      </c>
      <c r="G171">
        <v>92.974206489750003</v>
      </c>
      <c r="H171">
        <v>0</v>
      </c>
      <c r="I171">
        <v>0</v>
      </c>
      <c r="J171">
        <v>0</v>
      </c>
      <c r="K171">
        <v>333.17</v>
      </c>
      <c r="L171">
        <v>4.5995590909091</v>
      </c>
      <c r="M171">
        <v>1.7833428698203369</v>
      </c>
      <c r="N171">
        <f t="shared" si="4"/>
        <v>2</v>
      </c>
      <c r="O171">
        <f t="shared" si="5"/>
        <v>2018</v>
      </c>
      <c r="P171">
        <v>157.5240705710869</v>
      </c>
      <c r="Q171">
        <v>0</v>
      </c>
      <c r="R171" s="8">
        <v>256.91025641025641</v>
      </c>
      <c r="S171">
        <v>34658</v>
      </c>
      <c r="T171">
        <v>26611</v>
      </c>
      <c r="U171">
        <v>0.73167044595616737</v>
      </c>
      <c r="V171">
        <v>1</v>
      </c>
      <c r="W171">
        <v>75956</v>
      </c>
      <c r="X171">
        <v>54890</v>
      </c>
    </row>
    <row r="172" spans="1:24" x14ac:dyDescent="0.3">
      <c r="A172" s="1">
        <v>43160</v>
      </c>
      <c r="B172">
        <v>76345</v>
      </c>
      <c r="C172">
        <v>59798</v>
      </c>
      <c r="D172">
        <v>16547</v>
      </c>
      <c r="E172">
        <v>17.391999999999999</v>
      </c>
      <c r="F172">
        <v>22</v>
      </c>
      <c r="G172">
        <v>92.275498120950004</v>
      </c>
      <c r="H172">
        <v>0</v>
      </c>
      <c r="I172">
        <v>0</v>
      </c>
      <c r="J172">
        <v>0</v>
      </c>
      <c r="K172">
        <v>336.48</v>
      </c>
      <c r="L172">
        <v>4.5995590909091</v>
      </c>
      <c r="M172">
        <v>2.4028672496024361</v>
      </c>
      <c r="N172">
        <f t="shared" si="4"/>
        <v>3</v>
      </c>
      <c r="O172">
        <f t="shared" si="5"/>
        <v>2018</v>
      </c>
      <c r="P172">
        <v>157.5240705710869</v>
      </c>
      <c r="Q172">
        <v>0</v>
      </c>
      <c r="R172" s="8">
        <v>256.91025641025641</v>
      </c>
      <c r="S172">
        <v>55616</v>
      </c>
      <c r="T172">
        <v>35901</v>
      </c>
      <c r="U172">
        <v>0.99348680853619253</v>
      </c>
      <c r="V172">
        <v>0</v>
      </c>
      <c r="W172">
        <v>99694</v>
      </c>
      <c r="X172">
        <v>53423</v>
      </c>
    </row>
    <row r="173" spans="1:24" x14ac:dyDescent="0.3">
      <c r="A173" s="1">
        <v>43191</v>
      </c>
      <c r="B173">
        <v>71126</v>
      </c>
      <c r="C173">
        <v>55108</v>
      </c>
      <c r="D173">
        <v>16018</v>
      </c>
      <c r="E173">
        <v>18.184999999999999</v>
      </c>
      <c r="F173">
        <v>20</v>
      </c>
      <c r="G173">
        <v>91.651078167850002</v>
      </c>
      <c r="H173">
        <v>0</v>
      </c>
      <c r="I173">
        <v>0</v>
      </c>
      <c r="J173">
        <v>0</v>
      </c>
      <c r="K173">
        <v>342.78</v>
      </c>
      <c r="L173">
        <v>4.5995590909091</v>
      </c>
      <c r="M173">
        <v>4.1446500748550275</v>
      </c>
      <c r="N173">
        <f t="shared" si="4"/>
        <v>4</v>
      </c>
      <c r="O173">
        <f t="shared" si="5"/>
        <v>2018</v>
      </c>
      <c r="P173">
        <v>174.11768419850546</v>
      </c>
      <c r="Q173">
        <v>0</v>
      </c>
      <c r="R173" s="8">
        <v>256.91025641025641</v>
      </c>
      <c r="S173">
        <v>57998</v>
      </c>
      <c r="T173">
        <v>59798</v>
      </c>
      <c r="U173">
        <v>1.8723252496433584</v>
      </c>
      <c r="V173">
        <v>0</v>
      </c>
      <c r="W173">
        <v>26611</v>
      </c>
      <c r="X173">
        <v>70488</v>
      </c>
    </row>
    <row r="174" spans="1:24" x14ac:dyDescent="0.3">
      <c r="A174" s="1">
        <v>43221</v>
      </c>
      <c r="B174">
        <v>72755</v>
      </c>
      <c r="C174">
        <v>57227</v>
      </c>
      <c r="D174">
        <v>15528</v>
      </c>
      <c r="E174">
        <v>18.86</v>
      </c>
      <c r="F174">
        <v>22</v>
      </c>
      <c r="G174">
        <v>90.948746964099996</v>
      </c>
      <c r="H174">
        <v>0</v>
      </c>
      <c r="I174">
        <v>0</v>
      </c>
      <c r="J174">
        <v>0</v>
      </c>
      <c r="K174">
        <v>348.34</v>
      </c>
      <c r="L174">
        <v>4.5995590909091</v>
      </c>
      <c r="M174">
        <v>4.7856880464991924</v>
      </c>
      <c r="N174">
        <f t="shared" si="4"/>
        <v>5</v>
      </c>
      <c r="O174">
        <f t="shared" si="5"/>
        <v>2018</v>
      </c>
      <c r="P174">
        <v>174.11768419850546</v>
      </c>
      <c r="Q174">
        <v>0</v>
      </c>
      <c r="R174" s="8">
        <v>256.91025641025641</v>
      </c>
      <c r="S174">
        <v>65799</v>
      </c>
      <c r="T174">
        <v>55108</v>
      </c>
      <c r="U174">
        <v>1.6220316237820276</v>
      </c>
      <c r="V174">
        <v>0</v>
      </c>
      <c r="W174">
        <v>35901</v>
      </c>
      <c r="X174">
        <v>75956</v>
      </c>
    </row>
    <row r="175" spans="1:24" x14ac:dyDescent="0.3">
      <c r="A175" s="1">
        <v>43252</v>
      </c>
      <c r="B175">
        <v>51037</v>
      </c>
      <c r="C175">
        <v>41225</v>
      </c>
      <c r="D175">
        <v>9812</v>
      </c>
      <c r="E175">
        <v>21.736000000000001</v>
      </c>
      <c r="F175">
        <v>20</v>
      </c>
      <c r="G175">
        <v>91.052382387549997</v>
      </c>
      <c r="H175">
        <v>0</v>
      </c>
      <c r="I175">
        <v>0</v>
      </c>
      <c r="J175">
        <v>0</v>
      </c>
      <c r="K175">
        <v>357.44</v>
      </c>
      <c r="L175">
        <v>4.5995590909091</v>
      </c>
      <c r="M175">
        <v>3.5359611877568753</v>
      </c>
      <c r="N175">
        <f t="shared" si="4"/>
        <v>6</v>
      </c>
      <c r="O175">
        <f t="shared" si="5"/>
        <v>2018</v>
      </c>
      <c r="P175">
        <v>174.11768419850546</v>
      </c>
      <c r="Q175">
        <v>0</v>
      </c>
      <c r="R175" s="8">
        <v>256.91025641025641</v>
      </c>
      <c r="S175">
        <v>66164</v>
      </c>
      <c r="T175">
        <v>57227</v>
      </c>
      <c r="U175">
        <v>2.6123901934891336</v>
      </c>
      <c r="V175">
        <v>0</v>
      </c>
      <c r="W175">
        <v>59798</v>
      </c>
      <c r="X175">
        <v>99694</v>
      </c>
    </row>
    <row r="176" spans="1:24" x14ac:dyDescent="0.3">
      <c r="A176" s="1">
        <v>43282</v>
      </c>
      <c r="B176">
        <v>52734</v>
      </c>
      <c r="C176">
        <v>42024</v>
      </c>
      <c r="D176">
        <v>10710</v>
      </c>
      <c r="E176">
        <v>24.085000000000001</v>
      </c>
      <c r="F176">
        <v>22</v>
      </c>
      <c r="G176">
        <v>92.920469980600004</v>
      </c>
      <c r="H176">
        <v>0</v>
      </c>
      <c r="I176">
        <v>0</v>
      </c>
      <c r="J176">
        <v>0</v>
      </c>
      <c r="K176">
        <v>359.41</v>
      </c>
      <c r="L176">
        <v>4.5995590909091</v>
      </c>
      <c r="M176">
        <v>2.5589105621147912</v>
      </c>
      <c r="N176">
        <f t="shared" si="4"/>
        <v>7</v>
      </c>
      <c r="O176">
        <f t="shared" si="5"/>
        <v>2018</v>
      </c>
      <c r="P176">
        <v>186.66893381009984</v>
      </c>
      <c r="Q176">
        <v>0</v>
      </c>
      <c r="R176" s="8">
        <v>256.91025641025641</v>
      </c>
      <c r="S176">
        <v>62384</v>
      </c>
      <c r="T176">
        <v>41225</v>
      </c>
      <c r="U176">
        <v>0.55114145031334161</v>
      </c>
      <c r="V176">
        <v>0</v>
      </c>
      <c r="W176">
        <v>55108</v>
      </c>
      <c r="X176">
        <v>26611</v>
      </c>
    </row>
    <row r="177" spans="1:24" x14ac:dyDescent="0.3">
      <c r="A177" s="1">
        <v>43313</v>
      </c>
      <c r="B177">
        <v>34346</v>
      </c>
      <c r="C177">
        <v>26976</v>
      </c>
      <c r="D177">
        <v>7370</v>
      </c>
      <c r="E177">
        <v>26.354000000000003</v>
      </c>
      <c r="F177">
        <v>18</v>
      </c>
      <c r="G177">
        <v>88.701381725825001</v>
      </c>
      <c r="H177">
        <v>0</v>
      </c>
      <c r="I177">
        <v>0</v>
      </c>
      <c r="J177">
        <v>0</v>
      </c>
      <c r="K177">
        <v>367.66</v>
      </c>
      <c r="L177">
        <v>4.5995590909091</v>
      </c>
      <c r="M177">
        <v>19.137987917838494</v>
      </c>
      <c r="N177">
        <f t="shared" si="4"/>
        <v>8</v>
      </c>
      <c r="O177">
        <f t="shared" si="5"/>
        <v>2018</v>
      </c>
      <c r="P177">
        <v>186.66893381009984</v>
      </c>
      <c r="Q177">
        <v>0</v>
      </c>
      <c r="R177" s="8">
        <v>256.91025641025641</v>
      </c>
      <c r="S177">
        <v>54890</v>
      </c>
      <c r="T177">
        <v>42024</v>
      </c>
      <c r="U177">
        <v>2.2954286191257944</v>
      </c>
      <c r="V177">
        <v>0</v>
      </c>
      <c r="W177">
        <v>57227</v>
      </c>
      <c r="X177">
        <v>35901</v>
      </c>
    </row>
    <row r="178" spans="1:24" x14ac:dyDescent="0.3">
      <c r="A178" s="1">
        <v>43344</v>
      </c>
      <c r="B178">
        <v>23028</v>
      </c>
      <c r="C178">
        <v>17595</v>
      </c>
      <c r="D178">
        <v>5433</v>
      </c>
      <c r="E178">
        <v>32.44</v>
      </c>
      <c r="F178">
        <v>20</v>
      </c>
      <c r="G178">
        <v>81.148395612149997</v>
      </c>
      <c r="H178">
        <v>0</v>
      </c>
      <c r="I178">
        <v>0</v>
      </c>
      <c r="J178">
        <v>0</v>
      </c>
      <c r="K178">
        <v>390.84</v>
      </c>
      <c r="L178">
        <v>4.5995590909091</v>
      </c>
      <c r="M178">
        <v>12.383130422519883</v>
      </c>
      <c r="N178">
        <f t="shared" si="4"/>
        <v>9</v>
      </c>
      <c r="O178">
        <f t="shared" si="5"/>
        <v>2018</v>
      </c>
      <c r="P178">
        <v>186.66893381009984</v>
      </c>
      <c r="Q178">
        <v>0</v>
      </c>
      <c r="R178" s="8">
        <v>256.91025641025641</v>
      </c>
      <c r="S178">
        <v>53423</v>
      </c>
      <c r="T178">
        <v>26976</v>
      </c>
      <c r="U178">
        <v>6.3047380732198066</v>
      </c>
      <c r="V178">
        <v>0</v>
      </c>
      <c r="W178">
        <v>41225</v>
      </c>
      <c r="X178">
        <v>59798</v>
      </c>
    </row>
    <row r="179" spans="1:24" x14ac:dyDescent="0.3">
      <c r="A179" s="1">
        <v>43374</v>
      </c>
      <c r="B179">
        <v>21571</v>
      </c>
      <c r="C179">
        <v>16809</v>
      </c>
      <c r="D179">
        <v>4762</v>
      </c>
      <c r="E179">
        <v>32.782499999999999</v>
      </c>
      <c r="F179">
        <v>22</v>
      </c>
      <c r="G179">
        <v>78.418153977450004</v>
      </c>
      <c r="H179">
        <v>0</v>
      </c>
      <c r="I179">
        <v>0</v>
      </c>
      <c r="J179">
        <v>0</v>
      </c>
      <c r="K179">
        <v>401.27</v>
      </c>
      <c r="L179">
        <v>4.5995590909091</v>
      </c>
      <c r="M179">
        <v>-9.1988306098427444</v>
      </c>
      <c r="N179">
        <f t="shared" si="4"/>
        <v>10</v>
      </c>
      <c r="O179">
        <f t="shared" si="5"/>
        <v>2018</v>
      </c>
      <c r="P179">
        <v>179.86884638776164</v>
      </c>
      <c r="Q179">
        <v>0</v>
      </c>
      <c r="R179" s="8">
        <v>256.91025641025641</v>
      </c>
      <c r="S179">
        <v>70488</v>
      </c>
      <c r="T179">
        <v>17595</v>
      </c>
      <c r="U179">
        <v>2.6686111963974968</v>
      </c>
      <c r="V179">
        <v>0</v>
      </c>
      <c r="W179">
        <v>42024</v>
      </c>
      <c r="X179">
        <v>55108</v>
      </c>
    </row>
    <row r="180" spans="1:24" x14ac:dyDescent="0.3">
      <c r="A180" s="1">
        <v>43405</v>
      </c>
      <c r="B180">
        <v>58204</v>
      </c>
      <c r="C180">
        <v>46204</v>
      </c>
      <c r="D180">
        <v>12000</v>
      </c>
      <c r="E180">
        <v>30.827999999999999</v>
      </c>
      <c r="F180">
        <v>22</v>
      </c>
      <c r="G180">
        <v>80.947380205399995</v>
      </c>
      <c r="H180">
        <v>0</v>
      </c>
      <c r="I180">
        <v>0</v>
      </c>
      <c r="J180">
        <v>0</v>
      </c>
      <c r="K180">
        <v>395.48</v>
      </c>
      <c r="L180">
        <v>4.5995590909091</v>
      </c>
      <c r="M180">
        <v>-9.4282924150329013</v>
      </c>
      <c r="N180">
        <f t="shared" si="4"/>
        <v>11</v>
      </c>
      <c r="O180">
        <f t="shared" si="5"/>
        <v>2018</v>
      </c>
      <c r="P180">
        <v>179.86884638776164</v>
      </c>
      <c r="Q180">
        <v>0</v>
      </c>
      <c r="R180" s="8">
        <v>256.91025641025641</v>
      </c>
      <c r="S180">
        <v>75956</v>
      </c>
      <c r="T180">
        <v>16809</v>
      </c>
      <c r="U180">
        <v>-1.4429187330226467</v>
      </c>
      <c r="V180">
        <v>0</v>
      </c>
      <c r="W180">
        <v>26976</v>
      </c>
      <c r="X180">
        <v>57227</v>
      </c>
    </row>
    <row r="181" spans="1:24" x14ac:dyDescent="0.3">
      <c r="A181" s="1">
        <v>43435</v>
      </c>
      <c r="B181">
        <v>77706</v>
      </c>
      <c r="C181">
        <v>60843</v>
      </c>
      <c r="D181">
        <v>16863</v>
      </c>
      <c r="E181">
        <v>29.4925</v>
      </c>
      <c r="F181">
        <v>21</v>
      </c>
      <c r="G181">
        <v>79.660665567774998</v>
      </c>
      <c r="H181">
        <v>1</v>
      </c>
      <c r="I181">
        <v>0</v>
      </c>
      <c r="J181">
        <v>1</v>
      </c>
      <c r="K181">
        <v>393.88</v>
      </c>
      <c r="L181">
        <v>4.5995590909091</v>
      </c>
      <c r="M181">
        <v>-1.1037972361610637</v>
      </c>
      <c r="N181">
        <f t="shared" si="4"/>
        <v>12</v>
      </c>
      <c r="O181">
        <f t="shared" si="5"/>
        <v>2018</v>
      </c>
      <c r="P181">
        <v>179.86884638776164</v>
      </c>
      <c r="Q181">
        <v>0</v>
      </c>
      <c r="R181" s="8">
        <v>256.91025641025641</v>
      </c>
      <c r="S181">
        <v>99694</v>
      </c>
      <c r="T181">
        <v>46204</v>
      </c>
      <c r="U181">
        <v>-0.40457165975523735</v>
      </c>
      <c r="V181">
        <v>0</v>
      </c>
      <c r="W181">
        <v>17595</v>
      </c>
      <c r="X181">
        <v>41225</v>
      </c>
    </row>
    <row r="182" spans="1:24" x14ac:dyDescent="0.3">
      <c r="A182" s="1">
        <v>43466</v>
      </c>
      <c r="B182">
        <v>14373</v>
      </c>
      <c r="C182">
        <v>10979</v>
      </c>
      <c r="D182">
        <v>3394</v>
      </c>
      <c r="E182">
        <v>29.517499999999998</v>
      </c>
      <c r="F182">
        <v>22</v>
      </c>
      <c r="G182">
        <v>80.113303768099996</v>
      </c>
      <c r="H182">
        <v>0</v>
      </c>
      <c r="I182">
        <v>1</v>
      </c>
      <c r="J182">
        <v>0</v>
      </c>
      <c r="K182">
        <v>398.07</v>
      </c>
      <c r="L182">
        <v>5.9858650000000004</v>
      </c>
      <c r="M182">
        <v>1.5525876209897538</v>
      </c>
      <c r="N182">
        <f t="shared" si="4"/>
        <v>1</v>
      </c>
      <c r="O182">
        <f t="shared" si="5"/>
        <v>2019</v>
      </c>
      <c r="P182">
        <v>153.92714426539447</v>
      </c>
      <c r="Q182">
        <v>0</v>
      </c>
      <c r="R182" s="8">
        <v>286.65248226950359</v>
      </c>
      <c r="S182">
        <v>26611</v>
      </c>
      <c r="T182">
        <v>60843</v>
      </c>
      <c r="U182">
        <v>1.0637757692698369</v>
      </c>
      <c r="V182">
        <v>0</v>
      </c>
      <c r="W182">
        <v>16809</v>
      </c>
      <c r="X182">
        <v>42024</v>
      </c>
    </row>
    <row r="183" spans="1:24" x14ac:dyDescent="0.3">
      <c r="A183" s="1">
        <v>43497</v>
      </c>
      <c r="B183">
        <v>24875</v>
      </c>
      <c r="C183">
        <v>19205</v>
      </c>
      <c r="D183">
        <v>5670</v>
      </c>
      <c r="E183">
        <v>26.782499999999999</v>
      </c>
      <c r="F183">
        <v>20</v>
      </c>
      <c r="G183">
        <v>78.790389663625007</v>
      </c>
      <c r="H183">
        <v>0</v>
      </c>
      <c r="I183">
        <v>0</v>
      </c>
      <c r="J183">
        <v>0</v>
      </c>
      <c r="K183">
        <v>398.71</v>
      </c>
      <c r="L183">
        <v>5.9858650000000004</v>
      </c>
      <c r="M183">
        <v>-2.5655942810041132</v>
      </c>
      <c r="N183">
        <f t="shared" si="4"/>
        <v>2</v>
      </c>
      <c r="O183">
        <f t="shared" si="5"/>
        <v>2019</v>
      </c>
      <c r="P183">
        <v>153.92714426539447</v>
      </c>
      <c r="Q183">
        <v>0</v>
      </c>
      <c r="R183" s="8">
        <v>286.65248226950359</v>
      </c>
      <c r="S183">
        <v>35901</v>
      </c>
      <c r="T183">
        <v>10979</v>
      </c>
      <c r="U183">
        <v>0.16077574295978447</v>
      </c>
      <c r="V183">
        <v>1</v>
      </c>
      <c r="W183">
        <v>46204</v>
      </c>
      <c r="X183">
        <v>26976</v>
      </c>
    </row>
    <row r="184" spans="1:24" x14ac:dyDescent="0.3">
      <c r="A184" s="1">
        <v>43525</v>
      </c>
      <c r="B184">
        <v>49221</v>
      </c>
      <c r="C184">
        <v>38628</v>
      </c>
      <c r="D184">
        <v>10593</v>
      </c>
      <c r="E184">
        <v>23.584</v>
      </c>
      <c r="F184">
        <v>21</v>
      </c>
      <c r="G184">
        <v>81.100493824024994</v>
      </c>
      <c r="H184">
        <v>0</v>
      </c>
      <c r="I184">
        <v>0</v>
      </c>
      <c r="J184">
        <v>1</v>
      </c>
      <c r="K184">
        <v>402.81</v>
      </c>
      <c r="L184">
        <v>5.9858650000000004</v>
      </c>
      <c r="M184">
        <v>3.0606508595065085</v>
      </c>
      <c r="N184">
        <f t="shared" si="4"/>
        <v>3</v>
      </c>
      <c r="O184">
        <f t="shared" si="5"/>
        <v>2019</v>
      </c>
      <c r="P184">
        <v>153.92714426539447</v>
      </c>
      <c r="Q184">
        <v>0</v>
      </c>
      <c r="R184" s="8">
        <v>286.65248226950359</v>
      </c>
      <c r="S184">
        <v>59798</v>
      </c>
      <c r="T184">
        <v>19205</v>
      </c>
      <c r="U184">
        <v>1.0283163201324275</v>
      </c>
      <c r="V184">
        <v>0</v>
      </c>
      <c r="W184">
        <v>60843</v>
      </c>
      <c r="X184">
        <v>17595</v>
      </c>
    </row>
    <row r="185" spans="1:24" x14ac:dyDescent="0.3">
      <c r="A185" s="1">
        <v>43556</v>
      </c>
      <c r="B185">
        <v>30971</v>
      </c>
      <c r="C185">
        <v>24416</v>
      </c>
      <c r="D185">
        <v>6555</v>
      </c>
      <c r="E185">
        <v>25.07</v>
      </c>
      <c r="F185">
        <v>21</v>
      </c>
      <c r="G185">
        <v>83.611706136025006</v>
      </c>
      <c r="H185">
        <v>0</v>
      </c>
      <c r="I185">
        <v>0</v>
      </c>
      <c r="J185">
        <v>0</v>
      </c>
      <c r="K185">
        <v>409.63</v>
      </c>
      <c r="L185">
        <v>5.9858650000000004</v>
      </c>
      <c r="M185">
        <v>4.7020273947236957</v>
      </c>
      <c r="N185">
        <f t="shared" si="4"/>
        <v>4</v>
      </c>
      <c r="O185">
        <f t="shared" si="5"/>
        <v>2019</v>
      </c>
      <c r="P185">
        <v>171.60934502571408</v>
      </c>
      <c r="Q185">
        <v>0</v>
      </c>
      <c r="R185" s="8">
        <v>286.65248226950359</v>
      </c>
      <c r="S185">
        <v>55108</v>
      </c>
      <c r="T185">
        <v>38628</v>
      </c>
      <c r="U185">
        <v>1.6931059308358698</v>
      </c>
      <c r="V185">
        <v>0</v>
      </c>
      <c r="W185">
        <v>10979</v>
      </c>
      <c r="X185">
        <v>16809</v>
      </c>
    </row>
    <row r="186" spans="1:24" x14ac:dyDescent="0.3">
      <c r="A186" s="1">
        <v>43586</v>
      </c>
      <c r="B186">
        <v>33016</v>
      </c>
      <c r="C186">
        <v>27126</v>
      </c>
      <c r="D186">
        <v>5890</v>
      </c>
      <c r="E186">
        <v>27.588000000000001</v>
      </c>
      <c r="F186">
        <v>22</v>
      </c>
      <c r="G186">
        <v>77.045675135824993</v>
      </c>
      <c r="H186">
        <v>0</v>
      </c>
      <c r="I186">
        <v>0</v>
      </c>
      <c r="J186">
        <v>0</v>
      </c>
      <c r="K186">
        <v>413.52</v>
      </c>
      <c r="L186">
        <v>5.9858650000000004</v>
      </c>
      <c r="M186">
        <v>4.9598877258446139</v>
      </c>
      <c r="N186">
        <f t="shared" si="4"/>
        <v>5</v>
      </c>
      <c r="O186">
        <f t="shared" si="5"/>
        <v>2019</v>
      </c>
      <c r="P186">
        <v>171.60934502571408</v>
      </c>
      <c r="Q186">
        <v>0</v>
      </c>
      <c r="R186" s="8">
        <v>286.65248226950359</v>
      </c>
      <c r="S186">
        <v>57227</v>
      </c>
      <c r="T186">
        <v>24416</v>
      </c>
      <c r="U186">
        <v>0.94963747772378593</v>
      </c>
      <c r="V186">
        <v>0</v>
      </c>
      <c r="W186">
        <v>19205</v>
      </c>
      <c r="X186">
        <v>46204</v>
      </c>
    </row>
    <row r="187" spans="1:24" x14ac:dyDescent="0.3">
      <c r="A187" s="1">
        <v>43617</v>
      </c>
      <c r="B187">
        <v>42688</v>
      </c>
      <c r="C187">
        <v>36024</v>
      </c>
      <c r="D187">
        <v>6664</v>
      </c>
      <c r="E187">
        <v>28.68</v>
      </c>
      <c r="F187">
        <v>17</v>
      </c>
      <c r="G187">
        <v>80.094040114825006</v>
      </c>
      <c r="H187">
        <v>0</v>
      </c>
      <c r="I187">
        <v>0</v>
      </c>
      <c r="J187">
        <v>1</v>
      </c>
      <c r="K187">
        <v>413.63</v>
      </c>
      <c r="L187">
        <v>5.9858650000000004</v>
      </c>
      <c r="M187">
        <v>-3.1092434721115447</v>
      </c>
      <c r="N187">
        <f t="shared" si="4"/>
        <v>6</v>
      </c>
      <c r="O187">
        <f t="shared" si="5"/>
        <v>2019</v>
      </c>
      <c r="P187">
        <v>171.60934502571408</v>
      </c>
      <c r="Q187">
        <v>0</v>
      </c>
      <c r="R187" s="8">
        <v>286.65248226950359</v>
      </c>
      <c r="S187">
        <v>41225</v>
      </c>
      <c r="T187">
        <v>27126</v>
      </c>
      <c r="U187">
        <v>2.6600889920680437E-2</v>
      </c>
      <c r="V187">
        <v>0</v>
      </c>
      <c r="W187">
        <v>38628</v>
      </c>
      <c r="X187">
        <v>60843</v>
      </c>
    </row>
    <row r="188" spans="1:24" x14ac:dyDescent="0.3">
      <c r="A188" s="1">
        <v>43647</v>
      </c>
      <c r="B188">
        <v>17927</v>
      </c>
      <c r="C188">
        <v>15398</v>
      </c>
      <c r="D188">
        <v>2529</v>
      </c>
      <c r="E188">
        <v>27.397500000000001</v>
      </c>
      <c r="F188">
        <v>22</v>
      </c>
      <c r="G188">
        <v>78.938097935350001</v>
      </c>
      <c r="H188">
        <v>0</v>
      </c>
      <c r="I188">
        <v>0</v>
      </c>
      <c r="J188">
        <v>0</v>
      </c>
      <c r="K188">
        <v>419.24</v>
      </c>
      <c r="L188">
        <v>5.9858650000000004</v>
      </c>
      <c r="M188">
        <v>-2.8637028756126726</v>
      </c>
      <c r="N188">
        <f t="shared" si="4"/>
        <v>7</v>
      </c>
      <c r="O188">
        <f t="shared" si="5"/>
        <v>2019</v>
      </c>
      <c r="P188">
        <v>188.19595460544002</v>
      </c>
      <c r="Q188">
        <v>0</v>
      </c>
      <c r="R188" s="8">
        <v>286.65248226950359</v>
      </c>
      <c r="S188">
        <v>42024</v>
      </c>
      <c r="T188">
        <v>36024</v>
      </c>
      <c r="U188">
        <v>1.3562846021806907</v>
      </c>
      <c r="V188">
        <v>0</v>
      </c>
      <c r="W188">
        <v>24416</v>
      </c>
      <c r="X188">
        <v>10979</v>
      </c>
    </row>
    <row r="189" spans="1:24" x14ac:dyDescent="0.3">
      <c r="A189" s="1">
        <v>43678</v>
      </c>
      <c r="B189">
        <v>26246</v>
      </c>
      <c r="C189">
        <v>21544</v>
      </c>
      <c r="D189">
        <v>4702</v>
      </c>
      <c r="E189">
        <v>22.885999999999999</v>
      </c>
      <c r="F189">
        <v>18</v>
      </c>
      <c r="G189">
        <v>79.604145316249998</v>
      </c>
      <c r="H189">
        <v>0</v>
      </c>
      <c r="I189">
        <v>0</v>
      </c>
      <c r="J189">
        <v>0</v>
      </c>
      <c r="K189">
        <v>422.84</v>
      </c>
      <c r="L189">
        <v>5.9858650000000004</v>
      </c>
      <c r="M189">
        <v>-1.775922092236415</v>
      </c>
      <c r="N189">
        <f t="shared" si="4"/>
        <v>8</v>
      </c>
      <c r="O189">
        <f t="shared" si="5"/>
        <v>2019</v>
      </c>
      <c r="P189">
        <v>188.19595460544002</v>
      </c>
      <c r="Q189">
        <v>0</v>
      </c>
      <c r="R189" s="8">
        <v>286.65248226950359</v>
      </c>
      <c r="S189">
        <v>26976</v>
      </c>
      <c r="T189">
        <v>15398</v>
      </c>
      <c r="U189">
        <v>0.85869668924720699</v>
      </c>
      <c r="V189">
        <v>0</v>
      </c>
      <c r="W189">
        <v>27126</v>
      </c>
      <c r="X189">
        <v>19205</v>
      </c>
    </row>
    <row r="190" spans="1:24" x14ac:dyDescent="0.3">
      <c r="A190" s="1">
        <v>43709</v>
      </c>
      <c r="B190">
        <v>41992</v>
      </c>
      <c r="C190">
        <v>35308</v>
      </c>
      <c r="D190">
        <v>6684</v>
      </c>
      <c r="E190">
        <v>20.182500000000001</v>
      </c>
      <c r="F190">
        <v>21</v>
      </c>
      <c r="G190">
        <v>77.638855034225003</v>
      </c>
      <c r="H190">
        <v>0</v>
      </c>
      <c r="I190">
        <v>0</v>
      </c>
      <c r="J190">
        <v>0</v>
      </c>
      <c r="K190">
        <v>427.04</v>
      </c>
      <c r="L190">
        <v>5.9858650000000004</v>
      </c>
      <c r="M190">
        <v>0.60025648393220443</v>
      </c>
      <c r="N190">
        <f t="shared" si="4"/>
        <v>9</v>
      </c>
      <c r="O190">
        <f t="shared" si="5"/>
        <v>2019</v>
      </c>
      <c r="P190">
        <v>188.19595460544002</v>
      </c>
      <c r="Q190">
        <v>0</v>
      </c>
      <c r="R190" s="8">
        <v>286.65248226950359</v>
      </c>
      <c r="S190">
        <v>17595</v>
      </c>
      <c r="T190">
        <v>21544</v>
      </c>
      <c r="U190">
        <v>0.99328351149372551</v>
      </c>
      <c r="V190">
        <v>0</v>
      </c>
      <c r="W190">
        <v>36024</v>
      </c>
      <c r="X190">
        <v>38628</v>
      </c>
    </row>
    <row r="191" spans="1:24" x14ac:dyDescent="0.3">
      <c r="A191" s="1">
        <v>43739</v>
      </c>
      <c r="B191">
        <v>49075</v>
      </c>
      <c r="C191">
        <v>39996</v>
      </c>
      <c r="D191">
        <v>9079</v>
      </c>
      <c r="E191">
        <v>16.03</v>
      </c>
      <c r="F191">
        <v>22</v>
      </c>
      <c r="G191">
        <v>78.170489326124994</v>
      </c>
      <c r="H191">
        <v>0</v>
      </c>
      <c r="I191">
        <v>0</v>
      </c>
      <c r="J191">
        <v>0</v>
      </c>
      <c r="K191">
        <v>435.59</v>
      </c>
      <c r="L191">
        <v>5.9858650000000004</v>
      </c>
      <c r="M191">
        <v>1.4671713509808448</v>
      </c>
      <c r="N191">
        <f t="shared" si="4"/>
        <v>10</v>
      </c>
      <c r="O191">
        <f t="shared" si="5"/>
        <v>2019</v>
      </c>
      <c r="P191">
        <v>190.89498274998408</v>
      </c>
      <c r="Q191">
        <v>0</v>
      </c>
      <c r="R191" s="8">
        <v>286.65248226950359</v>
      </c>
      <c r="S191">
        <v>16809</v>
      </c>
      <c r="T191">
        <v>35308</v>
      </c>
      <c r="U191">
        <v>2.002154364930675</v>
      </c>
      <c r="V191">
        <v>0</v>
      </c>
      <c r="W191">
        <v>15398</v>
      </c>
      <c r="X191">
        <v>24416</v>
      </c>
    </row>
    <row r="192" spans="1:24" x14ac:dyDescent="0.3">
      <c r="A192" s="1">
        <v>43770</v>
      </c>
      <c r="B192">
        <v>58176</v>
      </c>
      <c r="C192">
        <v>47803</v>
      </c>
      <c r="D192">
        <v>10373</v>
      </c>
      <c r="E192">
        <v>14.95</v>
      </c>
      <c r="F192">
        <v>21</v>
      </c>
      <c r="G192">
        <v>81.240183948324997</v>
      </c>
      <c r="H192">
        <v>0</v>
      </c>
      <c r="I192">
        <v>0</v>
      </c>
      <c r="J192">
        <v>1</v>
      </c>
      <c r="K192">
        <v>437.25</v>
      </c>
      <c r="L192">
        <v>5.9858650000000004</v>
      </c>
      <c r="M192">
        <v>-0.72111070781039066</v>
      </c>
      <c r="N192">
        <f t="shared" si="4"/>
        <v>11</v>
      </c>
      <c r="O192">
        <f t="shared" si="5"/>
        <v>2019</v>
      </c>
      <c r="P192">
        <v>190.89498274998408</v>
      </c>
      <c r="Q192">
        <v>0</v>
      </c>
      <c r="R192" s="8">
        <v>286.65248226950359</v>
      </c>
      <c r="S192">
        <v>46204</v>
      </c>
      <c r="T192">
        <v>39996</v>
      </c>
      <c r="U192">
        <v>0.38109231157741341</v>
      </c>
      <c r="V192">
        <v>0</v>
      </c>
      <c r="W192">
        <v>21544</v>
      </c>
      <c r="X192">
        <v>27126</v>
      </c>
    </row>
    <row r="193" spans="1:24" x14ac:dyDescent="0.3">
      <c r="A193" s="1">
        <v>43800</v>
      </c>
      <c r="B193">
        <v>90500</v>
      </c>
      <c r="C193">
        <v>70829</v>
      </c>
      <c r="D193">
        <v>19671</v>
      </c>
      <c r="E193">
        <v>13.744999999999999</v>
      </c>
      <c r="F193">
        <v>22</v>
      </c>
      <c r="G193">
        <v>80.488671938099998</v>
      </c>
      <c r="H193">
        <v>1</v>
      </c>
      <c r="I193">
        <v>0</v>
      </c>
      <c r="J193">
        <v>1</v>
      </c>
      <c r="K193">
        <v>440.5</v>
      </c>
      <c r="L193">
        <v>5.9858650000000004</v>
      </c>
      <c r="M193">
        <v>2.2243272146557524</v>
      </c>
      <c r="N193">
        <f t="shared" si="4"/>
        <v>12</v>
      </c>
      <c r="O193">
        <f t="shared" si="5"/>
        <v>2019</v>
      </c>
      <c r="P193">
        <v>190.89498274998408</v>
      </c>
      <c r="Q193">
        <v>0</v>
      </c>
      <c r="R193" s="8">
        <v>286.65248226950359</v>
      </c>
      <c r="S193">
        <v>60843</v>
      </c>
      <c r="T193">
        <v>47803</v>
      </c>
      <c r="U193">
        <v>0.74328187535734891</v>
      </c>
      <c r="V193">
        <v>0</v>
      </c>
      <c r="W193">
        <v>35308</v>
      </c>
      <c r="X193">
        <v>36024</v>
      </c>
    </row>
    <row r="194" spans="1:24" x14ac:dyDescent="0.3">
      <c r="A194" s="1">
        <v>43831</v>
      </c>
      <c r="B194">
        <v>27273</v>
      </c>
      <c r="C194">
        <v>22016</v>
      </c>
      <c r="D194">
        <v>5257</v>
      </c>
      <c r="E194">
        <v>14.055999999999999</v>
      </c>
      <c r="F194">
        <v>22</v>
      </c>
      <c r="G194">
        <v>81.117811986076902</v>
      </c>
      <c r="H194">
        <v>0</v>
      </c>
      <c r="I194">
        <v>1</v>
      </c>
      <c r="J194">
        <v>0</v>
      </c>
      <c r="K194">
        <v>446.45</v>
      </c>
      <c r="L194">
        <v>6.5869045454544999</v>
      </c>
      <c r="M194">
        <v>1.4531320119597124</v>
      </c>
      <c r="N194">
        <f t="shared" ref="N194:N217" si="6">+MONTH(A194)</f>
        <v>1</v>
      </c>
      <c r="O194">
        <f t="shared" ref="O194:O217" si="7">+YEAR(A194)</f>
        <v>2020</v>
      </c>
      <c r="P194">
        <v>160.09683250009033</v>
      </c>
      <c r="Q194">
        <v>0</v>
      </c>
      <c r="R194" s="8">
        <v>359.30602782071099</v>
      </c>
      <c r="S194">
        <v>10979</v>
      </c>
      <c r="T194">
        <v>70829</v>
      </c>
      <c r="U194">
        <v>1.3507377979568691</v>
      </c>
      <c r="V194">
        <v>0</v>
      </c>
      <c r="W194">
        <v>39996</v>
      </c>
      <c r="X194">
        <v>15398</v>
      </c>
    </row>
    <row r="195" spans="1:24" x14ac:dyDescent="0.3">
      <c r="A195" s="1">
        <v>43862</v>
      </c>
      <c r="B195">
        <v>47122</v>
      </c>
      <c r="C195">
        <v>37727</v>
      </c>
      <c r="D195">
        <v>9395</v>
      </c>
      <c r="E195">
        <v>13.12</v>
      </c>
      <c r="F195">
        <v>20</v>
      </c>
      <c r="G195">
        <v>79.291148110625002</v>
      </c>
      <c r="H195">
        <v>0</v>
      </c>
      <c r="I195">
        <v>0</v>
      </c>
      <c r="J195">
        <v>0</v>
      </c>
      <c r="K195">
        <v>448.02</v>
      </c>
      <c r="L195">
        <v>6.5869045454544999</v>
      </c>
      <c r="M195">
        <v>0.28663622518303455</v>
      </c>
      <c r="N195">
        <f t="shared" si="6"/>
        <v>2</v>
      </c>
      <c r="O195">
        <f t="shared" si="7"/>
        <v>2020</v>
      </c>
      <c r="P195">
        <v>160.09683250009033</v>
      </c>
      <c r="Q195">
        <v>0</v>
      </c>
      <c r="R195" s="8">
        <v>359.30602782071099</v>
      </c>
      <c r="S195">
        <v>19205</v>
      </c>
      <c r="T195">
        <v>22016</v>
      </c>
      <c r="U195">
        <v>0.35166312017023138</v>
      </c>
      <c r="V195">
        <v>1</v>
      </c>
      <c r="W195">
        <v>47803</v>
      </c>
      <c r="X195">
        <v>21544</v>
      </c>
    </row>
    <row r="196" spans="1:24" x14ac:dyDescent="0.3">
      <c r="A196" s="1">
        <v>43891</v>
      </c>
      <c r="B196">
        <v>50008</v>
      </c>
      <c r="C196">
        <v>39887</v>
      </c>
      <c r="D196">
        <v>10121</v>
      </c>
      <c r="E196">
        <v>13.35</v>
      </c>
      <c r="F196">
        <v>22</v>
      </c>
      <c r="G196">
        <v>80.983798895974999</v>
      </c>
      <c r="H196">
        <v>0</v>
      </c>
      <c r="I196">
        <v>0</v>
      </c>
      <c r="J196">
        <v>0</v>
      </c>
      <c r="K196">
        <v>450.58</v>
      </c>
      <c r="L196">
        <v>6.5869045454544999</v>
      </c>
      <c r="M196">
        <v>5.9880227571878386</v>
      </c>
      <c r="N196">
        <f t="shared" si="6"/>
        <v>3</v>
      </c>
      <c r="O196">
        <f t="shared" si="7"/>
        <v>2020</v>
      </c>
      <c r="P196">
        <v>160.09683250009033</v>
      </c>
      <c r="Q196">
        <v>1</v>
      </c>
      <c r="R196" s="8">
        <v>359.30602782071099</v>
      </c>
      <c r="S196">
        <v>38628</v>
      </c>
      <c r="T196">
        <v>37727</v>
      </c>
      <c r="U196">
        <v>0.57140306236329597</v>
      </c>
      <c r="V196">
        <v>0</v>
      </c>
      <c r="W196">
        <v>70829</v>
      </c>
      <c r="X196">
        <v>35308</v>
      </c>
    </row>
    <row r="197" spans="1:24" x14ac:dyDescent="0.3">
      <c r="A197" s="1">
        <v>43922</v>
      </c>
      <c r="B197">
        <v>26457</v>
      </c>
      <c r="C197">
        <v>21825</v>
      </c>
      <c r="D197">
        <v>4632</v>
      </c>
      <c r="E197">
        <v>13.91</v>
      </c>
      <c r="F197">
        <v>21</v>
      </c>
      <c r="G197">
        <v>78.177275075253405</v>
      </c>
      <c r="H197">
        <v>0</v>
      </c>
      <c r="I197">
        <v>0</v>
      </c>
      <c r="J197">
        <v>0</v>
      </c>
      <c r="K197">
        <v>454.43</v>
      </c>
      <c r="L197">
        <v>6.5869045454544999</v>
      </c>
      <c r="M197">
        <v>6.1244328737889875</v>
      </c>
      <c r="N197">
        <f t="shared" si="6"/>
        <v>4</v>
      </c>
      <c r="O197">
        <f t="shared" si="7"/>
        <v>2020</v>
      </c>
      <c r="P197">
        <v>153.67916450469357</v>
      </c>
      <c r="Q197">
        <v>1</v>
      </c>
      <c r="R197" s="8">
        <v>359.30602782071099</v>
      </c>
      <c r="S197">
        <v>24416</v>
      </c>
      <c r="T197">
        <v>39887</v>
      </c>
      <c r="U197">
        <v>0.8544542589551396</v>
      </c>
      <c r="V197">
        <v>0</v>
      </c>
      <c r="W197">
        <v>22016</v>
      </c>
      <c r="X197">
        <v>39996</v>
      </c>
    </row>
    <row r="198" spans="1:24" x14ac:dyDescent="0.3">
      <c r="A198" s="1">
        <v>43952</v>
      </c>
      <c r="B198">
        <v>32235</v>
      </c>
      <c r="C198">
        <v>25073</v>
      </c>
      <c r="D198">
        <v>7162</v>
      </c>
      <c r="E198">
        <v>13.12</v>
      </c>
      <c r="F198">
        <v>17</v>
      </c>
      <c r="G198">
        <v>82.850474685375602</v>
      </c>
      <c r="H198">
        <v>0</v>
      </c>
      <c r="I198">
        <v>0</v>
      </c>
      <c r="J198">
        <v>0</v>
      </c>
      <c r="K198">
        <v>460.62</v>
      </c>
      <c r="L198">
        <v>6.5869045454544999</v>
      </c>
      <c r="M198">
        <v>1.9244633933688915</v>
      </c>
      <c r="N198">
        <f t="shared" si="6"/>
        <v>5</v>
      </c>
      <c r="O198">
        <f t="shared" si="7"/>
        <v>2020</v>
      </c>
      <c r="P198">
        <v>153.67916450469357</v>
      </c>
      <c r="Q198">
        <v>1</v>
      </c>
      <c r="R198" s="8">
        <v>359.30602782071099</v>
      </c>
      <c r="S198">
        <v>27126</v>
      </c>
      <c r="T198">
        <v>21825</v>
      </c>
      <c r="U198">
        <v>1.3621459850802209</v>
      </c>
      <c r="V198">
        <v>0</v>
      </c>
      <c r="W198">
        <v>37727</v>
      </c>
      <c r="X198">
        <v>47803</v>
      </c>
    </row>
    <row r="199" spans="1:24" x14ac:dyDescent="0.3">
      <c r="A199" s="1">
        <v>43983</v>
      </c>
      <c r="B199">
        <v>70973</v>
      </c>
      <c r="C199">
        <v>57067</v>
      </c>
      <c r="D199">
        <v>13906</v>
      </c>
      <c r="E199">
        <v>11.635</v>
      </c>
      <c r="F199">
        <v>22</v>
      </c>
      <c r="G199">
        <v>82.979222623254998</v>
      </c>
      <c r="H199">
        <v>0</v>
      </c>
      <c r="I199">
        <v>0</v>
      </c>
      <c r="J199">
        <v>0</v>
      </c>
      <c r="K199">
        <v>465.84</v>
      </c>
      <c r="L199">
        <v>6.5869045454544999</v>
      </c>
      <c r="M199">
        <v>1.3616828608856713</v>
      </c>
      <c r="N199">
        <f t="shared" si="6"/>
        <v>6</v>
      </c>
      <c r="O199">
        <f t="shared" si="7"/>
        <v>2020</v>
      </c>
      <c r="P199">
        <v>153.67916450469357</v>
      </c>
      <c r="Q199">
        <v>1</v>
      </c>
      <c r="R199" s="8">
        <v>359.30602782071099</v>
      </c>
      <c r="S199">
        <v>36024</v>
      </c>
      <c r="T199">
        <v>25073</v>
      </c>
      <c r="U199">
        <v>1.1332551778038269</v>
      </c>
      <c r="V199">
        <v>0</v>
      </c>
      <c r="W199">
        <v>39887</v>
      </c>
      <c r="X199">
        <v>70829</v>
      </c>
    </row>
    <row r="200" spans="1:24" x14ac:dyDescent="0.3">
      <c r="A200" s="1">
        <v>44013</v>
      </c>
      <c r="B200">
        <v>87401</v>
      </c>
      <c r="C200">
        <v>69427</v>
      </c>
      <c r="D200">
        <v>17974</v>
      </c>
      <c r="E200">
        <v>11.614000000000001</v>
      </c>
      <c r="F200">
        <v>21</v>
      </c>
      <c r="G200">
        <v>82.822471771992397</v>
      </c>
      <c r="H200">
        <v>0</v>
      </c>
      <c r="I200">
        <v>0</v>
      </c>
      <c r="J200">
        <v>0</v>
      </c>
      <c r="K200">
        <v>468.56</v>
      </c>
      <c r="L200">
        <v>6.5869045454544999</v>
      </c>
      <c r="M200">
        <v>2.0688719407423228</v>
      </c>
      <c r="N200">
        <f t="shared" si="6"/>
        <v>7</v>
      </c>
      <c r="O200">
        <f t="shared" si="7"/>
        <v>2020</v>
      </c>
      <c r="P200">
        <v>199.73255814619341</v>
      </c>
      <c r="Q200">
        <v>1</v>
      </c>
      <c r="R200" s="8">
        <v>359.30602782071099</v>
      </c>
      <c r="S200">
        <v>15398</v>
      </c>
      <c r="T200">
        <v>57067</v>
      </c>
      <c r="U200">
        <v>0.58389146488064814</v>
      </c>
      <c r="V200">
        <v>0</v>
      </c>
      <c r="W200">
        <v>21825</v>
      </c>
      <c r="X200">
        <v>22016</v>
      </c>
    </row>
    <row r="201" spans="1:24" x14ac:dyDescent="0.3">
      <c r="A201" s="1">
        <v>44044</v>
      </c>
      <c r="B201">
        <v>61533</v>
      </c>
      <c r="C201">
        <v>44372</v>
      </c>
      <c r="D201">
        <v>17161</v>
      </c>
      <c r="E201">
        <v>14.385</v>
      </c>
      <c r="F201">
        <v>20</v>
      </c>
      <c r="G201">
        <v>79.771823279819401</v>
      </c>
      <c r="H201">
        <v>0</v>
      </c>
      <c r="I201">
        <v>0</v>
      </c>
      <c r="J201">
        <v>0</v>
      </c>
      <c r="K201">
        <v>472.61</v>
      </c>
      <c r="L201">
        <v>6.5869045454544999</v>
      </c>
      <c r="M201">
        <v>9.6514019407285332</v>
      </c>
      <c r="N201">
        <f t="shared" si="6"/>
        <v>8</v>
      </c>
      <c r="O201">
        <f t="shared" si="7"/>
        <v>2020</v>
      </c>
      <c r="P201">
        <v>199.73255814619341</v>
      </c>
      <c r="Q201">
        <v>1</v>
      </c>
      <c r="R201" s="8">
        <v>359.30602782071099</v>
      </c>
      <c r="S201">
        <v>21544</v>
      </c>
      <c r="T201">
        <v>69427</v>
      </c>
      <c r="U201">
        <v>0.86435035000853588</v>
      </c>
      <c r="V201">
        <v>0</v>
      </c>
      <c r="W201">
        <v>25073</v>
      </c>
      <c r="X201">
        <v>37727</v>
      </c>
    </row>
    <row r="202" spans="1:24" x14ac:dyDescent="0.3">
      <c r="A202" s="1">
        <v>44075</v>
      </c>
      <c r="B202">
        <v>90619</v>
      </c>
      <c r="C202">
        <v>71296</v>
      </c>
      <c r="D202">
        <v>19323</v>
      </c>
      <c r="E202">
        <v>16.852499999999999</v>
      </c>
      <c r="F202">
        <v>22</v>
      </c>
      <c r="G202">
        <v>81.908156726940803</v>
      </c>
      <c r="H202">
        <v>0</v>
      </c>
      <c r="I202">
        <v>0</v>
      </c>
      <c r="J202">
        <v>0</v>
      </c>
      <c r="K202">
        <v>477.21</v>
      </c>
      <c r="L202">
        <v>6.5869045454544999</v>
      </c>
      <c r="M202">
        <v>3.322619472771704</v>
      </c>
      <c r="N202">
        <f t="shared" si="6"/>
        <v>9</v>
      </c>
      <c r="O202">
        <f t="shared" si="7"/>
        <v>2020</v>
      </c>
      <c r="P202">
        <v>199.73255814619341</v>
      </c>
      <c r="Q202">
        <v>1</v>
      </c>
      <c r="R202" s="8">
        <v>359.30602782071099</v>
      </c>
      <c r="S202">
        <v>35308</v>
      </c>
      <c r="T202">
        <v>44372</v>
      </c>
      <c r="U202">
        <v>0.97331838090601863</v>
      </c>
      <c r="V202">
        <v>0</v>
      </c>
      <c r="W202">
        <v>57067</v>
      </c>
      <c r="X202">
        <v>39887</v>
      </c>
    </row>
    <row r="203" spans="1:24" x14ac:dyDescent="0.3">
      <c r="A203" s="1">
        <v>44105</v>
      </c>
      <c r="B203">
        <v>94733</v>
      </c>
      <c r="C203">
        <v>76341</v>
      </c>
      <c r="D203">
        <v>18392</v>
      </c>
      <c r="E203">
        <v>17.452000000000002</v>
      </c>
      <c r="F203">
        <v>21</v>
      </c>
      <c r="G203">
        <v>81.5433514815942</v>
      </c>
      <c r="H203">
        <v>0</v>
      </c>
      <c r="I203">
        <v>0</v>
      </c>
      <c r="J203">
        <v>0</v>
      </c>
      <c r="K203">
        <v>487.38</v>
      </c>
      <c r="L203">
        <v>6.5869045454544999</v>
      </c>
      <c r="M203">
        <v>4.6606230740398935</v>
      </c>
      <c r="N203">
        <f t="shared" si="6"/>
        <v>10</v>
      </c>
      <c r="O203">
        <f t="shared" si="7"/>
        <v>2020</v>
      </c>
      <c r="P203">
        <v>202.60502518182483</v>
      </c>
      <c r="Q203">
        <v>1</v>
      </c>
      <c r="R203" s="8">
        <v>359.30602782071099</v>
      </c>
      <c r="S203">
        <v>39996</v>
      </c>
      <c r="T203">
        <v>71296</v>
      </c>
      <c r="U203">
        <v>2.1311372351794811</v>
      </c>
      <c r="V203">
        <v>0</v>
      </c>
      <c r="W203">
        <v>69427</v>
      </c>
      <c r="X203">
        <v>21825</v>
      </c>
    </row>
    <row r="204" spans="1:24" x14ac:dyDescent="0.3">
      <c r="A204" s="1">
        <v>44136</v>
      </c>
      <c r="B204">
        <v>80141</v>
      </c>
      <c r="C204">
        <v>64357</v>
      </c>
      <c r="D204">
        <v>15784</v>
      </c>
      <c r="E204">
        <v>18.8125</v>
      </c>
      <c r="F204">
        <v>21</v>
      </c>
      <c r="G204">
        <v>79.984111203805043</v>
      </c>
      <c r="H204">
        <v>0</v>
      </c>
      <c r="I204">
        <v>0</v>
      </c>
      <c r="J204">
        <v>0</v>
      </c>
      <c r="K204">
        <v>498.58</v>
      </c>
      <c r="L204">
        <v>6.5869045454544999</v>
      </c>
      <c r="M204">
        <v>1.9787420418482027</v>
      </c>
      <c r="N204">
        <f t="shared" si="6"/>
        <v>11</v>
      </c>
      <c r="O204">
        <f t="shared" si="7"/>
        <v>2020</v>
      </c>
      <c r="P204">
        <v>202.60502518182483</v>
      </c>
      <c r="Q204">
        <v>1</v>
      </c>
      <c r="R204" s="8">
        <v>359.30602782071099</v>
      </c>
      <c r="S204">
        <v>47803</v>
      </c>
      <c r="T204">
        <v>76341</v>
      </c>
      <c r="U204">
        <v>2.2980015593581982</v>
      </c>
      <c r="V204">
        <v>0</v>
      </c>
      <c r="W204">
        <v>44372</v>
      </c>
      <c r="X204">
        <v>25073</v>
      </c>
    </row>
    <row r="205" spans="1:24" x14ac:dyDescent="0.3">
      <c r="A205" s="1">
        <v>44166</v>
      </c>
      <c r="B205">
        <v>104293</v>
      </c>
      <c r="C205">
        <v>80721</v>
      </c>
      <c r="D205">
        <v>23572</v>
      </c>
      <c r="E205">
        <v>17.1525</v>
      </c>
      <c r="F205">
        <v>23</v>
      </c>
      <c r="G205">
        <v>79.796601429360436</v>
      </c>
      <c r="H205">
        <v>1</v>
      </c>
      <c r="I205">
        <v>0</v>
      </c>
      <c r="J205">
        <v>0</v>
      </c>
      <c r="K205">
        <v>504.81</v>
      </c>
      <c r="L205">
        <v>6.5869045454544999</v>
      </c>
      <c r="M205">
        <v>-0.77225140500660761</v>
      </c>
      <c r="N205">
        <f t="shared" si="6"/>
        <v>12</v>
      </c>
      <c r="O205">
        <f t="shared" si="7"/>
        <v>2020</v>
      </c>
      <c r="P205">
        <v>202.60502518182483</v>
      </c>
      <c r="Q205">
        <v>1</v>
      </c>
      <c r="R205" s="8">
        <v>359.30602782071099</v>
      </c>
      <c r="S205">
        <v>70829</v>
      </c>
      <c r="T205">
        <v>64357</v>
      </c>
      <c r="U205">
        <v>1.2495487183601384</v>
      </c>
      <c r="V205">
        <v>0</v>
      </c>
      <c r="W205">
        <v>71296</v>
      </c>
      <c r="X205">
        <v>57067</v>
      </c>
    </row>
    <row r="206" spans="1:24" x14ac:dyDescent="0.3">
      <c r="A206" s="1">
        <v>44197</v>
      </c>
      <c r="B206">
        <v>43728</v>
      </c>
      <c r="C206">
        <v>35358</v>
      </c>
      <c r="D206">
        <v>8370</v>
      </c>
      <c r="E206">
        <v>19.04</v>
      </c>
      <c r="F206">
        <v>20</v>
      </c>
      <c r="G206">
        <v>82.869523570923505</v>
      </c>
      <c r="H206">
        <v>0</v>
      </c>
      <c r="I206">
        <v>1</v>
      </c>
      <c r="J206">
        <v>0</v>
      </c>
      <c r="K206">
        <v>513.29999999999995</v>
      </c>
      <c r="L206">
        <v>8.5715950000000003</v>
      </c>
      <c r="M206">
        <v>-4.007704478069396</v>
      </c>
      <c r="N206">
        <f t="shared" si="6"/>
        <v>1</v>
      </c>
      <c r="O206">
        <f t="shared" si="7"/>
        <v>2021</v>
      </c>
      <c r="P206">
        <v>172.21562340380657</v>
      </c>
      <c r="Q206">
        <v>1</v>
      </c>
      <c r="R206" s="8">
        <v>347.58917589175888</v>
      </c>
      <c r="S206">
        <v>22016</v>
      </c>
      <c r="T206">
        <v>80721</v>
      </c>
      <c r="U206">
        <v>1.6818208831045345</v>
      </c>
      <c r="V206">
        <v>0</v>
      </c>
      <c r="W206">
        <v>76341</v>
      </c>
      <c r="X206">
        <v>69427</v>
      </c>
    </row>
    <row r="207" spans="1:24" x14ac:dyDescent="0.3">
      <c r="A207" s="1">
        <v>44228</v>
      </c>
      <c r="B207">
        <v>58504</v>
      </c>
      <c r="C207">
        <v>44749</v>
      </c>
      <c r="D207">
        <v>13755</v>
      </c>
      <c r="E207">
        <v>19.23</v>
      </c>
      <c r="F207">
        <v>20</v>
      </c>
      <c r="G207">
        <v>84.107422313311162</v>
      </c>
      <c r="H207">
        <v>0</v>
      </c>
      <c r="I207">
        <v>0</v>
      </c>
      <c r="J207">
        <v>0</v>
      </c>
      <c r="K207">
        <v>517.96</v>
      </c>
      <c r="L207">
        <v>8.5715950000000003</v>
      </c>
      <c r="M207">
        <v>-5.0166688551984251</v>
      </c>
      <c r="N207">
        <f t="shared" si="6"/>
        <v>2</v>
      </c>
      <c r="O207">
        <f t="shared" si="7"/>
        <v>2021</v>
      </c>
      <c r="P207">
        <v>172.21562340380657</v>
      </c>
      <c r="Q207">
        <v>1</v>
      </c>
      <c r="R207" s="8">
        <v>347.58917589175888</v>
      </c>
      <c r="S207">
        <v>37727</v>
      </c>
      <c r="T207">
        <v>35358</v>
      </c>
      <c r="U207">
        <v>0.9078511591662064</v>
      </c>
      <c r="V207">
        <v>1</v>
      </c>
      <c r="W207">
        <v>64357</v>
      </c>
      <c r="X207">
        <v>44372</v>
      </c>
    </row>
    <row r="208" spans="1:24" x14ac:dyDescent="0.3">
      <c r="A208" s="1">
        <v>44256</v>
      </c>
      <c r="B208">
        <v>96428</v>
      </c>
      <c r="C208">
        <v>76357</v>
      </c>
      <c r="D208">
        <v>20071</v>
      </c>
      <c r="E208">
        <v>19.36</v>
      </c>
      <c r="F208">
        <v>23</v>
      </c>
      <c r="G208">
        <v>86.629523082114119</v>
      </c>
      <c r="H208">
        <v>0</v>
      </c>
      <c r="I208">
        <v>0</v>
      </c>
      <c r="J208">
        <v>0</v>
      </c>
      <c r="K208">
        <v>523.53</v>
      </c>
      <c r="L208">
        <v>8.5715950000000003</v>
      </c>
      <c r="M208">
        <v>6.2812697053465483</v>
      </c>
      <c r="N208">
        <f t="shared" si="6"/>
        <v>3</v>
      </c>
      <c r="O208">
        <f t="shared" si="7"/>
        <v>2021</v>
      </c>
      <c r="P208">
        <v>172.21562340380657</v>
      </c>
      <c r="Q208">
        <v>1</v>
      </c>
      <c r="R208" s="8">
        <v>347.58917589175888</v>
      </c>
      <c r="S208">
        <v>39887</v>
      </c>
      <c r="T208">
        <v>44749</v>
      </c>
      <c r="U208">
        <v>1.0753726156459864</v>
      </c>
      <c r="V208">
        <v>0</v>
      </c>
      <c r="W208">
        <v>80721</v>
      </c>
      <c r="X208">
        <v>71296</v>
      </c>
    </row>
    <row r="209" spans="1:24" x14ac:dyDescent="0.3">
      <c r="A209" s="1">
        <v>44287</v>
      </c>
      <c r="B209">
        <v>61488</v>
      </c>
      <c r="C209">
        <v>48375</v>
      </c>
      <c r="D209">
        <v>13113</v>
      </c>
      <c r="E209">
        <v>21.72</v>
      </c>
      <c r="F209">
        <v>21</v>
      </c>
      <c r="G209">
        <v>80.253568069488537</v>
      </c>
      <c r="H209">
        <v>0</v>
      </c>
      <c r="I209">
        <v>0</v>
      </c>
      <c r="J209">
        <v>0</v>
      </c>
      <c r="K209">
        <v>532.32000000000005</v>
      </c>
      <c r="L209">
        <v>8.5715950000000003</v>
      </c>
      <c r="M209">
        <v>7.0252469813391949</v>
      </c>
      <c r="N209">
        <f t="shared" si="6"/>
        <v>4</v>
      </c>
      <c r="O209">
        <f t="shared" si="7"/>
        <v>2021</v>
      </c>
      <c r="P209">
        <v>187.56189673621455</v>
      </c>
      <c r="Q209">
        <v>1</v>
      </c>
      <c r="R209" s="8">
        <v>347.58917589175888</v>
      </c>
      <c r="S209">
        <v>21825</v>
      </c>
      <c r="T209">
        <v>76357</v>
      </c>
      <c r="U209">
        <v>1.6789868775428429</v>
      </c>
      <c r="V209">
        <v>0</v>
      </c>
      <c r="W209">
        <v>35358</v>
      </c>
      <c r="X209">
        <v>76341</v>
      </c>
    </row>
    <row r="210" spans="1:24" x14ac:dyDescent="0.3">
      <c r="A210" s="1">
        <v>44317</v>
      </c>
      <c r="B210">
        <v>54734</v>
      </c>
      <c r="C210">
        <v>43138</v>
      </c>
      <c r="D210">
        <v>11596</v>
      </c>
      <c r="E210">
        <v>22.39</v>
      </c>
      <c r="F210">
        <v>18</v>
      </c>
      <c r="G210">
        <v>77.527742711078801</v>
      </c>
      <c r="H210">
        <v>0</v>
      </c>
      <c r="I210">
        <v>0</v>
      </c>
      <c r="J210">
        <v>0</v>
      </c>
      <c r="K210">
        <v>537.04999999999995</v>
      </c>
      <c r="L210">
        <v>8.5715950000000003</v>
      </c>
      <c r="M210">
        <v>4.1025641025641102</v>
      </c>
      <c r="N210">
        <f t="shared" si="6"/>
        <v>5</v>
      </c>
      <c r="O210">
        <f t="shared" si="7"/>
        <v>2021</v>
      </c>
      <c r="P210">
        <v>187.56189673621455</v>
      </c>
      <c r="Q210">
        <v>1</v>
      </c>
      <c r="R210" s="8">
        <v>347.58917589175888</v>
      </c>
      <c r="S210">
        <v>25073</v>
      </c>
      <c r="T210">
        <v>48375</v>
      </c>
      <c r="U210">
        <v>0.88856327021338277</v>
      </c>
      <c r="V210">
        <v>0</v>
      </c>
      <c r="W210">
        <v>44749</v>
      </c>
      <c r="X210">
        <v>64357</v>
      </c>
    </row>
    <row r="211" spans="1:24" x14ac:dyDescent="0.3">
      <c r="A211" s="1">
        <v>44348</v>
      </c>
      <c r="B211">
        <v>79819</v>
      </c>
      <c r="C211">
        <v>62348</v>
      </c>
      <c r="D211">
        <v>17471</v>
      </c>
      <c r="E211">
        <v>22.03</v>
      </c>
      <c r="F211">
        <v>22</v>
      </c>
      <c r="G211">
        <v>81.970842295350749</v>
      </c>
      <c r="H211">
        <v>0</v>
      </c>
      <c r="I211">
        <v>0</v>
      </c>
      <c r="J211">
        <v>0</v>
      </c>
      <c r="K211">
        <v>547.48</v>
      </c>
      <c r="L211">
        <v>8.5715950000000003</v>
      </c>
      <c r="M211">
        <v>2.3645320197044351</v>
      </c>
      <c r="N211">
        <f t="shared" si="6"/>
        <v>6</v>
      </c>
      <c r="O211">
        <f t="shared" si="7"/>
        <v>2021</v>
      </c>
      <c r="P211">
        <v>187.56189673621455</v>
      </c>
      <c r="Q211">
        <v>1</v>
      </c>
      <c r="R211" s="8">
        <v>347.58917589175888</v>
      </c>
      <c r="S211">
        <v>57067</v>
      </c>
      <c r="T211">
        <v>43138</v>
      </c>
      <c r="U211">
        <v>1.9420910529746038</v>
      </c>
      <c r="V211">
        <v>0</v>
      </c>
      <c r="W211">
        <v>76357</v>
      </c>
      <c r="X211">
        <v>80721</v>
      </c>
    </row>
    <row r="212" spans="1:24" x14ac:dyDescent="0.3">
      <c r="A212" s="1">
        <v>44378</v>
      </c>
      <c r="B212">
        <v>47849</v>
      </c>
      <c r="C212">
        <v>36311</v>
      </c>
      <c r="D212">
        <v>11538</v>
      </c>
      <c r="E212">
        <v>22.25</v>
      </c>
      <c r="F212">
        <v>16</v>
      </c>
      <c r="G212">
        <v>80.093766711419363</v>
      </c>
      <c r="H212">
        <v>0</v>
      </c>
      <c r="I212">
        <v>0</v>
      </c>
      <c r="J212">
        <v>0</v>
      </c>
      <c r="K212">
        <v>557.36</v>
      </c>
      <c r="L212">
        <v>8.5715950000000003</v>
      </c>
      <c r="M212">
        <v>-1.7324350336862304</v>
      </c>
      <c r="N212">
        <f t="shared" si="6"/>
        <v>7</v>
      </c>
      <c r="O212">
        <f t="shared" si="7"/>
        <v>2021</v>
      </c>
      <c r="P212">
        <v>215.60715938671419</v>
      </c>
      <c r="Q212">
        <v>0</v>
      </c>
      <c r="R212" s="8">
        <v>347.58917589175888</v>
      </c>
      <c r="S212">
        <v>69427</v>
      </c>
      <c r="T212">
        <v>62348</v>
      </c>
      <c r="U212">
        <v>1.8046321326806503</v>
      </c>
      <c r="V212">
        <v>0</v>
      </c>
      <c r="W212">
        <v>48375</v>
      </c>
      <c r="X212">
        <v>35358</v>
      </c>
    </row>
    <row r="213" spans="1:24" x14ac:dyDescent="0.3">
      <c r="A213" s="1">
        <v>44409</v>
      </c>
      <c r="B213">
        <v>58454</v>
      </c>
      <c r="C213">
        <v>44756</v>
      </c>
      <c r="D213">
        <v>13698</v>
      </c>
      <c r="E213">
        <v>21.8</v>
      </c>
      <c r="F213">
        <v>21</v>
      </c>
      <c r="G213">
        <v>78.493228637334838</v>
      </c>
      <c r="H213">
        <v>0</v>
      </c>
      <c r="I213">
        <v>0</v>
      </c>
      <c r="J213">
        <v>0</v>
      </c>
      <c r="K213">
        <v>563.6</v>
      </c>
      <c r="L213">
        <v>8.5715950000000003</v>
      </c>
      <c r="M213">
        <v>-2.0568070519099035</v>
      </c>
      <c r="N213">
        <f t="shared" si="6"/>
        <v>8</v>
      </c>
      <c r="O213">
        <f t="shared" si="7"/>
        <v>2021</v>
      </c>
      <c r="P213">
        <v>215.60715938671419</v>
      </c>
      <c r="Q213">
        <v>0</v>
      </c>
      <c r="R213" s="8">
        <v>347.58917589175888</v>
      </c>
      <c r="S213">
        <v>44372</v>
      </c>
      <c r="T213">
        <v>36311</v>
      </c>
      <c r="U213">
        <v>1.1195636572412848</v>
      </c>
      <c r="V213">
        <v>0</v>
      </c>
      <c r="W213">
        <v>43138</v>
      </c>
      <c r="X213">
        <v>44749</v>
      </c>
    </row>
    <row r="214" spans="1:24" x14ac:dyDescent="0.3">
      <c r="A214" s="1">
        <v>44440</v>
      </c>
      <c r="B214">
        <v>57141</v>
      </c>
      <c r="C214">
        <v>43408</v>
      </c>
      <c r="D214">
        <v>13733</v>
      </c>
      <c r="E214">
        <v>21.33</v>
      </c>
      <c r="F214">
        <v>22</v>
      </c>
      <c r="G214">
        <v>79.604336384825189</v>
      </c>
      <c r="H214">
        <v>0</v>
      </c>
      <c r="I214">
        <v>0</v>
      </c>
      <c r="J214">
        <v>0</v>
      </c>
      <c r="K214">
        <v>570.66</v>
      </c>
      <c r="L214">
        <v>8.5715950000000003</v>
      </c>
      <c r="M214">
        <v>0.50000000000001155</v>
      </c>
      <c r="N214">
        <f t="shared" si="6"/>
        <v>9</v>
      </c>
      <c r="O214">
        <f t="shared" si="7"/>
        <v>2021</v>
      </c>
      <c r="P214">
        <v>215.60715938671419</v>
      </c>
      <c r="Q214">
        <v>0</v>
      </c>
      <c r="R214" s="8">
        <v>347.58917589175888</v>
      </c>
      <c r="S214">
        <v>71296</v>
      </c>
      <c r="T214">
        <v>44756</v>
      </c>
      <c r="U214">
        <v>1.2526614620298027</v>
      </c>
      <c r="V214">
        <v>0</v>
      </c>
      <c r="W214">
        <v>62348</v>
      </c>
      <c r="X214">
        <v>76357</v>
      </c>
    </row>
    <row r="215" spans="1:24" x14ac:dyDescent="0.3">
      <c r="A215" s="1">
        <v>44470</v>
      </c>
      <c r="B215">
        <v>56746</v>
      </c>
      <c r="C215">
        <v>40512</v>
      </c>
      <c r="D215">
        <v>16234</v>
      </c>
      <c r="E215">
        <v>20.73</v>
      </c>
      <c r="F215">
        <v>20</v>
      </c>
      <c r="G215">
        <v>76.5</v>
      </c>
      <c r="H215">
        <v>0</v>
      </c>
      <c r="I215">
        <v>0</v>
      </c>
      <c r="J215">
        <v>0</v>
      </c>
      <c r="K215">
        <v>584.32000000000005</v>
      </c>
      <c r="L215">
        <v>8.5715950000000003</v>
      </c>
      <c r="M215">
        <v>5.671641791044757</v>
      </c>
      <c r="N215">
        <f t="shared" si="6"/>
        <v>10</v>
      </c>
      <c r="O215">
        <f t="shared" si="7"/>
        <v>2021</v>
      </c>
      <c r="P215">
        <v>221.13360835773219</v>
      </c>
      <c r="Q215">
        <v>0</v>
      </c>
      <c r="R215" s="8">
        <v>347.58917589175888</v>
      </c>
      <c r="S215">
        <v>76341</v>
      </c>
      <c r="T215">
        <v>43408</v>
      </c>
      <c r="U215">
        <v>2.3937195527985233</v>
      </c>
      <c r="V215">
        <v>0</v>
      </c>
      <c r="W215">
        <v>36311</v>
      </c>
      <c r="X215">
        <v>48375</v>
      </c>
    </row>
    <row r="216" spans="1:24" x14ac:dyDescent="0.3">
      <c r="A216" s="1">
        <v>44501</v>
      </c>
      <c r="B216">
        <f>+C216+D216</f>
        <v>60216</v>
      </c>
      <c r="C216">
        <v>42982</v>
      </c>
      <c r="D216">
        <v>17234</v>
      </c>
      <c r="E216">
        <v>21.46</v>
      </c>
      <c r="F216">
        <v>22</v>
      </c>
      <c r="G216">
        <v>70.847983674904768</v>
      </c>
      <c r="H216">
        <v>0</v>
      </c>
      <c r="I216">
        <v>0</v>
      </c>
      <c r="J216">
        <v>0</v>
      </c>
      <c r="K216">
        <v>604.84</v>
      </c>
      <c r="L216">
        <v>8.5715950000000003</v>
      </c>
      <c r="M216">
        <v>33.476995817421354</v>
      </c>
      <c r="N216">
        <f t="shared" si="6"/>
        <v>11</v>
      </c>
      <c r="O216">
        <f t="shared" si="7"/>
        <v>2021</v>
      </c>
      <c r="P216">
        <v>221.13360835773219</v>
      </c>
      <c r="Q216">
        <v>0</v>
      </c>
      <c r="R216" s="8">
        <v>347.58917589175888</v>
      </c>
      <c r="S216">
        <v>64357</v>
      </c>
      <c r="T216">
        <v>40512</v>
      </c>
      <c r="U216">
        <v>3.5117743702081019</v>
      </c>
      <c r="V216">
        <v>0</v>
      </c>
      <c r="W216">
        <v>44756</v>
      </c>
      <c r="X216">
        <v>43138</v>
      </c>
    </row>
    <row r="217" spans="1:24" x14ac:dyDescent="0.3">
      <c r="A217" s="1">
        <v>44531</v>
      </c>
      <c r="B217">
        <f>+C217+D217</f>
        <v>62243</v>
      </c>
      <c r="C217">
        <v>43559</v>
      </c>
      <c r="D217">
        <v>18684</v>
      </c>
      <c r="E217">
        <v>24.82</v>
      </c>
      <c r="F217">
        <v>23</v>
      </c>
      <c r="G217">
        <v>68.51105049016661</v>
      </c>
      <c r="H217">
        <v>1</v>
      </c>
      <c r="I217">
        <v>0</v>
      </c>
      <c r="J217">
        <v>0</v>
      </c>
      <c r="K217">
        <v>686.95</v>
      </c>
      <c r="L217">
        <v>8.5715950000000003</v>
      </c>
      <c r="M217">
        <v>1.9605171732584841</v>
      </c>
      <c r="N217">
        <f t="shared" si="6"/>
        <v>12</v>
      </c>
      <c r="O217">
        <f t="shared" si="7"/>
        <v>2021</v>
      </c>
      <c r="P217">
        <v>221.13360835773219</v>
      </c>
      <c r="Q217">
        <v>0</v>
      </c>
      <c r="R217" s="13">
        <v>347.58917589175888</v>
      </c>
      <c r="S217">
        <v>80721</v>
      </c>
      <c r="T217">
        <v>42982</v>
      </c>
      <c r="U217">
        <v>13.575491038952453</v>
      </c>
      <c r="V217">
        <v>0</v>
      </c>
      <c r="W217">
        <v>43408</v>
      </c>
      <c r="X217">
        <v>62348</v>
      </c>
    </row>
    <row r="218" spans="1:24" x14ac:dyDescent="0.3">
      <c r="A218" s="1">
        <v>44562</v>
      </c>
      <c r="B218">
        <v>38131</v>
      </c>
      <c r="C218">
        <v>29020</v>
      </c>
      <c r="D218">
        <v>9111</v>
      </c>
      <c r="E218">
        <v>28.25</v>
      </c>
      <c r="F218">
        <v>21</v>
      </c>
      <c r="G218">
        <v>72.739999999999995</v>
      </c>
      <c r="H218">
        <v>0</v>
      </c>
      <c r="I218">
        <v>1</v>
      </c>
      <c r="J218">
        <v>0</v>
      </c>
      <c r="K218">
        <v>763.23</v>
      </c>
      <c r="L218">
        <v>0</v>
      </c>
      <c r="M218">
        <v>0</v>
      </c>
      <c r="N218">
        <v>1</v>
      </c>
      <c r="O218">
        <v>2022</v>
      </c>
      <c r="P218">
        <v>0</v>
      </c>
      <c r="Q218">
        <v>0</v>
      </c>
      <c r="R218">
        <v>314.54774055173442</v>
      </c>
      <c r="S218">
        <v>35358</v>
      </c>
      <c r="T218">
        <v>43559</v>
      </c>
      <c r="U218">
        <v>11.104156052114414</v>
      </c>
      <c r="V218">
        <v>0</v>
      </c>
      <c r="W218">
        <v>40512</v>
      </c>
      <c r="X218">
        <v>36311</v>
      </c>
    </row>
    <row r="219" spans="1:24" x14ac:dyDescent="0.3">
      <c r="A219" s="1">
        <v>44593</v>
      </c>
      <c r="B219">
        <v>49652</v>
      </c>
      <c r="C219">
        <v>37641</v>
      </c>
      <c r="D219">
        <v>12011</v>
      </c>
      <c r="E219">
        <v>26.85</v>
      </c>
      <c r="F219">
        <v>20</v>
      </c>
      <c r="G219">
        <v>70.77</v>
      </c>
      <c r="H219">
        <v>0</v>
      </c>
      <c r="I219">
        <v>0</v>
      </c>
      <c r="J219">
        <v>0</v>
      </c>
      <c r="K219">
        <v>799.93</v>
      </c>
      <c r="L219">
        <v>0</v>
      </c>
      <c r="M219">
        <v>0</v>
      </c>
      <c r="N219">
        <v>2</v>
      </c>
      <c r="O219">
        <v>2022</v>
      </c>
      <c r="P219">
        <v>0</v>
      </c>
      <c r="Q219">
        <v>0</v>
      </c>
      <c r="R219">
        <v>283.96875208653267</v>
      </c>
      <c r="S219">
        <v>44749</v>
      </c>
      <c r="T219">
        <v>29020</v>
      </c>
      <c r="U219">
        <v>4.8085111958387285</v>
      </c>
      <c r="V219">
        <v>1</v>
      </c>
      <c r="W219">
        <v>42982</v>
      </c>
      <c r="X219">
        <v>44756</v>
      </c>
    </row>
    <row r="220" spans="1:24" x14ac:dyDescent="0.3">
      <c r="A220" s="1">
        <v>44621</v>
      </c>
      <c r="B220">
        <v>64267</v>
      </c>
      <c r="C220">
        <v>50173</v>
      </c>
      <c r="D220">
        <v>14094</v>
      </c>
      <c r="E220">
        <v>25.4</v>
      </c>
      <c r="F220">
        <v>23</v>
      </c>
      <c r="G220">
        <v>72.569999999999993</v>
      </c>
      <c r="H220">
        <v>0</v>
      </c>
      <c r="I220">
        <v>0</v>
      </c>
      <c r="J220">
        <v>0</v>
      </c>
      <c r="K220">
        <v>843.64</v>
      </c>
      <c r="L220">
        <v>0</v>
      </c>
      <c r="M220">
        <v>0</v>
      </c>
      <c r="N220">
        <v>3</v>
      </c>
      <c r="O220">
        <v>2022</v>
      </c>
      <c r="P220">
        <v>0</v>
      </c>
      <c r="Q220">
        <v>0</v>
      </c>
      <c r="R220">
        <v>224.17122090603928</v>
      </c>
      <c r="S220">
        <v>76357</v>
      </c>
      <c r="T220">
        <v>37641</v>
      </c>
      <c r="U220">
        <v>5.4642281199605014</v>
      </c>
      <c r="V220">
        <v>0</v>
      </c>
      <c r="W220">
        <v>43559</v>
      </c>
      <c r="X220">
        <v>43408</v>
      </c>
    </row>
    <row r="221" spans="1:24" x14ac:dyDescent="0.3">
      <c r="A221" s="1">
        <v>44652</v>
      </c>
      <c r="B221">
        <v>60035</v>
      </c>
      <c r="C221">
        <v>45564</v>
      </c>
      <c r="D221">
        <v>14471</v>
      </c>
      <c r="E221">
        <v>24.82</v>
      </c>
      <c r="F221">
        <v>21</v>
      </c>
      <c r="G221">
        <v>67.28</v>
      </c>
      <c r="H221">
        <v>0</v>
      </c>
      <c r="I221">
        <v>0</v>
      </c>
      <c r="J221">
        <v>0</v>
      </c>
      <c r="K221">
        <v>904.79</v>
      </c>
      <c r="L221">
        <v>0</v>
      </c>
      <c r="M221">
        <v>0</v>
      </c>
      <c r="N221">
        <v>4</v>
      </c>
      <c r="O221">
        <v>2022</v>
      </c>
      <c r="P221">
        <v>0</v>
      </c>
      <c r="Q221">
        <v>0</v>
      </c>
      <c r="R221">
        <v>221.58385828636386</v>
      </c>
      <c r="S221">
        <v>48375</v>
      </c>
      <c r="T221">
        <v>50173</v>
      </c>
      <c r="U221">
        <v>7.2483523777914733</v>
      </c>
      <c r="V221">
        <v>0</v>
      </c>
      <c r="W221">
        <v>29020</v>
      </c>
      <c r="X221">
        <v>40512</v>
      </c>
    </row>
    <row r="222" spans="1:24" x14ac:dyDescent="0.3">
      <c r="A222" s="1">
        <v>44682</v>
      </c>
      <c r="B222">
        <v>65167</v>
      </c>
      <c r="C222">
        <v>51750</v>
      </c>
      <c r="D222">
        <v>13417</v>
      </c>
      <c r="E222">
        <v>24.2</v>
      </c>
      <c r="F222">
        <v>18</v>
      </c>
      <c r="G222">
        <v>67.760000000000005</v>
      </c>
      <c r="H222">
        <v>0</v>
      </c>
      <c r="I222">
        <v>0</v>
      </c>
      <c r="J222">
        <v>0</v>
      </c>
      <c r="K222">
        <v>931.76</v>
      </c>
      <c r="L222">
        <v>0</v>
      </c>
      <c r="M222">
        <v>0</v>
      </c>
      <c r="N222">
        <v>5</v>
      </c>
      <c r="O222">
        <v>2022</v>
      </c>
      <c r="P222">
        <v>0</v>
      </c>
      <c r="Q222">
        <v>0</v>
      </c>
      <c r="R222">
        <v>187.26608251508077</v>
      </c>
      <c r="S222">
        <v>43138</v>
      </c>
      <c r="T222">
        <v>45564</v>
      </c>
      <c r="U222">
        <v>2.9808021750903557</v>
      </c>
      <c r="V222">
        <v>0</v>
      </c>
      <c r="W222">
        <v>37641</v>
      </c>
      <c r="X222">
        <v>42982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82F0-DD0A-457D-8F57-81932F258BE5}">
  <dimension ref="A1:AA224"/>
  <sheetViews>
    <sheetView workbookViewId="0"/>
  </sheetViews>
  <sheetFormatPr defaultRowHeight="14.4" x14ac:dyDescent="0.3"/>
  <sheetData>
    <row r="1" spans="1:24" x14ac:dyDescent="0.3">
      <c r="A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44</v>
      </c>
      <c r="N1" t="s">
        <v>46</v>
      </c>
      <c r="O1" t="s">
        <v>50</v>
      </c>
      <c r="P1" t="s">
        <v>2</v>
      </c>
      <c r="R1" t="s">
        <v>52</v>
      </c>
      <c r="S1" t="s">
        <v>13</v>
      </c>
      <c r="T1" t="s">
        <v>14</v>
      </c>
      <c r="U1" t="s">
        <v>44</v>
      </c>
      <c r="V1" t="s">
        <v>10</v>
      </c>
      <c r="W1" t="s">
        <v>7</v>
      </c>
      <c r="X1" t="s">
        <v>4</v>
      </c>
    </row>
    <row r="2" spans="1:24" x14ac:dyDescent="0.3">
      <c r="A2">
        <v>27.021999999999998</v>
      </c>
      <c r="C2">
        <v>21</v>
      </c>
      <c r="D2">
        <v>106.08529234096494</v>
      </c>
      <c r="E2">
        <v>0</v>
      </c>
      <c r="F2">
        <v>1</v>
      </c>
      <c r="G2">
        <v>0</v>
      </c>
      <c r="H2">
        <v>104.81</v>
      </c>
      <c r="I2">
        <v>1.6232490434783</v>
      </c>
      <c r="J2">
        <v>-3.2334574370924019</v>
      </c>
      <c r="K2">
        <v>1</v>
      </c>
      <c r="L2">
        <v>2004</v>
      </c>
      <c r="M2">
        <v>74.626492776993175</v>
      </c>
      <c r="N2">
        <v>0</v>
      </c>
      <c r="O2">
        <v>132.34912663755458</v>
      </c>
      <c r="P2">
        <v>25631</v>
      </c>
      <c r="S2">
        <v>1</v>
      </c>
      <c r="T2">
        <v>2004</v>
      </c>
      <c r="U2">
        <v>74.626492776993175</v>
      </c>
      <c r="V2">
        <v>104.81</v>
      </c>
      <c r="W2">
        <v>0</v>
      </c>
      <c r="X2">
        <v>27.021999999999998</v>
      </c>
    </row>
    <row r="3" spans="1:24" x14ac:dyDescent="0.3">
      <c r="A3">
        <v>25.645</v>
      </c>
      <c r="C3">
        <v>17</v>
      </c>
      <c r="D3">
        <v>105.43407461735964</v>
      </c>
      <c r="E3">
        <v>0</v>
      </c>
      <c r="F3">
        <v>0</v>
      </c>
      <c r="G3">
        <v>0</v>
      </c>
      <c r="H3">
        <v>105.35</v>
      </c>
      <c r="I3">
        <v>1.6232490434783</v>
      </c>
      <c r="J3">
        <v>-1.1123382468484877</v>
      </c>
      <c r="K3">
        <v>2</v>
      </c>
      <c r="L3">
        <v>2004</v>
      </c>
      <c r="M3">
        <v>74.626492776993175</v>
      </c>
      <c r="N3">
        <v>0</v>
      </c>
      <c r="O3">
        <v>132.34912663755458</v>
      </c>
      <c r="P3">
        <v>23706</v>
      </c>
      <c r="S3">
        <v>2</v>
      </c>
      <c r="T3">
        <v>2004</v>
      </c>
      <c r="U3">
        <v>74.626492776993175</v>
      </c>
      <c r="V3">
        <v>105.35</v>
      </c>
      <c r="W3">
        <v>0</v>
      </c>
      <c r="X3">
        <v>25.645</v>
      </c>
    </row>
    <row r="4" spans="1:24" x14ac:dyDescent="0.3">
      <c r="A4">
        <v>25.414999999999999</v>
      </c>
      <c r="C4">
        <v>23</v>
      </c>
      <c r="D4">
        <v>104.86256435573522</v>
      </c>
      <c r="E4">
        <v>0</v>
      </c>
      <c r="F4">
        <v>0</v>
      </c>
      <c r="G4">
        <v>0</v>
      </c>
      <c r="H4">
        <v>106.36</v>
      </c>
      <c r="I4">
        <v>1.6232490434783</v>
      </c>
      <c r="J4">
        <v>-3.6898776139571599</v>
      </c>
      <c r="K4">
        <v>3</v>
      </c>
      <c r="L4">
        <v>2004</v>
      </c>
      <c r="M4">
        <v>74.626492776993175</v>
      </c>
      <c r="N4">
        <v>0</v>
      </c>
      <c r="O4">
        <v>132.34912663755458</v>
      </c>
      <c r="P4">
        <v>46082</v>
      </c>
      <c r="S4">
        <v>3</v>
      </c>
      <c r="T4">
        <v>2004</v>
      </c>
      <c r="U4">
        <v>74.626492776993175</v>
      </c>
      <c r="V4">
        <v>106.36</v>
      </c>
      <c r="W4">
        <v>0</v>
      </c>
      <c r="X4">
        <v>25.414999999999999</v>
      </c>
    </row>
    <row r="5" spans="1:24" x14ac:dyDescent="0.3">
      <c r="A5">
        <v>22.904</v>
      </c>
      <c r="C5">
        <v>21</v>
      </c>
      <c r="D5">
        <v>104.64964965800377</v>
      </c>
      <c r="E5">
        <v>0</v>
      </c>
      <c r="F5">
        <v>0</v>
      </c>
      <c r="G5">
        <v>0</v>
      </c>
      <c r="H5">
        <v>106.89</v>
      </c>
      <c r="I5">
        <v>1.6232490434783</v>
      </c>
      <c r="J5">
        <v>0.4965616794652794</v>
      </c>
      <c r="K5">
        <v>4</v>
      </c>
      <c r="L5">
        <v>2004</v>
      </c>
      <c r="M5">
        <v>82.920992277623071</v>
      </c>
      <c r="N5">
        <v>0</v>
      </c>
      <c r="O5">
        <v>132.34912663755458</v>
      </c>
      <c r="P5">
        <v>47977</v>
      </c>
      <c r="S5">
        <v>4</v>
      </c>
      <c r="T5">
        <v>2004</v>
      </c>
      <c r="U5">
        <v>82.920992277623071</v>
      </c>
      <c r="V5">
        <v>106.89</v>
      </c>
      <c r="W5">
        <v>0</v>
      </c>
      <c r="X5">
        <v>22.904</v>
      </c>
    </row>
    <row r="6" spans="1:24" x14ac:dyDescent="0.3">
      <c r="A6">
        <v>24.697500000000002</v>
      </c>
      <c r="C6">
        <v>20</v>
      </c>
      <c r="D6">
        <v>101.03742623876717</v>
      </c>
      <c r="E6">
        <v>0</v>
      </c>
      <c r="F6">
        <v>0</v>
      </c>
      <c r="G6">
        <v>0</v>
      </c>
      <c r="H6">
        <v>107.35</v>
      </c>
      <c r="I6">
        <v>1.6232490434783</v>
      </c>
      <c r="J6">
        <v>10.968232969953373</v>
      </c>
      <c r="K6">
        <v>5</v>
      </c>
      <c r="L6">
        <v>2004</v>
      </c>
      <c r="M6">
        <v>82.920992277623071</v>
      </c>
      <c r="N6">
        <v>0</v>
      </c>
      <c r="O6">
        <v>132.34912663755458</v>
      </c>
      <c r="P6">
        <v>54914</v>
      </c>
      <c r="S6">
        <v>5</v>
      </c>
      <c r="T6">
        <v>2004</v>
      </c>
      <c r="U6">
        <v>82.920992277623071</v>
      </c>
      <c r="V6">
        <v>107.35</v>
      </c>
      <c r="W6">
        <v>0</v>
      </c>
      <c r="X6">
        <v>24.697500000000002</v>
      </c>
    </row>
    <row r="7" spans="1:24" x14ac:dyDescent="0.3">
      <c r="A7">
        <v>28.324999999999999</v>
      </c>
      <c r="C7">
        <v>22</v>
      </c>
      <c r="D7">
        <v>100.66023114333375</v>
      </c>
      <c r="E7">
        <v>0</v>
      </c>
      <c r="F7">
        <v>0</v>
      </c>
      <c r="G7">
        <v>0</v>
      </c>
      <c r="H7">
        <v>107.21</v>
      </c>
      <c r="I7">
        <v>1.6232490434783</v>
      </c>
      <c r="J7">
        <v>0.34452678358996014</v>
      </c>
      <c r="K7">
        <v>6</v>
      </c>
      <c r="L7">
        <v>2004</v>
      </c>
      <c r="M7">
        <v>82.920992277623071</v>
      </c>
      <c r="N7">
        <v>0</v>
      </c>
      <c r="O7">
        <v>132.34912663755458</v>
      </c>
      <c r="P7">
        <v>37373</v>
      </c>
      <c r="S7">
        <v>6</v>
      </c>
      <c r="T7">
        <v>2004</v>
      </c>
      <c r="U7">
        <v>82.920992277623071</v>
      </c>
      <c r="V7">
        <v>107.21</v>
      </c>
      <c r="W7">
        <v>0</v>
      </c>
      <c r="X7">
        <v>28.324999999999999</v>
      </c>
    </row>
    <row r="8" spans="1:24" x14ac:dyDescent="0.3">
      <c r="A8">
        <v>28.658000000000001</v>
      </c>
      <c r="C8">
        <v>22</v>
      </c>
      <c r="D8">
        <v>99.096254607384907</v>
      </c>
      <c r="E8">
        <v>0</v>
      </c>
      <c r="F8">
        <v>0</v>
      </c>
      <c r="G8">
        <v>0</v>
      </c>
      <c r="H8">
        <v>107.72</v>
      </c>
      <c r="I8">
        <v>1.6232490434783</v>
      </c>
      <c r="J8">
        <v>-1.677957909667338</v>
      </c>
      <c r="K8">
        <v>7</v>
      </c>
      <c r="L8">
        <v>2004</v>
      </c>
      <c r="M8">
        <v>91.43399504486672</v>
      </c>
      <c r="N8">
        <v>0</v>
      </c>
      <c r="O8">
        <v>138.96658296943232</v>
      </c>
      <c r="P8">
        <v>34350</v>
      </c>
      <c r="S8">
        <v>7</v>
      </c>
      <c r="T8">
        <v>2004</v>
      </c>
      <c r="U8">
        <v>91.43399504486672</v>
      </c>
      <c r="V8">
        <v>107.72</v>
      </c>
      <c r="W8">
        <v>0</v>
      </c>
      <c r="X8">
        <v>28.658000000000001</v>
      </c>
    </row>
    <row r="9" spans="1:24" x14ac:dyDescent="0.3">
      <c r="A9">
        <v>28.247499999999999</v>
      </c>
      <c r="C9">
        <v>21</v>
      </c>
      <c r="D9">
        <v>96.136646603431757</v>
      </c>
      <c r="E9">
        <v>0</v>
      </c>
      <c r="F9">
        <v>0</v>
      </c>
      <c r="G9">
        <v>0</v>
      </c>
      <c r="H9">
        <v>108.54</v>
      </c>
      <c r="I9">
        <v>1.6232490434783</v>
      </c>
      <c r="J9">
        <v>0.59799062108198964</v>
      </c>
      <c r="K9">
        <v>8</v>
      </c>
      <c r="L9">
        <v>2004</v>
      </c>
      <c r="M9">
        <v>91.43399504486672</v>
      </c>
      <c r="N9">
        <v>0</v>
      </c>
      <c r="O9">
        <v>138.96658296943232</v>
      </c>
      <c r="P9">
        <v>33207</v>
      </c>
      <c r="S9">
        <v>8</v>
      </c>
      <c r="T9">
        <v>2004</v>
      </c>
      <c r="U9">
        <v>91.43399504486672</v>
      </c>
      <c r="V9">
        <v>108.54</v>
      </c>
      <c r="W9">
        <v>0</v>
      </c>
      <c r="X9">
        <v>28.247499999999999</v>
      </c>
    </row>
    <row r="10" spans="1:24" x14ac:dyDescent="0.3">
      <c r="A10">
        <v>28.015000000000001</v>
      </c>
      <c r="C10">
        <v>22</v>
      </c>
      <c r="D10">
        <v>97.491362189488214</v>
      </c>
      <c r="E10">
        <v>0</v>
      </c>
      <c r="F10">
        <v>0</v>
      </c>
      <c r="G10">
        <v>0</v>
      </c>
      <c r="H10">
        <v>109.57</v>
      </c>
      <c r="I10">
        <v>1.6232490434783</v>
      </c>
      <c r="J10">
        <v>2.2680855750850437</v>
      </c>
      <c r="K10">
        <v>9</v>
      </c>
      <c r="L10">
        <v>2004</v>
      </c>
      <c r="M10">
        <v>91.43399504486672</v>
      </c>
      <c r="N10">
        <v>0</v>
      </c>
      <c r="O10">
        <v>138.96658296943232</v>
      </c>
      <c r="P10">
        <v>32933</v>
      </c>
      <c r="S10">
        <v>9</v>
      </c>
      <c r="T10">
        <v>2004</v>
      </c>
      <c r="U10">
        <v>91.43399504486672</v>
      </c>
      <c r="V10">
        <v>109.57</v>
      </c>
      <c r="W10">
        <v>0</v>
      </c>
      <c r="X10">
        <v>28.015000000000001</v>
      </c>
    </row>
    <row r="11" spans="1:24" x14ac:dyDescent="0.3">
      <c r="A11">
        <v>27.353999999999999</v>
      </c>
      <c r="C11">
        <v>20</v>
      </c>
      <c r="D11">
        <v>98.488748568729193</v>
      </c>
      <c r="E11">
        <v>0</v>
      </c>
      <c r="F11">
        <v>0</v>
      </c>
      <c r="G11">
        <v>1</v>
      </c>
      <c r="H11">
        <v>112.03</v>
      </c>
      <c r="I11">
        <v>1.6232490434783</v>
      </c>
      <c r="J11">
        <v>1.1770131262948347</v>
      </c>
      <c r="K11">
        <v>10</v>
      </c>
      <c r="L11">
        <v>2004</v>
      </c>
      <c r="M11">
        <v>91.153804346139623</v>
      </c>
      <c r="N11">
        <v>0</v>
      </c>
      <c r="O11">
        <v>138.96658296943232</v>
      </c>
      <c r="P11">
        <v>34305</v>
      </c>
      <c r="S11">
        <v>10</v>
      </c>
      <c r="T11">
        <v>2004</v>
      </c>
      <c r="U11">
        <v>91.153804346139623</v>
      </c>
      <c r="V11">
        <v>112.03</v>
      </c>
      <c r="W11">
        <v>0</v>
      </c>
      <c r="X11">
        <v>27.353999999999999</v>
      </c>
    </row>
    <row r="12" spans="1:24" x14ac:dyDescent="0.3">
      <c r="A12">
        <v>25.64</v>
      </c>
      <c r="C12">
        <v>20</v>
      </c>
      <c r="D12">
        <v>97.224701993129372</v>
      </c>
      <c r="E12">
        <v>0</v>
      </c>
      <c r="F12">
        <v>0</v>
      </c>
      <c r="G12">
        <v>0</v>
      </c>
      <c r="H12">
        <v>113.5</v>
      </c>
      <c r="I12">
        <v>1.6232490434783</v>
      </c>
      <c r="J12">
        <v>1.2657733516204583</v>
      </c>
      <c r="K12">
        <v>11</v>
      </c>
      <c r="L12">
        <v>2004</v>
      </c>
      <c r="M12">
        <v>91.153804346139623</v>
      </c>
      <c r="N12">
        <v>0</v>
      </c>
      <c r="O12">
        <v>138.96658296943232</v>
      </c>
      <c r="P12">
        <v>30548</v>
      </c>
      <c r="S12">
        <v>11</v>
      </c>
      <c r="T12">
        <v>2004</v>
      </c>
      <c r="U12">
        <v>91.153804346139623</v>
      </c>
      <c r="V12">
        <v>113.5</v>
      </c>
      <c r="W12">
        <v>0</v>
      </c>
      <c r="X12">
        <v>25.64</v>
      </c>
    </row>
    <row r="13" spans="1:24" x14ac:dyDescent="0.3">
      <c r="A13">
        <v>24.725999999999999</v>
      </c>
      <c r="C13">
        <v>23</v>
      </c>
      <c r="D13">
        <v>98.446916901322339</v>
      </c>
      <c r="E13">
        <v>1</v>
      </c>
      <c r="F13">
        <v>0</v>
      </c>
      <c r="G13">
        <v>0</v>
      </c>
      <c r="H13">
        <v>113.86</v>
      </c>
      <c r="I13">
        <v>1.6232490434783</v>
      </c>
      <c r="J13">
        <v>-0.40706104024975653</v>
      </c>
      <c r="K13">
        <v>12</v>
      </c>
      <c r="L13">
        <v>2004</v>
      </c>
      <c r="M13">
        <v>91.153804346139623</v>
      </c>
      <c r="N13">
        <v>0</v>
      </c>
      <c r="O13">
        <v>138.96658296943232</v>
      </c>
      <c r="P13">
        <v>50183</v>
      </c>
      <c r="S13">
        <v>12</v>
      </c>
      <c r="T13">
        <v>2004</v>
      </c>
      <c r="U13">
        <v>91.153804346139623</v>
      </c>
      <c r="V13">
        <v>113.86</v>
      </c>
      <c r="W13">
        <v>1</v>
      </c>
      <c r="X13">
        <v>24.725999999999999</v>
      </c>
    </row>
    <row r="14" spans="1:24" x14ac:dyDescent="0.3">
      <c r="A14">
        <v>23.4925</v>
      </c>
      <c r="C14">
        <v>19</v>
      </c>
      <c r="D14">
        <v>98.554915698457791</v>
      </c>
      <c r="E14">
        <v>0</v>
      </c>
      <c r="F14">
        <v>1</v>
      </c>
      <c r="G14">
        <v>0</v>
      </c>
      <c r="H14">
        <v>114.49</v>
      </c>
      <c r="I14">
        <v>1.6032</v>
      </c>
      <c r="J14">
        <v>-4.6722890720474091</v>
      </c>
      <c r="K14">
        <v>1</v>
      </c>
      <c r="L14">
        <v>2005</v>
      </c>
      <c r="M14">
        <v>81.938850344161892</v>
      </c>
      <c r="N14">
        <v>0</v>
      </c>
      <c r="O14">
        <v>136.24513618677042</v>
      </c>
      <c r="P14">
        <v>11595</v>
      </c>
      <c r="R14">
        <v>25631</v>
      </c>
      <c r="S14">
        <v>1</v>
      </c>
      <c r="T14">
        <v>2005</v>
      </c>
      <c r="U14">
        <v>81.938850344161892</v>
      </c>
      <c r="V14">
        <v>114.49</v>
      </c>
      <c r="W14">
        <v>0</v>
      </c>
      <c r="X14">
        <v>23.4925</v>
      </c>
    </row>
    <row r="15" spans="1:24" x14ac:dyDescent="0.3">
      <c r="A15">
        <v>21.3</v>
      </c>
      <c r="C15">
        <v>20</v>
      </c>
      <c r="D15">
        <v>98.462801282873585</v>
      </c>
      <c r="E15">
        <v>0</v>
      </c>
      <c r="F15">
        <v>0</v>
      </c>
      <c r="G15">
        <v>0</v>
      </c>
      <c r="H15">
        <v>114.51</v>
      </c>
      <c r="I15">
        <v>1.6032</v>
      </c>
      <c r="J15">
        <v>-4.2032745369424473</v>
      </c>
      <c r="K15">
        <v>2</v>
      </c>
      <c r="L15">
        <v>2005</v>
      </c>
      <c r="M15">
        <v>81.938850344161892</v>
      </c>
      <c r="N15">
        <v>0</v>
      </c>
      <c r="O15">
        <v>136.24513618677042</v>
      </c>
      <c r="P15">
        <v>21015</v>
      </c>
      <c r="R15">
        <v>23706</v>
      </c>
      <c r="S15">
        <v>2</v>
      </c>
      <c r="T15">
        <v>2005</v>
      </c>
      <c r="U15">
        <v>81.938850344161892</v>
      </c>
      <c r="V15">
        <v>114.51</v>
      </c>
      <c r="W15">
        <v>0</v>
      </c>
      <c r="X15">
        <v>21.3</v>
      </c>
    </row>
    <row r="16" spans="1:24" x14ac:dyDescent="0.3">
      <c r="A16">
        <v>19.8</v>
      </c>
      <c r="C16">
        <v>23</v>
      </c>
      <c r="D16">
        <v>96.176779524800622</v>
      </c>
      <c r="E16">
        <v>0</v>
      </c>
      <c r="F16">
        <v>0</v>
      </c>
      <c r="G16">
        <v>0</v>
      </c>
      <c r="H16">
        <v>114.81</v>
      </c>
      <c r="I16">
        <v>1.6032</v>
      </c>
      <c r="J16">
        <v>1.0521231771065009</v>
      </c>
      <c r="K16">
        <v>3</v>
      </c>
      <c r="L16">
        <v>2005</v>
      </c>
      <c r="M16">
        <v>81.938850344161892</v>
      </c>
      <c r="N16">
        <v>0</v>
      </c>
      <c r="O16">
        <v>136.24513618677042</v>
      </c>
      <c r="P16">
        <v>37837</v>
      </c>
      <c r="R16">
        <v>46082</v>
      </c>
      <c r="S16">
        <v>3</v>
      </c>
      <c r="T16">
        <v>2005</v>
      </c>
      <c r="U16">
        <v>81.938850344161892</v>
      </c>
      <c r="V16">
        <v>114.81</v>
      </c>
      <c r="W16">
        <v>0</v>
      </c>
      <c r="X16">
        <v>19.8</v>
      </c>
    </row>
    <row r="17" spans="1:24" x14ac:dyDescent="0.3">
      <c r="A17">
        <v>18.846</v>
      </c>
      <c r="C17">
        <v>21</v>
      </c>
      <c r="D17">
        <v>95.344664411764157</v>
      </c>
      <c r="E17">
        <v>0</v>
      </c>
      <c r="F17">
        <v>0</v>
      </c>
      <c r="G17">
        <v>0</v>
      </c>
      <c r="H17">
        <v>115.63</v>
      </c>
      <c r="I17">
        <v>1.6032</v>
      </c>
      <c r="J17">
        <v>1.7490603857644116</v>
      </c>
      <c r="K17">
        <v>4</v>
      </c>
      <c r="L17">
        <v>2005</v>
      </c>
      <c r="M17">
        <v>89.348379841337135</v>
      </c>
      <c r="N17">
        <v>0</v>
      </c>
      <c r="O17">
        <v>136.24513618677042</v>
      </c>
      <c r="P17">
        <v>36502</v>
      </c>
      <c r="R17">
        <v>47977</v>
      </c>
      <c r="S17">
        <v>4</v>
      </c>
      <c r="T17">
        <v>2005</v>
      </c>
      <c r="U17">
        <v>89.348379841337135</v>
      </c>
      <c r="V17">
        <v>115.63</v>
      </c>
      <c r="W17">
        <v>0</v>
      </c>
      <c r="X17">
        <v>18.846</v>
      </c>
    </row>
    <row r="18" spans="1:24" x14ac:dyDescent="0.3">
      <c r="A18">
        <v>18.3</v>
      </c>
      <c r="C18">
        <v>21</v>
      </c>
      <c r="D18">
        <v>95.483845962194053</v>
      </c>
      <c r="E18">
        <v>0</v>
      </c>
      <c r="F18">
        <v>0</v>
      </c>
      <c r="G18">
        <v>0</v>
      </c>
      <c r="H18">
        <v>116.69</v>
      </c>
      <c r="I18">
        <v>1.6032</v>
      </c>
      <c r="J18">
        <v>-0.82445671872797277</v>
      </c>
      <c r="K18">
        <v>5</v>
      </c>
      <c r="L18">
        <v>2005</v>
      </c>
      <c r="M18">
        <v>89.348379841337135</v>
      </c>
      <c r="N18">
        <v>0</v>
      </c>
      <c r="O18">
        <v>136.24513618677042</v>
      </c>
      <c r="P18">
        <v>38618</v>
      </c>
      <c r="R18">
        <v>54914</v>
      </c>
      <c r="S18">
        <v>5</v>
      </c>
      <c r="T18">
        <v>2005</v>
      </c>
      <c r="U18">
        <v>89.348379841337135</v>
      </c>
      <c r="V18">
        <v>116.69</v>
      </c>
      <c r="W18">
        <v>0</v>
      </c>
      <c r="X18">
        <v>18.3</v>
      </c>
    </row>
    <row r="19" spans="1:24" x14ac:dyDescent="0.3">
      <c r="A19">
        <v>18.015000000000001</v>
      </c>
      <c r="C19">
        <v>22</v>
      </c>
      <c r="D19">
        <v>95.339040435129007</v>
      </c>
      <c r="E19">
        <v>0</v>
      </c>
      <c r="F19">
        <v>0</v>
      </c>
      <c r="G19">
        <v>0</v>
      </c>
      <c r="H19">
        <v>116.81</v>
      </c>
      <c r="I19">
        <v>1.6032</v>
      </c>
      <c r="J19">
        <v>-5.0335965684390587</v>
      </c>
      <c r="K19">
        <v>6</v>
      </c>
      <c r="L19">
        <v>2005</v>
      </c>
      <c r="M19">
        <v>89.348379841337135</v>
      </c>
      <c r="N19">
        <v>0</v>
      </c>
      <c r="O19">
        <v>136.24513618677042</v>
      </c>
      <c r="P19">
        <v>40753</v>
      </c>
      <c r="R19">
        <v>37373</v>
      </c>
      <c r="S19">
        <v>6</v>
      </c>
      <c r="T19">
        <v>2005</v>
      </c>
      <c r="U19">
        <v>89.348379841337135</v>
      </c>
      <c r="V19">
        <v>116.81</v>
      </c>
      <c r="W19">
        <v>0</v>
      </c>
      <c r="X19">
        <v>18.015000000000001</v>
      </c>
    </row>
    <row r="20" spans="1:24" x14ac:dyDescent="0.3">
      <c r="A20">
        <v>17.411999999999999</v>
      </c>
      <c r="C20">
        <v>21</v>
      </c>
      <c r="D20">
        <v>95.989274719657544</v>
      </c>
      <c r="E20">
        <v>0</v>
      </c>
      <c r="F20">
        <v>0</v>
      </c>
      <c r="G20">
        <v>0</v>
      </c>
      <c r="H20">
        <v>116.14</v>
      </c>
      <c r="I20">
        <v>1.6032</v>
      </c>
      <c r="J20">
        <v>-2.7316121157535123</v>
      </c>
      <c r="K20">
        <v>7</v>
      </c>
      <c r="L20">
        <v>2005</v>
      </c>
      <c r="M20">
        <v>98.809133709901715</v>
      </c>
      <c r="N20">
        <v>0</v>
      </c>
      <c r="O20">
        <v>136.24513618677042</v>
      </c>
      <c r="P20">
        <v>38967</v>
      </c>
      <c r="R20">
        <v>34350</v>
      </c>
      <c r="S20">
        <v>7</v>
      </c>
      <c r="T20">
        <v>2005</v>
      </c>
      <c r="U20">
        <v>98.809133709901715</v>
      </c>
      <c r="V20">
        <v>116.14</v>
      </c>
      <c r="W20">
        <v>0</v>
      </c>
      <c r="X20">
        <v>17.411999999999999</v>
      </c>
    </row>
    <row r="21" spans="1:24" x14ac:dyDescent="0.3">
      <c r="A21">
        <v>18.16</v>
      </c>
      <c r="C21">
        <v>22</v>
      </c>
      <c r="D21">
        <v>95.034922957721136</v>
      </c>
      <c r="E21">
        <v>0</v>
      </c>
      <c r="F21">
        <v>0</v>
      </c>
      <c r="G21">
        <v>0</v>
      </c>
      <c r="H21">
        <v>117.13</v>
      </c>
      <c r="I21">
        <v>1.6032</v>
      </c>
      <c r="J21">
        <v>2.3990924202927033</v>
      </c>
      <c r="K21">
        <v>8</v>
      </c>
      <c r="L21">
        <v>2005</v>
      </c>
      <c r="M21">
        <v>98.809133709901715</v>
      </c>
      <c r="N21">
        <v>0</v>
      </c>
      <c r="O21">
        <v>136.24513618677042</v>
      </c>
      <c r="P21">
        <v>38655</v>
      </c>
      <c r="R21">
        <v>33207</v>
      </c>
      <c r="S21">
        <v>8</v>
      </c>
      <c r="T21">
        <v>2005</v>
      </c>
      <c r="U21">
        <v>98.809133709901715</v>
      </c>
      <c r="V21">
        <v>117.13</v>
      </c>
      <c r="W21">
        <v>0</v>
      </c>
      <c r="X21">
        <v>18.16</v>
      </c>
    </row>
    <row r="22" spans="1:24" x14ac:dyDescent="0.3">
      <c r="A22">
        <v>19.751999999999999</v>
      </c>
      <c r="C22">
        <v>22</v>
      </c>
      <c r="D22">
        <v>93.5767041492131</v>
      </c>
      <c r="E22">
        <v>0</v>
      </c>
      <c r="F22">
        <v>0</v>
      </c>
      <c r="G22">
        <v>0</v>
      </c>
      <c r="H22">
        <v>118.33</v>
      </c>
      <c r="I22">
        <v>1.6032</v>
      </c>
      <c r="J22">
        <v>-0.4312966699036247</v>
      </c>
      <c r="K22">
        <v>9</v>
      </c>
      <c r="L22">
        <v>2005</v>
      </c>
      <c r="M22">
        <v>98.809133709901715</v>
      </c>
      <c r="N22">
        <v>0</v>
      </c>
      <c r="O22">
        <v>136.24513618677042</v>
      </c>
      <c r="P22">
        <v>36412</v>
      </c>
      <c r="R22">
        <v>32933</v>
      </c>
      <c r="S22">
        <v>9</v>
      </c>
      <c r="T22">
        <v>2005</v>
      </c>
      <c r="U22">
        <v>98.809133709901715</v>
      </c>
      <c r="V22">
        <v>118.33</v>
      </c>
      <c r="W22">
        <v>0</v>
      </c>
      <c r="X22">
        <v>19.751999999999999</v>
      </c>
    </row>
    <row r="23" spans="1:24" x14ac:dyDescent="0.3">
      <c r="A23">
        <v>19.344999999999999</v>
      </c>
      <c r="C23">
        <v>21</v>
      </c>
      <c r="D23">
        <v>96.108180109881943</v>
      </c>
      <c r="E23">
        <v>0</v>
      </c>
      <c r="F23">
        <v>0</v>
      </c>
      <c r="G23">
        <v>0</v>
      </c>
      <c r="H23">
        <v>120.45</v>
      </c>
      <c r="I23">
        <v>1.6032</v>
      </c>
      <c r="J23">
        <v>-0.74701758986497335</v>
      </c>
      <c r="K23">
        <v>10</v>
      </c>
      <c r="L23">
        <v>2005</v>
      </c>
      <c r="M23">
        <v>100.88060236496372</v>
      </c>
      <c r="N23">
        <v>0</v>
      </c>
      <c r="O23">
        <v>136.24513618677042</v>
      </c>
      <c r="P23">
        <v>34957</v>
      </c>
      <c r="R23">
        <v>34305</v>
      </c>
      <c r="S23">
        <v>10</v>
      </c>
      <c r="T23">
        <v>2005</v>
      </c>
      <c r="U23">
        <v>100.88060236496372</v>
      </c>
      <c r="V23">
        <v>120.45</v>
      </c>
      <c r="W23">
        <v>0</v>
      </c>
      <c r="X23">
        <v>19.344999999999999</v>
      </c>
    </row>
    <row r="24" spans="1:24" x14ac:dyDescent="0.3">
      <c r="A24">
        <v>19.002500000000001</v>
      </c>
      <c r="C24">
        <v>20</v>
      </c>
      <c r="D24">
        <v>97.258251356292376</v>
      </c>
      <c r="E24">
        <v>0</v>
      </c>
      <c r="F24">
        <v>0</v>
      </c>
      <c r="G24">
        <v>0</v>
      </c>
      <c r="H24">
        <v>122.14</v>
      </c>
      <c r="I24">
        <v>1.6032</v>
      </c>
      <c r="J24">
        <v>-1.7684319864147979</v>
      </c>
      <c r="K24">
        <v>11</v>
      </c>
      <c r="L24">
        <v>2005</v>
      </c>
      <c r="M24">
        <v>100.88060236496372</v>
      </c>
      <c r="N24">
        <v>0</v>
      </c>
      <c r="O24">
        <v>136.24513618677042</v>
      </c>
      <c r="P24">
        <v>37847</v>
      </c>
      <c r="R24">
        <v>30548</v>
      </c>
      <c r="S24">
        <v>11</v>
      </c>
      <c r="T24">
        <v>2005</v>
      </c>
      <c r="U24">
        <v>100.88060236496372</v>
      </c>
      <c r="V24">
        <v>122.14</v>
      </c>
      <c r="W24">
        <v>0</v>
      </c>
      <c r="X24">
        <v>19.002500000000001</v>
      </c>
    </row>
    <row r="25" spans="1:24" x14ac:dyDescent="0.3">
      <c r="A25">
        <v>17.844000000000001</v>
      </c>
      <c r="C25">
        <v>22</v>
      </c>
      <c r="D25">
        <v>97.06371022673585</v>
      </c>
      <c r="E25">
        <v>1</v>
      </c>
      <c r="F25">
        <v>0</v>
      </c>
      <c r="G25">
        <v>0</v>
      </c>
      <c r="H25">
        <v>122.65</v>
      </c>
      <c r="I25">
        <v>1.6032</v>
      </c>
      <c r="J25">
        <v>3.8275721282432507E-2</v>
      </c>
      <c r="K25">
        <v>12</v>
      </c>
      <c r="L25">
        <v>2005</v>
      </c>
      <c r="M25">
        <v>100.88060236496372</v>
      </c>
      <c r="N25">
        <v>0</v>
      </c>
      <c r="O25">
        <v>136.24513618677042</v>
      </c>
      <c r="P25">
        <v>65439</v>
      </c>
      <c r="R25">
        <v>50183</v>
      </c>
      <c r="S25">
        <v>12</v>
      </c>
      <c r="T25">
        <v>2005</v>
      </c>
      <c r="U25">
        <v>100.88060236496372</v>
      </c>
      <c r="V25">
        <v>122.65</v>
      </c>
      <c r="W25">
        <v>1</v>
      </c>
      <c r="X25">
        <v>17.844000000000001</v>
      </c>
    </row>
    <row r="26" spans="1:24" x14ac:dyDescent="0.3">
      <c r="A26">
        <v>17.78</v>
      </c>
      <c r="C26">
        <v>18</v>
      </c>
      <c r="D26">
        <v>98.945516145610043</v>
      </c>
      <c r="E26">
        <v>0</v>
      </c>
      <c r="F26">
        <v>1</v>
      </c>
      <c r="G26">
        <v>0</v>
      </c>
      <c r="H26">
        <v>123.57</v>
      </c>
      <c r="I26">
        <v>1.5861700000000001</v>
      </c>
      <c r="J26">
        <v>0.66319199408457763</v>
      </c>
      <c r="K26">
        <v>1</v>
      </c>
      <c r="L26">
        <v>2006</v>
      </c>
      <c r="M26">
        <v>87.370123074524571</v>
      </c>
      <c r="N26">
        <v>0</v>
      </c>
      <c r="O26">
        <v>138.3490909090909</v>
      </c>
      <c r="P26">
        <v>16506</v>
      </c>
      <c r="R26">
        <v>11595</v>
      </c>
      <c r="S26">
        <v>1</v>
      </c>
      <c r="T26">
        <v>2006</v>
      </c>
      <c r="U26">
        <v>87.370123074524571</v>
      </c>
      <c r="V26">
        <v>123.57</v>
      </c>
      <c r="W26">
        <v>0</v>
      </c>
      <c r="X26">
        <v>17.78</v>
      </c>
    </row>
    <row r="27" spans="1:24" x14ac:dyDescent="0.3">
      <c r="A27">
        <v>17.61</v>
      </c>
      <c r="C27">
        <v>20</v>
      </c>
      <c r="D27">
        <v>98.493022483658279</v>
      </c>
      <c r="E27">
        <v>0</v>
      </c>
      <c r="F27">
        <v>0</v>
      </c>
      <c r="G27">
        <v>0</v>
      </c>
      <c r="H27">
        <v>123.84</v>
      </c>
      <c r="I27">
        <v>1.5861700000000001</v>
      </c>
      <c r="J27">
        <v>-1.7516801387469361</v>
      </c>
      <c r="K27">
        <v>2</v>
      </c>
      <c r="L27">
        <v>2006</v>
      </c>
      <c r="M27">
        <v>87.370123074524571</v>
      </c>
      <c r="N27">
        <v>0</v>
      </c>
      <c r="O27">
        <v>138.3490909090909</v>
      </c>
      <c r="P27">
        <v>24929</v>
      </c>
      <c r="R27">
        <v>21015</v>
      </c>
      <c r="S27">
        <v>2</v>
      </c>
      <c r="T27">
        <v>2006</v>
      </c>
      <c r="U27">
        <v>87.370123074524571</v>
      </c>
      <c r="V27">
        <v>123.84</v>
      </c>
      <c r="W27">
        <v>0</v>
      </c>
      <c r="X27">
        <v>17.61</v>
      </c>
    </row>
    <row r="28" spans="1:24" x14ac:dyDescent="0.3">
      <c r="A28">
        <v>16.904</v>
      </c>
      <c r="C28">
        <v>23</v>
      </c>
      <c r="D28">
        <v>99.32700961615808</v>
      </c>
      <c r="E28">
        <v>0</v>
      </c>
      <c r="F28">
        <v>0</v>
      </c>
      <c r="G28">
        <v>0</v>
      </c>
      <c r="H28">
        <v>124.18</v>
      </c>
      <c r="I28">
        <v>1.5861700000000001</v>
      </c>
      <c r="J28">
        <v>1.1164163279850259</v>
      </c>
      <c r="K28">
        <v>3</v>
      </c>
      <c r="L28">
        <v>2006</v>
      </c>
      <c r="M28">
        <v>87.370123074524571</v>
      </c>
      <c r="N28">
        <v>0</v>
      </c>
      <c r="O28">
        <v>138.3490909090909</v>
      </c>
      <c r="P28">
        <v>36996</v>
      </c>
      <c r="R28">
        <v>37837</v>
      </c>
      <c r="S28">
        <v>3</v>
      </c>
      <c r="T28">
        <v>2006</v>
      </c>
      <c r="U28">
        <v>87.370123074524571</v>
      </c>
      <c r="V28">
        <v>124.18</v>
      </c>
      <c r="W28">
        <v>0</v>
      </c>
      <c r="X28">
        <v>16.904</v>
      </c>
    </row>
    <row r="29" spans="1:24" x14ac:dyDescent="0.3">
      <c r="A29">
        <v>15.57</v>
      </c>
      <c r="C29">
        <v>20</v>
      </c>
      <c r="D29">
        <v>100.71888282338149</v>
      </c>
      <c r="E29">
        <v>0</v>
      </c>
      <c r="F29">
        <v>0</v>
      </c>
      <c r="G29">
        <v>0</v>
      </c>
      <c r="H29">
        <v>125.84</v>
      </c>
      <c r="I29">
        <v>1.5861700000000001</v>
      </c>
      <c r="J29">
        <v>2.0479571256605711</v>
      </c>
      <c r="K29">
        <v>4</v>
      </c>
      <c r="L29">
        <v>2006</v>
      </c>
      <c r="M29">
        <v>97.589059551908448</v>
      </c>
      <c r="N29">
        <v>0</v>
      </c>
      <c r="O29">
        <v>138.3490909090909</v>
      </c>
      <c r="P29">
        <v>40177</v>
      </c>
      <c r="R29">
        <v>36502</v>
      </c>
      <c r="S29">
        <v>4</v>
      </c>
      <c r="T29">
        <v>2006</v>
      </c>
      <c r="U29">
        <v>97.589059551908448</v>
      </c>
      <c r="V29">
        <v>125.84</v>
      </c>
      <c r="W29">
        <v>0</v>
      </c>
      <c r="X29">
        <v>15.57</v>
      </c>
    </row>
    <row r="30" spans="1:24" x14ac:dyDescent="0.3">
      <c r="A30">
        <v>13.645</v>
      </c>
      <c r="C30">
        <v>22</v>
      </c>
      <c r="D30">
        <v>99.3257079502105</v>
      </c>
      <c r="E30">
        <v>0</v>
      </c>
      <c r="F30">
        <v>0</v>
      </c>
      <c r="G30">
        <v>0</v>
      </c>
      <c r="H30">
        <v>128.19999999999999</v>
      </c>
      <c r="I30">
        <v>1.5861700000000001</v>
      </c>
      <c r="J30">
        <v>10.71888291335441</v>
      </c>
      <c r="K30">
        <v>5</v>
      </c>
      <c r="L30">
        <v>2006</v>
      </c>
      <c r="M30">
        <v>97.589059551908448</v>
      </c>
      <c r="N30">
        <v>0</v>
      </c>
      <c r="O30">
        <v>138.3490909090909</v>
      </c>
      <c r="P30">
        <v>48521</v>
      </c>
      <c r="R30">
        <v>38618</v>
      </c>
      <c r="S30">
        <v>5</v>
      </c>
      <c r="T30">
        <v>2006</v>
      </c>
      <c r="U30">
        <v>97.589059551908448</v>
      </c>
      <c r="V30">
        <v>128.19999999999999</v>
      </c>
      <c r="W30">
        <v>0</v>
      </c>
      <c r="X30">
        <v>13.645</v>
      </c>
    </row>
    <row r="31" spans="1:24" x14ac:dyDescent="0.3">
      <c r="A31">
        <v>17.538</v>
      </c>
      <c r="C31">
        <v>22</v>
      </c>
      <c r="D31">
        <v>93.73320531638791</v>
      </c>
      <c r="E31">
        <v>0</v>
      </c>
      <c r="F31">
        <v>0</v>
      </c>
      <c r="G31">
        <v>0</v>
      </c>
      <c r="H31">
        <v>128.63</v>
      </c>
      <c r="I31">
        <v>1.5861700000000001</v>
      </c>
      <c r="J31">
        <v>11.890858742442223</v>
      </c>
      <c r="K31">
        <v>6</v>
      </c>
      <c r="L31">
        <v>2006</v>
      </c>
      <c r="M31">
        <v>97.589059551908448</v>
      </c>
      <c r="N31">
        <v>0</v>
      </c>
      <c r="O31">
        <v>138.3490909090909</v>
      </c>
      <c r="P31">
        <v>32982</v>
      </c>
      <c r="R31">
        <v>40753</v>
      </c>
      <c r="S31">
        <v>6</v>
      </c>
      <c r="T31">
        <v>2006</v>
      </c>
      <c r="U31">
        <v>97.589059551908448</v>
      </c>
      <c r="V31">
        <v>128.63</v>
      </c>
      <c r="W31">
        <v>0</v>
      </c>
      <c r="X31">
        <v>17.538</v>
      </c>
    </row>
    <row r="32" spans="1:24" x14ac:dyDescent="0.3">
      <c r="A32">
        <v>22.887499999999999</v>
      </c>
      <c r="C32">
        <v>21</v>
      </c>
      <c r="D32">
        <v>91.121503076018143</v>
      </c>
      <c r="E32">
        <v>0</v>
      </c>
      <c r="F32">
        <v>0</v>
      </c>
      <c r="G32">
        <v>0</v>
      </c>
      <c r="H32">
        <v>129.72</v>
      </c>
      <c r="I32">
        <v>1.5861700000000001</v>
      </c>
      <c r="J32">
        <v>-2.5144213289018058</v>
      </c>
      <c r="K32">
        <v>7</v>
      </c>
      <c r="L32">
        <v>2006</v>
      </c>
      <c r="M32">
        <v>104.85949494842974</v>
      </c>
      <c r="N32">
        <v>0</v>
      </c>
      <c r="O32">
        <v>138.3490909090909</v>
      </c>
      <c r="P32">
        <v>22653</v>
      </c>
      <c r="R32">
        <v>38967</v>
      </c>
      <c r="S32">
        <v>7</v>
      </c>
      <c r="T32">
        <v>2006</v>
      </c>
      <c r="U32">
        <v>104.85949494842974</v>
      </c>
      <c r="V32">
        <v>129.72</v>
      </c>
      <c r="W32">
        <v>0</v>
      </c>
      <c r="X32">
        <v>22.887499999999999</v>
      </c>
    </row>
    <row r="33" spans="1:24" x14ac:dyDescent="0.3">
      <c r="A33">
        <v>22.434999999999999</v>
      </c>
      <c r="C33">
        <v>22</v>
      </c>
      <c r="D33">
        <v>93.88159817613257</v>
      </c>
      <c r="E33">
        <v>0</v>
      </c>
      <c r="F33">
        <v>0</v>
      </c>
      <c r="G33">
        <v>0</v>
      </c>
      <c r="H33">
        <v>129.15</v>
      </c>
      <c r="I33">
        <v>1.5861700000000001</v>
      </c>
      <c r="J33">
        <v>-4.7898978754034705</v>
      </c>
      <c r="K33">
        <v>8</v>
      </c>
      <c r="L33">
        <v>2006</v>
      </c>
      <c r="M33">
        <v>104.85949494842974</v>
      </c>
      <c r="N33">
        <v>0</v>
      </c>
      <c r="O33">
        <v>138.3490909090909</v>
      </c>
      <c r="P33">
        <v>24873</v>
      </c>
      <c r="R33">
        <v>38655</v>
      </c>
      <c r="S33">
        <v>8</v>
      </c>
      <c r="T33">
        <v>2006</v>
      </c>
      <c r="U33">
        <v>104.85949494842974</v>
      </c>
      <c r="V33">
        <v>129.15</v>
      </c>
      <c r="W33">
        <v>0</v>
      </c>
      <c r="X33">
        <v>22.434999999999999</v>
      </c>
    </row>
    <row r="34" spans="1:24" x14ac:dyDescent="0.3">
      <c r="A34">
        <v>21.495999999999999</v>
      </c>
      <c r="C34">
        <v>21</v>
      </c>
      <c r="D34">
        <v>93.607717823802091</v>
      </c>
      <c r="E34">
        <v>0</v>
      </c>
      <c r="F34">
        <v>0</v>
      </c>
      <c r="G34">
        <v>0</v>
      </c>
      <c r="H34">
        <v>130.81</v>
      </c>
      <c r="I34">
        <v>1.5861700000000001</v>
      </c>
      <c r="J34">
        <v>0.16922844068583132</v>
      </c>
      <c r="K34">
        <v>9</v>
      </c>
      <c r="L34">
        <v>2006</v>
      </c>
      <c r="M34">
        <v>104.85949494842974</v>
      </c>
      <c r="N34">
        <v>0</v>
      </c>
      <c r="O34">
        <v>138.3490909090909</v>
      </c>
      <c r="P34">
        <v>27517</v>
      </c>
      <c r="R34">
        <v>36412</v>
      </c>
      <c r="S34">
        <v>9</v>
      </c>
      <c r="T34">
        <v>2006</v>
      </c>
      <c r="U34">
        <v>104.85949494842974</v>
      </c>
      <c r="V34">
        <v>130.81</v>
      </c>
      <c r="W34">
        <v>0</v>
      </c>
      <c r="X34">
        <v>21.495999999999999</v>
      </c>
    </row>
    <row r="35" spans="1:24" x14ac:dyDescent="0.3">
      <c r="A35">
        <v>21.754999999999999</v>
      </c>
      <c r="C35">
        <v>19</v>
      </c>
      <c r="D35">
        <v>94.250228905631559</v>
      </c>
      <c r="E35">
        <v>0</v>
      </c>
      <c r="F35">
        <v>0</v>
      </c>
      <c r="G35">
        <v>0</v>
      </c>
      <c r="H35">
        <v>132.47</v>
      </c>
      <c r="I35">
        <v>1.5861700000000001</v>
      </c>
      <c r="J35">
        <v>-0.67945037202190584</v>
      </c>
      <c r="K35">
        <v>10</v>
      </c>
      <c r="L35">
        <v>2006</v>
      </c>
      <c r="M35">
        <v>107.2835009831778</v>
      </c>
      <c r="N35">
        <v>0</v>
      </c>
      <c r="O35">
        <v>138.3490909090909</v>
      </c>
      <c r="P35">
        <v>21237</v>
      </c>
      <c r="R35">
        <v>34957</v>
      </c>
      <c r="S35">
        <v>10</v>
      </c>
      <c r="T35">
        <v>2006</v>
      </c>
      <c r="U35">
        <v>107.2835009831778</v>
      </c>
      <c r="V35">
        <v>132.47</v>
      </c>
      <c r="W35">
        <v>0</v>
      </c>
      <c r="X35">
        <v>21.754999999999999</v>
      </c>
    </row>
    <row r="36" spans="1:24" x14ac:dyDescent="0.3">
      <c r="A36">
        <v>21.824999999999999</v>
      </c>
      <c r="C36">
        <v>22</v>
      </c>
      <c r="D36">
        <v>95.581600117913297</v>
      </c>
      <c r="E36">
        <v>0</v>
      </c>
      <c r="F36">
        <v>0</v>
      </c>
      <c r="G36">
        <v>0</v>
      </c>
      <c r="H36">
        <v>134.18</v>
      </c>
      <c r="I36">
        <v>1.5861700000000001</v>
      </c>
      <c r="J36">
        <v>0.16101796266487778</v>
      </c>
      <c r="K36">
        <v>11</v>
      </c>
      <c r="L36">
        <v>2006</v>
      </c>
      <c r="M36">
        <v>107.2835009831778</v>
      </c>
      <c r="N36">
        <v>0</v>
      </c>
      <c r="O36">
        <v>138.3490909090909</v>
      </c>
      <c r="P36">
        <v>30477</v>
      </c>
      <c r="R36">
        <v>37847</v>
      </c>
      <c r="S36">
        <v>11</v>
      </c>
      <c r="T36">
        <v>2006</v>
      </c>
      <c r="U36">
        <v>107.2835009831778</v>
      </c>
      <c r="V36">
        <v>134.18</v>
      </c>
      <c r="W36">
        <v>0</v>
      </c>
      <c r="X36">
        <v>21.824999999999999</v>
      </c>
    </row>
    <row r="37" spans="1:24" x14ac:dyDescent="0.3">
      <c r="A37">
        <v>20.928000000000001</v>
      </c>
      <c r="C37">
        <v>21</v>
      </c>
      <c r="D37">
        <v>93.832346823479014</v>
      </c>
      <c r="E37">
        <v>1</v>
      </c>
      <c r="F37">
        <v>0</v>
      </c>
      <c r="G37">
        <v>0</v>
      </c>
      <c r="H37">
        <v>134.49</v>
      </c>
      <c r="I37">
        <v>1.5861700000000001</v>
      </c>
      <c r="J37">
        <v>0.95999386904179751</v>
      </c>
      <c r="K37">
        <v>12</v>
      </c>
      <c r="L37">
        <v>2006</v>
      </c>
      <c r="M37">
        <v>107.2835009831778</v>
      </c>
      <c r="N37">
        <v>0</v>
      </c>
      <c r="O37">
        <v>138.3490909090909</v>
      </c>
      <c r="P37">
        <v>46351</v>
      </c>
      <c r="R37">
        <v>65439</v>
      </c>
      <c r="S37">
        <v>12</v>
      </c>
      <c r="T37">
        <v>2006</v>
      </c>
      <c r="U37">
        <v>107.2835009831778</v>
      </c>
      <c r="V37">
        <v>134.49</v>
      </c>
      <c r="W37">
        <v>1</v>
      </c>
      <c r="X37">
        <v>20.928000000000001</v>
      </c>
    </row>
    <row r="38" spans="1:24" x14ac:dyDescent="0.3">
      <c r="A38">
        <v>21.27</v>
      </c>
      <c r="C38">
        <v>20</v>
      </c>
      <c r="D38">
        <v>93.687723815973783</v>
      </c>
      <c r="E38">
        <v>0</v>
      </c>
      <c r="F38">
        <v>1</v>
      </c>
      <c r="G38">
        <v>0</v>
      </c>
      <c r="H38">
        <v>135.84</v>
      </c>
      <c r="I38">
        <v>1.7078333333333</v>
      </c>
      <c r="J38">
        <v>-2.1369863358228658</v>
      </c>
      <c r="K38">
        <v>1</v>
      </c>
      <c r="L38">
        <v>2007</v>
      </c>
      <c r="M38">
        <v>93.672024518752707</v>
      </c>
      <c r="N38">
        <v>0</v>
      </c>
      <c r="O38">
        <v>131.70915032679738</v>
      </c>
      <c r="P38">
        <v>13186</v>
      </c>
      <c r="R38">
        <v>16506</v>
      </c>
      <c r="S38">
        <v>1</v>
      </c>
      <c r="T38">
        <v>2007</v>
      </c>
      <c r="U38">
        <v>93.672024518752707</v>
      </c>
      <c r="V38">
        <v>135.84</v>
      </c>
      <c r="W38">
        <v>0</v>
      </c>
      <c r="X38">
        <v>21.27</v>
      </c>
    </row>
    <row r="39" spans="1:24" x14ac:dyDescent="0.3">
      <c r="A39">
        <v>21.337499999999999</v>
      </c>
      <c r="C39">
        <v>20</v>
      </c>
      <c r="D39">
        <v>94.440404506847969</v>
      </c>
      <c r="E39">
        <v>0</v>
      </c>
      <c r="F39">
        <v>0</v>
      </c>
      <c r="G39">
        <v>0</v>
      </c>
      <c r="H39">
        <v>136.41999999999999</v>
      </c>
      <c r="I39">
        <v>1.7078333333333</v>
      </c>
      <c r="J39">
        <v>-1.5451329391796276</v>
      </c>
      <c r="K39">
        <v>2</v>
      </c>
      <c r="L39">
        <v>2007</v>
      </c>
      <c r="M39">
        <v>93.672024518752707</v>
      </c>
      <c r="N39">
        <v>0</v>
      </c>
      <c r="O39">
        <v>131.70915032679738</v>
      </c>
      <c r="P39">
        <v>17212</v>
      </c>
      <c r="R39">
        <v>24929</v>
      </c>
      <c r="S39">
        <v>2</v>
      </c>
      <c r="T39">
        <v>2007</v>
      </c>
      <c r="U39">
        <v>93.672024518752707</v>
      </c>
      <c r="V39">
        <v>136.41999999999999</v>
      </c>
      <c r="W39">
        <v>0</v>
      </c>
      <c r="X39">
        <v>21.337499999999999</v>
      </c>
    </row>
    <row r="40" spans="1:24" x14ac:dyDescent="0.3">
      <c r="A40">
        <v>20.262</v>
      </c>
      <c r="C40">
        <v>22</v>
      </c>
      <c r="D40">
        <v>93.934150042714236</v>
      </c>
      <c r="E40">
        <v>0</v>
      </c>
      <c r="F40">
        <v>0</v>
      </c>
      <c r="G40">
        <v>0</v>
      </c>
      <c r="H40">
        <v>137.66999999999999</v>
      </c>
      <c r="I40">
        <v>1.7078333333333</v>
      </c>
      <c r="J40">
        <v>2.266965364013851</v>
      </c>
      <c r="K40">
        <v>3</v>
      </c>
      <c r="L40">
        <v>2007</v>
      </c>
      <c r="M40">
        <v>93.672024518752707</v>
      </c>
      <c r="N40">
        <v>0</v>
      </c>
      <c r="O40">
        <v>131.70915032679738</v>
      </c>
      <c r="P40">
        <v>24336</v>
      </c>
      <c r="R40">
        <v>36996</v>
      </c>
      <c r="S40">
        <v>3</v>
      </c>
      <c r="T40">
        <v>2007</v>
      </c>
      <c r="U40">
        <v>93.672024518752707</v>
      </c>
      <c r="V40">
        <v>137.66999999999999</v>
      </c>
      <c r="W40">
        <v>0</v>
      </c>
      <c r="X40">
        <v>20.262</v>
      </c>
    </row>
    <row r="41" spans="1:24" x14ac:dyDescent="0.3">
      <c r="A41">
        <v>19.8</v>
      </c>
      <c r="C41">
        <v>20</v>
      </c>
      <c r="D41">
        <v>95.548035170837537</v>
      </c>
      <c r="E41">
        <v>0</v>
      </c>
      <c r="F41">
        <v>0</v>
      </c>
      <c r="G41">
        <v>0</v>
      </c>
      <c r="H41">
        <v>139.33000000000001</v>
      </c>
      <c r="I41">
        <v>1.7078333333333</v>
      </c>
      <c r="J41">
        <v>-1.5574223822664046</v>
      </c>
      <c r="K41">
        <v>4</v>
      </c>
      <c r="L41">
        <v>2007</v>
      </c>
      <c r="M41">
        <v>100.87539734862888</v>
      </c>
      <c r="N41">
        <v>0</v>
      </c>
      <c r="O41">
        <v>131.70915032679738</v>
      </c>
      <c r="P41">
        <v>25204</v>
      </c>
      <c r="R41">
        <v>40177</v>
      </c>
      <c r="S41">
        <v>4</v>
      </c>
      <c r="T41">
        <v>2007</v>
      </c>
      <c r="U41">
        <v>100.87539734862888</v>
      </c>
      <c r="V41">
        <v>139.33000000000001</v>
      </c>
      <c r="W41">
        <v>0</v>
      </c>
      <c r="X41">
        <v>19.8</v>
      </c>
    </row>
    <row r="42" spans="1:24" x14ac:dyDescent="0.3">
      <c r="A42">
        <v>19.6875</v>
      </c>
      <c r="C42">
        <v>23</v>
      </c>
      <c r="D42">
        <v>96.87057115880728</v>
      </c>
      <c r="E42">
        <v>0</v>
      </c>
      <c r="F42">
        <v>0</v>
      </c>
      <c r="G42">
        <v>0</v>
      </c>
      <c r="H42">
        <v>140.03</v>
      </c>
      <c r="I42">
        <v>1.7078333333333</v>
      </c>
      <c r="J42">
        <v>-1.4468133259119442</v>
      </c>
      <c r="K42">
        <v>5</v>
      </c>
      <c r="L42">
        <v>2007</v>
      </c>
      <c r="M42">
        <v>100.87539734862888</v>
      </c>
      <c r="N42">
        <v>0</v>
      </c>
      <c r="O42">
        <v>131.70915032679738</v>
      </c>
      <c r="P42">
        <v>29067</v>
      </c>
      <c r="R42">
        <v>48521</v>
      </c>
      <c r="S42">
        <v>5</v>
      </c>
      <c r="T42">
        <v>2007</v>
      </c>
      <c r="U42">
        <v>100.87539734862888</v>
      </c>
      <c r="V42">
        <v>140.03</v>
      </c>
      <c r="W42">
        <v>0</v>
      </c>
      <c r="X42">
        <v>19.6875</v>
      </c>
    </row>
    <row r="43" spans="1:24" x14ac:dyDescent="0.3">
      <c r="A43">
        <v>19.526</v>
      </c>
      <c r="C43">
        <v>21</v>
      </c>
      <c r="D43">
        <v>96.530974554998693</v>
      </c>
      <c r="E43">
        <v>0</v>
      </c>
      <c r="F43">
        <v>0</v>
      </c>
      <c r="G43">
        <v>0</v>
      </c>
      <c r="H43">
        <v>139.69</v>
      </c>
      <c r="I43">
        <v>1.7078333333333</v>
      </c>
      <c r="J43">
        <v>-2.0664779076354889</v>
      </c>
      <c r="K43">
        <v>6</v>
      </c>
      <c r="L43">
        <v>2007</v>
      </c>
      <c r="M43">
        <v>100.87539734862888</v>
      </c>
      <c r="N43">
        <v>0</v>
      </c>
      <c r="O43">
        <v>131.70915032679738</v>
      </c>
      <c r="P43">
        <v>30126</v>
      </c>
      <c r="R43">
        <v>32982</v>
      </c>
      <c r="S43">
        <v>6</v>
      </c>
      <c r="T43">
        <v>2007</v>
      </c>
      <c r="U43">
        <v>100.87539734862888</v>
      </c>
      <c r="V43">
        <v>139.69</v>
      </c>
      <c r="W43">
        <v>0</v>
      </c>
      <c r="X43">
        <v>19.526</v>
      </c>
    </row>
    <row r="44" spans="1:24" x14ac:dyDescent="0.3">
      <c r="A44">
        <v>19.34</v>
      </c>
      <c r="C44">
        <v>22</v>
      </c>
      <c r="D44">
        <v>97.200726465259208</v>
      </c>
      <c r="E44">
        <v>0</v>
      </c>
      <c r="F44">
        <v>0</v>
      </c>
      <c r="G44">
        <v>0</v>
      </c>
      <c r="H44">
        <v>138.66999999999999</v>
      </c>
      <c r="I44">
        <v>1.7078333333333</v>
      </c>
      <c r="J44">
        <v>-0.8770057498331929</v>
      </c>
      <c r="K44">
        <v>7</v>
      </c>
      <c r="L44">
        <v>2007</v>
      </c>
      <c r="M44">
        <v>108.80992598338082</v>
      </c>
      <c r="N44">
        <v>0</v>
      </c>
      <c r="O44">
        <v>136.97712418300654</v>
      </c>
      <c r="P44">
        <v>28246</v>
      </c>
      <c r="R44">
        <v>22653</v>
      </c>
      <c r="S44">
        <v>7</v>
      </c>
      <c r="T44">
        <v>2007</v>
      </c>
      <c r="U44">
        <v>108.80992598338082</v>
      </c>
      <c r="V44">
        <v>138.66999999999999</v>
      </c>
      <c r="W44">
        <v>0</v>
      </c>
      <c r="X44">
        <v>19.34</v>
      </c>
    </row>
    <row r="45" spans="1:24" x14ac:dyDescent="0.3">
      <c r="A45">
        <v>18.616</v>
      </c>
      <c r="C45">
        <v>22</v>
      </c>
      <c r="D45">
        <v>99.748583589521331</v>
      </c>
      <c r="E45">
        <v>0</v>
      </c>
      <c r="F45">
        <v>0</v>
      </c>
      <c r="G45">
        <v>0</v>
      </c>
      <c r="H45">
        <v>138.69999999999999</v>
      </c>
      <c r="I45">
        <v>1.7078333333333</v>
      </c>
      <c r="J45">
        <v>1.8936552202321488</v>
      </c>
      <c r="K45">
        <v>8</v>
      </c>
      <c r="L45">
        <v>2007</v>
      </c>
      <c r="M45">
        <v>108.80992598338082</v>
      </c>
      <c r="N45">
        <v>0</v>
      </c>
      <c r="O45">
        <v>136.97712418300654</v>
      </c>
      <c r="P45">
        <v>28469</v>
      </c>
      <c r="R45">
        <v>24873</v>
      </c>
      <c r="S45">
        <v>8</v>
      </c>
      <c r="T45">
        <v>2007</v>
      </c>
      <c r="U45">
        <v>108.80992598338082</v>
      </c>
      <c r="V45">
        <v>138.69999999999999</v>
      </c>
      <c r="W45">
        <v>0</v>
      </c>
      <c r="X45">
        <v>18.616</v>
      </c>
    </row>
    <row r="46" spans="1:24" x14ac:dyDescent="0.3">
      <c r="A46">
        <v>18.47</v>
      </c>
      <c r="C46">
        <v>20</v>
      </c>
      <c r="D46">
        <v>98.88392683098995</v>
      </c>
      <c r="E46">
        <v>0</v>
      </c>
      <c r="F46">
        <v>0</v>
      </c>
      <c r="G46">
        <v>0</v>
      </c>
      <c r="H46">
        <v>140.13</v>
      </c>
      <c r="I46">
        <v>1.7078333333333</v>
      </c>
      <c r="J46">
        <v>-1.8530799189608427</v>
      </c>
      <c r="K46">
        <v>9</v>
      </c>
      <c r="L46">
        <v>2007</v>
      </c>
      <c r="M46">
        <v>108.80992598338082</v>
      </c>
      <c r="N46">
        <v>0</v>
      </c>
      <c r="O46">
        <v>136.97712418300654</v>
      </c>
      <c r="P46">
        <v>27662</v>
      </c>
      <c r="R46">
        <v>27517</v>
      </c>
      <c r="S46">
        <v>9</v>
      </c>
      <c r="T46">
        <v>2007</v>
      </c>
      <c r="U46">
        <v>108.80992598338082</v>
      </c>
      <c r="V46">
        <v>140.13</v>
      </c>
      <c r="W46">
        <v>0</v>
      </c>
      <c r="X46">
        <v>18.47</v>
      </c>
    </row>
    <row r="47" spans="1:24" x14ac:dyDescent="0.3">
      <c r="A47">
        <v>18.344999999999999</v>
      </c>
      <c r="C47">
        <v>21</v>
      </c>
      <c r="D47">
        <v>97.674519184575061</v>
      </c>
      <c r="E47">
        <v>0</v>
      </c>
      <c r="F47">
        <v>0</v>
      </c>
      <c r="G47">
        <v>0</v>
      </c>
      <c r="H47">
        <v>142.66999999999999</v>
      </c>
      <c r="I47">
        <v>1.7078333333333</v>
      </c>
      <c r="J47">
        <v>-2.80718128495413</v>
      </c>
      <c r="K47">
        <v>10</v>
      </c>
      <c r="L47">
        <v>2007</v>
      </c>
      <c r="M47">
        <v>114.16295168007396</v>
      </c>
      <c r="N47">
        <v>0</v>
      </c>
      <c r="O47">
        <v>136.97712418300654</v>
      </c>
      <c r="P47">
        <v>32569</v>
      </c>
      <c r="R47">
        <v>21237</v>
      </c>
      <c r="S47">
        <v>10</v>
      </c>
      <c r="T47">
        <v>2007</v>
      </c>
      <c r="U47">
        <v>114.16295168007396</v>
      </c>
      <c r="V47">
        <v>142.66999999999999</v>
      </c>
      <c r="W47">
        <v>0</v>
      </c>
      <c r="X47">
        <v>18.344999999999999</v>
      </c>
    </row>
    <row r="48" spans="1:24" x14ac:dyDescent="0.3">
      <c r="A48">
        <v>17.646000000000001</v>
      </c>
      <c r="C48">
        <v>22</v>
      </c>
      <c r="D48">
        <v>93.897841366197696</v>
      </c>
      <c r="E48">
        <v>0</v>
      </c>
      <c r="F48">
        <v>0</v>
      </c>
      <c r="G48">
        <v>0</v>
      </c>
      <c r="H48">
        <v>145.44999999999999</v>
      </c>
      <c r="I48">
        <v>1.7078333333333</v>
      </c>
      <c r="J48">
        <v>2.2151050861891619</v>
      </c>
      <c r="K48">
        <v>11</v>
      </c>
      <c r="L48">
        <v>2007</v>
      </c>
      <c r="M48">
        <v>114.16295168007396</v>
      </c>
      <c r="N48">
        <v>0</v>
      </c>
      <c r="O48">
        <v>136.97712418300654</v>
      </c>
      <c r="P48">
        <v>39643</v>
      </c>
      <c r="R48">
        <v>30477</v>
      </c>
      <c r="S48">
        <v>11</v>
      </c>
      <c r="T48">
        <v>2007</v>
      </c>
      <c r="U48">
        <v>114.16295168007396</v>
      </c>
      <c r="V48">
        <v>145.44999999999999</v>
      </c>
      <c r="W48">
        <v>0</v>
      </c>
      <c r="X48">
        <v>17.646000000000001</v>
      </c>
    </row>
    <row r="49" spans="1:24" x14ac:dyDescent="0.3">
      <c r="A49">
        <v>16.785</v>
      </c>
      <c r="C49">
        <v>19</v>
      </c>
      <c r="D49">
        <v>94.723041388388864</v>
      </c>
      <c r="E49">
        <v>1</v>
      </c>
      <c r="F49">
        <v>0</v>
      </c>
      <c r="G49">
        <v>0</v>
      </c>
      <c r="H49">
        <v>145.77000000000001</v>
      </c>
      <c r="I49">
        <v>1.7078333333333</v>
      </c>
      <c r="J49">
        <v>-1.6106349102321449</v>
      </c>
      <c r="K49">
        <v>12</v>
      </c>
      <c r="L49">
        <v>2007</v>
      </c>
      <c r="M49">
        <v>114.16295168007396</v>
      </c>
      <c r="N49">
        <v>0</v>
      </c>
      <c r="O49">
        <v>136.97712418300654</v>
      </c>
      <c r="P49">
        <v>61745</v>
      </c>
      <c r="R49">
        <v>46351</v>
      </c>
      <c r="S49">
        <v>12</v>
      </c>
      <c r="T49">
        <v>2007</v>
      </c>
      <c r="U49">
        <v>114.16295168007396</v>
      </c>
      <c r="V49">
        <v>145.77000000000001</v>
      </c>
      <c r="W49">
        <v>1</v>
      </c>
      <c r="X49">
        <v>16.785</v>
      </c>
    </row>
    <row r="50" spans="1:24" x14ac:dyDescent="0.3">
      <c r="A50">
        <v>16.7925</v>
      </c>
      <c r="C50">
        <v>22</v>
      </c>
      <c r="D50">
        <v>92.626230506064459</v>
      </c>
      <c r="E50">
        <v>0</v>
      </c>
      <c r="F50">
        <v>1</v>
      </c>
      <c r="G50">
        <v>0</v>
      </c>
      <c r="H50">
        <v>146.94</v>
      </c>
      <c r="I50">
        <v>1.72895</v>
      </c>
      <c r="J50">
        <v>0.66389036998624196</v>
      </c>
      <c r="K50">
        <v>1</v>
      </c>
      <c r="L50">
        <v>2008</v>
      </c>
      <c r="M50">
        <v>99.49125061121147</v>
      </c>
      <c r="N50">
        <v>0</v>
      </c>
      <c r="O50">
        <v>173.21942446043167</v>
      </c>
      <c r="P50">
        <v>18588</v>
      </c>
      <c r="R50">
        <v>13186</v>
      </c>
      <c r="S50">
        <v>1</v>
      </c>
      <c r="T50">
        <v>2008</v>
      </c>
      <c r="U50">
        <v>99.49125061121147</v>
      </c>
      <c r="V50">
        <v>146.94</v>
      </c>
      <c r="W50">
        <v>0</v>
      </c>
      <c r="X50">
        <v>16.7925</v>
      </c>
    </row>
    <row r="51" spans="1:24" x14ac:dyDescent="0.3">
      <c r="A51">
        <v>16.940000000000001</v>
      </c>
      <c r="C51">
        <v>21</v>
      </c>
      <c r="D51">
        <v>88.9589875255148</v>
      </c>
      <c r="E51">
        <v>0</v>
      </c>
      <c r="F51">
        <v>0</v>
      </c>
      <c r="G51">
        <v>0</v>
      </c>
      <c r="H51">
        <v>148.84</v>
      </c>
      <c r="I51">
        <v>1.72895</v>
      </c>
      <c r="J51">
        <v>1.7182187372162261</v>
      </c>
      <c r="K51">
        <v>2</v>
      </c>
      <c r="L51">
        <v>2008</v>
      </c>
      <c r="M51">
        <v>99.49125061121147</v>
      </c>
      <c r="N51">
        <v>0</v>
      </c>
      <c r="O51">
        <v>173.21942446043167</v>
      </c>
      <c r="P51">
        <v>21196</v>
      </c>
      <c r="R51">
        <v>17212</v>
      </c>
      <c r="S51">
        <v>2</v>
      </c>
      <c r="T51">
        <v>2008</v>
      </c>
      <c r="U51">
        <v>99.49125061121147</v>
      </c>
      <c r="V51">
        <v>148.84</v>
      </c>
      <c r="W51">
        <v>0</v>
      </c>
      <c r="X51">
        <v>16.940000000000001</v>
      </c>
    </row>
    <row r="52" spans="1:24" x14ac:dyDescent="0.3">
      <c r="A52">
        <v>17.7575</v>
      </c>
      <c r="C52">
        <v>21</v>
      </c>
      <c r="D52">
        <v>84.343662131157103</v>
      </c>
      <c r="E52">
        <v>0</v>
      </c>
      <c r="F52">
        <v>0</v>
      </c>
      <c r="G52">
        <v>0</v>
      </c>
      <c r="H52">
        <v>150.27000000000001</v>
      </c>
      <c r="I52">
        <v>1.72895</v>
      </c>
      <c r="J52">
        <v>9.1073275605326067</v>
      </c>
      <c r="K52">
        <v>3</v>
      </c>
      <c r="L52">
        <v>2008</v>
      </c>
      <c r="M52">
        <v>99.49125061121147</v>
      </c>
      <c r="N52">
        <v>0</v>
      </c>
      <c r="O52">
        <v>173.21942446043167</v>
      </c>
      <c r="P52">
        <v>34147</v>
      </c>
      <c r="R52">
        <v>24336</v>
      </c>
      <c r="S52">
        <v>3</v>
      </c>
      <c r="T52">
        <v>2008</v>
      </c>
      <c r="U52">
        <v>99.49125061121147</v>
      </c>
      <c r="V52">
        <v>150.27000000000001</v>
      </c>
      <c r="W52">
        <v>0</v>
      </c>
      <c r="X52">
        <v>17.7575</v>
      </c>
    </row>
    <row r="53" spans="1:24" x14ac:dyDescent="0.3">
      <c r="A53">
        <v>18.762499999999999</v>
      </c>
      <c r="C53">
        <v>21</v>
      </c>
      <c r="D53">
        <v>79.490827682035999</v>
      </c>
      <c r="E53">
        <v>0</v>
      </c>
      <c r="F53">
        <v>0</v>
      </c>
      <c r="G53">
        <v>0</v>
      </c>
      <c r="H53">
        <v>152.79</v>
      </c>
      <c r="I53">
        <v>1.72895</v>
      </c>
      <c r="J53">
        <v>7.0439976870749543</v>
      </c>
      <c r="K53">
        <v>4</v>
      </c>
      <c r="L53">
        <v>2008</v>
      </c>
      <c r="M53">
        <v>103.3496681127554</v>
      </c>
      <c r="N53">
        <v>0</v>
      </c>
      <c r="O53">
        <v>173.21942446043167</v>
      </c>
      <c r="P53">
        <v>30313</v>
      </c>
      <c r="R53">
        <v>25204</v>
      </c>
      <c r="S53">
        <v>4</v>
      </c>
      <c r="T53">
        <v>2008</v>
      </c>
      <c r="U53">
        <v>103.3496681127554</v>
      </c>
      <c r="V53">
        <v>152.79</v>
      </c>
      <c r="W53">
        <v>0</v>
      </c>
      <c r="X53">
        <v>18.762499999999999</v>
      </c>
    </row>
    <row r="54" spans="1:24" x14ac:dyDescent="0.3">
      <c r="A54">
        <v>18.776</v>
      </c>
      <c r="C54">
        <v>21</v>
      </c>
      <c r="D54">
        <v>78.634699348341343</v>
      </c>
      <c r="E54">
        <v>0</v>
      </c>
      <c r="F54">
        <v>0</v>
      </c>
      <c r="G54">
        <v>0</v>
      </c>
      <c r="H54">
        <v>155.07</v>
      </c>
      <c r="I54">
        <v>1.72895</v>
      </c>
      <c r="J54">
        <v>-5.078627615994713</v>
      </c>
      <c r="K54">
        <v>5</v>
      </c>
      <c r="L54">
        <v>2008</v>
      </c>
      <c r="M54">
        <v>103.3496681127554</v>
      </c>
      <c r="N54">
        <v>0</v>
      </c>
      <c r="O54">
        <v>173.21942446043167</v>
      </c>
      <c r="P54">
        <v>31477</v>
      </c>
      <c r="R54">
        <v>29067</v>
      </c>
      <c r="S54">
        <v>5</v>
      </c>
      <c r="T54">
        <v>2008</v>
      </c>
      <c r="U54">
        <v>103.3496681127554</v>
      </c>
      <c r="V54">
        <v>155.07</v>
      </c>
      <c r="W54">
        <v>0</v>
      </c>
      <c r="X54">
        <v>18.776</v>
      </c>
    </row>
    <row r="55" spans="1:24" x14ac:dyDescent="0.3">
      <c r="A55">
        <v>19.035</v>
      </c>
      <c r="C55">
        <v>21</v>
      </c>
      <c r="D55">
        <v>78.810920232600495</v>
      </c>
      <c r="E55">
        <v>0</v>
      </c>
      <c r="F55">
        <v>0</v>
      </c>
      <c r="G55">
        <v>0</v>
      </c>
      <c r="H55">
        <v>154.51</v>
      </c>
      <c r="I55">
        <v>1.72895</v>
      </c>
      <c r="J55">
        <v>-1.6645051302915714</v>
      </c>
      <c r="K55">
        <v>6</v>
      </c>
      <c r="L55">
        <v>2008</v>
      </c>
      <c r="M55">
        <v>103.3496681127554</v>
      </c>
      <c r="N55">
        <v>0</v>
      </c>
      <c r="O55">
        <v>173.21942446043167</v>
      </c>
      <c r="P55">
        <v>28724</v>
      </c>
      <c r="R55">
        <v>30126</v>
      </c>
      <c r="S55">
        <v>6</v>
      </c>
      <c r="T55">
        <v>2008</v>
      </c>
      <c r="U55">
        <v>103.3496681127554</v>
      </c>
      <c r="V55">
        <v>154.51</v>
      </c>
      <c r="W55">
        <v>0</v>
      </c>
      <c r="X55">
        <v>19.035</v>
      </c>
    </row>
    <row r="56" spans="1:24" x14ac:dyDescent="0.3">
      <c r="A56">
        <v>20.047499999999999</v>
      </c>
      <c r="C56">
        <v>23</v>
      </c>
      <c r="D56">
        <v>80.55758353108105</v>
      </c>
      <c r="E56">
        <v>0</v>
      </c>
      <c r="F56">
        <v>0</v>
      </c>
      <c r="G56">
        <v>0</v>
      </c>
      <c r="H56">
        <v>155.4</v>
      </c>
      <c r="I56">
        <v>1.72895</v>
      </c>
      <c r="J56">
        <v>8.8130150558352049E-2</v>
      </c>
      <c r="K56">
        <v>7</v>
      </c>
      <c r="L56">
        <v>2008</v>
      </c>
      <c r="M56">
        <v>110.10299872463602</v>
      </c>
      <c r="N56">
        <v>0</v>
      </c>
      <c r="O56">
        <v>181.02877697841728</v>
      </c>
      <c r="P56">
        <v>25530</v>
      </c>
      <c r="R56">
        <v>28246</v>
      </c>
      <c r="S56">
        <v>7</v>
      </c>
      <c r="T56">
        <v>2008</v>
      </c>
      <c r="U56">
        <v>110.10299872463602</v>
      </c>
      <c r="V56">
        <v>155.4</v>
      </c>
      <c r="W56">
        <v>0</v>
      </c>
      <c r="X56">
        <v>20.047499999999999</v>
      </c>
    </row>
    <row r="57" spans="1:24" x14ac:dyDescent="0.3">
      <c r="A57">
        <v>19.888000000000002</v>
      </c>
      <c r="C57">
        <v>21</v>
      </c>
      <c r="D57">
        <v>83.356019998637478</v>
      </c>
      <c r="E57">
        <v>0</v>
      </c>
      <c r="F57">
        <v>0</v>
      </c>
      <c r="G57">
        <v>0</v>
      </c>
      <c r="H57">
        <v>155.02000000000001</v>
      </c>
      <c r="I57">
        <v>1.72895</v>
      </c>
      <c r="J57">
        <v>-7.7809171426706509</v>
      </c>
      <c r="K57">
        <v>8</v>
      </c>
      <c r="L57">
        <v>2008</v>
      </c>
      <c r="M57">
        <v>110.10299872463602</v>
      </c>
      <c r="N57">
        <v>0</v>
      </c>
      <c r="O57">
        <v>181.02877697841728</v>
      </c>
      <c r="P57">
        <v>26102</v>
      </c>
      <c r="R57">
        <v>28469</v>
      </c>
      <c r="S57">
        <v>8</v>
      </c>
      <c r="T57">
        <v>2008</v>
      </c>
      <c r="U57">
        <v>110.10299872463602</v>
      </c>
      <c r="V57">
        <v>155.02000000000001</v>
      </c>
      <c r="W57">
        <v>0</v>
      </c>
      <c r="X57">
        <v>19.888000000000002</v>
      </c>
    </row>
    <row r="58" spans="1:24" x14ac:dyDescent="0.3">
      <c r="A58">
        <v>19.552499999999998</v>
      </c>
      <c r="C58">
        <v>21</v>
      </c>
      <c r="D58">
        <v>84.33593403092145</v>
      </c>
      <c r="E58">
        <v>0</v>
      </c>
      <c r="F58">
        <v>0</v>
      </c>
      <c r="G58">
        <v>0</v>
      </c>
      <c r="H58">
        <v>155.72</v>
      </c>
      <c r="I58">
        <v>1.72895</v>
      </c>
      <c r="J58">
        <v>0.46418884009380434</v>
      </c>
      <c r="K58">
        <v>9</v>
      </c>
      <c r="L58">
        <v>2008</v>
      </c>
      <c r="M58">
        <v>110.10299872463602</v>
      </c>
      <c r="N58">
        <v>0</v>
      </c>
      <c r="O58">
        <v>181.02877697841728</v>
      </c>
      <c r="P58">
        <v>27053</v>
      </c>
      <c r="R58">
        <v>27662</v>
      </c>
      <c r="S58">
        <v>9</v>
      </c>
      <c r="T58">
        <v>2008</v>
      </c>
      <c r="U58">
        <v>110.10299872463602</v>
      </c>
      <c r="V58">
        <v>155.72</v>
      </c>
      <c r="W58">
        <v>0</v>
      </c>
      <c r="X58">
        <v>19.552499999999998</v>
      </c>
    </row>
    <row r="59" spans="1:24" x14ac:dyDescent="0.3">
      <c r="A59">
        <v>20.6</v>
      </c>
      <c r="C59">
        <v>20</v>
      </c>
      <c r="D59">
        <v>78.933837477809845</v>
      </c>
      <c r="E59">
        <v>0</v>
      </c>
      <c r="F59">
        <v>0</v>
      </c>
      <c r="G59">
        <v>0</v>
      </c>
      <c r="H59">
        <v>159.77000000000001</v>
      </c>
      <c r="I59">
        <v>1.72895</v>
      </c>
      <c r="J59">
        <v>10.930315716729933</v>
      </c>
      <c r="K59">
        <v>10</v>
      </c>
      <c r="L59">
        <v>2008</v>
      </c>
      <c r="M59">
        <v>107.39890085980215</v>
      </c>
      <c r="N59">
        <v>0</v>
      </c>
      <c r="O59">
        <v>181.02877697841728</v>
      </c>
      <c r="P59">
        <v>19788</v>
      </c>
      <c r="R59">
        <v>32569</v>
      </c>
      <c r="S59">
        <v>10</v>
      </c>
      <c r="T59">
        <v>2008</v>
      </c>
      <c r="U59">
        <v>107.39890085980215</v>
      </c>
      <c r="V59">
        <v>159.77000000000001</v>
      </c>
      <c r="W59">
        <v>0</v>
      </c>
      <c r="X59">
        <v>20.6</v>
      </c>
    </row>
    <row r="60" spans="1:24" x14ac:dyDescent="0.3">
      <c r="A60">
        <v>24.047499999999999</v>
      </c>
      <c r="C60">
        <v>20</v>
      </c>
      <c r="D60">
        <v>73.870922899273324</v>
      </c>
      <c r="E60">
        <v>0</v>
      </c>
      <c r="F60">
        <v>0</v>
      </c>
      <c r="G60">
        <v>0</v>
      </c>
      <c r="H60">
        <v>161.1</v>
      </c>
      <c r="I60">
        <v>1.72895</v>
      </c>
      <c r="J60">
        <v>2.9939633950008426</v>
      </c>
      <c r="K60">
        <v>11</v>
      </c>
      <c r="L60">
        <v>2008</v>
      </c>
      <c r="M60">
        <v>107.39890085980215</v>
      </c>
      <c r="N60">
        <v>0</v>
      </c>
      <c r="O60">
        <v>181.02877697841728</v>
      </c>
      <c r="P60">
        <v>17201</v>
      </c>
      <c r="R60">
        <v>39643</v>
      </c>
      <c r="S60">
        <v>11</v>
      </c>
      <c r="T60">
        <v>2008</v>
      </c>
      <c r="U60">
        <v>107.39890085980215</v>
      </c>
      <c r="V60">
        <v>161.1</v>
      </c>
      <c r="W60">
        <v>0</v>
      </c>
      <c r="X60">
        <v>24.047499999999999</v>
      </c>
    </row>
    <row r="61" spans="1:24" x14ac:dyDescent="0.3">
      <c r="A61">
        <v>22.905000000000001</v>
      </c>
      <c r="C61">
        <v>19</v>
      </c>
      <c r="D61">
        <v>74.010857300332987</v>
      </c>
      <c r="E61">
        <v>1</v>
      </c>
      <c r="F61">
        <v>0</v>
      </c>
      <c r="G61">
        <v>0</v>
      </c>
      <c r="H61">
        <v>160.44</v>
      </c>
      <c r="I61">
        <v>1.72895</v>
      </c>
      <c r="J61">
        <v>3.2194923251755103</v>
      </c>
      <c r="K61">
        <v>12</v>
      </c>
      <c r="L61">
        <v>2008</v>
      </c>
      <c r="M61">
        <v>107.39890085980215</v>
      </c>
      <c r="N61">
        <v>0</v>
      </c>
      <c r="O61">
        <v>181.02877697841728</v>
      </c>
      <c r="P61">
        <v>25879</v>
      </c>
      <c r="R61">
        <v>61745</v>
      </c>
      <c r="S61">
        <v>12</v>
      </c>
      <c r="T61">
        <v>2008</v>
      </c>
      <c r="U61">
        <v>107.39890085980215</v>
      </c>
      <c r="V61">
        <v>160.44</v>
      </c>
      <c r="W61">
        <v>1</v>
      </c>
      <c r="X61">
        <v>22.905000000000001</v>
      </c>
    </row>
    <row r="62" spans="1:24" x14ac:dyDescent="0.3">
      <c r="A62">
        <v>21.65</v>
      </c>
      <c r="C62">
        <v>21</v>
      </c>
      <c r="D62">
        <v>74.431974077969258</v>
      </c>
      <c r="E62">
        <v>0</v>
      </c>
      <c r="F62">
        <v>1</v>
      </c>
      <c r="G62">
        <v>0</v>
      </c>
      <c r="H62">
        <v>160.9</v>
      </c>
      <c r="I62">
        <v>2.1185999999999998</v>
      </c>
      <c r="J62">
        <v>1.3608430702517271</v>
      </c>
      <c r="K62">
        <v>1</v>
      </c>
      <c r="L62">
        <v>2009</v>
      </c>
      <c r="M62">
        <v>85.480346758790944</v>
      </c>
      <c r="N62">
        <v>0</v>
      </c>
      <c r="O62">
        <v>155.95562130177515</v>
      </c>
      <c r="P62">
        <v>13173</v>
      </c>
      <c r="R62">
        <v>18588</v>
      </c>
      <c r="S62">
        <v>1</v>
      </c>
      <c r="T62">
        <v>2009</v>
      </c>
      <c r="U62">
        <v>85.480346758790944</v>
      </c>
      <c r="V62">
        <v>160.9</v>
      </c>
      <c r="W62">
        <v>0</v>
      </c>
      <c r="X62">
        <v>21.65</v>
      </c>
    </row>
    <row r="63" spans="1:24" x14ac:dyDescent="0.3">
      <c r="A63">
        <v>20.877500000000001</v>
      </c>
      <c r="C63">
        <v>20</v>
      </c>
      <c r="D63">
        <v>76.200690885258439</v>
      </c>
      <c r="E63">
        <v>0</v>
      </c>
      <c r="F63">
        <v>0</v>
      </c>
      <c r="G63">
        <v>0</v>
      </c>
      <c r="H63">
        <v>160.35</v>
      </c>
      <c r="I63">
        <v>2.1185999999999998</v>
      </c>
      <c r="J63">
        <v>3.3656604042375804E-2</v>
      </c>
      <c r="K63">
        <v>2</v>
      </c>
      <c r="L63">
        <v>2009</v>
      </c>
      <c r="M63">
        <v>85.480346758790944</v>
      </c>
      <c r="N63">
        <v>0</v>
      </c>
      <c r="O63">
        <v>155.95562130177515</v>
      </c>
      <c r="P63">
        <v>14492</v>
      </c>
      <c r="R63">
        <v>21196</v>
      </c>
      <c r="S63">
        <v>2</v>
      </c>
      <c r="T63">
        <v>2009</v>
      </c>
      <c r="U63">
        <v>85.480346758790944</v>
      </c>
      <c r="V63">
        <v>160.35</v>
      </c>
      <c r="W63">
        <v>0</v>
      </c>
      <c r="X63">
        <v>20.877500000000001</v>
      </c>
    </row>
    <row r="64" spans="1:24" x14ac:dyDescent="0.3">
      <c r="A64">
        <v>20.07</v>
      </c>
      <c r="C64">
        <v>22</v>
      </c>
      <c r="D64">
        <v>76.86099776373959</v>
      </c>
      <c r="E64">
        <v>0</v>
      </c>
      <c r="F64">
        <v>0</v>
      </c>
      <c r="G64">
        <v>0</v>
      </c>
      <c r="H64">
        <v>162.12</v>
      </c>
      <c r="I64">
        <v>2.1185999999999998</v>
      </c>
      <c r="J64">
        <v>4.8731142036296582</v>
      </c>
      <c r="K64">
        <v>3</v>
      </c>
      <c r="L64">
        <v>2009</v>
      </c>
      <c r="M64">
        <v>85.480346758790944</v>
      </c>
      <c r="N64">
        <v>0</v>
      </c>
      <c r="O64">
        <v>155.95562130177515</v>
      </c>
      <c r="P64">
        <v>40622</v>
      </c>
      <c r="R64">
        <v>34147</v>
      </c>
      <c r="S64">
        <v>3</v>
      </c>
      <c r="T64">
        <v>2009</v>
      </c>
      <c r="U64">
        <v>85.480346758790944</v>
      </c>
      <c r="V64">
        <v>162.12</v>
      </c>
      <c r="W64">
        <v>0</v>
      </c>
      <c r="X64">
        <v>20.07</v>
      </c>
    </row>
    <row r="65" spans="1:24" x14ac:dyDescent="0.3">
      <c r="A65">
        <v>18.627500000000001</v>
      </c>
      <c r="C65">
        <v>21</v>
      </c>
      <c r="D65">
        <v>82.035536660159835</v>
      </c>
      <c r="E65">
        <v>0</v>
      </c>
      <c r="F65">
        <v>0</v>
      </c>
      <c r="G65">
        <v>0</v>
      </c>
      <c r="H65">
        <v>162.15</v>
      </c>
      <c r="I65">
        <v>2.1185999999999998</v>
      </c>
      <c r="J65">
        <v>-4.5856310518200711</v>
      </c>
      <c r="K65">
        <v>4</v>
      </c>
      <c r="L65">
        <v>2009</v>
      </c>
      <c r="M65">
        <v>96.444992237142998</v>
      </c>
      <c r="N65">
        <v>0</v>
      </c>
      <c r="O65">
        <v>155.95562130177515</v>
      </c>
      <c r="P65">
        <v>36202</v>
      </c>
      <c r="R65">
        <v>30313</v>
      </c>
      <c r="S65">
        <v>4</v>
      </c>
      <c r="T65">
        <v>2009</v>
      </c>
      <c r="U65">
        <v>96.444992237142998</v>
      </c>
      <c r="V65">
        <v>162.15</v>
      </c>
      <c r="W65">
        <v>0</v>
      </c>
      <c r="X65">
        <v>18.627500000000001</v>
      </c>
    </row>
    <row r="66" spans="1:24" x14ac:dyDescent="0.3">
      <c r="A66">
        <v>18.329999999999998</v>
      </c>
      <c r="C66">
        <v>19</v>
      </c>
      <c r="D66">
        <v>84.749051565085821</v>
      </c>
      <c r="E66">
        <v>0</v>
      </c>
      <c r="F66">
        <v>0</v>
      </c>
      <c r="G66">
        <v>0</v>
      </c>
      <c r="H66">
        <v>163.19</v>
      </c>
      <c r="I66">
        <v>2.1185999999999998</v>
      </c>
      <c r="J66">
        <v>-0.25444621071570861</v>
      </c>
      <c r="K66">
        <v>5</v>
      </c>
      <c r="L66">
        <v>2009</v>
      </c>
      <c r="M66">
        <v>96.444992237142998</v>
      </c>
      <c r="N66">
        <v>0</v>
      </c>
      <c r="O66">
        <v>155.95562130177515</v>
      </c>
      <c r="P66">
        <v>44188</v>
      </c>
      <c r="R66">
        <v>31477</v>
      </c>
      <c r="S66">
        <v>5</v>
      </c>
      <c r="T66">
        <v>2009</v>
      </c>
      <c r="U66">
        <v>96.444992237142998</v>
      </c>
      <c r="V66">
        <v>163.19</v>
      </c>
      <c r="W66">
        <v>0</v>
      </c>
      <c r="X66">
        <v>18.329999999999998</v>
      </c>
    </row>
    <row r="67" spans="1:24" x14ac:dyDescent="0.3">
      <c r="A67">
        <v>18.2425</v>
      </c>
      <c r="C67">
        <v>22</v>
      </c>
      <c r="D67">
        <v>87.542360040168532</v>
      </c>
      <c r="E67">
        <v>0</v>
      </c>
      <c r="F67">
        <v>0</v>
      </c>
      <c r="G67">
        <v>1</v>
      </c>
      <c r="H67">
        <v>163.37</v>
      </c>
      <c r="I67">
        <v>2.1185999999999998</v>
      </c>
      <c r="J67">
        <v>2.2164074564541725</v>
      </c>
      <c r="K67">
        <v>6</v>
      </c>
      <c r="L67">
        <v>2009</v>
      </c>
      <c r="M67">
        <v>96.444992237142998</v>
      </c>
      <c r="N67">
        <v>0</v>
      </c>
      <c r="O67">
        <v>155.95562130177515</v>
      </c>
      <c r="P67">
        <v>41019</v>
      </c>
      <c r="R67">
        <v>28724</v>
      </c>
      <c r="S67">
        <v>6</v>
      </c>
      <c r="T67">
        <v>2009</v>
      </c>
      <c r="U67">
        <v>96.444992237142998</v>
      </c>
      <c r="V67">
        <v>163.37</v>
      </c>
      <c r="W67">
        <v>0</v>
      </c>
      <c r="X67">
        <v>18.2425</v>
      </c>
    </row>
    <row r="68" spans="1:24" x14ac:dyDescent="0.3">
      <c r="A68">
        <v>18.224</v>
      </c>
      <c r="C68">
        <v>23</v>
      </c>
      <c r="D68">
        <v>85.72807224361901</v>
      </c>
      <c r="E68">
        <v>0</v>
      </c>
      <c r="F68">
        <v>0</v>
      </c>
      <c r="G68">
        <v>0</v>
      </c>
      <c r="H68">
        <v>163.78</v>
      </c>
      <c r="I68">
        <v>2.1185999999999998</v>
      </c>
      <c r="J68">
        <v>-1.2352989150382854</v>
      </c>
      <c r="K68">
        <v>7</v>
      </c>
      <c r="L68">
        <v>2009</v>
      </c>
      <c r="M68">
        <v>108.7271956911656</v>
      </c>
      <c r="N68">
        <v>0</v>
      </c>
      <c r="O68">
        <v>161.68047337278108</v>
      </c>
      <c r="P68">
        <v>16637</v>
      </c>
      <c r="R68">
        <v>25530</v>
      </c>
      <c r="S68">
        <v>7</v>
      </c>
      <c r="T68">
        <v>2009</v>
      </c>
      <c r="U68">
        <v>108.7271956911656</v>
      </c>
      <c r="V68">
        <v>163.78</v>
      </c>
      <c r="W68">
        <v>0</v>
      </c>
      <c r="X68">
        <v>18.224</v>
      </c>
    </row>
    <row r="69" spans="1:24" x14ac:dyDescent="0.3">
      <c r="A69">
        <v>16.892499999999998</v>
      </c>
      <c r="C69">
        <v>21</v>
      </c>
      <c r="D69">
        <v>85.839722327044512</v>
      </c>
      <c r="E69">
        <v>0</v>
      </c>
      <c r="F69">
        <v>0</v>
      </c>
      <c r="G69">
        <v>0</v>
      </c>
      <c r="H69">
        <v>163.29</v>
      </c>
      <c r="I69">
        <v>2.1185999999999998</v>
      </c>
      <c r="J69">
        <v>-1.0926377366998752</v>
      </c>
      <c r="K69">
        <v>8</v>
      </c>
      <c r="L69">
        <v>2009</v>
      </c>
      <c r="M69">
        <v>108.7271956911656</v>
      </c>
      <c r="N69">
        <v>0</v>
      </c>
      <c r="O69">
        <v>161.68047337278108</v>
      </c>
      <c r="P69">
        <v>22537</v>
      </c>
      <c r="R69">
        <v>26102</v>
      </c>
      <c r="S69">
        <v>8</v>
      </c>
      <c r="T69">
        <v>2009</v>
      </c>
      <c r="U69">
        <v>108.7271956911656</v>
      </c>
      <c r="V69">
        <v>163.29</v>
      </c>
      <c r="W69">
        <v>0</v>
      </c>
      <c r="X69">
        <v>16.892499999999998</v>
      </c>
    </row>
    <row r="70" spans="1:24" x14ac:dyDescent="0.3">
      <c r="A70">
        <v>15.664999999999999</v>
      </c>
      <c r="C70">
        <v>20</v>
      </c>
      <c r="D70">
        <v>86.583573545552483</v>
      </c>
      <c r="E70">
        <v>0</v>
      </c>
      <c r="F70">
        <v>0</v>
      </c>
      <c r="G70">
        <v>1</v>
      </c>
      <c r="H70">
        <v>163.93</v>
      </c>
      <c r="I70">
        <v>2.1185999999999998</v>
      </c>
      <c r="J70">
        <v>2.3312564901350141</v>
      </c>
      <c r="K70">
        <v>9</v>
      </c>
      <c r="L70">
        <v>2009</v>
      </c>
      <c r="M70">
        <v>108.7271956911656</v>
      </c>
      <c r="N70">
        <v>0</v>
      </c>
      <c r="O70">
        <v>161.68047337278108</v>
      </c>
      <c r="P70">
        <v>52162</v>
      </c>
      <c r="R70">
        <v>27053</v>
      </c>
      <c r="S70">
        <v>9</v>
      </c>
      <c r="T70">
        <v>2009</v>
      </c>
      <c r="U70">
        <v>108.7271956911656</v>
      </c>
      <c r="V70">
        <v>163.93</v>
      </c>
      <c r="W70">
        <v>0</v>
      </c>
      <c r="X70">
        <v>15.664999999999999</v>
      </c>
    </row>
    <row r="71" spans="1:24" x14ac:dyDescent="0.3">
      <c r="A71">
        <v>15.022</v>
      </c>
      <c r="C71">
        <v>21</v>
      </c>
      <c r="D71">
        <v>85.275380471635188</v>
      </c>
      <c r="E71">
        <v>0</v>
      </c>
      <c r="F71">
        <v>0</v>
      </c>
      <c r="G71">
        <v>0</v>
      </c>
      <c r="H71">
        <v>167.88</v>
      </c>
      <c r="I71">
        <v>2.1185999999999998</v>
      </c>
      <c r="J71">
        <v>0.42218170484642492</v>
      </c>
      <c r="K71">
        <v>10</v>
      </c>
      <c r="L71">
        <v>2009</v>
      </c>
      <c r="M71">
        <v>109.3474653129004</v>
      </c>
      <c r="N71">
        <v>0</v>
      </c>
      <c r="O71">
        <v>161.68047337278108</v>
      </c>
      <c r="P71">
        <v>13828</v>
      </c>
      <c r="R71">
        <v>19788</v>
      </c>
      <c r="S71">
        <v>10</v>
      </c>
      <c r="T71">
        <v>2009</v>
      </c>
      <c r="U71">
        <v>109.3474653129004</v>
      </c>
      <c r="V71">
        <v>167.88</v>
      </c>
      <c r="W71">
        <v>0</v>
      </c>
      <c r="X71">
        <v>15.022</v>
      </c>
    </row>
    <row r="72" spans="1:24" x14ac:dyDescent="0.3">
      <c r="A72">
        <v>14.065</v>
      </c>
      <c r="C72">
        <v>19</v>
      </c>
      <c r="D72">
        <v>83.795346846373533</v>
      </c>
      <c r="E72">
        <v>0</v>
      </c>
      <c r="F72">
        <v>0</v>
      </c>
      <c r="G72">
        <v>0</v>
      </c>
      <c r="H72">
        <v>170.01</v>
      </c>
      <c r="I72">
        <v>2.1185999999999998</v>
      </c>
      <c r="J72">
        <v>1.7908205553247569</v>
      </c>
      <c r="K72">
        <v>11</v>
      </c>
      <c r="L72">
        <v>2009</v>
      </c>
      <c r="M72">
        <v>109.3474653129004</v>
      </c>
      <c r="N72">
        <v>0</v>
      </c>
      <c r="O72">
        <v>161.68047337278108</v>
      </c>
      <c r="P72">
        <v>17781</v>
      </c>
      <c r="R72">
        <v>17201</v>
      </c>
      <c r="S72">
        <v>11</v>
      </c>
      <c r="T72">
        <v>2009</v>
      </c>
      <c r="U72">
        <v>109.3474653129004</v>
      </c>
      <c r="V72">
        <v>170.01</v>
      </c>
      <c r="W72">
        <v>0</v>
      </c>
      <c r="X72">
        <v>14.065</v>
      </c>
    </row>
    <row r="73" spans="1:24" x14ac:dyDescent="0.3">
      <c r="A73">
        <v>13.1325</v>
      </c>
      <c r="C73">
        <v>23</v>
      </c>
      <c r="D73">
        <v>83.965332169695301</v>
      </c>
      <c r="E73">
        <v>1</v>
      </c>
      <c r="F73">
        <v>0</v>
      </c>
      <c r="G73">
        <v>0</v>
      </c>
      <c r="H73">
        <v>170.91</v>
      </c>
      <c r="I73">
        <v>2.1185999999999998</v>
      </c>
      <c r="J73">
        <v>-0.50779106189827727</v>
      </c>
      <c r="K73">
        <v>12</v>
      </c>
      <c r="L73">
        <v>2009</v>
      </c>
      <c r="M73">
        <v>109.3474653129004</v>
      </c>
      <c r="N73">
        <v>0</v>
      </c>
      <c r="O73">
        <v>161.68047337278108</v>
      </c>
      <c r="P73">
        <v>57178</v>
      </c>
      <c r="R73">
        <v>25879</v>
      </c>
      <c r="S73">
        <v>12</v>
      </c>
      <c r="T73">
        <v>2009</v>
      </c>
      <c r="U73">
        <v>109.3474653129004</v>
      </c>
      <c r="V73">
        <v>170.91</v>
      </c>
      <c r="W73">
        <v>1</v>
      </c>
      <c r="X73">
        <v>13.1325</v>
      </c>
    </row>
    <row r="74" spans="1:24" x14ac:dyDescent="0.3">
      <c r="A74">
        <v>13.182</v>
      </c>
      <c r="C74">
        <v>20</v>
      </c>
      <c r="D74">
        <v>84.315335759324768</v>
      </c>
      <c r="E74">
        <v>0</v>
      </c>
      <c r="F74">
        <v>1</v>
      </c>
      <c r="G74">
        <v>0</v>
      </c>
      <c r="H74">
        <v>174.07</v>
      </c>
      <c r="I74">
        <v>1.9273045454544999</v>
      </c>
      <c r="J74">
        <v>-4.4217072026075943</v>
      </c>
      <c r="K74">
        <v>1</v>
      </c>
      <c r="L74">
        <v>2010</v>
      </c>
      <c r="M74">
        <v>91.383842899050251</v>
      </c>
      <c r="N74">
        <v>0</v>
      </c>
      <c r="O74">
        <v>148.98449612403101</v>
      </c>
      <c r="P74">
        <v>12594</v>
      </c>
      <c r="R74">
        <v>13173</v>
      </c>
      <c r="S74">
        <v>1</v>
      </c>
      <c r="T74">
        <v>2010</v>
      </c>
      <c r="U74">
        <v>91.383842899050251</v>
      </c>
      <c r="V74">
        <v>174.07</v>
      </c>
      <c r="W74">
        <v>0</v>
      </c>
      <c r="X74">
        <v>13.182</v>
      </c>
    </row>
    <row r="75" spans="1:24" x14ac:dyDescent="0.3">
      <c r="A75">
        <v>13.272500000000001</v>
      </c>
      <c r="C75">
        <v>20</v>
      </c>
      <c r="D75">
        <v>86.450944823217853</v>
      </c>
      <c r="E75">
        <v>0</v>
      </c>
      <c r="F75">
        <v>0</v>
      </c>
      <c r="G75">
        <v>0</v>
      </c>
      <c r="H75">
        <v>176.59</v>
      </c>
      <c r="I75">
        <v>1.9273045454544999</v>
      </c>
      <c r="J75">
        <v>-1.5894105728189167</v>
      </c>
      <c r="K75">
        <v>2</v>
      </c>
      <c r="L75">
        <v>2010</v>
      </c>
      <c r="M75">
        <v>91.383842899050251</v>
      </c>
      <c r="N75">
        <v>0</v>
      </c>
      <c r="O75">
        <v>148.98449612403101</v>
      </c>
      <c r="P75">
        <v>20651</v>
      </c>
      <c r="R75">
        <v>14492</v>
      </c>
      <c r="S75">
        <v>2</v>
      </c>
      <c r="T75">
        <v>2010</v>
      </c>
      <c r="U75">
        <v>91.383842899050251</v>
      </c>
      <c r="V75">
        <v>176.59</v>
      </c>
      <c r="W75">
        <v>0</v>
      </c>
      <c r="X75">
        <v>13.272500000000001</v>
      </c>
    </row>
    <row r="76" spans="1:24" x14ac:dyDescent="0.3">
      <c r="A76">
        <v>12.727499999999999</v>
      </c>
      <c r="C76">
        <v>23</v>
      </c>
      <c r="D76">
        <v>89.079778838586208</v>
      </c>
      <c r="E76">
        <v>0</v>
      </c>
      <c r="F76">
        <v>0</v>
      </c>
      <c r="G76">
        <v>0</v>
      </c>
      <c r="H76">
        <v>177.62</v>
      </c>
      <c r="I76">
        <v>1.9273045454544999</v>
      </c>
      <c r="J76">
        <v>0.56086577062428589</v>
      </c>
      <c r="K76">
        <v>3</v>
      </c>
      <c r="L76">
        <v>2010</v>
      </c>
      <c r="M76">
        <v>91.383842899050251</v>
      </c>
      <c r="N76">
        <v>0</v>
      </c>
      <c r="O76">
        <v>148.98449612403101</v>
      </c>
      <c r="P76">
        <v>33958</v>
      </c>
      <c r="R76">
        <v>40622</v>
      </c>
      <c r="S76">
        <v>3</v>
      </c>
      <c r="T76">
        <v>2010</v>
      </c>
      <c r="U76">
        <v>91.383842899050251</v>
      </c>
      <c r="V76">
        <v>177.62</v>
      </c>
      <c r="W76">
        <v>0</v>
      </c>
      <c r="X76">
        <v>12.727499999999999</v>
      </c>
    </row>
    <row r="77" spans="1:24" x14ac:dyDescent="0.3">
      <c r="A77">
        <v>12.012</v>
      </c>
      <c r="C77">
        <v>21</v>
      </c>
      <c r="D77">
        <v>89.916338642782449</v>
      </c>
      <c r="E77">
        <v>0</v>
      </c>
      <c r="F77">
        <v>0</v>
      </c>
      <c r="G77">
        <v>0</v>
      </c>
      <c r="H77">
        <v>178.68</v>
      </c>
      <c r="I77">
        <v>1.9273045454544999</v>
      </c>
      <c r="J77">
        <v>-3.6687325711024843</v>
      </c>
      <c r="K77">
        <v>4</v>
      </c>
      <c r="L77">
        <v>2010</v>
      </c>
      <c r="M77">
        <v>104.1555105887321</v>
      </c>
      <c r="N77">
        <v>0</v>
      </c>
      <c r="O77">
        <v>148.98449612403101</v>
      </c>
      <c r="P77">
        <v>36549</v>
      </c>
      <c r="R77">
        <v>36202</v>
      </c>
      <c r="S77">
        <v>4</v>
      </c>
      <c r="T77">
        <v>2010</v>
      </c>
      <c r="U77">
        <v>104.1555105887321</v>
      </c>
      <c r="V77">
        <v>178.68</v>
      </c>
      <c r="W77">
        <v>0</v>
      </c>
      <c r="X77">
        <v>12.012</v>
      </c>
    </row>
    <row r="78" spans="1:24" x14ac:dyDescent="0.3">
      <c r="A78">
        <v>11.74</v>
      </c>
      <c r="C78">
        <v>20</v>
      </c>
      <c r="D78">
        <v>91.210221410368831</v>
      </c>
      <c r="E78">
        <v>0</v>
      </c>
      <c r="F78">
        <v>0</v>
      </c>
      <c r="G78">
        <v>0</v>
      </c>
      <c r="H78">
        <v>178.04</v>
      </c>
      <c r="I78">
        <v>1.9273045454544999</v>
      </c>
      <c r="J78">
        <v>-2.9934912252413293</v>
      </c>
      <c r="K78">
        <v>5</v>
      </c>
      <c r="L78">
        <v>2010</v>
      </c>
      <c r="M78">
        <v>104.1555105887321</v>
      </c>
      <c r="N78">
        <v>0</v>
      </c>
      <c r="O78">
        <v>148.98449612403101</v>
      </c>
      <c r="P78">
        <v>40467</v>
      </c>
      <c r="R78">
        <v>44188</v>
      </c>
      <c r="S78">
        <v>5</v>
      </c>
      <c r="T78">
        <v>2010</v>
      </c>
      <c r="U78">
        <v>104.1555105887321</v>
      </c>
      <c r="V78">
        <v>178.04</v>
      </c>
      <c r="W78">
        <v>0</v>
      </c>
      <c r="X78">
        <v>11.74</v>
      </c>
    </row>
    <row r="79" spans="1:24" x14ac:dyDescent="0.3">
      <c r="A79">
        <v>11.75</v>
      </c>
      <c r="C79">
        <v>22</v>
      </c>
      <c r="D79">
        <v>92.679071701869773</v>
      </c>
      <c r="E79">
        <v>0</v>
      </c>
      <c r="F79">
        <v>0</v>
      </c>
      <c r="G79">
        <v>0</v>
      </c>
      <c r="H79">
        <v>177.04</v>
      </c>
      <c r="I79">
        <v>1.9273045454544999</v>
      </c>
      <c r="J79">
        <v>-1.1065619844063623</v>
      </c>
      <c r="K79">
        <v>6</v>
      </c>
      <c r="L79">
        <v>2010</v>
      </c>
      <c r="M79">
        <v>104.1555105887321</v>
      </c>
      <c r="N79">
        <v>0</v>
      </c>
      <c r="O79">
        <v>148.98449612403101</v>
      </c>
      <c r="P79">
        <v>42086</v>
      </c>
      <c r="R79">
        <v>41019</v>
      </c>
      <c r="S79">
        <v>6</v>
      </c>
      <c r="T79">
        <v>2010</v>
      </c>
      <c r="U79">
        <v>104.1555105887321</v>
      </c>
      <c r="V79">
        <v>177.04</v>
      </c>
      <c r="W79">
        <v>0</v>
      </c>
      <c r="X79">
        <v>11.75</v>
      </c>
    </row>
    <row r="80" spans="1:24" x14ac:dyDescent="0.3">
      <c r="A80">
        <v>11.384</v>
      </c>
      <c r="C80">
        <v>22</v>
      </c>
      <c r="D80">
        <v>92.710475212838361</v>
      </c>
      <c r="E80">
        <v>0</v>
      </c>
      <c r="F80">
        <v>0</v>
      </c>
      <c r="G80">
        <v>0</v>
      </c>
      <c r="H80">
        <v>176.19</v>
      </c>
      <c r="I80">
        <v>1.9273045454544999</v>
      </c>
      <c r="J80">
        <v>1.9834578202732933</v>
      </c>
      <c r="K80">
        <v>7</v>
      </c>
      <c r="L80">
        <v>2010</v>
      </c>
      <c r="M80">
        <v>118.55470456364419</v>
      </c>
      <c r="N80">
        <v>0</v>
      </c>
      <c r="O80">
        <v>154.81136950904391</v>
      </c>
      <c r="P80">
        <v>41399</v>
      </c>
      <c r="R80">
        <v>16637</v>
      </c>
      <c r="S80">
        <v>7</v>
      </c>
      <c r="T80">
        <v>2010</v>
      </c>
      <c r="U80">
        <v>118.55470456364419</v>
      </c>
      <c r="V80">
        <v>176.19</v>
      </c>
      <c r="W80">
        <v>0</v>
      </c>
      <c r="X80">
        <v>11.384</v>
      </c>
    </row>
    <row r="81" spans="1:24" x14ac:dyDescent="0.3">
      <c r="A81">
        <v>10.87</v>
      </c>
      <c r="C81">
        <v>21</v>
      </c>
      <c r="D81">
        <v>92.779484578001529</v>
      </c>
      <c r="E81">
        <v>0</v>
      </c>
      <c r="F81">
        <v>0</v>
      </c>
      <c r="G81">
        <v>0</v>
      </c>
      <c r="H81">
        <v>176.9</v>
      </c>
      <c r="I81">
        <v>1.9273045454544999</v>
      </c>
      <c r="J81">
        <v>-0.72867273069884275</v>
      </c>
      <c r="K81">
        <v>8</v>
      </c>
      <c r="L81">
        <v>2010</v>
      </c>
      <c r="M81">
        <v>118.55470456364419</v>
      </c>
      <c r="N81">
        <v>0</v>
      </c>
      <c r="O81">
        <v>154.81136950904391</v>
      </c>
      <c r="P81">
        <v>42222</v>
      </c>
      <c r="R81">
        <v>22537</v>
      </c>
      <c r="S81">
        <v>8</v>
      </c>
      <c r="T81">
        <v>2010</v>
      </c>
      <c r="U81">
        <v>118.55470456364419</v>
      </c>
      <c r="V81">
        <v>176.9</v>
      </c>
      <c r="W81">
        <v>0</v>
      </c>
      <c r="X81">
        <v>10.87</v>
      </c>
    </row>
    <row r="82" spans="1:24" x14ac:dyDescent="0.3">
      <c r="A82">
        <v>10.7875</v>
      </c>
      <c r="C82">
        <v>20</v>
      </c>
      <c r="D82">
        <v>95.210319088693382</v>
      </c>
      <c r="E82">
        <v>0</v>
      </c>
      <c r="F82">
        <v>0</v>
      </c>
      <c r="G82">
        <v>0</v>
      </c>
      <c r="H82">
        <v>179.07</v>
      </c>
      <c r="I82">
        <v>1.9273045454544999</v>
      </c>
      <c r="J82">
        <v>0.10073117041078383</v>
      </c>
      <c r="K82">
        <v>9</v>
      </c>
      <c r="L82">
        <v>2010</v>
      </c>
      <c r="M82">
        <v>118.55470456364419</v>
      </c>
      <c r="N82">
        <v>0</v>
      </c>
      <c r="O82">
        <v>154.81136950904391</v>
      </c>
      <c r="P82">
        <v>42477</v>
      </c>
      <c r="R82">
        <v>52162</v>
      </c>
      <c r="S82">
        <v>9</v>
      </c>
      <c r="T82">
        <v>2010</v>
      </c>
      <c r="U82">
        <v>118.55470456364419</v>
      </c>
      <c r="V82">
        <v>179.07</v>
      </c>
      <c r="W82">
        <v>0</v>
      </c>
      <c r="X82">
        <v>10.7875</v>
      </c>
    </row>
    <row r="83" spans="1:24" x14ac:dyDescent="0.3">
      <c r="A83">
        <v>10.602</v>
      </c>
      <c r="C83">
        <v>20</v>
      </c>
      <c r="D83">
        <v>93.327544489755695</v>
      </c>
      <c r="E83">
        <v>0</v>
      </c>
      <c r="F83">
        <v>0</v>
      </c>
      <c r="G83">
        <v>0</v>
      </c>
      <c r="H83">
        <v>182.35</v>
      </c>
      <c r="I83">
        <v>1.9273045454544999</v>
      </c>
      <c r="J83">
        <v>1.3565092733625939</v>
      </c>
      <c r="K83">
        <v>10</v>
      </c>
      <c r="L83">
        <v>2010</v>
      </c>
      <c r="M83">
        <v>120.27526347208902</v>
      </c>
      <c r="N83">
        <v>0</v>
      </c>
      <c r="O83">
        <v>154.81136950904391</v>
      </c>
      <c r="P83">
        <v>47859</v>
      </c>
      <c r="R83">
        <v>13828</v>
      </c>
      <c r="S83">
        <v>10</v>
      </c>
      <c r="T83">
        <v>2010</v>
      </c>
      <c r="U83">
        <v>120.27526347208902</v>
      </c>
      <c r="V83">
        <v>182.35</v>
      </c>
      <c r="W83">
        <v>0</v>
      </c>
      <c r="X83">
        <v>10.602</v>
      </c>
    </row>
    <row r="84" spans="1:24" x14ac:dyDescent="0.3">
      <c r="A84">
        <v>10.256666666667</v>
      </c>
      <c r="C84">
        <v>18</v>
      </c>
      <c r="D84">
        <v>95.470321121094017</v>
      </c>
      <c r="E84">
        <v>0</v>
      </c>
      <c r="F84">
        <v>0</v>
      </c>
      <c r="G84">
        <v>0</v>
      </c>
      <c r="H84">
        <v>182.4</v>
      </c>
      <c r="I84">
        <v>1.9273045454544999</v>
      </c>
      <c r="J84">
        <v>-0.38182570271307892</v>
      </c>
      <c r="K84">
        <v>11</v>
      </c>
      <c r="L84">
        <v>2010</v>
      </c>
      <c r="M84">
        <v>120.27526347208902</v>
      </c>
      <c r="N84">
        <v>0</v>
      </c>
      <c r="O84">
        <v>154.81136950904391</v>
      </c>
      <c r="P84">
        <v>50061</v>
      </c>
      <c r="R84">
        <v>17781</v>
      </c>
      <c r="S84">
        <v>11</v>
      </c>
      <c r="T84">
        <v>2010</v>
      </c>
      <c r="U84">
        <v>120.27526347208902</v>
      </c>
      <c r="V84">
        <v>182.4</v>
      </c>
      <c r="W84">
        <v>0</v>
      </c>
      <c r="X84">
        <v>10.256666666667</v>
      </c>
    </row>
    <row r="85" spans="1:24" x14ac:dyDescent="0.3">
      <c r="A85">
        <v>9.67</v>
      </c>
      <c r="C85">
        <v>23</v>
      </c>
      <c r="D85">
        <v>94.405311875434336</v>
      </c>
      <c r="E85">
        <v>1</v>
      </c>
      <c r="F85">
        <v>0</v>
      </c>
      <c r="G85">
        <v>0</v>
      </c>
      <c r="H85">
        <v>181.85</v>
      </c>
      <c r="I85">
        <v>1.9273045454544999</v>
      </c>
      <c r="J85">
        <v>1.8670004678770669</v>
      </c>
      <c r="K85">
        <v>12</v>
      </c>
      <c r="L85">
        <v>2010</v>
      </c>
      <c r="M85">
        <v>120.27526347208902</v>
      </c>
      <c r="N85">
        <v>0</v>
      </c>
      <c r="O85">
        <v>154.81136950904391</v>
      </c>
      <c r="P85">
        <v>99461</v>
      </c>
      <c r="R85">
        <v>57178</v>
      </c>
      <c r="S85">
        <v>12</v>
      </c>
      <c r="T85">
        <v>2010</v>
      </c>
      <c r="U85">
        <v>120.27526347208902</v>
      </c>
      <c r="V85">
        <v>181.85</v>
      </c>
      <c r="W85">
        <v>1</v>
      </c>
      <c r="X85">
        <v>9.67</v>
      </c>
    </row>
    <row r="86" spans="1:24" x14ac:dyDescent="0.3">
      <c r="A86">
        <v>10.275</v>
      </c>
      <c r="C86">
        <v>21</v>
      </c>
      <c r="D86">
        <v>94.447394795913112</v>
      </c>
      <c r="E86">
        <v>0</v>
      </c>
      <c r="F86">
        <v>1</v>
      </c>
      <c r="G86">
        <v>0</v>
      </c>
      <c r="H86">
        <v>182.6</v>
      </c>
      <c r="I86">
        <v>2.0838142857143001</v>
      </c>
      <c r="J86">
        <v>3.7275482333863685</v>
      </c>
      <c r="K86">
        <v>1</v>
      </c>
      <c r="L86">
        <v>2011</v>
      </c>
      <c r="M86">
        <v>102.08343733560314</v>
      </c>
      <c r="N86">
        <v>0</v>
      </c>
      <c r="O86">
        <v>146.84382284382286</v>
      </c>
      <c r="P86">
        <v>29868</v>
      </c>
      <c r="R86">
        <v>12594</v>
      </c>
      <c r="S86">
        <v>1</v>
      </c>
      <c r="T86">
        <v>2011</v>
      </c>
      <c r="U86">
        <v>102.08343733560314</v>
      </c>
      <c r="V86">
        <v>182.6</v>
      </c>
      <c r="W86">
        <v>0</v>
      </c>
      <c r="X86">
        <v>10.275</v>
      </c>
    </row>
    <row r="87" spans="1:24" x14ac:dyDescent="0.3">
      <c r="A87">
        <v>10.442500000000001</v>
      </c>
      <c r="C87">
        <v>20</v>
      </c>
      <c r="D87">
        <v>96.147879249349131</v>
      </c>
      <c r="E87">
        <v>0</v>
      </c>
      <c r="F87">
        <v>0</v>
      </c>
      <c r="G87">
        <v>0</v>
      </c>
      <c r="H87">
        <v>183.93</v>
      </c>
      <c r="I87">
        <v>2.0838142857143001</v>
      </c>
      <c r="J87">
        <v>4.1397985836405526</v>
      </c>
      <c r="K87">
        <v>2</v>
      </c>
      <c r="L87">
        <v>2011</v>
      </c>
      <c r="M87">
        <v>102.08343733560314</v>
      </c>
      <c r="N87">
        <v>0</v>
      </c>
      <c r="O87">
        <v>146.84382284382286</v>
      </c>
      <c r="P87">
        <v>39004</v>
      </c>
      <c r="R87">
        <v>20651</v>
      </c>
      <c r="S87">
        <v>2</v>
      </c>
      <c r="T87">
        <v>2011</v>
      </c>
      <c r="U87">
        <v>102.08343733560314</v>
      </c>
      <c r="V87">
        <v>183.93</v>
      </c>
      <c r="W87">
        <v>0</v>
      </c>
      <c r="X87">
        <v>10.442500000000001</v>
      </c>
    </row>
    <row r="88" spans="1:24" x14ac:dyDescent="0.3">
      <c r="A88">
        <v>10.51</v>
      </c>
      <c r="C88">
        <v>23</v>
      </c>
      <c r="D88">
        <v>95.927831170407629</v>
      </c>
      <c r="E88">
        <v>0</v>
      </c>
      <c r="F88">
        <v>0</v>
      </c>
      <c r="G88">
        <v>0</v>
      </c>
      <c r="H88">
        <v>184.7</v>
      </c>
      <c r="I88">
        <v>2.0838142857143001</v>
      </c>
      <c r="J88">
        <v>1.9874242263971942</v>
      </c>
      <c r="K88">
        <v>3</v>
      </c>
      <c r="L88">
        <v>2011</v>
      </c>
      <c r="M88">
        <v>102.08343733560314</v>
      </c>
      <c r="N88">
        <v>0</v>
      </c>
      <c r="O88">
        <v>146.84382284382286</v>
      </c>
      <c r="P88">
        <v>54023</v>
      </c>
      <c r="R88">
        <v>33958</v>
      </c>
      <c r="S88">
        <v>3</v>
      </c>
      <c r="T88">
        <v>2011</v>
      </c>
      <c r="U88">
        <v>102.08343733560314</v>
      </c>
      <c r="V88">
        <v>184.7</v>
      </c>
      <c r="W88">
        <v>0</v>
      </c>
      <c r="X88">
        <v>10.51</v>
      </c>
    </row>
    <row r="89" spans="1:24" x14ac:dyDescent="0.3">
      <c r="A89">
        <v>10.692</v>
      </c>
      <c r="C89">
        <v>21</v>
      </c>
      <c r="D89">
        <v>95.804904827792143</v>
      </c>
      <c r="E89">
        <v>0</v>
      </c>
      <c r="F89">
        <v>0</v>
      </c>
      <c r="G89">
        <v>0</v>
      </c>
      <c r="H89">
        <v>186.3</v>
      </c>
      <c r="I89">
        <v>2.0838142857143001</v>
      </c>
      <c r="J89">
        <v>-0.71235209495932317</v>
      </c>
      <c r="K89">
        <v>4</v>
      </c>
      <c r="L89">
        <v>2011</v>
      </c>
      <c r="M89">
        <v>115.92104625050717</v>
      </c>
      <c r="N89">
        <v>0</v>
      </c>
      <c r="O89">
        <v>146.84382284382286</v>
      </c>
      <c r="P89">
        <v>53835</v>
      </c>
      <c r="R89">
        <v>36549</v>
      </c>
      <c r="S89">
        <v>4</v>
      </c>
      <c r="T89">
        <v>2011</v>
      </c>
      <c r="U89">
        <v>115.92104625050717</v>
      </c>
      <c r="V89">
        <v>186.3</v>
      </c>
      <c r="W89">
        <v>0</v>
      </c>
      <c r="X89">
        <v>10.692</v>
      </c>
    </row>
    <row r="90" spans="1:24" x14ac:dyDescent="0.3">
      <c r="A90">
        <v>10.95</v>
      </c>
      <c r="C90">
        <v>21</v>
      </c>
      <c r="D90">
        <v>95.266338362583141</v>
      </c>
      <c r="E90">
        <v>0</v>
      </c>
      <c r="F90">
        <v>0</v>
      </c>
      <c r="G90">
        <v>0</v>
      </c>
      <c r="H90">
        <v>190.81</v>
      </c>
      <c r="I90">
        <v>2.0838142857143001</v>
      </c>
      <c r="J90">
        <v>2.8346801368655195</v>
      </c>
      <c r="K90">
        <v>5</v>
      </c>
      <c r="L90">
        <v>2011</v>
      </c>
      <c r="M90">
        <v>115.92104625050717</v>
      </c>
      <c r="N90">
        <v>0</v>
      </c>
      <c r="O90">
        <v>146.84382284382286</v>
      </c>
      <c r="P90">
        <v>56302</v>
      </c>
      <c r="R90">
        <v>40467</v>
      </c>
      <c r="S90">
        <v>5</v>
      </c>
      <c r="T90">
        <v>2011</v>
      </c>
      <c r="U90">
        <v>115.92104625050717</v>
      </c>
      <c r="V90">
        <v>190.81</v>
      </c>
      <c r="W90">
        <v>0</v>
      </c>
      <c r="X90">
        <v>10.95</v>
      </c>
    </row>
    <row r="91" spans="1:24" x14ac:dyDescent="0.3">
      <c r="A91">
        <v>11.3675</v>
      </c>
      <c r="C91">
        <v>22</v>
      </c>
      <c r="D91">
        <v>97.969491930769749</v>
      </c>
      <c r="E91">
        <v>0</v>
      </c>
      <c r="F91">
        <v>0</v>
      </c>
      <c r="G91">
        <v>0</v>
      </c>
      <c r="H91">
        <v>188.08</v>
      </c>
      <c r="I91">
        <v>2.0838142857143001</v>
      </c>
      <c r="J91">
        <v>1.9792493616857643</v>
      </c>
      <c r="K91">
        <v>6</v>
      </c>
      <c r="L91">
        <v>2011</v>
      </c>
      <c r="M91">
        <v>115.92104625050717</v>
      </c>
      <c r="N91">
        <v>0</v>
      </c>
      <c r="O91">
        <v>146.84382284382286</v>
      </c>
      <c r="P91">
        <v>56714</v>
      </c>
      <c r="R91">
        <v>42086</v>
      </c>
      <c r="S91">
        <v>6</v>
      </c>
      <c r="T91">
        <v>2011</v>
      </c>
      <c r="U91">
        <v>115.92104625050717</v>
      </c>
      <c r="V91">
        <v>188.08</v>
      </c>
      <c r="W91">
        <v>0</v>
      </c>
      <c r="X91">
        <v>11.3675</v>
      </c>
    </row>
    <row r="92" spans="1:24" x14ac:dyDescent="0.3">
      <c r="A92">
        <v>12.48</v>
      </c>
      <c r="C92">
        <v>21</v>
      </c>
      <c r="D92">
        <v>97.023360642095952</v>
      </c>
      <c r="E92">
        <v>0</v>
      </c>
      <c r="F92">
        <v>0</v>
      </c>
      <c r="G92">
        <v>0</v>
      </c>
      <c r="H92">
        <v>187.31</v>
      </c>
      <c r="I92">
        <v>2.0838142857143001</v>
      </c>
      <c r="J92">
        <v>2.5915782886968053</v>
      </c>
      <c r="K92">
        <v>7</v>
      </c>
      <c r="L92">
        <v>2011</v>
      </c>
      <c r="M92">
        <v>132.03440881660819</v>
      </c>
      <c r="N92">
        <v>0</v>
      </c>
      <c r="O92">
        <v>153.60139860139861</v>
      </c>
      <c r="P92">
        <v>43518</v>
      </c>
      <c r="R92">
        <v>41399</v>
      </c>
      <c r="S92">
        <v>7</v>
      </c>
      <c r="T92">
        <v>2011</v>
      </c>
      <c r="U92">
        <v>132.03440881660819</v>
      </c>
      <c r="V92">
        <v>187.31</v>
      </c>
      <c r="W92">
        <v>0</v>
      </c>
      <c r="X92">
        <v>12.48</v>
      </c>
    </row>
    <row r="93" spans="1:24" x14ac:dyDescent="0.3">
      <c r="A93">
        <v>12.817500000000001</v>
      </c>
      <c r="C93">
        <v>21</v>
      </c>
      <c r="D93">
        <v>94.722188324832644</v>
      </c>
      <c r="E93">
        <v>0</v>
      </c>
      <c r="F93">
        <v>0</v>
      </c>
      <c r="G93">
        <v>0</v>
      </c>
      <c r="H93">
        <v>188.67</v>
      </c>
      <c r="I93">
        <v>2.0838142857143001</v>
      </c>
      <c r="J93">
        <v>6.2466010578491771</v>
      </c>
      <c r="K93">
        <v>8</v>
      </c>
      <c r="L93">
        <v>2011</v>
      </c>
      <c r="M93">
        <v>132.03440881660819</v>
      </c>
      <c r="N93">
        <v>0</v>
      </c>
      <c r="O93">
        <v>153.60139860139861</v>
      </c>
      <c r="P93">
        <v>38875</v>
      </c>
      <c r="R93">
        <v>42222</v>
      </c>
      <c r="S93">
        <v>8</v>
      </c>
      <c r="T93">
        <v>2011</v>
      </c>
      <c r="U93">
        <v>132.03440881660819</v>
      </c>
      <c r="V93">
        <v>188.67</v>
      </c>
      <c r="W93">
        <v>0</v>
      </c>
      <c r="X93">
        <v>12.817500000000001</v>
      </c>
    </row>
    <row r="94" spans="1:24" x14ac:dyDescent="0.3">
      <c r="A94">
        <v>12.984</v>
      </c>
      <c r="C94">
        <v>21</v>
      </c>
      <c r="D94">
        <v>95.724278904460434</v>
      </c>
      <c r="E94">
        <v>0</v>
      </c>
      <c r="F94">
        <v>0</v>
      </c>
      <c r="G94">
        <v>0</v>
      </c>
      <c r="H94">
        <v>190.09</v>
      </c>
      <c r="I94">
        <v>2.0838142857143001</v>
      </c>
      <c r="J94">
        <v>-1.4483659436822727</v>
      </c>
      <c r="K94">
        <v>9</v>
      </c>
      <c r="L94">
        <v>2011</v>
      </c>
      <c r="M94">
        <v>132.03440881660819</v>
      </c>
      <c r="N94">
        <v>0</v>
      </c>
      <c r="O94">
        <v>153.60139860139861</v>
      </c>
      <c r="P94">
        <v>39964</v>
      </c>
      <c r="R94">
        <v>42477</v>
      </c>
      <c r="S94">
        <v>9</v>
      </c>
      <c r="T94">
        <v>2011</v>
      </c>
      <c r="U94">
        <v>132.03440881660819</v>
      </c>
      <c r="V94">
        <v>190.09</v>
      </c>
      <c r="W94">
        <v>0</v>
      </c>
      <c r="X94">
        <v>12.984</v>
      </c>
    </row>
    <row r="95" spans="1:24" x14ac:dyDescent="0.3">
      <c r="A95">
        <v>12.967499999999999</v>
      </c>
      <c r="C95">
        <v>21</v>
      </c>
      <c r="D95">
        <v>92.027806616916223</v>
      </c>
      <c r="E95">
        <v>0</v>
      </c>
      <c r="F95">
        <v>0</v>
      </c>
      <c r="G95">
        <v>0</v>
      </c>
      <c r="H95">
        <v>196.31</v>
      </c>
      <c r="I95">
        <v>2.0838142857143001</v>
      </c>
      <c r="J95">
        <v>1.4371425658469272</v>
      </c>
      <c r="K95">
        <v>10</v>
      </c>
      <c r="L95">
        <v>2011</v>
      </c>
      <c r="M95">
        <v>132.01473333126103</v>
      </c>
      <c r="N95">
        <v>0</v>
      </c>
      <c r="O95">
        <v>153.60139860139861</v>
      </c>
      <c r="P95">
        <v>47508</v>
      </c>
      <c r="R95">
        <v>47859</v>
      </c>
      <c r="S95">
        <v>10</v>
      </c>
      <c r="T95">
        <v>2011</v>
      </c>
      <c r="U95">
        <v>132.01473333126103</v>
      </c>
      <c r="V95">
        <v>196.31</v>
      </c>
      <c r="W95">
        <v>0</v>
      </c>
      <c r="X95">
        <v>12.967499999999999</v>
      </c>
    </row>
    <row r="96" spans="1:24" x14ac:dyDescent="0.3">
      <c r="A96">
        <v>13.422499999999999</v>
      </c>
      <c r="C96">
        <v>19</v>
      </c>
      <c r="D96">
        <v>92.684257424504494</v>
      </c>
      <c r="E96">
        <v>0</v>
      </c>
      <c r="F96">
        <v>0</v>
      </c>
      <c r="G96">
        <v>0</v>
      </c>
      <c r="H96">
        <v>199.7</v>
      </c>
      <c r="I96">
        <v>2.0838142857143001</v>
      </c>
      <c r="J96">
        <v>-2.0856925729380249</v>
      </c>
      <c r="K96">
        <v>11</v>
      </c>
      <c r="L96">
        <v>2011</v>
      </c>
      <c r="M96">
        <v>132.01473333126103</v>
      </c>
      <c r="N96">
        <v>0</v>
      </c>
      <c r="O96">
        <v>153.60139860139861</v>
      </c>
      <c r="P96">
        <v>44951</v>
      </c>
      <c r="R96">
        <v>50061</v>
      </c>
      <c r="S96">
        <v>11</v>
      </c>
      <c r="T96">
        <v>2011</v>
      </c>
      <c r="U96">
        <v>132.01473333126103</v>
      </c>
      <c r="V96">
        <v>199.7</v>
      </c>
      <c r="W96">
        <v>0</v>
      </c>
      <c r="X96">
        <v>13.422499999999999</v>
      </c>
    </row>
    <row r="97" spans="1:24" x14ac:dyDescent="0.3">
      <c r="A97">
        <v>12.018000000000001</v>
      </c>
      <c r="C97">
        <v>22</v>
      </c>
      <c r="D97">
        <v>92.824873859630046</v>
      </c>
      <c r="E97">
        <v>1</v>
      </c>
      <c r="F97">
        <v>0</v>
      </c>
      <c r="G97">
        <v>0</v>
      </c>
      <c r="H97">
        <v>200.85</v>
      </c>
      <c r="I97">
        <v>2.0838142857143001</v>
      </c>
      <c r="J97">
        <v>0.21694413902622056</v>
      </c>
      <c r="K97">
        <v>12</v>
      </c>
      <c r="L97">
        <v>2011</v>
      </c>
      <c r="M97">
        <v>132.01473333126103</v>
      </c>
      <c r="N97">
        <v>0</v>
      </c>
      <c r="O97">
        <v>153.60139860139861</v>
      </c>
      <c r="P97">
        <v>88957</v>
      </c>
      <c r="R97">
        <v>99461</v>
      </c>
      <c r="S97">
        <v>12</v>
      </c>
      <c r="T97">
        <v>2011</v>
      </c>
      <c r="U97">
        <v>132.01473333126103</v>
      </c>
      <c r="V97">
        <v>200.85</v>
      </c>
      <c r="W97">
        <v>1</v>
      </c>
      <c r="X97">
        <v>12.018000000000001</v>
      </c>
    </row>
    <row r="98" spans="1:24" x14ac:dyDescent="0.3">
      <c r="A98">
        <v>15.04</v>
      </c>
      <c r="C98">
        <v>22</v>
      </c>
      <c r="D98">
        <v>92.499305012847202</v>
      </c>
      <c r="E98">
        <v>0</v>
      </c>
      <c r="F98">
        <v>1</v>
      </c>
      <c r="G98">
        <v>0</v>
      </c>
      <c r="H98">
        <v>201.98</v>
      </c>
      <c r="I98">
        <v>2.22194</v>
      </c>
      <c r="J98">
        <v>-3.2568753182163346</v>
      </c>
      <c r="K98">
        <v>1</v>
      </c>
      <c r="L98">
        <v>2012</v>
      </c>
      <c r="M98">
        <v>108.49406931852573</v>
      </c>
      <c r="N98">
        <v>0</v>
      </c>
      <c r="O98">
        <v>153.42013129102844</v>
      </c>
      <c r="P98">
        <v>21077</v>
      </c>
      <c r="R98">
        <v>29868</v>
      </c>
      <c r="S98">
        <v>1</v>
      </c>
      <c r="T98">
        <v>2012</v>
      </c>
      <c r="U98">
        <v>108.49406931852573</v>
      </c>
      <c r="V98">
        <v>201.98</v>
      </c>
      <c r="W98">
        <v>0</v>
      </c>
      <c r="X98">
        <v>15.04</v>
      </c>
    </row>
    <row r="99" spans="1:24" x14ac:dyDescent="0.3">
      <c r="A99">
        <v>14.82</v>
      </c>
      <c r="C99">
        <v>21</v>
      </c>
      <c r="D99">
        <v>93.800517244879401</v>
      </c>
      <c r="E99">
        <v>0</v>
      </c>
      <c r="F99">
        <v>0</v>
      </c>
      <c r="G99">
        <v>0</v>
      </c>
      <c r="H99">
        <v>203.12</v>
      </c>
      <c r="I99">
        <v>2.22194</v>
      </c>
      <c r="J99">
        <v>-2.4331860620465107</v>
      </c>
      <c r="K99">
        <v>2</v>
      </c>
      <c r="L99">
        <v>2012</v>
      </c>
      <c r="M99">
        <v>108.49406931852573</v>
      </c>
      <c r="N99">
        <v>0</v>
      </c>
      <c r="O99">
        <v>153.42013129102844</v>
      </c>
      <c r="P99">
        <v>29189</v>
      </c>
      <c r="R99">
        <v>39004</v>
      </c>
      <c r="S99">
        <v>2</v>
      </c>
      <c r="T99">
        <v>2012</v>
      </c>
      <c r="U99">
        <v>108.49406931852573</v>
      </c>
      <c r="V99">
        <v>203.12</v>
      </c>
      <c r="W99">
        <v>0</v>
      </c>
      <c r="X99">
        <v>14.82</v>
      </c>
    </row>
    <row r="100" spans="1:24" x14ac:dyDescent="0.3">
      <c r="A100">
        <v>13.394</v>
      </c>
      <c r="C100">
        <v>22</v>
      </c>
      <c r="D100">
        <v>93.186020264402799</v>
      </c>
      <c r="E100">
        <v>0</v>
      </c>
      <c r="F100">
        <v>0</v>
      </c>
      <c r="G100">
        <v>0</v>
      </c>
      <c r="H100">
        <v>203.96</v>
      </c>
      <c r="I100">
        <v>2.22194</v>
      </c>
      <c r="J100">
        <v>1.547941832148525</v>
      </c>
      <c r="K100">
        <v>3</v>
      </c>
      <c r="L100">
        <v>2012</v>
      </c>
      <c r="M100">
        <v>108.49406931852573</v>
      </c>
      <c r="N100">
        <v>0</v>
      </c>
      <c r="O100">
        <v>153.42013129102844</v>
      </c>
      <c r="P100">
        <v>47270</v>
      </c>
      <c r="R100">
        <v>54023</v>
      </c>
      <c r="S100">
        <v>3</v>
      </c>
      <c r="T100">
        <v>2012</v>
      </c>
      <c r="U100">
        <v>108.49406931852573</v>
      </c>
      <c r="V100">
        <v>203.96</v>
      </c>
      <c r="W100">
        <v>0</v>
      </c>
      <c r="X100">
        <v>13.394</v>
      </c>
    </row>
    <row r="101" spans="1:24" x14ac:dyDescent="0.3">
      <c r="A101">
        <v>13.164999999999999</v>
      </c>
      <c r="C101">
        <v>20</v>
      </c>
      <c r="D101">
        <v>88.707607758357796</v>
      </c>
      <c r="E101">
        <v>0</v>
      </c>
      <c r="F101">
        <v>0</v>
      </c>
      <c r="G101">
        <v>0</v>
      </c>
      <c r="H101">
        <v>207.05</v>
      </c>
      <c r="I101">
        <v>2.22194</v>
      </c>
      <c r="J101">
        <v>-0.30647300077638606</v>
      </c>
      <c r="K101">
        <v>4</v>
      </c>
      <c r="L101">
        <v>2012</v>
      </c>
      <c r="M101">
        <v>122.02028668065422</v>
      </c>
      <c r="N101">
        <v>0</v>
      </c>
      <c r="O101">
        <v>153.42013129102844</v>
      </c>
      <c r="P101">
        <v>45645</v>
      </c>
      <c r="R101">
        <v>53835</v>
      </c>
      <c r="S101">
        <v>4</v>
      </c>
      <c r="T101">
        <v>2012</v>
      </c>
      <c r="U101">
        <v>122.02028668065422</v>
      </c>
      <c r="V101">
        <v>207.05</v>
      </c>
      <c r="W101">
        <v>0</v>
      </c>
      <c r="X101">
        <v>13.164999999999999</v>
      </c>
    </row>
    <row r="102" spans="1:24" x14ac:dyDescent="0.3">
      <c r="A102">
        <v>12.987500000000001</v>
      </c>
      <c r="C102">
        <v>22</v>
      </c>
      <c r="D102">
        <v>91.934736884126806</v>
      </c>
      <c r="E102">
        <v>0</v>
      </c>
      <c r="F102">
        <v>0</v>
      </c>
      <c r="G102">
        <v>0</v>
      </c>
      <c r="H102">
        <v>206.61</v>
      </c>
      <c r="I102">
        <v>2.22194</v>
      </c>
      <c r="J102">
        <v>-1.6215550449559024</v>
      </c>
      <c r="K102">
        <v>5</v>
      </c>
      <c r="L102">
        <v>2012</v>
      </c>
      <c r="M102">
        <v>122.02028668065422</v>
      </c>
      <c r="N102">
        <v>0</v>
      </c>
      <c r="O102">
        <v>153.42013129102844</v>
      </c>
      <c r="P102">
        <v>50460</v>
      </c>
      <c r="R102">
        <v>56302</v>
      </c>
      <c r="S102">
        <v>5</v>
      </c>
      <c r="T102">
        <v>2012</v>
      </c>
      <c r="U102">
        <v>122.02028668065422</v>
      </c>
      <c r="V102">
        <v>206.61</v>
      </c>
      <c r="W102">
        <v>0</v>
      </c>
      <c r="X102">
        <v>12.987500000000001</v>
      </c>
    </row>
    <row r="103" spans="1:24" x14ac:dyDescent="0.3">
      <c r="A103">
        <v>12.986000000000001</v>
      </c>
      <c r="C103">
        <v>21</v>
      </c>
      <c r="D103">
        <v>91.417017820807004</v>
      </c>
      <c r="E103">
        <v>0</v>
      </c>
      <c r="F103">
        <v>0</v>
      </c>
      <c r="G103">
        <v>0</v>
      </c>
      <c r="H103">
        <v>204.76</v>
      </c>
      <c r="I103">
        <v>2.22194</v>
      </c>
      <c r="J103">
        <v>-1.3266972772249419</v>
      </c>
      <c r="K103">
        <v>6</v>
      </c>
      <c r="L103">
        <v>2012</v>
      </c>
      <c r="M103">
        <v>122.02028668065422</v>
      </c>
      <c r="N103">
        <v>0</v>
      </c>
      <c r="O103">
        <v>153.42013129102844</v>
      </c>
      <c r="P103">
        <v>50849</v>
      </c>
      <c r="R103">
        <v>56714</v>
      </c>
      <c r="S103">
        <v>6</v>
      </c>
      <c r="T103">
        <v>2012</v>
      </c>
      <c r="U103">
        <v>122.02028668065422</v>
      </c>
      <c r="V103">
        <v>204.76</v>
      </c>
      <c r="W103">
        <v>0</v>
      </c>
      <c r="X103">
        <v>12.986000000000001</v>
      </c>
    </row>
    <row r="104" spans="1:24" x14ac:dyDescent="0.3">
      <c r="A104">
        <v>13.38</v>
      </c>
      <c r="C104">
        <v>22</v>
      </c>
      <c r="D104">
        <v>92.4964402561329</v>
      </c>
      <c r="E104">
        <v>0</v>
      </c>
      <c r="F104">
        <v>0</v>
      </c>
      <c r="G104">
        <v>0</v>
      </c>
      <c r="H104">
        <v>204.29</v>
      </c>
      <c r="I104">
        <v>2.22194</v>
      </c>
      <c r="J104">
        <v>-2.3053612082289288</v>
      </c>
      <c r="K104">
        <v>7</v>
      </c>
      <c r="L104">
        <v>2012</v>
      </c>
      <c r="M104">
        <v>137.19152673654099</v>
      </c>
      <c r="N104">
        <v>0</v>
      </c>
      <c r="O104">
        <v>161.8796498905908</v>
      </c>
      <c r="P104">
        <v>44531</v>
      </c>
      <c r="R104">
        <v>43518</v>
      </c>
      <c r="S104">
        <v>7</v>
      </c>
      <c r="T104">
        <v>2012</v>
      </c>
      <c r="U104">
        <v>137.19152673654099</v>
      </c>
      <c r="V104">
        <v>204.29</v>
      </c>
      <c r="W104">
        <v>0</v>
      </c>
      <c r="X104">
        <v>13.38</v>
      </c>
    </row>
    <row r="105" spans="1:24" x14ac:dyDescent="0.3">
      <c r="A105">
        <v>13.378</v>
      </c>
      <c r="C105">
        <v>20</v>
      </c>
      <c r="D105">
        <v>90.282477281387699</v>
      </c>
      <c r="E105">
        <v>0</v>
      </c>
      <c r="F105">
        <v>0</v>
      </c>
      <c r="G105">
        <v>0</v>
      </c>
      <c r="H105">
        <v>205.43</v>
      </c>
      <c r="I105">
        <v>2.22194</v>
      </c>
      <c r="J105">
        <v>-0.49205690044172856</v>
      </c>
      <c r="K105">
        <v>8</v>
      </c>
      <c r="L105">
        <v>2012</v>
      </c>
      <c r="M105">
        <v>137.19152673654099</v>
      </c>
      <c r="N105">
        <v>0</v>
      </c>
      <c r="O105">
        <v>161.8796498905908</v>
      </c>
      <c r="P105">
        <v>41236</v>
      </c>
      <c r="R105">
        <v>38875</v>
      </c>
      <c r="S105">
        <v>8</v>
      </c>
      <c r="T105">
        <v>2012</v>
      </c>
      <c r="U105">
        <v>137.19152673654099</v>
      </c>
      <c r="V105">
        <v>205.43</v>
      </c>
      <c r="W105">
        <v>0</v>
      </c>
      <c r="X105">
        <v>13.378</v>
      </c>
    </row>
    <row r="106" spans="1:24" x14ac:dyDescent="0.3">
      <c r="A106">
        <v>12.994999999999999</v>
      </c>
      <c r="C106">
        <v>20</v>
      </c>
      <c r="D106">
        <v>89.0188295567729</v>
      </c>
      <c r="E106">
        <v>0</v>
      </c>
      <c r="F106">
        <v>0</v>
      </c>
      <c r="G106">
        <v>0</v>
      </c>
      <c r="H106">
        <v>207.55</v>
      </c>
      <c r="I106">
        <v>2.22194</v>
      </c>
      <c r="J106">
        <v>4.2438139643734551</v>
      </c>
      <c r="K106">
        <v>9</v>
      </c>
      <c r="L106">
        <v>2012</v>
      </c>
      <c r="M106">
        <v>137.19152673654099</v>
      </c>
      <c r="N106">
        <v>0</v>
      </c>
      <c r="O106">
        <v>161.8796498905908</v>
      </c>
      <c r="P106">
        <v>49360</v>
      </c>
      <c r="R106">
        <v>39964</v>
      </c>
      <c r="S106">
        <v>9</v>
      </c>
      <c r="T106">
        <v>2012</v>
      </c>
      <c r="U106">
        <v>137.19152673654099</v>
      </c>
      <c r="V106">
        <v>207.55</v>
      </c>
      <c r="W106">
        <v>0</v>
      </c>
      <c r="X106">
        <v>12.994999999999999</v>
      </c>
    </row>
    <row r="107" spans="1:24" x14ac:dyDescent="0.3">
      <c r="A107">
        <v>12.74</v>
      </c>
      <c r="C107">
        <v>20</v>
      </c>
      <c r="D107">
        <v>84.865600356461499</v>
      </c>
      <c r="E107">
        <v>0</v>
      </c>
      <c r="F107">
        <v>0</v>
      </c>
      <c r="G107">
        <v>0</v>
      </c>
      <c r="H107">
        <v>211.62</v>
      </c>
      <c r="I107">
        <v>2.22194</v>
      </c>
      <c r="J107">
        <v>1.003568290782253</v>
      </c>
      <c r="K107">
        <v>10</v>
      </c>
      <c r="L107">
        <v>2012</v>
      </c>
      <c r="M107">
        <v>137.2878780472189</v>
      </c>
      <c r="N107">
        <v>0</v>
      </c>
      <c r="O107">
        <v>161.8796498905908</v>
      </c>
      <c r="P107">
        <v>43440</v>
      </c>
      <c r="R107">
        <v>47508</v>
      </c>
      <c r="S107">
        <v>10</v>
      </c>
      <c r="T107">
        <v>2012</v>
      </c>
      <c r="U107">
        <v>137.2878780472189</v>
      </c>
      <c r="V107">
        <v>211.62</v>
      </c>
      <c r="W107">
        <v>0</v>
      </c>
      <c r="X107">
        <v>12.74</v>
      </c>
    </row>
    <row r="108" spans="1:24" x14ac:dyDescent="0.3">
      <c r="A108">
        <v>12.066000000000001</v>
      </c>
      <c r="C108">
        <v>22</v>
      </c>
      <c r="D108">
        <v>89.883619654299494</v>
      </c>
      <c r="E108">
        <v>0</v>
      </c>
      <c r="F108">
        <v>0</v>
      </c>
      <c r="G108">
        <v>0</v>
      </c>
      <c r="H108">
        <v>212.42</v>
      </c>
      <c r="I108">
        <v>2.22194</v>
      </c>
      <c r="J108">
        <v>-1.602648296356457</v>
      </c>
      <c r="K108">
        <v>11</v>
      </c>
      <c r="L108">
        <v>2012</v>
      </c>
      <c r="M108">
        <v>137.2878780472189</v>
      </c>
      <c r="N108">
        <v>0</v>
      </c>
      <c r="O108">
        <v>161.8796498905908</v>
      </c>
      <c r="P108">
        <v>52297</v>
      </c>
      <c r="R108">
        <v>44951</v>
      </c>
      <c r="S108">
        <v>11</v>
      </c>
      <c r="T108">
        <v>2012</v>
      </c>
      <c r="U108">
        <v>137.2878780472189</v>
      </c>
      <c r="V108">
        <v>212.42</v>
      </c>
      <c r="W108">
        <v>0</v>
      </c>
      <c r="X108">
        <v>12.066000000000001</v>
      </c>
    </row>
    <row r="109" spans="1:24" x14ac:dyDescent="0.3">
      <c r="A109">
        <v>11.012499999999999</v>
      </c>
      <c r="C109">
        <v>21</v>
      </c>
      <c r="D109">
        <v>89.068220628428307</v>
      </c>
      <c r="E109">
        <v>1</v>
      </c>
      <c r="F109">
        <v>0</v>
      </c>
      <c r="G109">
        <v>0</v>
      </c>
      <c r="H109">
        <v>213.23</v>
      </c>
      <c r="I109">
        <v>2.22194</v>
      </c>
      <c r="J109">
        <v>1.8466171272904397</v>
      </c>
      <c r="K109">
        <v>12</v>
      </c>
      <c r="L109">
        <v>2012</v>
      </c>
      <c r="M109">
        <v>137.2878780472189</v>
      </c>
      <c r="N109">
        <v>0</v>
      </c>
      <c r="O109">
        <v>161.8796498905908</v>
      </c>
      <c r="P109">
        <v>80926</v>
      </c>
      <c r="R109">
        <v>88957</v>
      </c>
      <c r="S109">
        <v>12</v>
      </c>
      <c r="T109">
        <v>2012</v>
      </c>
      <c r="U109">
        <v>137.2878780472189</v>
      </c>
      <c r="V109">
        <v>213.23</v>
      </c>
      <c r="W109">
        <v>1</v>
      </c>
      <c r="X109">
        <v>11.012499999999999</v>
      </c>
    </row>
    <row r="110" spans="1:24" x14ac:dyDescent="0.3">
      <c r="A110">
        <v>11.057499999999999</v>
      </c>
      <c r="C110">
        <v>22</v>
      </c>
      <c r="D110">
        <v>91.517096566997594</v>
      </c>
      <c r="E110">
        <v>0</v>
      </c>
      <c r="F110">
        <v>1</v>
      </c>
      <c r="G110">
        <v>0</v>
      </c>
      <c r="H110">
        <v>216.74</v>
      </c>
      <c r="I110">
        <v>2.3397333333332999</v>
      </c>
      <c r="J110">
        <v>0.34821366583506208</v>
      </c>
      <c r="K110">
        <v>1</v>
      </c>
      <c r="L110">
        <v>2013</v>
      </c>
      <c r="M110">
        <v>118.21279946572682</v>
      </c>
      <c r="N110">
        <v>0</v>
      </c>
      <c r="O110">
        <v>154.602</v>
      </c>
      <c r="P110">
        <v>25835</v>
      </c>
      <c r="R110">
        <v>21077</v>
      </c>
      <c r="S110">
        <v>1</v>
      </c>
      <c r="T110">
        <v>2013</v>
      </c>
      <c r="U110">
        <v>118.21279946572682</v>
      </c>
      <c r="V110">
        <v>216.74</v>
      </c>
      <c r="W110">
        <v>0</v>
      </c>
      <c r="X110">
        <v>11.057499999999999</v>
      </c>
    </row>
    <row r="111" spans="1:24" x14ac:dyDescent="0.3">
      <c r="A111">
        <v>10.9125</v>
      </c>
      <c r="C111">
        <v>20</v>
      </c>
      <c r="D111">
        <v>91.759749999999997</v>
      </c>
      <c r="E111">
        <v>0</v>
      </c>
      <c r="F111">
        <v>0</v>
      </c>
      <c r="G111">
        <v>0</v>
      </c>
      <c r="H111">
        <v>217.39</v>
      </c>
      <c r="I111">
        <v>2.3397333333332999</v>
      </c>
      <c r="J111">
        <v>1.0384381309346269</v>
      </c>
      <c r="K111">
        <v>2</v>
      </c>
      <c r="L111">
        <v>2013</v>
      </c>
      <c r="M111">
        <v>118.21279946572682</v>
      </c>
      <c r="N111">
        <v>0</v>
      </c>
      <c r="O111">
        <v>154.602</v>
      </c>
      <c r="P111">
        <v>36814</v>
      </c>
      <c r="R111">
        <v>29189</v>
      </c>
      <c r="S111">
        <v>2</v>
      </c>
      <c r="T111">
        <v>2013</v>
      </c>
      <c r="U111">
        <v>118.21279946572682</v>
      </c>
      <c r="V111">
        <v>217.39</v>
      </c>
      <c r="W111">
        <v>0</v>
      </c>
      <c r="X111">
        <v>10.9125</v>
      </c>
    </row>
    <row r="112" spans="1:24" x14ac:dyDescent="0.3">
      <c r="A112">
        <v>10.48</v>
      </c>
      <c r="C112">
        <v>21</v>
      </c>
      <c r="D112">
        <v>92.0565</v>
      </c>
      <c r="E112">
        <v>0</v>
      </c>
      <c r="F112">
        <v>0</v>
      </c>
      <c r="G112">
        <v>0</v>
      </c>
      <c r="H112">
        <v>218.83</v>
      </c>
      <c r="I112">
        <v>2.3397333333332999</v>
      </c>
      <c r="J112">
        <v>-1.1798940240840605</v>
      </c>
      <c r="K112">
        <v>3</v>
      </c>
      <c r="L112">
        <v>2013</v>
      </c>
      <c r="M112">
        <v>118.21279946572682</v>
      </c>
      <c r="N112">
        <v>0</v>
      </c>
      <c r="O112">
        <v>154.602</v>
      </c>
      <c r="P112">
        <v>51785</v>
      </c>
      <c r="R112">
        <v>47270</v>
      </c>
      <c r="S112">
        <v>3</v>
      </c>
      <c r="T112">
        <v>2013</v>
      </c>
      <c r="U112">
        <v>118.21279946572682</v>
      </c>
      <c r="V112">
        <v>218.83</v>
      </c>
      <c r="W112">
        <v>0</v>
      </c>
      <c r="X112">
        <v>10.48</v>
      </c>
    </row>
    <row r="113" spans="1:24" x14ac:dyDescent="0.3">
      <c r="A113">
        <v>10.295</v>
      </c>
      <c r="C113">
        <v>21</v>
      </c>
      <c r="D113">
        <v>92.706987872235004</v>
      </c>
      <c r="E113">
        <v>0</v>
      </c>
      <c r="F113">
        <v>0</v>
      </c>
      <c r="G113">
        <v>0</v>
      </c>
      <c r="H113">
        <v>219.75</v>
      </c>
      <c r="I113">
        <v>2.3397333333332999</v>
      </c>
      <c r="J113">
        <v>-0.39631136491580232</v>
      </c>
      <c r="K113">
        <v>4</v>
      </c>
      <c r="L113">
        <v>2013</v>
      </c>
      <c r="M113">
        <v>133.74067322957347</v>
      </c>
      <c r="N113">
        <v>0</v>
      </c>
      <c r="O113">
        <v>154.602</v>
      </c>
      <c r="P113">
        <v>56999</v>
      </c>
      <c r="R113">
        <v>45645</v>
      </c>
      <c r="S113">
        <v>4</v>
      </c>
      <c r="T113">
        <v>2013</v>
      </c>
      <c r="U113">
        <v>133.74067322957347</v>
      </c>
      <c r="V113">
        <v>219.75</v>
      </c>
      <c r="W113">
        <v>0</v>
      </c>
      <c r="X113">
        <v>10.295</v>
      </c>
    </row>
    <row r="114" spans="1:24" x14ac:dyDescent="0.3">
      <c r="A114">
        <v>9.8819999999999997</v>
      </c>
      <c r="C114">
        <v>22</v>
      </c>
      <c r="D114">
        <v>95.525999999999996</v>
      </c>
      <c r="E114">
        <v>0</v>
      </c>
      <c r="F114">
        <v>0</v>
      </c>
      <c r="G114">
        <v>0</v>
      </c>
      <c r="H114">
        <v>220.07</v>
      </c>
      <c r="I114">
        <v>2.3397333333332999</v>
      </c>
      <c r="J114">
        <v>1.3320606336918894</v>
      </c>
      <c r="K114">
        <v>5</v>
      </c>
      <c r="L114">
        <v>2013</v>
      </c>
      <c r="M114">
        <v>133.74067322957347</v>
      </c>
      <c r="N114">
        <v>0</v>
      </c>
      <c r="O114">
        <v>154.602</v>
      </c>
      <c r="P114">
        <v>62383</v>
      </c>
      <c r="R114">
        <v>50460</v>
      </c>
      <c r="S114">
        <v>5</v>
      </c>
      <c r="T114">
        <v>2013</v>
      </c>
      <c r="U114">
        <v>133.74067322957347</v>
      </c>
      <c r="V114">
        <v>220.07</v>
      </c>
      <c r="W114">
        <v>0</v>
      </c>
      <c r="X114">
        <v>9.8819999999999997</v>
      </c>
    </row>
    <row r="115" spans="1:24" x14ac:dyDescent="0.3">
      <c r="A115">
        <v>9.6074999999999999</v>
      </c>
      <c r="C115">
        <v>20</v>
      </c>
      <c r="D115">
        <v>94.697249999999997</v>
      </c>
      <c r="E115">
        <v>0</v>
      </c>
      <c r="F115">
        <v>0</v>
      </c>
      <c r="G115">
        <v>0</v>
      </c>
      <c r="H115">
        <v>221.75</v>
      </c>
      <c r="I115">
        <v>2.3397333333332999</v>
      </c>
      <c r="J115">
        <v>5.5778396389556839</v>
      </c>
      <c r="K115">
        <v>6</v>
      </c>
      <c r="L115">
        <v>2013</v>
      </c>
      <c r="M115">
        <v>133.74067322957347</v>
      </c>
      <c r="N115">
        <v>0</v>
      </c>
      <c r="O115">
        <v>154.602</v>
      </c>
      <c r="P115">
        <v>58290</v>
      </c>
      <c r="R115">
        <v>50849</v>
      </c>
      <c r="S115">
        <v>6</v>
      </c>
      <c r="T115">
        <v>2013</v>
      </c>
      <c r="U115">
        <v>133.74067322957347</v>
      </c>
      <c r="V115">
        <v>221.75</v>
      </c>
      <c r="W115">
        <v>0</v>
      </c>
      <c r="X115">
        <v>9.6074999999999999</v>
      </c>
    </row>
    <row r="116" spans="1:24" x14ac:dyDescent="0.3">
      <c r="A116">
        <v>10.0975</v>
      </c>
      <c r="C116">
        <v>23</v>
      </c>
      <c r="D116">
        <v>96.537999999999997</v>
      </c>
      <c r="E116">
        <v>0</v>
      </c>
      <c r="F116">
        <v>0</v>
      </c>
      <c r="G116">
        <v>0</v>
      </c>
      <c r="H116">
        <v>222.44</v>
      </c>
      <c r="I116">
        <v>2.3397333333332999</v>
      </c>
      <c r="J116">
        <v>1.0132731284923535</v>
      </c>
      <c r="K116">
        <v>7</v>
      </c>
      <c r="L116">
        <v>2013</v>
      </c>
      <c r="M116">
        <v>149.37544131725008</v>
      </c>
      <c r="N116">
        <v>0</v>
      </c>
      <c r="O116">
        <v>160.73599999999999</v>
      </c>
      <c r="P116">
        <v>55712</v>
      </c>
      <c r="R116">
        <v>44531</v>
      </c>
      <c r="S116">
        <v>7</v>
      </c>
      <c r="T116">
        <v>2013</v>
      </c>
      <c r="U116">
        <v>149.37544131725008</v>
      </c>
      <c r="V116">
        <v>222.44</v>
      </c>
      <c r="W116">
        <v>0</v>
      </c>
      <c r="X116">
        <v>10.0975</v>
      </c>
    </row>
    <row r="117" spans="1:24" x14ac:dyDescent="0.3">
      <c r="A117">
        <v>10.598000000000001</v>
      </c>
      <c r="C117">
        <v>18</v>
      </c>
      <c r="D117">
        <v>95.287750000000003</v>
      </c>
      <c r="E117">
        <v>0</v>
      </c>
      <c r="F117">
        <v>0</v>
      </c>
      <c r="G117">
        <v>0</v>
      </c>
      <c r="H117">
        <v>222.21</v>
      </c>
      <c r="I117">
        <v>2.3397333333332999</v>
      </c>
      <c r="J117">
        <v>3.0851028495822108</v>
      </c>
      <c r="K117">
        <v>8</v>
      </c>
      <c r="L117">
        <v>2013</v>
      </c>
      <c r="M117">
        <v>149.37544131725008</v>
      </c>
      <c r="N117">
        <v>0</v>
      </c>
      <c r="O117">
        <v>160.73599999999999</v>
      </c>
      <c r="P117">
        <v>51611</v>
      </c>
      <c r="R117">
        <v>41236</v>
      </c>
      <c r="S117">
        <v>8</v>
      </c>
      <c r="T117">
        <v>2013</v>
      </c>
      <c r="U117">
        <v>149.37544131725008</v>
      </c>
      <c r="V117">
        <v>222.21</v>
      </c>
      <c r="W117">
        <v>0</v>
      </c>
      <c r="X117">
        <v>10.598000000000001</v>
      </c>
    </row>
    <row r="118" spans="1:24" x14ac:dyDescent="0.3">
      <c r="A118">
        <v>11.46</v>
      </c>
      <c r="C118">
        <v>21</v>
      </c>
      <c r="D118">
        <v>91.427499999999995</v>
      </c>
      <c r="E118">
        <v>0</v>
      </c>
      <c r="F118">
        <v>0</v>
      </c>
      <c r="G118">
        <v>0</v>
      </c>
      <c r="H118">
        <v>223.91</v>
      </c>
      <c r="I118">
        <v>2.3397333333332999</v>
      </c>
      <c r="J118">
        <v>3.3956448837768605</v>
      </c>
      <c r="K118">
        <v>9</v>
      </c>
      <c r="L118">
        <v>2013</v>
      </c>
      <c r="M118">
        <v>149.37544131725008</v>
      </c>
      <c r="N118">
        <v>0</v>
      </c>
      <c r="O118">
        <v>160.73599999999999</v>
      </c>
      <c r="P118">
        <v>52925</v>
      </c>
      <c r="R118">
        <v>49360</v>
      </c>
      <c r="S118">
        <v>9</v>
      </c>
      <c r="T118">
        <v>2013</v>
      </c>
      <c r="U118">
        <v>149.37544131725008</v>
      </c>
      <c r="V118">
        <v>223.91</v>
      </c>
      <c r="W118">
        <v>0</v>
      </c>
      <c r="X118">
        <v>11.46</v>
      </c>
    </row>
    <row r="119" spans="1:24" x14ac:dyDescent="0.3">
      <c r="A119">
        <v>11.8125</v>
      </c>
      <c r="C119">
        <v>16</v>
      </c>
      <c r="D119">
        <v>93.338999999999999</v>
      </c>
      <c r="E119">
        <v>0</v>
      </c>
      <c r="F119">
        <v>0</v>
      </c>
      <c r="G119">
        <v>0</v>
      </c>
      <c r="H119">
        <v>227.94</v>
      </c>
      <c r="I119">
        <v>2.3397333333332999</v>
      </c>
      <c r="J119">
        <v>0.85501497469040455</v>
      </c>
      <c r="K119">
        <v>10</v>
      </c>
      <c r="L119">
        <v>2013</v>
      </c>
      <c r="M119">
        <v>147.52199934431249</v>
      </c>
      <c r="N119">
        <v>0</v>
      </c>
      <c r="O119">
        <v>160.73599999999999</v>
      </c>
      <c r="P119">
        <v>46985</v>
      </c>
      <c r="R119">
        <v>43440</v>
      </c>
      <c r="S119">
        <v>10</v>
      </c>
      <c r="T119">
        <v>2013</v>
      </c>
      <c r="U119">
        <v>147.52199934431249</v>
      </c>
      <c r="V119">
        <v>227.94</v>
      </c>
      <c r="W119">
        <v>0</v>
      </c>
      <c r="X119">
        <v>11.8125</v>
      </c>
    </row>
    <row r="120" spans="1:24" x14ac:dyDescent="0.3">
      <c r="A120">
        <v>11.284000000000001</v>
      </c>
      <c r="C120">
        <v>21</v>
      </c>
      <c r="D120">
        <v>96.775499999999994</v>
      </c>
      <c r="E120">
        <v>0</v>
      </c>
      <c r="F120">
        <v>0</v>
      </c>
      <c r="G120">
        <v>0</v>
      </c>
      <c r="H120">
        <v>227.96</v>
      </c>
      <c r="I120">
        <v>2.3397333333332999</v>
      </c>
      <c r="J120">
        <v>0.58672655984399746</v>
      </c>
      <c r="K120">
        <v>11</v>
      </c>
      <c r="L120">
        <v>2013</v>
      </c>
      <c r="M120">
        <v>147.52199934431249</v>
      </c>
      <c r="N120">
        <v>0</v>
      </c>
      <c r="O120">
        <v>160.73599999999999</v>
      </c>
      <c r="P120">
        <v>64117</v>
      </c>
      <c r="R120">
        <v>52297</v>
      </c>
      <c r="S120">
        <v>11</v>
      </c>
      <c r="T120">
        <v>2013</v>
      </c>
      <c r="U120">
        <v>147.52199934431249</v>
      </c>
      <c r="V120">
        <v>227.96</v>
      </c>
      <c r="W120">
        <v>0</v>
      </c>
      <c r="X120">
        <v>11.284000000000001</v>
      </c>
    </row>
    <row r="121" spans="1:24" x14ac:dyDescent="0.3">
      <c r="A121">
        <v>10.987500000000001</v>
      </c>
      <c r="C121">
        <v>22</v>
      </c>
      <c r="D121">
        <v>94.159750000000003</v>
      </c>
      <c r="E121">
        <v>1</v>
      </c>
      <c r="F121">
        <v>0</v>
      </c>
      <c r="G121">
        <v>0</v>
      </c>
      <c r="H121">
        <v>229.01</v>
      </c>
      <c r="I121">
        <v>2.3397333333332999</v>
      </c>
      <c r="J121">
        <v>3.2580891710054738</v>
      </c>
      <c r="K121">
        <v>12</v>
      </c>
      <c r="L121">
        <v>2013</v>
      </c>
      <c r="M121">
        <v>147.52199934431249</v>
      </c>
      <c r="N121">
        <v>0</v>
      </c>
      <c r="O121">
        <v>160.73599999999999</v>
      </c>
      <c r="P121">
        <v>101199</v>
      </c>
      <c r="R121">
        <v>80926</v>
      </c>
      <c r="S121">
        <v>12</v>
      </c>
      <c r="T121">
        <v>2013</v>
      </c>
      <c r="U121">
        <v>147.52199934431249</v>
      </c>
      <c r="V121">
        <v>229.01</v>
      </c>
      <c r="W121">
        <v>1</v>
      </c>
      <c r="X121">
        <v>10.987500000000001</v>
      </c>
    </row>
    <row r="122" spans="1:24" x14ac:dyDescent="0.3">
      <c r="A122">
        <v>12.84</v>
      </c>
      <c r="C122">
        <v>22</v>
      </c>
      <c r="D122">
        <v>91.538526112675001</v>
      </c>
      <c r="E122">
        <v>0</v>
      </c>
      <c r="F122">
        <v>1</v>
      </c>
      <c r="G122">
        <v>0</v>
      </c>
      <c r="H122">
        <v>233.54</v>
      </c>
      <c r="I122">
        <v>2.792205</v>
      </c>
      <c r="J122">
        <v>7.2219359824815088</v>
      </c>
      <c r="K122">
        <v>1</v>
      </c>
      <c r="L122">
        <v>2014</v>
      </c>
      <c r="M122">
        <v>128.34579151984875</v>
      </c>
      <c r="N122">
        <v>0</v>
      </c>
      <c r="O122">
        <v>183.91304347826087</v>
      </c>
      <c r="P122">
        <v>24368</v>
      </c>
      <c r="R122">
        <v>25835</v>
      </c>
      <c r="S122">
        <v>1</v>
      </c>
      <c r="T122">
        <v>2014</v>
      </c>
      <c r="U122">
        <v>128.34579151984875</v>
      </c>
      <c r="V122">
        <v>233.54</v>
      </c>
      <c r="W122">
        <v>0</v>
      </c>
      <c r="X122">
        <v>12.84</v>
      </c>
    </row>
    <row r="123" spans="1:24" x14ac:dyDescent="0.3">
      <c r="A123">
        <v>15.092499999999999</v>
      </c>
      <c r="C123">
        <v>20</v>
      </c>
      <c r="D123">
        <v>89.214531750649996</v>
      </c>
      <c r="E123">
        <v>0</v>
      </c>
      <c r="F123">
        <v>0</v>
      </c>
      <c r="G123">
        <v>0</v>
      </c>
      <c r="H123">
        <v>234.54</v>
      </c>
      <c r="I123">
        <v>2.792205</v>
      </c>
      <c r="J123">
        <v>-7.0127069648651119E-2</v>
      </c>
      <c r="K123">
        <v>2</v>
      </c>
      <c r="L123">
        <v>2014</v>
      </c>
      <c r="M123">
        <v>128.34579151984875</v>
      </c>
      <c r="N123">
        <v>0</v>
      </c>
      <c r="O123">
        <v>183.91304347826087</v>
      </c>
      <c r="P123">
        <v>27167</v>
      </c>
      <c r="R123">
        <v>36814</v>
      </c>
      <c r="S123">
        <v>2</v>
      </c>
      <c r="T123">
        <v>2014</v>
      </c>
      <c r="U123">
        <v>128.34579151984875</v>
      </c>
      <c r="V123">
        <v>234.54</v>
      </c>
      <c r="W123">
        <v>0</v>
      </c>
      <c r="X123">
        <v>15.092499999999999</v>
      </c>
    </row>
    <row r="124" spans="1:24" x14ac:dyDescent="0.3">
      <c r="A124">
        <v>15.21</v>
      </c>
      <c r="C124">
        <v>21</v>
      </c>
      <c r="D124">
        <v>92.425250930000004</v>
      </c>
      <c r="E124">
        <v>0</v>
      </c>
      <c r="F124">
        <v>0</v>
      </c>
      <c r="G124">
        <v>0</v>
      </c>
      <c r="H124">
        <v>237.18</v>
      </c>
      <c r="I124">
        <v>2.792205</v>
      </c>
      <c r="J124">
        <v>1.5356133361984936</v>
      </c>
      <c r="K124">
        <v>3</v>
      </c>
      <c r="L124">
        <v>2014</v>
      </c>
      <c r="M124">
        <v>128.34579151984875</v>
      </c>
      <c r="N124">
        <v>0</v>
      </c>
      <c r="O124">
        <v>183.91304347826087</v>
      </c>
      <c r="P124">
        <v>37812</v>
      </c>
      <c r="R124">
        <v>51785</v>
      </c>
      <c r="S124">
        <v>3</v>
      </c>
      <c r="T124">
        <v>2014</v>
      </c>
      <c r="U124">
        <v>128.34579151984875</v>
      </c>
      <c r="V124">
        <v>237.18</v>
      </c>
      <c r="W124">
        <v>0</v>
      </c>
      <c r="X124">
        <v>15.21</v>
      </c>
    </row>
    <row r="125" spans="1:24" x14ac:dyDescent="0.3">
      <c r="A125">
        <v>14.91</v>
      </c>
      <c r="C125">
        <v>21</v>
      </c>
      <c r="D125">
        <v>97.369873149599997</v>
      </c>
      <c r="E125">
        <v>0</v>
      </c>
      <c r="F125">
        <v>0</v>
      </c>
      <c r="G125">
        <v>0</v>
      </c>
      <c r="H125">
        <v>240.37</v>
      </c>
      <c r="I125">
        <v>2.792205</v>
      </c>
      <c r="J125">
        <v>-4.1595539658255465</v>
      </c>
      <c r="K125">
        <v>4</v>
      </c>
      <c r="L125">
        <v>2014</v>
      </c>
      <c r="M125">
        <v>137.71860211712868</v>
      </c>
      <c r="N125">
        <v>0</v>
      </c>
      <c r="O125">
        <v>183.91304347826087</v>
      </c>
      <c r="P125">
        <v>42769</v>
      </c>
      <c r="R125">
        <v>56999</v>
      </c>
      <c r="S125">
        <v>4</v>
      </c>
      <c r="T125">
        <v>2014</v>
      </c>
      <c r="U125">
        <v>137.71860211712868</v>
      </c>
      <c r="V125">
        <v>240.37</v>
      </c>
      <c r="W125">
        <v>0</v>
      </c>
      <c r="X125">
        <v>14.91</v>
      </c>
    </row>
    <row r="126" spans="1:24" x14ac:dyDescent="0.3">
      <c r="A126">
        <v>14.288</v>
      </c>
      <c r="C126">
        <v>20</v>
      </c>
      <c r="D126">
        <v>95.110748048874996</v>
      </c>
      <c r="E126">
        <v>0</v>
      </c>
      <c r="F126">
        <v>0</v>
      </c>
      <c r="G126">
        <v>0</v>
      </c>
      <c r="H126">
        <v>241.32</v>
      </c>
      <c r="I126">
        <v>2.792205</v>
      </c>
      <c r="J126">
        <v>-2.1707689943291864</v>
      </c>
      <c r="K126">
        <v>5</v>
      </c>
      <c r="L126">
        <v>2014</v>
      </c>
      <c r="M126">
        <v>137.71860211712868</v>
      </c>
      <c r="N126">
        <v>0</v>
      </c>
      <c r="O126">
        <v>183.91304347826087</v>
      </c>
      <c r="P126">
        <v>46379</v>
      </c>
      <c r="R126">
        <v>62383</v>
      </c>
      <c r="S126">
        <v>5</v>
      </c>
      <c r="T126">
        <v>2014</v>
      </c>
      <c r="U126">
        <v>137.71860211712868</v>
      </c>
      <c r="V126">
        <v>241.32</v>
      </c>
      <c r="W126">
        <v>0</v>
      </c>
      <c r="X126">
        <v>14.288</v>
      </c>
    </row>
    <row r="127" spans="1:24" x14ac:dyDescent="0.3">
      <c r="A127">
        <v>13.305</v>
      </c>
      <c r="C127">
        <v>21</v>
      </c>
      <c r="D127">
        <v>93.4990330599</v>
      </c>
      <c r="E127">
        <v>0</v>
      </c>
      <c r="F127">
        <v>0</v>
      </c>
      <c r="G127">
        <v>0</v>
      </c>
      <c r="H127">
        <v>242.07</v>
      </c>
      <c r="I127">
        <v>2.792205</v>
      </c>
      <c r="J127">
        <v>4.4400237132991016E-2</v>
      </c>
      <c r="K127">
        <v>6</v>
      </c>
      <c r="L127">
        <v>2014</v>
      </c>
      <c r="M127">
        <v>137.71860211712868</v>
      </c>
      <c r="N127">
        <v>0</v>
      </c>
      <c r="O127">
        <v>183.91304347826087</v>
      </c>
      <c r="P127">
        <v>47278</v>
      </c>
      <c r="R127">
        <v>58290</v>
      </c>
      <c r="S127">
        <v>6</v>
      </c>
      <c r="T127">
        <v>2014</v>
      </c>
      <c r="U127">
        <v>137.71860211712868</v>
      </c>
      <c r="V127">
        <v>242.07</v>
      </c>
      <c r="W127">
        <v>0</v>
      </c>
      <c r="X127">
        <v>13.305</v>
      </c>
    </row>
    <row r="128" spans="1:24" x14ac:dyDescent="0.3">
      <c r="A128">
        <v>12.785</v>
      </c>
      <c r="C128">
        <v>20</v>
      </c>
      <c r="D128">
        <v>93.725418765624994</v>
      </c>
      <c r="E128">
        <v>0</v>
      </c>
      <c r="F128">
        <v>0</v>
      </c>
      <c r="G128">
        <v>0</v>
      </c>
      <c r="H128">
        <v>243.17</v>
      </c>
      <c r="I128">
        <v>2.792205</v>
      </c>
      <c r="J128">
        <v>2.365308804104238E-2</v>
      </c>
      <c r="K128">
        <v>7</v>
      </c>
      <c r="L128">
        <v>2014</v>
      </c>
      <c r="M128">
        <v>154.36625276238331</v>
      </c>
      <c r="N128">
        <v>0</v>
      </c>
      <c r="O128">
        <v>193.70217391304348</v>
      </c>
      <c r="P128">
        <v>46602</v>
      </c>
      <c r="R128">
        <v>55712</v>
      </c>
      <c r="S128">
        <v>7</v>
      </c>
      <c r="T128">
        <v>2014</v>
      </c>
      <c r="U128">
        <v>154.36625276238331</v>
      </c>
      <c r="V128">
        <v>243.17</v>
      </c>
      <c r="W128">
        <v>0</v>
      </c>
      <c r="X128">
        <v>12.785</v>
      </c>
    </row>
    <row r="129" spans="1:24" x14ac:dyDescent="0.3">
      <c r="A129">
        <v>12.84</v>
      </c>
      <c r="C129">
        <v>21</v>
      </c>
      <c r="D129">
        <v>93.648447103424999</v>
      </c>
      <c r="E129">
        <v>0</v>
      </c>
      <c r="F129">
        <v>0</v>
      </c>
      <c r="G129">
        <v>0</v>
      </c>
      <c r="H129">
        <v>243.4</v>
      </c>
      <c r="I129">
        <v>2.792205</v>
      </c>
      <c r="J129">
        <v>1.4690861473276584E-2</v>
      </c>
      <c r="K129">
        <v>8</v>
      </c>
      <c r="L129">
        <v>2014</v>
      </c>
      <c r="M129">
        <v>154.36625276238331</v>
      </c>
      <c r="N129">
        <v>0</v>
      </c>
      <c r="O129">
        <v>193.70217391304348</v>
      </c>
      <c r="P129">
        <v>45131</v>
      </c>
      <c r="R129">
        <v>51611</v>
      </c>
      <c r="S129">
        <v>8</v>
      </c>
      <c r="T129">
        <v>2014</v>
      </c>
      <c r="U129">
        <v>154.36625276238331</v>
      </c>
      <c r="V129">
        <v>243.4</v>
      </c>
      <c r="W129">
        <v>0</v>
      </c>
      <c r="X129">
        <v>12.84</v>
      </c>
    </row>
    <row r="130" spans="1:24" x14ac:dyDescent="0.3">
      <c r="A130">
        <v>12.715</v>
      </c>
      <c r="C130">
        <v>22</v>
      </c>
      <c r="D130">
        <v>94.018609783900004</v>
      </c>
      <c r="E130">
        <v>0</v>
      </c>
      <c r="F130">
        <v>0</v>
      </c>
      <c r="G130">
        <v>0</v>
      </c>
      <c r="H130">
        <v>243.74</v>
      </c>
      <c r="I130">
        <v>2.792205</v>
      </c>
      <c r="J130">
        <v>-0.92853214954488061</v>
      </c>
      <c r="K130">
        <v>9</v>
      </c>
      <c r="L130">
        <v>2014</v>
      </c>
      <c r="M130">
        <v>154.36625276238331</v>
      </c>
      <c r="N130">
        <v>0</v>
      </c>
      <c r="O130">
        <v>193.70217391304348</v>
      </c>
      <c r="P130">
        <v>49262</v>
      </c>
      <c r="R130">
        <v>52925</v>
      </c>
      <c r="S130">
        <v>9</v>
      </c>
      <c r="T130">
        <v>2014</v>
      </c>
      <c r="U130">
        <v>154.36625276238331</v>
      </c>
      <c r="V130">
        <v>243.74</v>
      </c>
      <c r="W130">
        <v>0</v>
      </c>
      <c r="X130">
        <v>12.715</v>
      </c>
    </row>
    <row r="131" spans="1:24" x14ac:dyDescent="0.3">
      <c r="A131">
        <v>12.372</v>
      </c>
      <c r="C131">
        <v>18</v>
      </c>
      <c r="D131">
        <v>91.427060883924995</v>
      </c>
      <c r="E131">
        <v>0</v>
      </c>
      <c r="F131">
        <v>0</v>
      </c>
      <c r="G131">
        <v>0</v>
      </c>
      <c r="H131">
        <v>248.37</v>
      </c>
      <c r="I131">
        <v>2.792205</v>
      </c>
      <c r="J131">
        <v>0.49232679572179805</v>
      </c>
      <c r="K131">
        <v>10</v>
      </c>
      <c r="L131">
        <v>2014</v>
      </c>
      <c r="M131">
        <v>155.24074546739774</v>
      </c>
      <c r="N131">
        <v>0</v>
      </c>
      <c r="O131">
        <v>193.70217391304348</v>
      </c>
      <c r="P131">
        <v>50814</v>
      </c>
      <c r="R131">
        <v>46985</v>
      </c>
      <c r="S131">
        <v>10</v>
      </c>
      <c r="T131">
        <v>2014</v>
      </c>
      <c r="U131">
        <v>155.24074546739774</v>
      </c>
      <c r="V131">
        <v>248.37</v>
      </c>
      <c r="W131">
        <v>0</v>
      </c>
      <c r="X131">
        <v>12.372</v>
      </c>
    </row>
    <row r="132" spans="1:24" x14ac:dyDescent="0.3">
      <c r="A132">
        <v>12.375</v>
      </c>
      <c r="C132">
        <v>20</v>
      </c>
      <c r="D132">
        <v>90.873789692775006</v>
      </c>
      <c r="E132">
        <v>0</v>
      </c>
      <c r="F132">
        <v>0</v>
      </c>
      <c r="G132">
        <v>0</v>
      </c>
      <c r="H132">
        <v>248.82</v>
      </c>
      <c r="I132">
        <v>2.792205</v>
      </c>
      <c r="J132">
        <v>-2.6879097210847136</v>
      </c>
      <c r="K132">
        <v>11</v>
      </c>
      <c r="L132">
        <v>2014</v>
      </c>
      <c r="M132">
        <v>155.24074546739774</v>
      </c>
      <c r="N132">
        <v>0</v>
      </c>
      <c r="O132">
        <v>193.70217391304348</v>
      </c>
      <c r="P132">
        <v>59695</v>
      </c>
      <c r="R132">
        <v>64117</v>
      </c>
      <c r="S132">
        <v>11</v>
      </c>
      <c r="T132">
        <v>2014</v>
      </c>
      <c r="U132">
        <v>155.24074546739774</v>
      </c>
      <c r="V132">
        <v>248.82</v>
      </c>
      <c r="W132">
        <v>0</v>
      </c>
      <c r="X132">
        <v>12.375</v>
      </c>
    </row>
    <row r="133" spans="1:24" x14ac:dyDescent="0.3">
      <c r="A133">
        <v>12.6</v>
      </c>
      <c r="C133">
        <v>23</v>
      </c>
      <c r="D133">
        <v>90.154202473349997</v>
      </c>
      <c r="E133">
        <v>1</v>
      </c>
      <c r="F133">
        <v>0</v>
      </c>
      <c r="G133">
        <v>0</v>
      </c>
      <c r="H133">
        <v>247.72</v>
      </c>
      <c r="I133">
        <v>2.792205</v>
      </c>
      <c r="J133">
        <v>1.2385178209228798</v>
      </c>
      <c r="K133">
        <v>12</v>
      </c>
      <c r="L133">
        <v>2014</v>
      </c>
      <c r="M133">
        <v>155.24074546739774</v>
      </c>
      <c r="N133">
        <v>0</v>
      </c>
      <c r="O133">
        <v>193.70217391304348</v>
      </c>
      <c r="P133">
        <v>110054</v>
      </c>
      <c r="R133">
        <v>101199</v>
      </c>
      <c r="S133">
        <v>12</v>
      </c>
      <c r="T133">
        <v>2014</v>
      </c>
      <c r="U133">
        <v>155.24074546739774</v>
      </c>
      <c r="V133">
        <v>247.72</v>
      </c>
      <c r="W133">
        <v>1</v>
      </c>
      <c r="X133">
        <v>12.6</v>
      </c>
    </row>
    <row r="134" spans="1:24" x14ac:dyDescent="0.3">
      <c r="A134">
        <v>12.906000000000001</v>
      </c>
      <c r="C134">
        <v>21</v>
      </c>
      <c r="D134">
        <v>89.347819458350003</v>
      </c>
      <c r="E134">
        <v>0</v>
      </c>
      <c r="F134">
        <v>1</v>
      </c>
      <c r="G134">
        <v>0</v>
      </c>
      <c r="H134">
        <v>250.45</v>
      </c>
      <c r="I134">
        <v>2.7211095238095</v>
      </c>
      <c r="J134">
        <v>-3.7384293311666372</v>
      </c>
      <c r="K134">
        <v>1</v>
      </c>
      <c r="L134">
        <v>2015</v>
      </c>
      <c r="M134">
        <v>132.8897108908597</v>
      </c>
      <c r="N134">
        <v>0</v>
      </c>
      <c r="O134">
        <v>213.2741573033708</v>
      </c>
      <c r="P134">
        <v>24498</v>
      </c>
      <c r="R134">
        <v>24368</v>
      </c>
      <c r="S134">
        <v>1</v>
      </c>
      <c r="T134">
        <v>2015</v>
      </c>
      <c r="U134">
        <v>132.8897108908597</v>
      </c>
      <c r="V134">
        <v>250.45</v>
      </c>
      <c r="W134">
        <v>0</v>
      </c>
      <c r="X134">
        <v>12.906000000000001</v>
      </c>
    </row>
    <row r="135" spans="1:24" x14ac:dyDescent="0.3">
      <c r="A135">
        <v>13.057499999999999</v>
      </c>
      <c r="C135">
        <v>20</v>
      </c>
      <c r="D135">
        <v>88.795125669925</v>
      </c>
      <c r="E135">
        <v>0</v>
      </c>
      <c r="F135">
        <v>0</v>
      </c>
      <c r="G135">
        <v>0</v>
      </c>
      <c r="H135">
        <v>252.24</v>
      </c>
      <c r="I135">
        <v>2.7211095238095</v>
      </c>
      <c r="J135">
        <v>2.7119627322897299</v>
      </c>
      <c r="K135">
        <v>2</v>
      </c>
      <c r="L135">
        <v>2015</v>
      </c>
      <c r="M135">
        <v>132.8897108908597</v>
      </c>
      <c r="N135">
        <v>0</v>
      </c>
      <c r="O135">
        <v>213.2741573033708</v>
      </c>
      <c r="P135">
        <v>40817</v>
      </c>
      <c r="R135">
        <v>27167</v>
      </c>
      <c r="S135">
        <v>2</v>
      </c>
      <c r="T135">
        <v>2015</v>
      </c>
      <c r="U135">
        <v>132.8897108908597</v>
      </c>
      <c r="V135">
        <v>252.24</v>
      </c>
      <c r="W135">
        <v>0</v>
      </c>
      <c r="X135">
        <v>13.057499999999999</v>
      </c>
    </row>
    <row r="136" spans="1:24" x14ac:dyDescent="0.3">
      <c r="A136">
        <v>12.577500000000001</v>
      </c>
      <c r="C136">
        <v>22</v>
      </c>
      <c r="D136">
        <v>86.489738280975004</v>
      </c>
      <c r="E136">
        <v>0</v>
      </c>
      <c r="F136">
        <v>0</v>
      </c>
      <c r="G136">
        <v>0</v>
      </c>
      <c r="H136">
        <v>255.23</v>
      </c>
      <c r="I136">
        <v>2.7211095238095</v>
      </c>
      <c r="J136">
        <v>0.52935609618216528</v>
      </c>
      <c r="K136">
        <v>3</v>
      </c>
      <c r="L136">
        <v>2015</v>
      </c>
      <c r="M136">
        <v>132.8897108908597</v>
      </c>
      <c r="N136">
        <v>0</v>
      </c>
      <c r="O136">
        <v>213.2741573033708</v>
      </c>
      <c r="P136">
        <v>61676</v>
      </c>
      <c r="R136">
        <v>37812</v>
      </c>
      <c r="S136">
        <v>3</v>
      </c>
      <c r="T136">
        <v>2015</v>
      </c>
      <c r="U136">
        <v>132.8897108908597</v>
      </c>
      <c r="V136">
        <v>255.23</v>
      </c>
      <c r="W136">
        <v>0</v>
      </c>
      <c r="X136">
        <v>12.577500000000001</v>
      </c>
    </row>
    <row r="137" spans="1:24" x14ac:dyDescent="0.3">
      <c r="A137">
        <v>12.7925</v>
      </c>
      <c r="C137">
        <v>21</v>
      </c>
      <c r="D137">
        <v>87.421856197300002</v>
      </c>
      <c r="E137">
        <v>0</v>
      </c>
      <c r="F137">
        <v>0</v>
      </c>
      <c r="G137">
        <v>0</v>
      </c>
      <c r="H137">
        <v>259.39</v>
      </c>
      <c r="I137">
        <v>2.7211095238095</v>
      </c>
      <c r="J137">
        <v>1.7381960792290929</v>
      </c>
      <c r="K137">
        <v>4</v>
      </c>
      <c r="L137">
        <v>2015</v>
      </c>
      <c r="M137">
        <v>147.58940638116732</v>
      </c>
      <c r="N137">
        <v>0</v>
      </c>
      <c r="O137">
        <v>213.2741573033708</v>
      </c>
      <c r="P137">
        <v>70211</v>
      </c>
      <c r="R137">
        <v>42769</v>
      </c>
      <c r="S137">
        <v>4</v>
      </c>
      <c r="T137">
        <v>2015</v>
      </c>
      <c r="U137">
        <v>147.58940638116732</v>
      </c>
      <c r="V137">
        <v>259.39</v>
      </c>
      <c r="W137">
        <v>0</v>
      </c>
      <c r="X137">
        <v>12.7925</v>
      </c>
    </row>
    <row r="138" spans="1:24" x14ac:dyDescent="0.3">
      <c r="A138">
        <v>13.138</v>
      </c>
      <c r="C138">
        <v>19</v>
      </c>
      <c r="D138">
        <v>86.799430047675003</v>
      </c>
      <c r="E138">
        <v>0</v>
      </c>
      <c r="F138">
        <v>0</v>
      </c>
      <c r="G138">
        <v>0</v>
      </c>
      <c r="H138">
        <v>260.85000000000002</v>
      </c>
      <c r="I138">
        <v>2.7211095238095</v>
      </c>
      <c r="J138">
        <v>3.5645312503982174</v>
      </c>
      <c r="K138">
        <v>5</v>
      </c>
      <c r="L138">
        <v>2015</v>
      </c>
      <c r="M138">
        <v>147.58940638116732</v>
      </c>
      <c r="N138">
        <v>0</v>
      </c>
      <c r="O138">
        <v>213.2741573033708</v>
      </c>
      <c r="P138">
        <v>62878</v>
      </c>
      <c r="R138">
        <v>46379</v>
      </c>
      <c r="S138">
        <v>5</v>
      </c>
      <c r="T138">
        <v>2015</v>
      </c>
      <c r="U138">
        <v>147.58940638116732</v>
      </c>
      <c r="V138">
        <v>260.85000000000002</v>
      </c>
      <c r="W138">
        <v>0</v>
      </c>
      <c r="X138">
        <v>13.138</v>
      </c>
    </row>
    <row r="139" spans="1:24" x14ac:dyDescent="0.3">
      <c r="A139">
        <v>13.442500000000001</v>
      </c>
      <c r="C139">
        <v>22</v>
      </c>
      <c r="D139">
        <v>89.626640213499996</v>
      </c>
      <c r="E139">
        <v>0</v>
      </c>
      <c r="F139">
        <v>0</v>
      </c>
      <c r="G139">
        <v>0</v>
      </c>
      <c r="H139">
        <v>259.51</v>
      </c>
      <c r="I139">
        <v>2.7211095238095</v>
      </c>
      <c r="J139">
        <v>2.423180572080863</v>
      </c>
      <c r="K139">
        <v>6</v>
      </c>
      <c r="L139">
        <v>2015</v>
      </c>
      <c r="M139">
        <v>147.58940638116732</v>
      </c>
      <c r="N139">
        <v>0</v>
      </c>
      <c r="O139">
        <v>213.2741573033708</v>
      </c>
      <c r="P139">
        <v>67766</v>
      </c>
      <c r="R139">
        <v>47278</v>
      </c>
      <c r="S139">
        <v>6</v>
      </c>
      <c r="T139">
        <v>2015</v>
      </c>
      <c r="U139">
        <v>147.58940638116732</v>
      </c>
      <c r="V139">
        <v>259.51</v>
      </c>
      <c r="W139">
        <v>0</v>
      </c>
      <c r="X139">
        <v>13.442500000000001</v>
      </c>
    </row>
    <row r="140" spans="1:24" x14ac:dyDescent="0.3">
      <c r="A140">
        <v>13.602</v>
      </c>
      <c r="C140">
        <v>21</v>
      </c>
      <c r="D140">
        <v>88.237771227324998</v>
      </c>
      <c r="E140">
        <v>0</v>
      </c>
      <c r="F140">
        <v>0</v>
      </c>
      <c r="G140">
        <v>0</v>
      </c>
      <c r="H140">
        <v>259.74</v>
      </c>
      <c r="I140">
        <v>2.7211095238095</v>
      </c>
      <c r="J140">
        <v>-1.8413166695892547</v>
      </c>
      <c r="K140">
        <v>7</v>
      </c>
      <c r="L140">
        <v>2015</v>
      </c>
      <c r="M140">
        <v>164.55022560510508</v>
      </c>
      <c r="N140">
        <v>0</v>
      </c>
      <c r="O140">
        <v>224.84044943820223</v>
      </c>
      <c r="P140">
        <v>64218</v>
      </c>
      <c r="R140">
        <v>46602</v>
      </c>
      <c r="S140">
        <v>7</v>
      </c>
      <c r="T140">
        <v>2015</v>
      </c>
      <c r="U140">
        <v>164.55022560510508</v>
      </c>
      <c r="V140">
        <v>259.74</v>
      </c>
      <c r="W140">
        <v>0</v>
      </c>
      <c r="X140">
        <v>13.602</v>
      </c>
    </row>
    <row r="141" spans="1:24" x14ac:dyDescent="0.3">
      <c r="A141">
        <v>14.14</v>
      </c>
      <c r="C141">
        <v>21</v>
      </c>
      <c r="D141">
        <v>85.195835407600001</v>
      </c>
      <c r="E141">
        <v>0</v>
      </c>
      <c r="F141">
        <v>0</v>
      </c>
      <c r="G141">
        <v>0</v>
      </c>
      <c r="H141">
        <v>260.77999999999997</v>
      </c>
      <c r="I141">
        <v>2.7211095238095</v>
      </c>
      <c r="J141">
        <v>6.6048544238602513</v>
      </c>
      <c r="K141">
        <v>8</v>
      </c>
      <c r="L141">
        <v>2015</v>
      </c>
      <c r="M141">
        <v>164.55022560510508</v>
      </c>
      <c r="N141">
        <v>0</v>
      </c>
      <c r="O141">
        <v>224.84044943820223</v>
      </c>
      <c r="P141">
        <v>61753</v>
      </c>
      <c r="R141">
        <v>45131</v>
      </c>
      <c r="S141">
        <v>8</v>
      </c>
      <c r="T141">
        <v>2015</v>
      </c>
      <c r="U141">
        <v>164.55022560510508</v>
      </c>
      <c r="V141">
        <v>260.77999999999997</v>
      </c>
      <c r="W141">
        <v>0</v>
      </c>
      <c r="X141">
        <v>14.14</v>
      </c>
    </row>
    <row r="142" spans="1:24" x14ac:dyDescent="0.3">
      <c r="A142">
        <v>15.1975</v>
      </c>
      <c r="C142">
        <v>18</v>
      </c>
      <c r="D142">
        <v>82.153915977574997</v>
      </c>
      <c r="E142">
        <v>0</v>
      </c>
      <c r="F142">
        <v>0</v>
      </c>
      <c r="G142">
        <v>0</v>
      </c>
      <c r="H142">
        <v>263.11</v>
      </c>
      <c r="I142">
        <v>2.7211095238095</v>
      </c>
      <c r="J142">
        <v>6.5575562836100554</v>
      </c>
      <c r="K142">
        <v>9</v>
      </c>
      <c r="L142">
        <v>2015</v>
      </c>
      <c r="M142">
        <v>164.55022560510508</v>
      </c>
      <c r="N142">
        <v>0</v>
      </c>
      <c r="O142">
        <v>224.84044943820223</v>
      </c>
      <c r="P142">
        <v>47088</v>
      </c>
      <c r="R142">
        <v>49262</v>
      </c>
      <c r="S142">
        <v>9</v>
      </c>
      <c r="T142">
        <v>2015</v>
      </c>
      <c r="U142">
        <v>164.55022560510508</v>
      </c>
      <c r="V142">
        <v>263.11</v>
      </c>
      <c r="W142">
        <v>0</v>
      </c>
      <c r="X142">
        <v>15.1975</v>
      </c>
    </row>
    <row r="143" spans="1:24" x14ac:dyDescent="0.3">
      <c r="A143">
        <v>15.818</v>
      </c>
      <c r="C143">
        <v>20</v>
      </c>
      <c r="D143">
        <v>86.036193389350004</v>
      </c>
      <c r="E143">
        <v>0</v>
      </c>
      <c r="F143">
        <v>0</v>
      </c>
      <c r="G143">
        <v>0</v>
      </c>
      <c r="H143">
        <v>267.2</v>
      </c>
      <c r="I143">
        <v>2.7211095238095</v>
      </c>
      <c r="J143">
        <v>-2.2606612879855992</v>
      </c>
      <c r="K143">
        <v>10</v>
      </c>
      <c r="L143">
        <v>2015</v>
      </c>
      <c r="M143">
        <v>165.04710215400189</v>
      </c>
      <c r="N143">
        <v>0</v>
      </c>
      <c r="O143">
        <v>224.84044943820223</v>
      </c>
      <c r="P143">
        <v>47954</v>
      </c>
      <c r="R143">
        <v>50814</v>
      </c>
      <c r="S143">
        <v>10</v>
      </c>
      <c r="T143">
        <v>2015</v>
      </c>
      <c r="U143">
        <v>165.04710215400189</v>
      </c>
      <c r="V143">
        <v>267.2</v>
      </c>
      <c r="W143">
        <v>0</v>
      </c>
      <c r="X143">
        <v>15.818</v>
      </c>
    </row>
    <row r="144" spans="1:24" x14ac:dyDescent="0.3">
      <c r="A144">
        <v>15.62</v>
      </c>
      <c r="C144">
        <v>21</v>
      </c>
      <c r="D144">
        <v>95.153859667524998</v>
      </c>
      <c r="E144">
        <v>0</v>
      </c>
      <c r="F144">
        <v>0</v>
      </c>
      <c r="G144">
        <v>0</v>
      </c>
      <c r="H144">
        <v>268.98</v>
      </c>
      <c r="I144">
        <v>2.7211095238095</v>
      </c>
      <c r="J144">
        <v>-6.341756537879462</v>
      </c>
      <c r="K144">
        <v>11</v>
      </c>
      <c r="L144">
        <v>2015</v>
      </c>
      <c r="M144">
        <v>165.04710215400189</v>
      </c>
      <c r="N144">
        <v>0</v>
      </c>
      <c r="O144">
        <v>224.84044943820223</v>
      </c>
      <c r="P144">
        <v>62397</v>
      </c>
      <c r="R144">
        <v>59695</v>
      </c>
      <c r="S144">
        <v>11</v>
      </c>
      <c r="T144">
        <v>2015</v>
      </c>
      <c r="U144">
        <v>165.04710215400189</v>
      </c>
      <c r="V144">
        <v>268.98</v>
      </c>
      <c r="W144">
        <v>0</v>
      </c>
      <c r="X144">
        <v>15.62</v>
      </c>
    </row>
    <row r="145" spans="1:24" x14ac:dyDescent="0.3">
      <c r="A145">
        <v>15.1775</v>
      </c>
      <c r="C145">
        <v>23</v>
      </c>
      <c r="D145">
        <v>93.341943167050005</v>
      </c>
      <c r="E145">
        <v>1</v>
      </c>
      <c r="F145">
        <v>0</v>
      </c>
      <c r="G145">
        <v>0</v>
      </c>
      <c r="H145">
        <v>269.54000000000002</v>
      </c>
      <c r="I145">
        <v>2.7211095238095</v>
      </c>
      <c r="J145">
        <v>2.5980713745154871</v>
      </c>
      <c r="K145">
        <v>12</v>
      </c>
      <c r="L145">
        <v>2015</v>
      </c>
      <c r="M145">
        <v>165.04710215400189</v>
      </c>
      <c r="N145">
        <v>0</v>
      </c>
      <c r="O145">
        <v>224.84044943820223</v>
      </c>
      <c r="P145">
        <v>114340</v>
      </c>
      <c r="R145">
        <v>110054</v>
      </c>
      <c r="S145">
        <v>12</v>
      </c>
      <c r="T145">
        <v>2015</v>
      </c>
      <c r="U145">
        <v>165.04710215400189</v>
      </c>
      <c r="V145">
        <v>269.54000000000002</v>
      </c>
      <c r="W145">
        <v>1</v>
      </c>
      <c r="X145">
        <v>15.1775</v>
      </c>
    </row>
    <row r="146" spans="1:24" x14ac:dyDescent="0.3">
      <c r="A146">
        <v>15.821999999999999</v>
      </c>
      <c r="C146">
        <v>20</v>
      </c>
      <c r="D146">
        <v>91.946189117149999</v>
      </c>
      <c r="E146">
        <v>0</v>
      </c>
      <c r="F146">
        <v>1</v>
      </c>
      <c r="G146">
        <v>0</v>
      </c>
      <c r="H146">
        <v>274.44</v>
      </c>
      <c r="I146">
        <v>3.2121217391304002</v>
      </c>
      <c r="J146">
        <v>3.0676286830402466</v>
      </c>
      <c r="K146">
        <v>1</v>
      </c>
      <c r="L146">
        <v>2016</v>
      </c>
      <c r="M146">
        <v>139.00865375678711</v>
      </c>
      <c r="N146">
        <v>0</v>
      </c>
      <c r="O146">
        <v>257.62178217821781</v>
      </c>
      <c r="P146">
        <v>23358</v>
      </c>
      <c r="R146">
        <v>24498</v>
      </c>
      <c r="S146">
        <v>1</v>
      </c>
      <c r="T146">
        <v>2016</v>
      </c>
      <c r="U146">
        <v>139.00865375678711</v>
      </c>
      <c r="V146">
        <v>274.44</v>
      </c>
      <c r="W146">
        <v>0</v>
      </c>
      <c r="X146">
        <v>15.821999999999999</v>
      </c>
    </row>
    <row r="147" spans="1:24" x14ac:dyDescent="0.3">
      <c r="A147">
        <v>16.315000000000001</v>
      </c>
      <c r="C147">
        <v>21</v>
      </c>
      <c r="D147">
        <v>89.682779742025005</v>
      </c>
      <c r="E147">
        <v>0</v>
      </c>
      <c r="F147">
        <v>0</v>
      </c>
      <c r="G147">
        <v>0</v>
      </c>
      <c r="H147">
        <v>274.38</v>
      </c>
      <c r="I147">
        <v>3.2121217391304002</v>
      </c>
      <c r="J147">
        <v>-0.12630057179086052</v>
      </c>
      <c r="K147">
        <v>2</v>
      </c>
      <c r="L147">
        <v>2016</v>
      </c>
      <c r="M147">
        <v>139.00865375678711</v>
      </c>
      <c r="N147">
        <v>0</v>
      </c>
      <c r="O147">
        <v>257.62178217821781</v>
      </c>
      <c r="P147">
        <v>40588</v>
      </c>
      <c r="R147">
        <v>40817</v>
      </c>
      <c r="S147">
        <v>2</v>
      </c>
      <c r="T147">
        <v>2016</v>
      </c>
      <c r="U147">
        <v>139.00865375678711</v>
      </c>
      <c r="V147">
        <v>274.38</v>
      </c>
      <c r="W147">
        <v>0</v>
      </c>
      <c r="X147">
        <v>16.315000000000001</v>
      </c>
    </row>
    <row r="148" spans="1:24" x14ac:dyDescent="0.3">
      <c r="A148">
        <v>16.3325</v>
      </c>
      <c r="C148">
        <v>23</v>
      </c>
      <c r="D148">
        <v>89.868562825724993</v>
      </c>
      <c r="E148">
        <v>0</v>
      </c>
      <c r="F148">
        <v>0</v>
      </c>
      <c r="G148">
        <v>0</v>
      </c>
      <c r="H148">
        <v>274.27</v>
      </c>
      <c r="I148">
        <v>3.2121217391304002</v>
      </c>
      <c r="J148">
        <v>-1.7300512051073746</v>
      </c>
      <c r="K148">
        <v>3</v>
      </c>
      <c r="L148">
        <v>2016</v>
      </c>
      <c r="M148">
        <v>139.00865375678711</v>
      </c>
      <c r="N148">
        <v>0</v>
      </c>
      <c r="O148">
        <v>257.62178217821781</v>
      </c>
      <c r="P148">
        <v>63975</v>
      </c>
      <c r="R148">
        <v>61676</v>
      </c>
      <c r="S148">
        <v>3</v>
      </c>
      <c r="T148">
        <v>2016</v>
      </c>
      <c r="U148">
        <v>139.00865375678711</v>
      </c>
      <c r="V148">
        <v>274.27</v>
      </c>
      <c r="W148">
        <v>0</v>
      </c>
      <c r="X148">
        <v>16.3325</v>
      </c>
    </row>
    <row r="149" spans="1:24" x14ac:dyDescent="0.3">
      <c r="A149">
        <v>15.916</v>
      </c>
      <c r="C149">
        <v>21</v>
      </c>
      <c r="D149">
        <v>91.249259123249999</v>
      </c>
      <c r="E149">
        <v>0</v>
      </c>
      <c r="F149">
        <v>0</v>
      </c>
      <c r="G149">
        <v>0</v>
      </c>
      <c r="H149">
        <v>276.42</v>
      </c>
      <c r="I149">
        <v>3.2121217391304002</v>
      </c>
      <c r="J149">
        <v>0.22065741135386396</v>
      </c>
      <c r="K149">
        <v>4</v>
      </c>
      <c r="L149">
        <v>2016</v>
      </c>
      <c r="M149">
        <v>154.58620691177842</v>
      </c>
      <c r="N149">
        <v>0</v>
      </c>
      <c r="O149">
        <v>257.62178217821781</v>
      </c>
      <c r="P149">
        <v>65618</v>
      </c>
      <c r="R149">
        <v>70211</v>
      </c>
      <c r="S149">
        <v>4</v>
      </c>
      <c r="T149">
        <v>2016</v>
      </c>
      <c r="U149">
        <v>154.58620691177842</v>
      </c>
      <c r="V149">
        <v>276.42</v>
      </c>
      <c r="W149">
        <v>0</v>
      </c>
      <c r="X149">
        <v>15.916</v>
      </c>
    </row>
    <row r="150" spans="1:24" x14ac:dyDescent="0.3">
      <c r="A150">
        <v>15.5425</v>
      </c>
      <c r="C150">
        <v>21</v>
      </c>
      <c r="D150">
        <v>91.695773826850001</v>
      </c>
      <c r="E150">
        <v>0</v>
      </c>
      <c r="F150">
        <v>0</v>
      </c>
      <c r="G150">
        <v>0</v>
      </c>
      <c r="H150">
        <v>278.02</v>
      </c>
      <c r="I150">
        <v>3.2121217391304002</v>
      </c>
      <c r="J150">
        <v>3.1528000071021856</v>
      </c>
      <c r="K150">
        <v>5</v>
      </c>
      <c r="L150">
        <v>2016</v>
      </c>
      <c r="M150">
        <v>154.58620691177842</v>
      </c>
      <c r="N150">
        <v>0</v>
      </c>
      <c r="O150">
        <v>257.62178217821781</v>
      </c>
      <c r="P150">
        <v>73832</v>
      </c>
      <c r="R150">
        <v>62878</v>
      </c>
      <c r="S150">
        <v>5</v>
      </c>
      <c r="T150">
        <v>2016</v>
      </c>
      <c r="U150">
        <v>154.58620691177842</v>
      </c>
      <c r="V150">
        <v>278.02</v>
      </c>
      <c r="W150">
        <v>0</v>
      </c>
      <c r="X150">
        <v>15.5425</v>
      </c>
    </row>
    <row r="151" spans="1:24" x14ac:dyDescent="0.3">
      <c r="A151">
        <v>15.3</v>
      </c>
      <c r="C151">
        <v>22</v>
      </c>
      <c r="D151">
        <v>92.007086558924996</v>
      </c>
      <c r="E151">
        <v>0</v>
      </c>
      <c r="F151">
        <v>0</v>
      </c>
      <c r="G151">
        <v>0</v>
      </c>
      <c r="H151">
        <v>279.33</v>
      </c>
      <c r="I151">
        <v>3.2121217391304002</v>
      </c>
      <c r="J151">
        <v>-1.1275054009837082</v>
      </c>
      <c r="K151">
        <v>6</v>
      </c>
      <c r="L151">
        <v>2016</v>
      </c>
      <c r="M151">
        <v>154.58620691177842</v>
      </c>
      <c r="N151">
        <v>0</v>
      </c>
      <c r="O151">
        <v>257.62178217821781</v>
      </c>
      <c r="P151">
        <v>71111</v>
      </c>
      <c r="R151">
        <v>67766</v>
      </c>
      <c r="S151">
        <v>6</v>
      </c>
      <c r="T151">
        <v>2016</v>
      </c>
      <c r="U151">
        <v>154.58620691177842</v>
      </c>
      <c r="V151">
        <v>279.33</v>
      </c>
      <c r="W151">
        <v>0</v>
      </c>
      <c r="X151">
        <v>15.3</v>
      </c>
    </row>
    <row r="152" spans="1:24" x14ac:dyDescent="0.3">
      <c r="A152">
        <v>15.308</v>
      </c>
      <c r="C152">
        <v>18</v>
      </c>
      <c r="D152">
        <v>89.657804326649995</v>
      </c>
      <c r="E152">
        <v>0</v>
      </c>
      <c r="F152">
        <v>0</v>
      </c>
      <c r="G152">
        <v>0</v>
      </c>
      <c r="H152">
        <v>282.58</v>
      </c>
      <c r="I152">
        <v>3.2121217391304002</v>
      </c>
      <c r="J152">
        <v>-0.19500490857904396</v>
      </c>
      <c r="K152">
        <v>7</v>
      </c>
      <c r="L152">
        <v>2016</v>
      </c>
      <c r="M152">
        <v>164.36558572871479</v>
      </c>
      <c r="N152">
        <v>0</v>
      </c>
      <c r="O152">
        <v>257.62178217821781</v>
      </c>
      <c r="P152">
        <v>45566</v>
      </c>
      <c r="R152">
        <v>64218</v>
      </c>
      <c r="S152">
        <v>7</v>
      </c>
      <c r="T152">
        <v>2016</v>
      </c>
      <c r="U152">
        <v>164.36558572871479</v>
      </c>
      <c r="V152">
        <v>282.58</v>
      </c>
      <c r="W152">
        <v>0</v>
      </c>
      <c r="X152">
        <v>15.308</v>
      </c>
    </row>
    <row r="153" spans="1:24" x14ac:dyDescent="0.3">
      <c r="A153">
        <v>15.4475</v>
      </c>
      <c r="C153">
        <v>22</v>
      </c>
      <c r="D153">
        <v>95.166220447124999</v>
      </c>
      <c r="E153">
        <v>0</v>
      </c>
      <c r="F153">
        <v>0</v>
      </c>
      <c r="G153">
        <v>0</v>
      </c>
      <c r="H153">
        <v>281.76</v>
      </c>
      <c r="I153">
        <v>3.2121217391304002</v>
      </c>
      <c r="J153">
        <v>1.5220435298946233</v>
      </c>
      <c r="K153">
        <v>8</v>
      </c>
      <c r="L153">
        <v>2016</v>
      </c>
      <c r="M153">
        <v>164.36558572871479</v>
      </c>
      <c r="N153">
        <v>0</v>
      </c>
      <c r="O153">
        <v>257.62178217821781</v>
      </c>
      <c r="P153">
        <v>53977</v>
      </c>
      <c r="R153">
        <v>61753</v>
      </c>
      <c r="S153">
        <v>8</v>
      </c>
      <c r="T153">
        <v>2016</v>
      </c>
      <c r="U153">
        <v>164.36558572871479</v>
      </c>
      <c r="V153">
        <v>281.76</v>
      </c>
      <c r="W153">
        <v>0</v>
      </c>
      <c r="X153">
        <v>15.4475</v>
      </c>
    </row>
    <row r="154" spans="1:24" x14ac:dyDescent="0.3">
      <c r="A154">
        <v>15.007999999999999</v>
      </c>
      <c r="C154">
        <v>18</v>
      </c>
      <c r="D154">
        <v>94.776735014899998</v>
      </c>
      <c r="E154">
        <v>0</v>
      </c>
      <c r="F154">
        <v>0</v>
      </c>
      <c r="G154">
        <v>0</v>
      </c>
      <c r="H154">
        <v>282.27</v>
      </c>
      <c r="I154">
        <v>3.2121217391304002</v>
      </c>
      <c r="J154">
        <v>-0.12784392384045384</v>
      </c>
      <c r="K154">
        <v>9</v>
      </c>
      <c r="L154">
        <v>2016</v>
      </c>
      <c r="M154">
        <v>164.36558572871479</v>
      </c>
      <c r="N154">
        <v>0</v>
      </c>
      <c r="O154">
        <v>257.62178217821781</v>
      </c>
      <c r="P154">
        <v>51340</v>
      </c>
      <c r="R154">
        <v>47088</v>
      </c>
      <c r="S154">
        <v>9</v>
      </c>
      <c r="T154">
        <v>2016</v>
      </c>
      <c r="U154">
        <v>164.36558572871479</v>
      </c>
      <c r="V154">
        <v>282.27</v>
      </c>
      <c r="W154">
        <v>0</v>
      </c>
      <c r="X154">
        <v>15.007999999999999</v>
      </c>
    </row>
    <row r="155" spans="1:24" x14ac:dyDescent="0.3">
      <c r="A155">
        <v>14.734999999999999</v>
      </c>
      <c r="C155">
        <v>21</v>
      </c>
      <c r="D155">
        <v>95.020172911949999</v>
      </c>
      <c r="E155">
        <v>0</v>
      </c>
      <c r="F155">
        <v>0</v>
      </c>
      <c r="G155">
        <v>0</v>
      </c>
      <c r="H155">
        <v>286.33</v>
      </c>
      <c r="I155">
        <v>3.2121217391304002</v>
      </c>
      <c r="J155">
        <v>2.1146689617585368</v>
      </c>
      <c r="K155">
        <v>10</v>
      </c>
      <c r="L155">
        <v>2016</v>
      </c>
      <c r="M155">
        <v>172.36055160953816</v>
      </c>
      <c r="N155">
        <v>0</v>
      </c>
      <c r="O155">
        <v>257.62178217821781</v>
      </c>
      <c r="P155">
        <v>63746</v>
      </c>
      <c r="R155">
        <v>47954</v>
      </c>
      <c r="S155">
        <v>10</v>
      </c>
      <c r="T155">
        <v>2016</v>
      </c>
      <c r="U155">
        <v>172.36055160953816</v>
      </c>
      <c r="V155">
        <v>286.33</v>
      </c>
      <c r="W155">
        <v>0</v>
      </c>
      <c r="X155">
        <v>14.734999999999999</v>
      </c>
    </row>
    <row r="156" spans="1:24" x14ac:dyDescent="0.3">
      <c r="A156">
        <v>13.7125</v>
      </c>
      <c r="C156">
        <v>22</v>
      </c>
      <c r="D156">
        <v>91.409102727274998</v>
      </c>
      <c r="E156">
        <v>0</v>
      </c>
      <c r="F156">
        <v>0</v>
      </c>
      <c r="G156">
        <v>1</v>
      </c>
      <c r="H156">
        <v>287.81</v>
      </c>
      <c r="I156">
        <v>3.2121217391304002</v>
      </c>
      <c r="J156">
        <v>4.3625967113889663</v>
      </c>
      <c r="K156">
        <v>11</v>
      </c>
      <c r="L156">
        <v>2016</v>
      </c>
      <c r="M156">
        <v>172.36055160953816</v>
      </c>
      <c r="N156">
        <v>0</v>
      </c>
      <c r="O156">
        <v>257.62178217821781</v>
      </c>
      <c r="P156">
        <v>95783</v>
      </c>
      <c r="R156">
        <v>62397</v>
      </c>
      <c r="S156">
        <v>11</v>
      </c>
      <c r="T156">
        <v>2016</v>
      </c>
      <c r="U156">
        <v>172.36055160953816</v>
      </c>
      <c r="V156">
        <v>287.81</v>
      </c>
      <c r="W156">
        <v>0</v>
      </c>
      <c r="X156">
        <v>13.7125</v>
      </c>
    </row>
    <row r="157" spans="1:24" x14ac:dyDescent="0.3">
      <c r="A157">
        <v>13.864000000000001</v>
      </c>
      <c r="C157">
        <v>22</v>
      </c>
      <c r="D157">
        <v>87.007047217700006</v>
      </c>
      <c r="E157">
        <v>1</v>
      </c>
      <c r="F157">
        <v>0</v>
      </c>
      <c r="G157">
        <v>0</v>
      </c>
      <c r="H157">
        <v>292.54000000000002</v>
      </c>
      <c r="I157">
        <v>3.2121217391304002</v>
      </c>
      <c r="J157">
        <v>4.1560222140648584</v>
      </c>
      <c r="K157">
        <v>12</v>
      </c>
      <c r="L157">
        <v>2016</v>
      </c>
      <c r="M157">
        <v>172.36055160953816</v>
      </c>
      <c r="N157">
        <v>0</v>
      </c>
      <c r="O157">
        <v>257.62178217821781</v>
      </c>
      <c r="P157">
        <v>108044</v>
      </c>
      <c r="R157">
        <v>114340</v>
      </c>
      <c r="S157">
        <v>12</v>
      </c>
      <c r="T157">
        <v>2016</v>
      </c>
      <c r="U157">
        <v>172.36055160953816</v>
      </c>
      <c r="V157">
        <v>292.54000000000002</v>
      </c>
      <c r="W157">
        <v>1</v>
      </c>
      <c r="X157">
        <v>13.864000000000001</v>
      </c>
    </row>
    <row r="158" spans="1:24" x14ac:dyDescent="0.3">
      <c r="A158">
        <v>15.21</v>
      </c>
      <c r="C158">
        <v>22</v>
      </c>
      <c r="D158">
        <v>88.385773834074996</v>
      </c>
      <c r="E158">
        <v>0</v>
      </c>
      <c r="F158">
        <v>1</v>
      </c>
      <c r="G158">
        <v>0</v>
      </c>
      <c r="H158">
        <v>299.74</v>
      </c>
      <c r="I158">
        <v>3.9171550000000002</v>
      </c>
      <c r="J158">
        <v>7.7204377942655</v>
      </c>
      <c r="K158">
        <v>1</v>
      </c>
      <c r="L158">
        <v>2017</v>
      </c>
      <c r="M158">
        <v>146.48334110820946</v>
      </c>
      <c r="N158">
        <v>0</v>
      </c>
      <c r="O158">
        <v>248.06713780918727</v>
      </c>
      <c r="P158">
        <v>25689</v>
      </c>
      <c r="R158">
        <v>23358</v>
      </c>
      <c r="S158">
        <v>1</v>
      </c>
      <c r="T158">
        <v>2017</v>
      </c>
      <c r="U158">
        <v>146.48334110820946</v>
      </c>
      <c r="V158">
        <v>299.74</v>
      </c>
      <c r="W158">
        <v>0</v>
      </c>
      <c r="X158">
        <v>15.21</v>
      </c>
    </row>
    <row r="159" spans="1:24" x14ac:dyDescent="0.3">
      <c r="A159">
        <v>15.6175</v>
      </c>
      <c r="C159">
        <v>20</v>
      </c>
      <c r="D159">
        <v>87.634462467725001</v>
      </c>
      <c r="E159">
        <v>0</v>
      </c>
      <c r="F159">
        <v>0</v>
      </c>
      <c r="G159">
        <v>0</v>
      </c>
      <c r="H159">
        <v>302.17</v>
      </c>
      <c r="I159">
        <v>3.9171550000000002</v>
      </c>
      <c r="J159">
        <v>-1.3743236393547242</v>
      </c>
      <c r="K159">
        <v>2</v>
      </c>
      <c r="L159">
        <v>2017</v>
      </c>
      <c r="M159">
        <v>146.48334110820946</v>
      </c>
      <c r="N159">
        <v>0</v>
      </c>
      <c r="O159">
        <v>248.06713780918727</v>
      </c>
      <c r="P159">
        <v>34658</v>
      </c>
      <c r="R159">
        <v>40588</v>
      </c>
      <c r="S159">
        <v>2</v>
      </c>
      <c r="T159">
        <v>2017</v>
      </c>
      <c r="U159">
        <v>146.48334110820946</v>
      </c>
      <c r="V159">
        <v>302.17</v>
      </c>
      <c r="W159">
        <v>0</v>
      </c>
      <c r="X159">
        <v>15.6175</v>
      </c>
    </row>
    <row r="160" spans="1:24" x14ac:dyDescent="0.3">
      <c r="A160">
        <v>15.382</v>
      </c>
      <c r="C160">
        <v>23</v>
      </c>
      <c r="D160">
        <v>89.892685689450005</v>
      </c>
      <c r="E160">
        <v>0</v>
      </c>
      <c r="F160">
        <v>0</v>
      </c>
      <c r="G160">
        <v>0</v>
      </c>
      <c r="H160">
        <v>305.24</v>
      </c>
      <c r="I160">
        <v>3.9171550000000002</v>
      </c>
      <c r="J160">
        <v>0.12228290345797088</v>
      </c>
      <c r="K160">
        <v>3</v>
      </c>
      <c r="L160">
        <v>2017</v>
      </c>
      <c r="M160">
        <v>146.48334110820946</v>
      </c>
      <c r="N160">
        <v>0</v>
      </c>
      <c r="O160">
        <v>248.06713780918727</v>
      </c>
      <c r="P160">
        <v>55616</v>
      </c>
      <c r="R160">
        <v>63975</v>
      </c>
      <c r="S160">
        <v>3</v>
      </c>
      <c r="T160">
        <v>2017</v>
      </c>
      <c r="U160">
        <v>146.48334110820946</v>
      </c>
      <c r="V160">
        <v>305.24</v>
      </c>
      <c r="W160">
        <v>0</v>
      </c>
      <c r="X160">
        <v>15.382</v>
      </c>
    </row>
    <row r="161" spans="1:24" x14ac:dyDescent="0.3">
      <c r="A161">
        <v>15.68</v>
      </c>
      <c r="C161">
        <v>20</v>
      </c>
      <c r="D161">
        <v>91.953292336350003</v>
      </c>
      <c r="E161">
        <v>0</v>
      </c>
      <c r="F161">
        <v>0</v>
      </c>
      <c r="G161">
        <v>0</v>
      </c>
      <c r="H161">
        <v>309.23</v>
      </c>
      <c r="I161">
        <v>3.9171550000000002</v>
      </c>
      <c r="J161">
        <v>-0.14456636187253347</v>
      </c>
      <c r="K161">
        <v>4</v>
      </c>
      <c r="L161">
        <v>2017</v>
      </c>
      <c r="M161">
        <v>164.35813244306718</v>
      </c>
      <c r="N161">
        <v>0</v>
      </c>
      <c r="O161">
        <v>248.06713780918727</v>
      </c>
      <c r="P161">
        <v>57998</v>
      </c>
      <c r="R161">
        <v>65618</v>
      </c>
      <c r="S161">
        <v>4</v>
      </c>
      <c r="T161">
        <v>2017</v>
      </c>
      <c r="U161">
        <v>164.35813244306718</v>
      </c>
      <c r="V161">
        <v>309.23</v>
      </c>
      <c r="W161">
        <v>0</v>
      </c>
      <c r="X161">
        <v>15.68</v>
      </c>
    </row>
    <row r="162" spans="1:24" x14ac:dyDescent="0.3">
      <c r="A162">
        <v>15.612500000000001</v>
      </c>
      <c r="C162">
        <v>21</v>
      </c>
      <c r="D162">
        <v>94.220084859775</v>
      </c>
      <c r="E162">
        <v>0</v>
      </c>
      <c r="F162">
        <v>0</v>
      </c>
      <c r="G162">
        <v>0</v>
      </c>
      <c r="H162">
        <v>310.61</v>
      </c>
      <c r="I162">
        <v>3.9171550000000002</v>
      </c>
      <c r="J162">
        <v>0.56958855768280969</v>
      </c>
      <c r="K162">
        <v>5</v>
      </c>
      <c r="L162">
        <v>2017</v>
      </c>
      <c r="M162">
        <v>164.35813244306718</v>
      </c>
      <c r="N162">
        <v>0</v>
      </c>
      <c r="O162">
        <v>248.06713780918727</v>
      </c>
      <c r="P162">
        <v>65799</v>
      </c>
      <c r="R162">
        <v>73832</v>
      </c>
      <c r="S162">
        <v>5</v>
      </c>
      <c r="T162">
        <v>2017</v>
      </c>
      <c r="U162">
        <v>164.35813244306718</v>
      </c>
      <c r="V162">
        <v>310.61</v>
      </c>
      <c r="W162">
        <v>0</v>
      </c>
      <c r="X162">
        <v>15.612500000000001</v>
      </c>
    </row>
    <row r="163" spans="1:24" x14ac:dyDescent="0.3">
      <c r="A163">
        <v>15.366</v>
      </c>
      <c r="C163">
        <v>20</v>
      </c>
      <c r="D163">
        <v>92.6738496567</v>
      </c>
      <c r="E163">
        <v>0</v>
      </c>
      <c r="F163">
        <v>0</v>
      </c>
      <c r="G163">
        <v>0</v>
      </c>
      <c r="H163">
        <v>309.77999999999997</v>
      </c>
      <c r="I163">
        <v>3.9171550000000002</v>
      </c>
      <c r="J163">
        <v>0.41397312664912533</v>
      </c>
      <c r="K163">
        <v>6</v>
      </c>
      <c r="L163">
        <v>2017</v>
      </c>
      <c r="M163">
        <v>164.35813244306718</v>
      </c>
      <c r="N163">
        <v>0</v>
      </c>
      <c r="O163">
        <v>248.06713780918727</v>
      </c>
      <c r="P163">
        <v>66164</v>
      </c>
      <c r="R163">
        <v>71111</v>
      </c>
      <c r="S163">
        <v>6</v>
      </c>
      <c r="T163">
        <v>2017</v>
      </c>
      <c r="U163">
        <v>164.35813244306718</v>
      </c>
      <c r="V163">
        <v>309.77999999999997</v>
      </c>
      <c r="W163">
        <v>0</v>
      </c>
      <c r="X163">
        <v>15.366</v>
      </c>
    </row>
    <row r="164" spans="1:24" x14ac:dyDescent="0.3">
      <c r="A164">
        <v>15.9725</v>
      </c>
      <c r="C164">
        <v>21</v>
      </c>
      <c r="D164">
        <v>93.210316190024997</v>
      </c>
      <c r="E164">
        <v>0</v>
      </c>
      <c r="F164">
        <v>0</v>
      </c>
      <c r="G164">
        <v>0</v>
      </c>
      <c r="H164">
        <v>310.24</v>
      </c>
      <c r="I164">
        <v>3.9171550000000002</v>
      </c>
      <c r="J164">
        <v>3.6157203558038642</v>
      </c>
      <c r="K164">
        <v>7</v>
      </c>
      <c r="L164">
        <v>2017</v>
      </c>
      <c r="M164">
        <v>181.65898879144345</v>
      </c>
      <c r="N164">
        <v>0</v>
      </c>
      <c r="O164">
        <v>248.06713780918727</v>
      </c>
      <c r="P164">
        <v>62384</v>
      </c>
      <c r="R164">
        <v>45566</v>
      </c>
      <c r="S164">
        <v>7</v>
      </c>
      <c r="T164">
        <v>2017</v>
      </c>
      <c r="U164">
        <v>181.65898879144345</v>
      </c>
      <c r="V164">
        <v>310.24</v>
      </c>
      <c r="W164">
        <v>0</v>
      </c>
      <c r="X164">
        <v>15.9725</v>
      </c>
    </row>
    <row r="165" spans="1:24" x14ac:dyDescent="0.3">
      <c r="A165">
        <v>16.215</v>
      </c>
      <c r="C165">
        <v>21</v>
      </c>
      <c r="D165">
        <v>93.491592270425002</v>
      </c>
      <c r="E165">
        <v>0</v>
      </c>
      <c r="F165">
        <v>0</v>
      </c>
      <c r="G165">
        <v>0</v>
      </c>
      <c r="H165">
        <v>311.85000000000002</v>
      </c>
      <c r="I165">
        <v>3.9171550000000002</v>
      </c>
      <c r="J165">
        <v>1.2755328630803975</v>
      </c>
      <c r="K165">
        <v>8</v>
      </c>
      <c r="L165">
        <v>2017</v>
      </c>
      <c r="M165">
        <v>181.65898879144345</v>
      </c>
      <c r="N165">
        <v>0</v>
      </c>
      <c r="O165">
        <v>248.06713780918727</v>
      </c>
      <c r="P165">
        <v>54890</v>
      </c>
      <c r="R165">
        <v>53977</v>
      </c>
      <c r="S165">
        <v>8</v>
      </c>
      <c r="T165">
        <v>2017</v>
      </c>
      <c r="U165">
        <v>181.65898879144345</v>
      </c>
      <c r="V165">
        <v>311.85000000000002</v>
      </c>
      <c r="W165">
        <v>0</v>
      </c>
      <c r="X165">
        <v>16.215</v>
      </c>
    </row>
    <row r="166" spans="1:24" x14ac:dyDescent="0.3">
      <c r="A166">
        <v>16.364000000000001</v>
      </c>
      <c r="C166">
        <v>19</v>
      </c>
      <c r="D166">
        <v>92.000998036124997</v>
      </c>
      <c r="E166">
        <v>0</v>
      </c>
      <c r="F166">
        <v>0</v>
      </c>
      <c r="G166">
        <v>0</v>
      </c>
      <c r="H166">
        <v>313.88</v>
      </c>
      <c r="I166">
        <v>3.9171550000000002</v>
      </c>
      <c r="J166">
        <v>-0.14307086615508169</v>
      </c>
      <c r="K166">
        <v>9</v>
      </c>
      <c r="L166">
        <v>2017</v>
      </c>
      <c r="M166">
        <v>181.65898879144345</v>
      </c>
      <c r="N166">
        <v>0</v>
      </c>
      <c r="O166">
        <v>248.06713780918727</v>
      </c>
      <c r="P166">
        <v>53423</v>
      </c>
      <c r="R166">
        <v>51340</v>
      </c>
      <c r="S166">
        <v>9</v>
      </c>
      <c r="T166">
        <v>2017</v>
      </c>
      <c r="U166">
        <v>181.65898879144345</v>
      </c>
      <c r="V166">
        <v>313.88</v>
      </c>
      <c r="W166">
        <v>0</v>
      </c>
      <c r="X166">
        <v>16.364000000000001</v>
      </c>
    </row>
    <row r="167" spans="1:24" x14ac:dyDescent="0.3">
      <c r="A167">
        <v>15.685</v>
      </c>
      <c r="C167">
        <v>22</v>
      </c>
      <c r="D167">
        <v>89.596823332699998</v>
      </c>
      <c r="E167">
        <v>0</v>
      </c>
      <c r="F167">
        <v>0</v>
      </c>
      <c r="G167">
        <v>0</v>
      </c>
      <c r="H167">
        <v>320.39999999999998</v>
      </c>
      <c r="I167">
        <v>3.9171550000000002</v>
      </c>
      <c r="J167">
        <v>4.1230663675655643</v>
      </c>
      <c r="K167">
        <v>10</v>
      </c>
      <c r="L167">
        <v>2017</v>
      </c>
      <c r="M167">
        <v>184.83417245454527</v>
      </c>
      <c r="N167">
        <v>0</v>
      </c>
      <c r="O167">
        <v>248.06713780918727</v>
      </c>
      <c r="P167">
        <v>70488</v>
      </c>
      <c r="R167">
        <v>63746</v>
      </c>
      <c r="S167">
        <v>10</v>
      </c>
      <c r="T167">
        <v>2017</v>
      </c>
      <c r="U167">
        <v>184.83417245454527</v>
      </c>
      <c r="V167">
        <v>320.39999999999998</v>
      </c>
      <c r="W167">
        <v>0</v>
      </c>
      <c r="X167">
        <v>15.685</v>
      </c>
    </row>
    <row r="168" spans="1:24" x14ac:dyDescent="0.3">
      <c r="A168">
        <v>14.484999999999999</v>
      </c>
      <c r="C168">
        <v>22</v>
      </c>
      <c r="D168">
        <v>87.353534116700004</v>
      </c>
      <c r="E168">
        <v>0</v>
      </c>
      <c r="F168">
        <v>0</v>
      </c>
      <c r="G168">
        <v>0</v>
      </c>
      <c r="H168">
        <v>325.18</v>
      </c>
      <c r="I168">
        <v>3.9171550000000002</v>
      </c>
      <c r="J168">
        <v>5.6014963160814668</v>
      </c>
      <c r="K168">
        <v>11</v>
      </c>
      <c r="L168">
        <v>2017</v>
      </c>
      <c r="M168">
        <v>184.83417245454527</v>
      </c>
      <c r="N168">
        <v>0</v>
      </c>
      <c r="O168">
        <v>248.06713780918727</v>
      </c>
      <c r="P168">
        <v>75956</v>
      </c>
      <c r="R168">
        <v>95783</v>
      </c>
      <c r="S168">
        <v>11</v>
      </c>
      <c r="T168">
        <v>2017</v>
      </c>
      <c r="U168">
        <v>184.83417245454527</v>
      </c>
      <c r="V168">
        <v>325.18</v>
      </c>
      <c r="W168">
        <v>0</v>
      </c>
      <c r="X168">
        <v>14.484999999999999</v>
      </c>
    </row>
    <row r="169" spans="1:24" x14ac:dyDescent="0.3">
      <c r="A169">
        <v>14.641999999999999</v>
      </c>
      <c r="C169">
        <v>21</v>
      </c>
      <c r="D169">
        <v>87.808348313950006</v>
      </c>
      <c r="E169">
        <v>1</v>
      </c>
      <c r="F169">
        <v>0</v>
      </c>
      <c r="G169">
        <v>0</v>
      </c>
      <c r="H169">
        <v>327.41000000000003</v>
      </c>
      <c r="I169">
        <v>3.9171550000000002</v>
      </c>
      <c r="J169">
        <v>6.3854886138492439E-2</v>
      </c>
      <c r="K169">
        <v>12</v>
      </c>
      <c r="L169">
        <v>2017</v>
      </c>
      <c r="M169">
        <v>184.83417245454527</v>
      </c>
      <c r="N169">
        <v>0</v>
      </c>
      <c r="O169">
        <v>248.06713780918727</v>
      </c>
      <c r="P169">
        <v>99694</v>
      </c>
      <c r="R169">
        <v>108044</v>
      </c>
      <c r="S169">
        <v>12</v>
      </c>
      <c r="T169">
        <v>2017</v>
      </c>
      <c r="U169">
        <v>184.83417245454527</v>
      </c>
      <c r="V169">
        <v>327.41000000000003</v>
      </c>
      <c r="W169">
        <v>1</v>
      </c>
      <c r="X169">
        <v>14.641999999999999</v>
      </c>
    </row>
    <row r="170" spans="1:24" x14ac:dyDescent="0.3">
      <c r="A170">
        <v>17.47</v>
      </c>
      <c r="C170">
        <v>22</v>
      </c>
      <c r="D170">
        <v>92.383158170249999</v>
      </c>
      <c r="E170">
        <v>0</v>
      </c>
      <c r="F170">
        <v>1</v>
      </c>
      <c r="G170">
        <v>0</v>
      </c>
      <c r="H170">
        <v>330.75</v>
      </c>
      <c r="I170">
        <v>4.5995590909091</v>
      </c>
      <c r="J170">
        <v>0.85141044621159789</v>
      </c>
      <c r="K170">
        <v>1</v>
      </c>
      <c r="L170">
        <v>2018</v>
      </c>
      <c r="M170">
        <v>157.5240705710869</v>
      </c>
      <c r="N170">
        <v>0</v>
      </c>
      <c r="O170">
        <v>256.91025641025641</v>
      </c>
      <c r="P170">
        <v>26611</v>
      </c>
      <c r="R170">
        <v>25689</v>
      </c>
      <c r="S170">
        <v>1</v>
      </c>
      <c r="T170">
        <v>2018</v>
      </c>
      <c r="U170">
        <v>157.5240705710869</v>
      </c>
      <c r="V170">
        <v>330.75</v>
      </c>
      <c r="W170">
        <v>0</v>
      </c>
      <c r="X170">
        <v>17.47</v>
      </c>
    </row>
    <row r="171" spans="1:24" x14ac:dyDescent="0.3">
      <c r="A171">
        <v>18.004999999999999</v>
      </c>
      <c r="C171">
        <v>20</v>
      </c>
      <c r="D171">
        <v>92.974206489750003</v>
      </c>
      <c r="E171">
        <v>0</v>
      </c>
      <c r="F171">
        <v>0</v>
      </c>
      <c r="G171">
        <v>0</v>
      </c>
      <c r="H171">
        <v>333.17</v>
      </c>
      <c r="I171">
        <v>4.5995590909091</v>
      </c>
      <c r="J171">
        <v>1.7833428698203369</v>
      </c>
      <c r="K171">
        <v>2</v>
      </c>
      <c r="L171">
        <v>2018</v>
      </c>
      <c r="M171">
        <v>157.5240705710869</v>
      </c>
      <c r="N171">
        <v>0</v>
      </c>
      <c r="O171">
        <v>256.91025641025641</v>
      </c>
      <c r="P171">
        <v>35901</v>
      </c>
      <c r="R171">
        <v>34658</v>
      </c>
      <c r="S171">
        <v>2</v>
      </c>
      <c r="T171">
        <v>2018</v>
      </c>
      <c r="U171">
        <v>157.5240705710869</v>
      </c>
      <c r="V171">
        <v>333.17</v>
      </c>
      <c r="W171">
        <v>0</v>
      </c>
      <c r="X171">
        <v>18.004999999999999</v>
      </c>
    </row>
    <row r="172" spans="1:24" x14ac:dyDescent="0.3">
      <c r="A172">
        <v>17.391999999999999</v>
      </c>
      <c r="C172">
        <v>22</v>
      </c>
      <c r="D172">
        <v>92.275498120950004</v>
      </c>
      <c r="E172">
        <v>0</v>
      </c>
      <c r="F172">
        <v>0</v>
      </c>
      <c r="G172">
        <v>0</v>
      </c>
      <c r="H172">
        <v>336.48</v>
      </c>
      <c r="I172">
        <v>4.5995590909091</v>
      </c>
      <c r="J172">
        <v>2.4028672496024361</v>
      </c>
      <c r="K172">
        <v>3</v>
      </c>
      <c r="L172">
        <v>2018</v>
      </c>
      <c r="M172">
        <v>157.5240705710869</v>
      </c>
      <c r="N172">
        <v>0</v>
      </c>
      <c r="O172">
        <v>256.91025641025641</v>
      </c>
      <c r="P172">
        <v>59798</v>
      </c>
      <c r="R172">
        <v>55616</v>
      </c>
      <c r="S172">
        <v>3</v>
      </c>
      <c r="T172">
        <v>2018</v>
      </c>
      <c r="U172">
        <v>157.5240705710869</v>
      </c>
      <c r="V172">
        <v>336.48</v>
      </c>
      <c r="W172">
        <v>0</v>
      </c>
      <c r="X172">
        <v>17.391999999999999</v>
      </c>
    </row>
    <row r="173" spans="1:24" x14ac:dyDescent="0.3">
      <c r="A173">
        <v>18.184999999999999</v>
      </c>
      <c r="C173">
        <v>20</v>
      </c>
      <c r="D173">
        <v>91.651078167850002</v>
      </c>
      <c r="E173">
        <v>0</v>
      </c>
      <c r="F173">
        <v>0</v>
      </c>
      <c r="G173">
        <v>0</v>
      </c>
      <c r="H173">
        <v>342.78</v>
      </c>
      <c r="I173">
        <v>4.5995590909091</v>
      </c>
      <c r="J173">
        <v>4.1446500748550275</v>
      </c>
      <c r="K173">
        <v>4</v>
      </c>
      <c r="L173">
        <v>2018</v>
      </c>
      <c r="M173">
        <v>174.11768419850546</v>
      </c>
      <c r="N173">
        <v>0</v>
      </c>
      <c r="O173">
        <v>256.91025641025641</v>
      </c>
      <c r="P173">
        <v>55108</v>
      </c>
      <c r="R173">
        <v>57998</v>
      </c>
      <c r="S173">
        <v>4</v>
      </c>
      <c r="T173">
        <v>2018</v>
      </c>
      <c r="U173">
        <v>174.11768419850546</v>
      </c>
      <c r="V173">
        <v>342.78</v>
      </c>
      <c r="W173">
        <v>0</v>
      </c>
      <c r="X173">
        <v>18.184999999999999</v>
      </c>
    </row>
    <row r="174" spans="1:24" x14ac:dyDescent="0.3">
      <c r="A174">
        <v>18.86</v>
      </c>
      <c r="C174">
        <v>22</v>
      </c>
      <c r="D174">
        <v>90.948746964099996</v>
      </c>
      <c r="E174">
        <v>0</v>
      </c>
      <c r="F174">
        <v>0</v>
      </c>
      <c r="G174">
        <v>0</v>
      </c>
      <c r="H174">
        <v>348.34</v>
      </c>
      <c r="I174">
        <v>4.5995590909091</v>
      </c>
      <c r="J174">
        <v>4.7856880464991924</v>
      </c>
      <c r="K174">
        <v>5</v>
      </c>
      <c r="L174">
        <v>2018</v>
      </c>
      <c r="M174">
        <v>174.11768419850546</v>
      </c>
      <c r="N174">
        <v>0</v>
      </c>
      <c r="O174">
        <v>256.91025641025641</v>
      </c>
      <c r="P174">
        <v>57227</v>
      </c>
      <c r="R174">
        <v>65799</v>
      </c>
      <c r="S174">
        <v>5</v>
      </c>
      <c r="T174">
        <v>2018</v>
      </c>
      <c r="U174">
        <v>174.11768419850546</v>
      </c>
      <c r="V174">
        <v>348.34</v>
      </c>
      <c r="W174">
        <v>0</v>
      </c>
      <c r="X174">
        <v>18.86</v>
      </c>
    </row>
    <row r="175" spans="1:24" x14ac:dyDescent="0.3">
      <c r="A175">
        <v>21.736000000000001</v>
      </c>
      <c r="C175">
        <v>20</v>
      </c>
      <c r="D175">
        <v>91.052382387549997</v>
      </c>
      <c r="E175">
        <v>0</v>
      </c>
      <c r="F175">
        <v>0</v>
      </c>
      <c r="G175">
        <v>0</v>
      </c>
      <c r="H175">
        <v>357.44</v>
      </c>
      <c r="I175">
        <v>4.5995590909091</v>
      </c>
      <c r="J175">
        <v>3.5359611877568753</v>
      </c>
      <c r="K175">
        <v>6</v>
      </c>
      <c r="L175">
        <v>2018</v>
      </c>
      <c r="M175">
        <v>174.11768419850546</v>
      </c>
      <c r="N175">
        <v>0</v>
      </c>
      <c r="O175">
        <v>256.91025641025641</v>
      </c>
      <c r="P175">
        <v>41225</v>
      </c>
      <c r="R175">
        <v>66164</v>
      </c>
      <c r="S175">
        <v>6</v>
      </c>
      <c r="T175">
        <v>2018</v>
      </c>
      <c r="U175">
        <v>174.11768419850546</v>
      </c>
      <c r="V175">
        <v>357.44</v>
      </c>
      <c r="W175">
        <v>0</v>
      </c>
      <c r="X175">
        <v>21.736000000000001</v>
      </c>
    </row>
    <row r="176" spans="1:24" x14ac:dyDescent="0.3">
      <c r="A176">
        <v>24.085000000000001</v>
      </c>
      <c r="C176">
        <v>22</v>
      </c>
      <c r="D176">
        <v>92.920469980600004</v>
      </c>
      <c r="E176">
        <v>0</v>
      </c>
      <c r="F176">
        <v>0</v>
      </c>
      <c r="G176">
        <v>0</v>
      </c>
      <c r="H176">
        <v>359.41</v>
      </c>
      <c r="I176">
        <v>4.5995590909091</v>
      </c>
      <c r="J176">
        <v>2.5589105621147912</v>
      </c>
      <c r="K176">
        <v>7</v>
      </c>
      <c r="L176">
        <v>2018</v>
      </c>
      <c r="M176">
        <v>186.66893381009984</v>
      </c>
      <c r="N176">
        <v>0</v>
      </c>
      <c r="O176">
        <v>256.91025641025641</v>
      </c>
      <c r="P176">
        <v>42024</v>
      </c>
      <c r="R176">
        <v>62384</v>
      </c>
      <c r="S176">
        <v>7</v>
      </c>
      <c r="T176">
        <v>2018</v>
      </c>
      <c r="U176">
        <v>186.66893381009984</v>
      </c>
      <c r="V176">
        <v>359.41</v>
      </c>
      <c r="W176">
        <v>0</v>
      </c>
      <c r="X176">
        <v>24.085000000000001</v>
      </c>
    </row>
    <row r="177" spans="1:24" x14ac:dyDescent="0.3">
      <c r="A177">
        <v>26.354000000000003</v>
      </c>
      <c r="C177">
        <v>18</v>
      </c>
      <c r="D177">
        <v>88.701381725825001</v>
      </c>
      <c r="E177">
        <v>0</v>
      </c>
      <c r="F177">
        <v>0</v>
      </c>
      <c r="G177">
        <v>0</v>
      </c>
      <c r="H177">
        <v>367.66</v>
      </c>
      <c r="I177">
        <v>4.5995590909091</v>
      </c>
      <c r="J177">
        <v>19.137987917838494</v>
      </c>
      <c r="K177">
        <v>8</v>
      </c>
      <c r="L177">
        <v>2018</v>
      </c>
      <c r="M177">
        <v>186.66893381009984</v>
      </c>
      <c r="N177">
        <v>0</v>
      </c>
      <c r="O177">
        <v>256.91025641025641</v>
      </c>
      <c r="P177">
        <v>26976</v>
      </c>
      <c r="R177">
        <v>54890</v>
      </c>
      <c r="S177">
        <v>8</v>
      </c>
      <c r="T177">
        <v>2018</v>
      </c>
      <c r="U177">
        <v>186.66893381009984</v>
      </c>
      <c r="V177">
        <v>367.66</v>
      </c>
      <c r="W177">
        <v>0</v>
      </c>
      <c r="X177">
        <v>26.354000000000003</v>
      </c>
    </row>
    <row r="178" spans="1:24" x14ac:dyDescent="0.3">
      <c r="A178">
        <v>32.44</v>
      </c>
      <c r="C178">
        <v>20</v>
      </c>
      <c r="D178">
        <v>81.148395612149997</v>
      </c>
      <c r="E178">
        <v>0</v>
      </c>
      <c r="F178">
        <v>0</v>
      </c>
      <c r="G178">
        <v>0</v>
      </c>
      <c r="H178">
        <v>390.84</v>
      </c>
      <c r="I178">
        <v>4.5995590909091</v>
      </c>
      <c r="J178">
        <v>12.383130422519883</v>
      </c>
      <c r="K178">
        <v>9</v>
      </c>
      <c r="L178">
        <v>2018</v>
      </c>
      <c r="M178">
        <v>186.66893381009984</v>
      </c>
      <c r="N178">
        <v>0</v>
      </c>
      <c r="O178">
        <v>256.91025641025641</v>
      </c>
      <c r="P178">
        <v>17595</v>
      </c>
      <c r="R178">
        <v>53423</v>
      </c>
      <c r="S178">
        <v>9</v>
      </c>
      <c r="T178">
        <v>2018</v>
      </c>
      <c r="U178">
        <v>186.66893381009984</v>
      </c>
      <c r="V178">
        <v>390.84</v>
      </c>
      <c r="W178">
        <v>0</v>
      </c>
      <c r="X178">
        <v>32.44</v>
      </c>
    </row>
    <row r="179" spans="1:24" x14ac:dyDescent="0.3">
      <c r="A179">
        <v>32.782499999999999</v>
      </c>
      <c r="C179">
        <v>22</v>
      </c>
      <c r="D179">
        <v>78.418153977450004</v>
      </c>
      <c r="E179">
        <v>0</v>
      </c>
      <c r="F179">
        <v>0</v>
      </c>
      <c r="G179">
        <v>0</v>
      </c>
      <c r="H179">
        <v>401.27</v>
      </c>
      <c r="I179">
        <v>4.5995590909091</v>
      </c>
      <c r="J179">
        <v>-9.1988306098427444</v>
      </c>
      <c r="K179">
        <v>10</v>
      </c>
      <c r="L179">
        <v>2018</v>
      </c>
      <c r="M179">
        <v>179.86884638776164</v>
      </c>
      <c r="N179">
        <v>0</v>
      </c>
      <c r="O179">
        <v>256.91025641025641</v>
      </c>
      <c r="P179">
        <v>16809</v>
      </c>
      <c r="R179">
        <v>70488</v>
      </c>
      <c r="S179">
        <v>10</v>
      </c>
      <c r="T179">
        <v>2018</v>
      </c>
      <c r="U179">
        <v>179.86884638776164</v>
      </c>
      <c r="V179">
        <v>401.27</v>
      </c>
      <c r="W179">
        <v>0</v>
      </c>
      <c r="X179">
        <v>32.782499999999999</v>
      </c>
    </row>
    <row r="180" spans="1:24" x14ac:dyDescent="0.3">
      <c r="A180">
        <v>30.827999999999999</v>
      </c>
      <c r="C180">
        <v>22</v>
      </c>
      <c r="D180">
        <v>80.947380205399995</v>
      </c>
      <c r="E180">
        <v>0</v>
      </c>
      <c r="F180">
        <v>0</v>
      </c>
      <c r="G180">
        <v>0</v>
      </c>
      <c r="H180">
        <v>395.48</v>
      </c>
      <c r="I180">
        <v>4.5995590909091</v>
      </c>
      <c r="J180">
        <v>-9.4282924150329013</v>
      </c>
      <c r="K180">
        <v>11</v>
      </c>
      <c r="L180">
        <v>2018</v>
      </c>
      <c r="M180">
        <v>179.86884638776164</v>
      </c>
      <c r="N180">
        <v>0</v>
      </c>
      <c r="O180">
        <v>256.91025641025641</v>
      </c>
      <c r="P180">
        <v>46204</v>
      </c>
      <c r="R180">
        <v>75956</v>
      </c>
      <c r="S180">
        <v>11</v>
      </c>
      <c r="T180">
        <v>2018</v>
      </c>
      <c r="U180">
        <v>179.86884638776164</v>
      </c>
      <c r="V180">
        <v>395.48</v>
      </c>
      <c r="W180">
        <v>0</v>
      </c>
      <c r="X180">
        <v>30.827999999999999</v>
      </c>
    </row>
    <row r="181" spans="1:24" x14ac:dyDescent="0.3">
      <c r="A181">
        <v>29.4925</v>
      </c>
      <c r="C181">
        <v>21</v>
      </c>
      <c r="D181">
        <v>79.660665567774998</v>
      </c>
      <c r="E181">
        <v>1</v>
      </c>
      <c r="F181">
        <v>0</v>
      </c>
      <c r="G181">
        <v>1</v>
      </c>
      <c r="H181">
        <v>393.88</v>
      </c>
      <c r="I181">
        <v>4.5995590909091</v>
      </c>
      <c r="J181">
        <v>-1.1037972361610637</v>
      </c>
      <c r="K181">
        <v>12</v>
      </c>
      <c r="L181">
        <v>2018</v>
      </c>
      <c r="M181">
        <v>179.86884638776164</v>
      </c>
      <c r="N181">
        <v>0</v>
      </c>
      <c r="O181">
        <v>256.91025641025641</v>
      </c>
      <c r="P181">
        <v>60843</v>
      </c>
      <c r="R181">
        <v>99694</v>
      </c>
      <c r="S181">
        <v>12</v>
      </c>
      <c r="T181">
        <v>2018</v>
      </c>
      <c r="U181">
        <v>179.86884638776164</v>
      </c>
      <c r="V181">
        <v>393.88</v>
      </c>
      <c r="W181">
        <v>1</v>
      </c>
      <c r="X181">
        <v>29.4925</v>
      </c>
    </row>
    <row r="182" spans="1:24" x14ac:dyDescent="0.3">
      <c r="A182">
        <v>29.517499999999998</v>
      </c>
      <c r="C182">
        <v>22</v>
      </c>
      <c r="D182">
        <v>80.113303768099996</v>
      </c>
      <c r="E182">
        <v>0</v>
      </c>
      <c r="F182">
        <v>1</v>
      </c>
      <c r="G182">
        <v>0</v>
      </c>
      <c r="H182">
        <v>398.07</v>
      </c>
      <c r="I182">
        <v>5.9858650000000004</v>
      </c>
      <c r="J182">
        <v>1.5525876209897538</v>
      </c>
      <c r="K182">
        <v>1</v>
      </c>
      <c r="L182">
        <v>2019</v>
      </c>
      <c r="M182">
        <v>153.92714426539447</v>
      </c>
      <c r="N182">
        <v>0</v>
      </c>
      <c r="O182">
        <v>286.65248226950359</v>
      </c>
      <c r="P182">
        <v>10979</v>
      </c>
      <c r="R182">
        <v>26611</v>
      </c>
      <c r="S182">
        <v>1</v>
      </c>
      <c r="T182">
        <v>2019</v>
      </c>
      <c r="U182">
        <v>153.92714426539447</v>
      </c>
      <c r="V182">
        <v>398.07</v>
      </c>
      <c r="W182">
        <v>0</v>
      </c>
      <c r="X182">
        <v>29.517499999999998</v>
      </c>
    </row>
    <row r="183" spans="1:24" x14ac:dyDescent="0.3">
      <c r="A183">
        <v>26.782499999999999</v>
      </c>
      <c r="C183">
        <v>20</v>
      </c>
      <c r="D183">
        <v>78.790389663625007</v>
      </c>
      <c r="E183">
        <v>0</v>
      </c>
      <c r="F183">
        <v>0</v>
      </c>
      <c r="G183">
        <v>0</v>
      </c>
      <c r="H183">
        <v>398.71</v>
      </c>
      <c r="I183">
        <v>5.9858650000000004</v>
      </c>
      <c r="J183">
        <v>-2.5655942810041132</v>
      </c>
      <c r="K183">
        <v>2</v>
      </c>
      <c r="L183">
        <v>2019</v>
      </c>
      <c r="M183">
        <v>153.92714426539447</v>
      </c>
      <c r="N183">
        <v>0</v>
      </c>
      <c r="O183">
        <v>286.65248226950359</v>
      </c>
      <c r="P183">
        <v>19205</v>
      </c>
      <c r="R183">
        <v>35901</v>
      </c>
      <c r="S183">
        <v>2</v>
      </c>
      <c r="T183">
        <v>2019</v>
      </c>
      <c r="U183">
        <v>153.92714426539447</v>
      </c>
      <c r="V183">
        <v>398.71</v>
      </c>
      <c r="W183">
        <v>0</v>
      </c>
      <c r="X183">
        <v>26.782499999999999</v>
      </c>
    </row>
    <row r="184" spans="1:24" x14ac:dyDescent="0.3">
      <c r="A184">
        <v>23.584</v>
      </c>
      <c r="C184">
        <v>21</v>
      </c>
      <c r="D184">
        <v>81.100493824024994</v>
      </c>
      <c r="E184">
        <v>0</v>
      </c>
      <c r="F184">
        <v>0</v>
      </c>
      <c r="G184">
        <v>1</v>
      </c>
      <c r="H184">
        <v>402.81</v>
      </c>
      <c r="I184">
        <v>5.9858650000000004</v>
      </c>
      <c r="J184">
        <v>3.0606508595065085</v>
      </c>
      <c r="K184">
        <v>3</v>
      </c>
      <c r="L184">
        <v>2019</v>
      </c>
      <c r="M184">
        <v>153.92714426539447</v>
      </c>
      <c r="N184">
        <v>0</v>
      </c>
      <c r="O184">
        <v>286.65248226950359</v>
      </c>
      <c r="P184">
        <v>38628</v>
      </c>
      <c r="R184">
        <v>59798</v>
      </c>
      <c r="S184">
        <v>3</v>
      </c>
      <c r="T184">
        <v>2019</v>
      </c>
      <c r="U184">
        <v>153.92714426539447</v>
      </c>
      <c r="V184">
        <v>402.81</v>
      </c>
      <c r="W184">
        <v>0</v>
      </c>
      <c r="X184">
        <v>23.584</v>
      </c>
    </row>
    <row r="185" spans="1:24" x14ac:dyDescent="0.3">
      <c r="A185">
        <v>25.07</v>
      </c>
      <c r="C185">
        <v>21</v>
      </c>
      <c r="D185">
        <v>83.611706136025006</v>
      </c>
      <c r="E185">
        <v>0</v>
      </c>
      <c r="F185">
        <v>0</v>
      </c>
      <c r="G185">
        <v>0</v>
      </c>
      <c r="H185">
        <v>409.63</v>
      </c>
      <c r="I185">
        <v>5.9858650000000004</v>
      </c>
      <c r="J185">
        <v>4.7020273947236957</v>
      </c>
      <c r="K185">
        <v>4</v>
      </c>
      <c r="L185">
        <v>2019</v>
      </c>
      <c r="M185">
        <v>171.60934502571408</v>
      </c>
      <c r="N185">
        <v>0</v>
      </c>
      <c r="O185">
        <v>286.65248226950359</v>
      </c>
      <c r="P185">
        <v>24416</v>
      </c>
      <c r="R185">
        <v>55108</v>
      </c>
      <c r="S185">
        <v>4</v>
      </c>
      <c r="T185">
        <v>2019</v>
      </c>
      <c r="U185">
        <v>171.60934502571408</v>
      </c>
      <c r="V185">
        <v>409.63</v>
      </c>
      <c r="W185">
        <v>0</v>
      </c>
      <c r="X185">
        <v>25.07</v>
      </c>
    </row>
    <row r="186" spans="1:24" x14ac:dyDescent="0.3">
      <c r="A186">
        <v>27.588000000000001</v>
      </c>
      <c r="C186">
        <v>22</v>
      </c>
      <c r="D186">
        <v>77.045675135824993</v>
      </c>
      <c r="E186">
        <v>0</v>
      </c>
      <c r="F186">
        <v>0</v>
      </c>
      <c r="G186">
        <v>0</v>
      </c>
      <c r="H186">
        <v>413.52</v>
      </c>
      <c r="I186">
        <v>5.9858650000000004</v>
      </c>
      <c r="J186">
        <v>4.9598877258446139</v>
      </c>
      <c r="K186">
        <v>5</v>
      </c>
      <c r="L186">
        <v>2019</v>
      </c>
      <c r="M186">
        <v>171.60934502571408</v>
      </c>
      <c r="N186">
        <v>0</v>
      </c>
      <c r="O186">
        <v>286.65248226950359</v>
      </c>
      <c r="P186">
        <v>27126</v>
      </c>
      <c r="R186">
        <v>57227</v>
      </c>
      <c r="S186">
        <v>5</v>
      </c>
      <c r="T186">
        <v>2019</v>
      </c>
      <c r="U186">
        <v>171.60934502571408</v>
      </c>
      <c r="V186">
        <v>413.52</v>
      </c>
      <c r="W186">
        <v>0</v>
      </c>
      <c r="X186">
        <v>27.588000000000001</v>
      </c>
    </row>
    <row r="187" spans="1:24" x14ac:dyDescent="0.3">
      <c r="A187">
        <v>28.68</v>
      </c>
      <c r="C187">
        <v>17</v>
      </c>
      <c r="D187">
        <v>80.094040114825006</v>
      </c>
      <c r="E187">
        <v>0</v>
      </c>
      <c r="F187">
        <v>0</v>
      </c>
      <c r="G187">
        <v>1</v>
      </c>
      <c r="H187">
        <v>413.63</v>
      </c>
      <c r="I187">
        <v>5.9858650000000004</v>
      </c>
      <c r="J187">
        <v>-3.1092434721115447</v>
      </c>
      <c r="K187">
        <v>6</v>
      </c>
      <c r="L187">
        <v>2019</v>
      </c>
      <c r="M187">
        <v>171.60934502571408</v>
      </c>
      <c r="N187">
        <v>0</v>
      </c>
      <c r="O187">
        <v>286.65248226950359</v>
      </c>
      <c r="P187">
        <v>36024</v>
      </c>
      <c r="R187">
        <v>41225</v>
      </c>
      <c r="S187">
        <v>6</v>
      </c>
      <c r="T187">
        <v>2019</v>
      </c>
      <c r="U187">
        <v>171.60934502571408</v>
      </c>
      <c r="V187">
        <v>413.63</v>
      </c>
      <c r="W187">
        <v>0</v>
      </c>
      <c r="X187">
        <v>28.68</v>
      </c>
    </row>
    <row r="188" spans="1:24" x14ac:dyDescent="0.3">
      <c r="A188">
        <v>27.397500000000001</v>
      </c>
      <c r="C188">
        <v>22</v>
      </c>
      <c r="D188">
        <v>78.938097935350001</v>
      </c>
      <c r="E188">
        <v>0</v>
      </c>
      <c r="F188">
        <v>0</v>
      </c>
      <c r="G188">
        <v>0</v>
      </c>
      <c r="H188">
        <v>419.24</v>
      </c>
      <c r="I188">
        <v>5.9858650000000004</v>
      </c>
      <c r="J188">
        <v>-2.8637028756126726</v>
      </c>
      <c r="K188">
        <v>7</v>
      </c>
      <c r="L188">
        <v>2019</v>
      </c>
      <c r="M188">
        <v>188.19595460544002</v>
      </c>
      <c r="N188">
        <v>0</v>
      </c>
      <c r="O188">
        <v>286.65248226950359</v>
      </c>
      <c r="P188">
        <v>15398</v>
      </c>
      <c r="R188">
        <v>42024</v>
      </c>
      <c r="S188">
        <v>7</v>
      </c>
      <c r="T188">
        <v>2019</v>
      </c>
      <c r="U188">
        <v>188.19595460544002</v>
      </c>
      <c r="V188">
        <v>419.24</v>
      </c>
      <c r="W188">
        <v>0</v>
      </c>
      <c r="X188">
        <v>27.397500000000001</v>
      </c>
    </row>
    <row r="189" spans="1:24" x14ac:dyDescent="0.3">
      <c r="A189">
        <v>22.885999999999999</v>
      </c>
      <c r="C189">
        <v>18</v>
      </c>
      <c r="D189">
        <v>79.604145316249998</v>
      </c>
      <c r="E189">
        <v>0</v>
      </c>
      <c r="F189">
        <v>0</v>
      </c>
      <c r="G189">
        <v>0</v>
      </c>
      <c r="H189">
        <v>422.84</v>
      </c>
      <c r="I189">
        <v>5.9858650000000004</v>
      </c>
      <c r="J189">
        <v>-1.775922092236415</v>
      </c>
      <c r="K189">
        <v>8</v>
      </c>
      <c r="L189">
        <v>2019</v>
      </c>
      <c r="M189">
        <v>188.19595460544002</v>
      </c>
      <c r="N189">
        <v>0</v>
      </c>
      <c r="O189">
        <v>286.65248226950359</v>
      </c>
      <c r="P189">
        <v>21544</v>
      </c>
      <c r="R189">
        <v>26976</v>
      </c>
      <c r="S189">
        <v>8</v>
      </c>
      <c r="T189">
        <v>2019</v>
      </c>
      <c r="U189">
        <v>188.19595460544002</v>
      </c>
      <c r="V189">
        <v>422.84</v>
      </c>
      <c r="W189">
        <v>0</v>
      </c>
      <c r="X189">
        <v>22.885999999999999</v>
      </c>
    </row>
    <row r="190" spans="1:24" x14ac:dyDescent="0.3">
      <c r="A190">
        <v>20.182500000000001</v>
      </c>
      <c r="C190">
        <v>21</v>
      </c>
      <c r="D190">
        <v>77.638855034225003</v>
      </c>
      <c r="E190">
        <v>0</v>
      </c>
      <c r="F190">
        <v>0</v>
      </c>
      <c r="G190">
        <v>0</v>
      </c>
      <c r="H190">
        <v>427.04</v>
      </c>
      <c r="I190">
        <v>5.9858650000000004</v>
      </c>
      <c r="J190">
        <v>0.60025648393220443</v>
      </c>
      <c r="K190">
        <v>9</v>
      </c>
      <c r="L190">
        <v>2019</v>
      </c>
      <c r="M190">
        <v>188.19595460544002</v>
      </c>
      <c r="N190">
        <v>0</v>
      </c>
      <c r="O190">
        <v>286.65248226950359</v>
      </c>
      <c r="P190">
        <v>35308</v>
      </c>
      <c r="R190">
        <v>17595</v>
      </c>
      <c r="S190">
        <v>9</v>
      </c>
      <c r="T190">
        <v>2019</v>
      </c>
      <c r="U190">
        <v>188.19595460544002</v>
      </c>
      <c r="V190">
        <v>427.04</v>
      </c>
      <c r="W190">
        <v>0</v>
      </c>
      <c r="X190">
        <v>20.182500000000001</v>
      </c>
    </row>
    <row r="191" spans="1:24" x14ac:dyDescent="0.3">
      <c r="A191">
        <v>16.03</v>
      </c>
      <c r="C191">
        <v>22</v>
      </c>
      <c r="D191">
        <v>78.170489326124994</v>
      </c>
      <c r="E191">
        <v>0</v>
      </c>
      <c r="F191">
        <v>0</v>
      </c>
      <c r="G191">
        <v>0</v>
      </c>
      <c r="H191">
        <v>435.59</v>
      </c>
      <c r="I191">
        <v>5.9858650000000004</v>
      </c>
      <c r="J191">
        <v>1.4671713509808448</v>
      </c>
      <c r="K191">
        <v>10</v>
      </c>
      <c r="L191">
        <v>2019</v>
      </c>
      <c r="M191">
        <v>190.89498274998408</v>
      </c>
      <c r="N191">
        <v>0</v>
      </c>
      <c r="O191">
        <v>286.65248226950359</v>
      </c>
      <c r="P191">
        <v>39996</v>
      </c>
      <c r="R191">
        <v>16809</v>
      </c>
      <c r="S191">
        <v>10</v>
      </c>
      <c r="T191">
        <v>2019</v>
      </c>
      <c r="U191">
        <v>190.89498274998408</v>
      </c>
      <c r="V191">
        <v>435.59</v>
      </c>
      <c r="W191">
        <v>0</v>
      </c>
      <c r="X191">
        <v>16.03</v>
      </c>
    </row>
    <row r="192" spans="1:24" x14ac:dyDescent="0.3">
      <c r="A192">
        <v>14.95</v>
      </c>
      <c r="C192">
        <v>21</v>
      </c>
      <c r="D192">
        <v>81.240183948324997</v>
      </c>
      <c r="E192">
        <v>0</v>
      </c>
      <c r="F192">
        <v>0</v>
      </c>
      <c r="G192">
        <v>1</v>
      </c>
      <c r="H192">
        <v>437.25</v>
      </c>
      <c r="I192">
        <v>5.9858650000000004</v>
      </c>
      <c r="J192">
        <v>-0.72111070781039066</v>
      </c>
      <c r="K192">
        <v>11</v>
      </c>
      <c r="L192">
        <v>2019</v>
      </c>
      <c r="M192">
        <v>190.89498274998408</v>
      </c>
      <c r="N192">
        <v>0</v>
      </c>
      <c r="O192">
        <v>286.65248226950359</v>
      </c>
      <c r="P192">
        <v>47803</v>
      </c>
      <c r="R192">
        <v>46204</v>
      </c>
      <c r="S192">
        <v>11</v>
      </c>
      <c r="T192">
        <v>2019</v>
      </c>
      <c r="U192">
        <v>190.89498274998408</v>
      </c>
      <c r="V192">
        <v>437.25</v>
      </c>
      <c r="W192">
        <v>0</v>
      </c>
      <c r="X192">
        <v>14.95</v>
      </c>
    </row>
    <row r="193" spans="1:24" x14ac:dyDescent="0.3">
      <c r="A193">
        <v>13.744999999999999</v>
      </c>
      <c r="C193">
        <v>22</v>
      </c>
      <c r="D193">
        <v>80.488671938099998</v>
      </c>
      <c r="E193">
        <v>1</v>
      </c>
      <c r="F193">
        <v>0</v>
      </c>
      <c r="G193">
        <v>1</v>
      </c>
      <c r="H193">
        <v>440.5</v>
      </c>
      <c r="I193">
        <v>5.9858650000000004</v>
      </c>
      <c r="J193">
        <v>2.2243272146557524</v>
      </c>
      <c r="K193">
        <v>12</v>
      </c>
      <c r="L193">
        <v>2019</v>
      </c>
      <c r="M193">
        <v>190.89498274998408</v>
      </c>
      <c r="N193">
        <v>0</v>
      </c>
      <c r="O193">
        <v>286.65248226950359</v>
      </c>
      <c r="P193">
        <v>70829</v>
      </c>
      <c r="R193">
        <v>60843</v>
      </c>
      <c r="S193">
        <v>12</v>
      </c>
      <c r="T193">
        <v>2019</v>
      </c>
      <c r="U193">
        <v>190.89498274998408</v>
      </c>
      <c r="V193">
        <v>440.5</v>
      </c>
      <c r="W193">
        <v>1</v>
      </c>
      <c r="X193">
        <v>13.744999999999999</v>
      </c>
    </row>
    <row r="194" spans="1:24" x14ac:dyDescent="0.3">
      <c r="A194">
        <v>14.055999999999999</v>
      </c>
      <c r="C194">
        <v>22</v>
      </c>
      <c r="D194">
        <v>81.117811986076902</v>
      </c>
      <c r="E194">
        <v>0</v>
      </c>
      <c r="F194">
        <v>1</v>
      </c>
      <c r="G194">
        <v>0</v>
      </c>
      <c r="H194">
        <v>446.45</v>
      </c>
      <c r="I194">
        <v>6.5869045454544999</v>
      </c>
      <c r="J194">
        <v>1.4531320119597124</v>
      </c>
      <c r="K194">
        <v>1</v>
      </c>
      <c r="L194">
        <v>2020</v>
      </c>
      <c r="M194">
        <v>160.09683250009033</v>
      </c>
      <c r="N194">
        <v>0</v>
      </c>
      <c r="O194">
        <v>359.30602782071099</v>
      </c>
      <c r="P194">
        <v>22016</v>
      </c>
      <c r="R194">
        <v>10979</v>
      </c>
      <c r="S194">
        <v>1</v>
      </c>
      <c r="T194">
        <v>2020</v>
      </c>
      <c r="U194">
        <v>160.09683250009033</v>
      </c>
      <c r="V194">
        <v>446.45</v>
      </c>
      <c r="W194">
        <v>0</v>
      </c>
      <c r="X194">
        <v>14.055999999999999</v>
      </c>
    </row>
    <row r="195" spans="1:24" x14ac:dyDescent="0.3">
      <c r="A195">
        <v>13.12</v>
      </c>
      <c r="C195">
        <v>20</v>
      </c>
      <c r="D195">
        <v>79.291148110625002</v>
      </c>
      <c r="E195">
        <v>0</v>
      </c>
      <c r="F195">
        <v>0</v>
      </c>
      <c r="G195">
        <v>0</v>
      </c>
      <c r="H195">
        <v>448.02</v>
      </c>
      <c r="I195">
        <v>6.5869045454544999</v>
      </c>
      <c r="J195">
        <v>0.28663622518303455</v>
      </c>
      <c r="K195">
        <v>2</v>
      </c>
      <c r="L195">
        <v>2020</v>
      </c>
      <c r="M195">
        <v>160.09683250009033</v>
      </c>
      <c r="N195">
        <v>0</v>
      </c>
      <c r="O195">
        <v>359.30602782071099</v>
      </c>
      <c r="P195">
        <v>37727</v>
      </c>
      <c r="R195">
        <v>19205</v>
      </c>
      <c r="S195">
        <v>2</v>
      </c>
      <c r="T195">
        <v>2020</v>
      </c>
      <c r="U195">
        <v>160.09683250009033</v>
      </c>
      <c r="V195">
        <v>448.02</v>
      </c>
      <c r="W195">
        <v>0</v>
      </c>
      <c r="X195">
        <v>13.12</v>
      </c>
    </row>
    <row r="196" spans="1:24" x14ac:dyDescent="0.3">
      <c r="A196">
        <v>13.35</v>
      </c>
      <c r="C196">
        <v>22</v>
      </c>
      <c r="D196">
        <v>80.983798895974999</v>
      </c>
      <c r="E196">
        <v>0</v>
      </c>
      <c r="F196">
        <v>0</v>
      </c>
      <c r="G196">
        <v>0</v>
      </c>
      <c r="H196">
        <v>450.58</v>
      </c>
      <c r="I196">
        <v>6.5869045454544999</v>
      </c>
      <c r="J196">
        <v>5.9880227571878386</v>
      </c>
      <c r="K196">
        <v>3</v>
      </c>
      <c r="L196">
        <v>2020</v>
      </c>
      <c r="M196">
        <v>160.09683250009033</v>
      </c>
      <c r="N196">
        <v>1</v>
      </c>
      <c r="O196">
        <v>359.30602782071099</v>
      </c>
      <c r="P196">
        <v>39887</v>
      </c>
      <c r="R196">
        <v>38628</v>
      </c>
      <c r="S196">
        <v>3</v>
      </c>
      <c r="T196">
        <v>2020</v>
      </c>
      <c r="U196">
        <v>160.09683250009033</v>
      </c>
      <c r="V196">
        <v>450.58</v>
      </c>
      <c r="W196">
        <v>0</v>
      </c>
      <c r="X196">
        <v>13.35</v>
      </c>
    </row>
    <row r="197" spans="1:24" x14ac:dyDescent="0.3">
      <c r="A197">
        <v>13.91</v>
      </c>
      <c r="C197">
        <v>21</v>
      </c>
      <c r="D197">
        <v>78.177275075253405</v>
      </c>
      <c r="E197">
        <v>0</v>
      </c>
      <c r="F197">
        <v>0</v>
      </c>
      <c r="G197">
        <v>0</v>
      </c>
      <c r="H197">
        <v>454.43</v>
      </c>
      <c r="I197">
        <v>6.5869045454544999</v>
      </c>
      <c r="J197">
        <v>6.1244328737889875</v>
      </c>
      <c r="K197">
        <v>4</v>
      </c>
      <c r="L197">
        <v>2020</v>
      </c>
      <c r="M197">
        <v>153.67916450469357</v>
      </c>
      <c r="N197">
        <v>1</v>
      </c>
      <c r="O197">
        <v>359.30602782071099</v>
      </c>
      <c r="P197">
        <v>21825</v>
      </c>
      <c r="R197">
        <v>24416</v>
      </c>
      <c r="S197">
        <v>4</v>
      </c>
      <c r="T197">
        <v>2020</v>
      </c>
      <c r="U197">
        <v>153.67916450469357</v>
      </c>
      <c r="V197">
        <v>454.43</v>
      </c>
      <c r="W197">
        <v>0</v>
      </c>
      <c r="X197">
        <v>13.91</v>
      </c>
    </row>
    <row r="198" spans="1:24" x14ac:dyDescent="0.3">
      <c r="A198">
        <v>13.12</v>
      </c>
      <c r="C198">
        <v>17</v>
      </c>
      <c r="D198">
        <v>82.850474685375602</v>
      </c>
      <c r="E198">
        <v>0</v>
      </c>
      <c r="F198">
        <v>0</v>
      </c>
      <c r="G198">
        <v>0</v>
      </c>
      <c r="H198">
        <v>460.62</v>
      </c>
      <c r="I198">
        <v>6.5869045454544999</v>
      </c>
      <c r="J198">
        <v>1.9244633933688915</v>
      </c>
      <c r="K198">
        <v>5</v>
      </c>
      <c r="L198">
        <v>2020</v>
      </c>
      <c r="M198">
        <v>153.67916450469357</v>
      </c>
      <c r="N198">
        <v>1</v>
      </c>
      <c r="O198">
        <v>359.30602782071099</v>
      </c>
      <c r="P198">
        <v>25073</v>
      </c>
      <c r="R198">
        <v>27126</v>
      </c>
      <c r="S198">
        <v>5</v>
      </c>
      <c r="T198">
        <v>2020</v>
      </c>
      <c r="U198">
        <v>153.67916450469357</v>
      </c>
      <c r="V198">
        <v>460.62</v>
      </c>
      <c r="W198">
        <v>0</v>
      </c>
      <c r="X198">
        <v>13.12</v>
      </c>
    </row>
    <row r="199" spans="1:24" x14ac:dyDescent="0.3">
      <c r="A199">
        <v>11.635</v>
      </c>
      <c r="C199">
        <v>22</v>
      </c>
      <c r="D199">
        <v>82.979222623254998</v>
      </c>
      <c r="E199">
        <v>0</v>
      </c>
      <c r="F199">
        <v>0</v>
      </c>
      <c r="G199">
        <v>0</v>
      </c>
      <c r="H199">
        <v>465.84</v>
      </c>
      <c r="I199">
        <v>6.5869045454544999</v>
      </c>
      <c r="J199">
        <v>1.3616828608856713</v>
      </c>
      <c r="K199">
        <v>6</v>
      </c>
      <c r="L199">
        <v>2020</v>
      </c>
      <c r="M199">
        <v>153.67916450469357</v>
      </c>
      <c r="N199">
        <v>1</v>
      </c>
      <c r="O199">
        <v>359.30602782071099</v>
      </c>
      <c r="P199">
        <v>57067</v>
      </c>
      <c r="R199">
        <v>36024</v>
      </c>
      <c r="S199">
        <v>6</v>
      </c>
      <c r="T199">
        <v>2020</v>
      </c>
      <c r="U199">
        <v>153.67916450469357</v>
      </c>
      <c r="V199">
        <v>465.84</v>
      </c>
      <c r="W199">
        <v>0</v>
      </c>
      <c r="X199">
        <v>11.635</v>
      </c>
    </row>
    <row r="200" spans="1:24" x14ac:dyDescent="0.3">
      <c r="A200">
        <v>11.614000000000001</v>
      </c>
      <c r="C200">
        <v>21</v>
      </c>
      <c r="D200">
        <v>82.822471771992397</v>
      </c>
      <c r="E200">
        <v>0</v>
      </c>
      <c r="F200">
        <v>0</v>
      </c>
      <c r="G200">
        <v>0</v>
      </c>
      <c r="H200">
        <v>468.56</v>
      </c>
      <c r="I200">
        <v>6.5869045454544999</v>
      </c>
      <c r="J200">
        <v>2.0688719407423228</v>
      </c>
      <c r="K200">
        <v>7</v>
      </c>
      <c r="L200">
        <v>2020</v>
      </c>
      <c r="M200">
        <v>199.73255814619341</v>
      </c>
      <c r="N200">
        <v>1</v>
      </c>
      <c r="O200">
        <v>359.30602782071099</v>
      </c>
      <c r="P200">
        <v>69427</v>
      </c>
      <c r="R200">
        <v>15398</v>
      </c>
      <c r="S200">
        <v>7</v>
      </c>
      <c r="T200">
        <v>2020</v>
      </c>
      <c r="U200">
        <v>199.73255814619341</v>
      </c>
      <c r="V200">
        <v>468.56</v>
      </c>
      <c r="W200">
        <v>0</v>
      </c>
      <c r="X200">
        <v>11.614000000000001</v>
      </c>
    </row>
    <row r="201" spans="1:24" x14ac:dyDescent="0.3">
      <c r="A201">
        <v>14.385</v>
      </c>
      <c r="C201">
        <v>20</v>
      </c>
      <c r="D201">
        <v>79.771823279819401</v>
      </c>
      <c r="E201">
        <v>0</v>
      </c>
      <c r="F201">
        <v>0</v>
      </c>
      <c r="G201">
        <v>0</v>
      </c>
      <c r="H201">
        <v>472.61</v>
      </c>
      <c r="I201">
        <v>6.5869045454544999</v>
      </c>
      <c r="J201">
        <v>9.6514019407285332</v>
      </c>
      <c r="K201">
        <v>8</v>
      </c>
      <c r="L201">
        <v>2020</v>
      </c>
      <c r="M201">
        <v>199.73255814619341</v>
      </c>
      <c r="N201">
        <v>1</v>
      </c>
      <c r="O201">
        <v>359.30602782071099</v>
      </c>
      <c r="P201">
        <v>44372</v>
      </c>
      <c r="R201">
        <v>21544</v>
      </c>
      <c r="S201">
        <v>8</v>
      </c>
      <c r="T201">
        <v>2020</v>
      </c>
      <c r="U201">
        <v>199.73255814619341</v>
      </c>
      <c r="V201">
        <v>472.61</v>
      </c>
      <c r="W201">
        <v>0</v>
      </c>
      <c r="X201">
        <v>14.385</v>
      </c>
    </row>
    <row r="202" spans="1:24" x14ac:dyDescent="0.3">
      <c r="A202">
        <v>16.852499999999999</v>
      </c>
      <c r="C202">
        <v>22</v>
      </c>
      <c r="D202">
        <v>81.908156726940803</v>
      </c>
      <c r="E202">
        <v>0</v>
      </c>
      <c r="F202">
        <v>0</v>
      </c>
      <c r="G202">
        <v>0</v>
      </c>
      <c r="H202">
        <v>477.21</v>
      </c>
      <c r="I202">
        <v>6.5869045454544999</v>
      </c>
      <c r="J202">
        <v>3.322619472771704</v>
      </c>
      <c r="K202">
        <v>9</v>
      </c>
      <c r="L202">
        <v>2020</v>
      </c>
      <c r="M202">
        <v>199.73255814619341</v>
      </c>
      <c r="N202">
        <v>1</v>
      </c>
      <c r="O202">
        <v>359.30602782071099</v>
      </c>
      <c r="P202">
        <v>71296</v>
      </c>
      <c r="R202">
        <v>35308</v>
      </c>
      <c r="S202">
        <v>9</v>
      </c>
      <c r="T202">
        <v>2020</v>
      </c>
      <c r="U202">
        <v>199.73255814619341</v>
      </c>
      <c r="V202">
        <v>477.21</v>
      </c>
      <c r="W202">
        <v>0</v>
      </c>
      <c r="X202">
        <v>16.852499999999999</v>
      </c>
    </row>
    <row r="203" spans="1:24" x14ac:dyDescent="0.3">
      <c r="A203">
        <v>17.452000000000002</v>
      </c>
      <c r="C203">
        <v>21</v>
      </c>
      <c r="D203">
        <v>81.5433514815942</v>
      </c>
      <c r="E203">
        <v>0</v>
      </c>
      <c r="F203">
        <v>0</v>
      </c>
      <c r="G203">
        <v>0</v>
      </c>
      <c r="H203">
        <v>487.38</v>
      </c>
      <c r="I203">
        <v>6.5869045454544999</v>
      </c>
      <c r="J203">
        <v>4.6606230740398935</v>
      </c>
      <c r="K203">
        <v>10</v>
      </c>
      <c r="L203">
        <v>2020</v>
      </c>
      <c r="M203">
        <v>202.60502518182483</v>
      </c>
      <c r="N203">
        <v>1</v>
      </c>
      <c r="O203">
        <v>359.30602782071099</v>
      </c>
      <c r="P203">
        <v>76341</v>
      </c>
      <c r="R203">
        <v>39996</v>
      </c>
      <c r="S203">
        <v>10</v>
      </c>
      <c r="T203">
        <v>2020</v>
      </c>
      <c r="U203">
        <v>202.60502518182483</v>
      </c>
      <c r="V203">
        <v>487.38</v>
      </c>
      <c r="W203">
        <v>0</v>
      </c>
      <c r="X203">
        <v>17.452000000000002</v>
      </c>
    </row>
    <row r="204" spans="1:24" x14ac:dyDescent="0.3">
      <c r="A204">
        <v>18.8125</v>
      </c>
      <c r="C204">
        <v>21</v>
      </c>
      <c r="D204">
        <v>79.984111203805043</v>
      </c>
      <c r="E204">
        <v>0</v>
      </c>
      <c r="F204">
        <v>0</v>
      </c>
      <c r="G204">
        <v>0</v>
      </c>
      <c r="H204">
        <v>498.58</v>
      </c>
      <c r="I204">
        <v>6.5869045454544999</v>
      </c>
      <c r="J204">
        <v>1.9787420418482027</v>
      </c>
      <c r="K204">
        <v>11</v>
      </c>
      <c r="L204">
        <v>2020</v>
      </c>
      <c r="M204">
        <v>202.60502518182483</v>
      </c>
      <c r="N204">
        <v>1</v>
      </c>
      <c r="O204">
        <v>359.30602782071099</v>
      </c>
      <c r="P204">
        <v>64357</v>
      </c>
      <c r="R204">
        <v>47803</v>
      </c>
      <c r="S204">
        <v>11</v>
      </c>
      <c r="T204">
        <v>2020</v>
      </c>
      <c r="U204">
        <v>202.60502518182483</v>
      </c>
      <c r="V204">
        <v>498.58</v>
      </c>
      <c r="W204">
        <v>0</v>
      </c>
      <c r="X204">
        <v>18.8125</v>
      </c>
    </row>
    <row r="205" spans="1:24" x14ac:dyDescent="0.3">
      <c r="A205">
        <v>17.1525</v>
      </c>
      <c r="C205">
        <v>23</v>
      </c>
      <c r="D205">
        <v>79.796601429360436</v>
      </c>
      <c r="E205">
        <v>1</v>
      </c>
      <c r="F205">
        <v>0</v>
      </c>
      <c r="G205">
        <v>0</v>
      </c>
      <c r="H205">
        <v>504.81</v>
      </c>
      <c r="I205">
        <v>6.5869045454544999</v>
      </c>
      <c r="J205">
        <v>-0.77225140500660761</v>
      </c>
      <c r="K205">
        <v>12</v>
      </c>
      <c r="L205">
        <v>2020</v>
      </c>
      <c r="M205">
        <v>202.60502518182483</v>
      </c>
      <c r="N205">
        <v>1</v>
      </c>
      <c r="O205">
        <v>359.30602782071099</v>
      </c>
      <c r="P205">
        <v>80721</v>
      </c>
      <c r="R205">
        <v>70829</v>
      </c>
      <c r="S205">
        <v>12</v>
      </c>
      <c r="T205">
        <v>2020</v>
      </c>
      <c r="U205">
        <v>202.60502518182483</v>
      </c>
      <c r="V205">
        <v>504.81</v>
      </c>
      <c r="W205">
        <v>1</v>
      </c>
      <c r="X205">
        <v>17.1525</v>
      </c>
    </row>
    <row r="206" spans="1:24" x14ac:dyDescent="0.3">
      <c r="A206">
        <v>19.04</v>
      </c>
      <c r="C206">
        <v>20</v>
      </c>
      <c r="D206">
        <v>82.869523570923505</v>
      </c>
      <c r="E206">
        <v>0</v>
      </c>
      <c r="F206">
        <v>1</v>
      </c>
      <c r="G206">
        <v>0</v>
      </c>
      <c r="H206">
        <v>513.29999999999995</v>
      </c>
      <c r="I206">
        <v>8.5715950000000003</v>
      </c>
      <c r="J206">
        <v>-4.007704478069396</v>
      </c>
      <c r="K206">
        <v>1</v>
      </c>
      <c r="L206">
        <v>2021</v>
      </c>
      <c r="M206">
        <v>172.21562340380657</v>
      </c>
      <c r="N206">
        <v>1</v>
      </c>
      <c r="O206">
        <v>347.58917589175888</v>
      </c>
      <c r="P206">
        <v>35358</v>
      </c>
      <c r="R206">
        <v>22016</v>
      </c>
      <c r="S206">
        <v>1</v>
      </c>
      <c r="T206">
        <v>2021</v>
      </c>
      <c r="U206">
        <v>172.21562340380657</v>
      </c>
      <c r="V206">
        <v>513.29999999999995</v>
      </c>
      <c r="W206">
        <v>0</v>
      </c>
      <c r="X206">
        <v>19.04</v>
      </c>
    </row>
    <row r="207" spans="1:24" x14ac:dyDescent="0.3">
      <c r="A207">
        <v>19.23</v>
      </c>
      <c r="C207">
        <v>20</v>
      </c>
      <c r="D207">
        <v>84.107422313311162</v>
      </c>
      <c r="E207">
        <v>0</v>
      </c>
      <c r="F207">
        <v>0</v>
      </c>
      <c r="G207">
        <v>0</v>
      </c>
      <c r="H207">
        <v>517.96</v>
      </c>
      <c r="I207">
        <v>8.5715950000000003</v>
      </c>
      <c r="J207">
        <v>-5.0166688551984251</v>
      </c>
      <c r="K207">
        <v>2</v>
      </c>
      <c r="L207">
        <v>2021</v>
      </c>
      <c r="M207">
        <v>172.21562340380657</v>
      </c>
      <c r="N207">
        <v>1</v>
      </c>
      <c r="O207">
        <v>347.58917589175888</v>
      </c>
      <c r="P207">
        <v>44749</v>
      </c>
      <c r="R207">
        <v>37727</v>
      </c>
      <c r="S207">
        <v>2</v>
      </c>
      <c r="T207">
        <v>2021</v>
      </c>
      <c r="U207">
        <v>172.21562340380657</v>
      </c>
      <c r="V207">
        <v>517.96</v>
      </c>
      <c r="W207">
        <v>0</v>
      </c>
      <c r="X207">
        <v>19.23</v>
      </c>
    </row>
    <row r="208" spans="1:24" x14ac:dyDescent="0.3">
      <c r="A208">
        <v>19.36</v>
      </c>
      <c r="C208">
        <v>23</v>
      </c>
      <c r="D208">
        <v>86.629523082114119</v>
      </c>
      <c r="E208">
        <v>0</v>
      </c>
      <c r="F208">
        <v>0</v>
      </c>
      <c r="G208">
        <v>0</v>
      </c>
      <c r="H208">
        <v>523.53</v>
      </c>
      <c r="I208">
        <v>8.5715950000000003</v>
      </c>
      <c r="J208">
        <v>6.2812697053465483</v>
      </c>
      <c r="K208">
        <v>3</v>
      </c>
      <c r="L208">
        <v>2021</v>
      </c>
      <c r="M208">
        <v>172.21562340380657</v>
      </c>
      <c r="N208">
        <v>1</v>
      </c>
      <c r="O208">
        <v>347.58917589175888</v>
      </c>
      <c r="P208">
        <v>76357</v>
      </c>
      <c r="R208">
        <v>39887</v>
      </c>
      <c r="S208">
        <v>3</v>
      </c>
      <c r="T208">
        <v>2021</v>
      </c>
      <c r="U208">
        <v>172.21562340380657</v>
      </c>
      <c r="V208">
        <v>523.53</v>
      </c>
      <c r="W208">
        <v>0</v>
      </c>
      <c r="X208">
        <v>19.36</v>
      </c>
    </row>
    <row r="209" spans="1:27" x14ac:dyDescent="0.3">
      <c r="A209">
        <v>21.72</v>
      </c>
      <c r="C209">
        <v>21</v>
      </c>
      <c r="D209">
        <v>80.253568069488537</v>
      </c>
      <c r="E209">
        <v>0</v>
      </c>
      <c r="F209">
        <v>0</v>
      </c>
      <c r="G209">
        <v>0</v>
      </c>
      <c r="H209">
        <v>532.32000000000005</v>
      </c>
      <c r="I209">
        <v>8.5715950000000003</v>
      </c>
      <c r="J209">
        <v>7.0252469813391949</v>
      </c>
      <c r="K209">
        <v>4</v>
      </c>
      <c r="L209">
        <v>2021</v>
      </c>
      <c r="M209">
        <v>187.56189673621455</v>
      </c>
      <c r="N209">
        <v>1</v>
      </c>
      <c r="O209">
        <v>347.58917589175888</v>
      </c>
      <c r="P209">
        <v>48375</v>
      </c>
      <c r="R209">
        <v>21825</v>
      </c>
      <c r="S209">
        <v>4</v>
      </c>
      <c r="T209">
        <v>2021</v>
      </c>
      <c r="U209">
        <v>187.56189673621455</v>
      </c>
      <c r="V209">
        <v>532.32000000000005</v>
      </c>
      <c r="W209">
        <v>0</v>
      </c>
      <c r="X209">
        <v>21.72</v>
      </c>
    </row>
    <row r="210" spans="1:27" x14ac:dyDescent="0.3">
      <c r="A210">
        <v>22.39</v>
      </c>
      <c r="C210">
        <v>18</v>
      </c>
      <c r="D210">
        <v>77.527742711078801</v>
      </c>
      <c r="E210">
        <v>0</v>
      </c>
      <c r="F210">
        <v>0</v>
      </c>
      <c r="G210">
        <v>0</v>
      </c>
      <c r="H210">
        <v>537.04999999999995</v>
      </c>
      <c r="I210">
        <v>8.5715950000000003</v>
      </c>
      <c r="J210">
        <v>4.1025641025641102</v>
      </c>
      <c r="K210">
        <v>5</v>
      </c>
      <c r="L210">
        <v>2021</v>
      </c>
      <c r="M210">
        <v>187.56189673621455</v>
      </c>
      <c r="N210">
        <v>1</v>
      </c>
      <c r="O210">
        <v>347.58917589175888</v>
      </c>
      <c r="P210">
        <v>43138</v>
      </c>
      <c r="R210">
        <v>25073</v>
      </c>
      <c r="S210">
        <v>5</v>
      </c>
      <c r="T210">
        <v>2021</v>
      </c>
      <c r="U210">
        <v>187.56189673621455</v>
      </c>
      <c r="V210">
        <v>537.04999999999995</v>
      </c>
      <c r="W210">
        <v>0</v>
      </c>
      <c r="X210">
        <v>22.39</v>
      </c>
    </row>
    <row r="211" spans="1:27" x14ac:dyDescent="0.3">
      <c r="A211">
        <v>22.03</v>
      </c>
      <c r="C211">
        <v>22</v>
      </c>
      <c r="D211">
        <v>81.970842295350749</v>
      </c>
      <c r="E211">
        <v>0</v>
      </c>
      <c r="F211">
        <v>0</v>
      </c>
      <c r="G211">
        <v>0</v>
      </c>
      <c r="H211">
        <v>547.48</v>
      </c>
      <c r="I211">
        <v>8.5715950000000003</v>
      </c>
      <c r="J211">
        <v>2.3645320197044351</v>
      </c>
      <c r="K211">
        <v>6</v>
      </c>
      <c r="L211">
        <v>2021</v>
      </c>
      <c r="M211">
        <v>187.56189673621455</v>
      </c>
      <c r="N211">
        <v>1</v>
      </c>
      <c r="O211">
        <v>347.58917589175888</v>
      </c>
      <c r="P211">
        <v>62348</v>
      </c>
      <c r="R211">
        <v>57067</v>
      </c>
      <c r="S211">
        <v>6</v>
      </c>
      <c r="T211">
        <v>2021</v>
      </c>
      <c r="U211">
        <v>187.56189673621455</v>
      </c>
      <c r="V211">
        <v>547.48</v>
      </c>
      <c r="W211">
        <v>0</v>
      </c>
      <c r="X211">
        <v>22.03</v>
      </c>
    </row>
    <row r="212" spans="1:27" x14ac:dyDescent="0.3">
      <c r="A212">
        <v>22.25</v>
      </c>
      <c r="C212">
        <v>16</v>
      </c>
      <c r="D212">
        <v>80.093766711419363</v>
      </c>
      <c r="E212">
        <v>0</v>
      </c>
      <c r="F212">
        <v>0</v>
      </c>
      <c r="G212">
        <v>0</v>
      </c>
      <c r="H212">
        <v>557.36</v>
      </c>
      <c r="I212">
        <v>8.5715950000000003</v>
      </c>
      <c r="J212">
        <v>-1.7324350336862304</v>
      </c>
      <c r="K212">
        <v>7</v>
      </c>
      <c r="L212">
        <v>2021</v>
      </c>
      <c r="M212">
        <v>215.60715938671419</v>
      </c>
      <c r="N212">
        <v>0</v>
      </c>
      <c r="O212">
        <v>347.58917589175888</v>
      </c>
      <c r="P212">
        <v>36311</v>
      </c>
      <c r="R212">
        <v>69427</v>
      </c>
      <c r="S212">
        <v>7</v>
      </c>
      <c r="T212">
        <v>2021</v>
      </c>
      <c r="U212">
        <v>215.60715938671419</v>
      </c>
      <c r="V212">
        <v>557.36</v>
      </c>
      <c r="W212">
        <v>0</v>
      </c>
      <c r="X212">
        <v>22.25</v>
      </c>
    </row>
    <row r="213" spans="1:27" x14ac:dyDescent="0.3">
      <c r="A213">
        <v>21.8</v>
      </c>
      <c r="C213">
        <v>21</v>
      </c>
      <c r="D213">
        <v>78.493228637334838</v>
      </c>
      <c r="E213">
        <v>0</v>
      </c>
      <c r="F213">
        <v>0</v>
      </c>
      <c r="G213">
        <v>0</v>
      </c>
      <c r="H213">
        <v>563.6</v>
      </c>
      <c r="I213">
        <v>8.5715950000000003</v>
      </c>
      <c r="J213">
        <v>-2.0568070519099035</v>
      </c>
      <c r="K213">
        <v>8</v>
      </c>
      <c r="L213">
        <v>2021</v>
      </c>
      <c r="M213">
        <v>215.60715938671419</v>
      </c>
      <c r="N213">
        <v>0</v>
      </c>
      <c r="O213">
        <v>347.58917589175888</v>
      </c>
      <c r="P213">
        <v>44756</v>
      </c>
      <c r="R213">
        <v>44372</v>
      </c>
      <c r="S213">
        <v>8</v>
      </c>
      <c r="T213">
        <v>2021</v>
      </c>
      <c r="U213">
        <v>215.60715938671419</v>
      </c>
      <c r="V213">
        <v>563.6</v>
      </c>
      <c r="W213">
        <v>0</v>
      </c>
      <c r="X213">
        <v>21.8</v>
      </c>
    </row>
    <row r="214" spans="1:27" x14ac:dyDescent="0.3">
      <c r="A214">
        <v>21.33</v>
      </c>
      <c r="C214">
        <v>22</v>
      </c>
      <c r="D214">
        <v>79.604336384825189</v>
      </c>
      <c r="E214">
        <v>0</v>
      </c>
      <c r="F214">
        <v>0</v>
      </c>
      <c r="G214">
        <v>0</v>
      </c>
      <c r="H214">
        <v>570.66</v>
      </c>
      <c r="I214">
        <v>8.5715950000000003</v>
      </c>
      <c r="J214">
        <v>0.50000000000001155</v>
      </c>
      <c r="K214">
        <v>9</v>
      </c>
      <c r="L214">
        <v>2021</v>
      </c>
      <c r="M214">
        <v>215.60715938671419</v>
      </c>
      <c r="N214">
        <v>0</v>
      </c>
      <c r="O214">
        <v>347.58917589175888</v>
      </c>
      <c r="P214">
        <v>43408</v>
      </c>
      <c r="R214">
        <v>71296</v>
      </c>
      <c r="S214">
        <v>9</v>
      </c>
      <c r="T214">
        <v>2021</v>
      </c>
      <c r="U214">
        <v>215.60715938671419</v>
      </c>
      <c r="V214">
        <v>570.66</v>
      </c>
      <c r="W214">
        <v>0</v>
      </c>
      <c r="X214">
        <v>21.33</v>
      </c>
    </row>
    <row r="215" spans="1:27" x14ac:dyDescent="0.3">
      <c r="A215">
        <v>20.73</v>
      </c>
      <c r="C215">
        <v>20</v>
      </c>
      <c r="D215">
        <v>76.5</v>
      </c>
      <c r="E215">
        <v>0</v>
      </c>
      <c r="F215">
        <v>0</v>
      </c>
      <c r="G215">
        <v>0</v>
      </c>
      <c r="H215">
        <v>584.32000000000005</v>
      </c>
      <c r="I215">
        <v>8.5715950000000003</v>
      </c>
      <c r="J215">
        <v>5.671641791044757</v>
      </c>
      <c r="K215">
        <v>10</v>
      </c>
      <c r="L215">
        <v>2021</v>
      </c>
      <c r="M215">
        <v>221.13360835773219</v>
      </c>
      <c r="N215">
        <v>0</v>
      </c>
      <c r="O215">
        <v>347.58917589175888</v>
      </c>
      <c r="P215">
        <v>40512</v>
      </c>
      <c r="R215">
        <v>76341</v>
      </c>
      <c r="S215">
        <v>10</v>
      </c>
      <c r="T215">
        <v>2021</v>
      </c>
      <c r="U215">
        <v>221.13360835773219</v>
      </c>
      <c r="V215">
        <v>584.32000000000005</v>
      </c>
      <c r="W215">
        <v>0</v>
      </c>
      <c r="X215">
        <v>20.73</v>
      </c>
    </row>
    <row r="216" spans="1:27" x14ac:dyDescent="0.3">
      <c r="A216">
        <v>21.46</v>
      </c>
      <c r="C216">
        <v>22</v>
      </c>
      <c r="D216">
        <v>70.847983674904768</v>
      </c>
      <c r="E216">
        <v>0</v>
      </c>
      <c r="F216">
        <v>0</v>
      </c>
      <c r="G216">
        <v>0</v>
      </c>
      <c r="H216">
        <v>604.84</v>
      </c>
      <c r="I216">
        <v>8.5715950000000003</v>
      </c>
      <c r="J216">
        <v>33.476995817421354</v>
      </c>
      <c r="K216">
        <v>11</v>
      </c>
      <c r="L216">
        <v>2021</v>
      </c>
      <c r="M216">
        <v>221.13360835773219</v>
      </c>
      <c r="N216">
        <v>0</v>
      </c>
      <c r="O216">
        <v>347.58917589175888</v>
      </c>
      <c r="P216">
        <v>42982</v>
      </c>
      <c r="R216">
        <v>64357</v>
      </c>
      <c r="S216">
        <v>11</v>
      </c>
      <c r="T216">
        <v>2021</v>
      </c>
      <c r="U216">
        <v>221.13360835773219</v>
      </c>
      <c r="V216">
        <v>604.84</v>
      </c>
      <c r="W216">
        <v>0</v>
      </c>
      <c r="X216">
        <v>21.46</v>
      </c>
    </row>
    <row r="217" spans="1:27" x14ac:dyDescent="0.3">
      <c r="A217">
        <v>24.82</v>
      </c>
      <c r="C217">
        <v>23</v>
      </c>
      <c r="D217">
        <v>68.51105049016661</v>
      </c>
      <c r="E217">
        <v>1</v>
      </c>
      <c r="F217">
        <v>0</v>
      </c>
      <c r="G217">
        <v>0</v>
      </c>
      <c r="H217">
        <v>686.95</v>
      </c>
      <c r="I217">
        <v>8.5715950000000003</v>
      </c>
      <c r="J217">
        <v>857.15949999999998</v>
      </c>
      <c r="K217">
        <v>12</v>
      </c>
      <c r="L217">
        <v>2021</v>
      </c>
      <c r="M217">
        <v>221.13360835773219</v>
      </c>
      <c r="N217">
        <v>0</v>
      </c>
      <c r="O217">
        <v>347.58917589175888</v>
      </c>
      <c r="P217">
        <v>43559</v>
      </c>
      <c r="R217">
        <v>80721</v>
      </c>
      <c r="S217">
        <v>12</v>
      </c>
      <c r="T217">
        <v>2021</v>
      </c>
      <c r="U217">
        <v>221.13360835773219</v>
      </c>
      <c r="V217">
        <v>686.95</v>
      </c>
      <c r="W217">
        <v>1</v>
      </c>
      <c r="X217">
        <v>24.82</v>
      </c>
    </row>
    <row r="218" spans="1:27" x14ac:dyDescent="0.3">
      <c r="A218">
        <f>+CORREL(A2:A217,$P$2:$P$217)</f>
        <v>-0.40963128519767072</v>
      </c>
      <c r="C218">
        <f t="shared" ref="C218:O218" si="0">+CORREL(C2:C217,$P$2:$P$217)</f>
        <v>0.24319646344103363</v>
      </c>
      <c r="D218">
        <f t="shared" si="0"/>
        <v>9.1660203869844248E-2</v>
      </c>
      <c r="E218">
        <f t="shared" si="0"/>
        <v>0.49748942235519644</v>
      </c>
      <c r="F218">
        <f t="shared" si="0"/>
        <v>-0.35106305341309529</v>
      </c>
      <c r="G218">
        <f t="shared" si="0"/>
        <v>9.9287593947030961E-2</v>
      </c>
      <c r="H218">
        <f t="shared" si="0"/>
        <v>0.22368446064764835</v>
      </c>
      <c r="I218">
        <f t="shared" si="0"/>
        <v>0.13448907239931945</v>
      </c>
      <c r="J218">
        <f t="shared" si="0"/>
        <v>8.0327903842978346E-3</v>
      </c>
      <c r="K218">
        <f t="shared" si="0"/>
        <v>0.43304303543600292</v>
      </c>
      <c r="L218">
        <f t="shared" si="0"/>
        <v>0.31414749548357945</v>
      </c>
      <c r="M218">
        <f t="shared" si="0"/>
        <v>0.40915646267988548</v>
      </c>
      <c r="N218">
        <f t="shared" si="0"/>
        <v>0.14558409085065888</v>
      </c>
      <c r="O218">
        <f t="shared" si="0"/>
        <v>0.21792477117317527</v>
      </c>
    </row>
    <row r="220" spans="1:27" x14ac:dyDescent="0.3">
      <c r="T220" cm="1">
        <f t="array" ref="T220:AA224">+LINEST(P14:P217,R14:X217,1,1)</f>
        <v>-2019.727847658613</v>
      </c>
      <c r="U220">
        <v>15120.433165274775</v>
      </c>
      <c r="V220">
        <v>-7.5781102704278194</v>
      </c>
      <c r="W220">
        <v>210.44451777378487</v>
      </c>
      <c r="X220">
        <v>-351.80556716730905</v>
      </c>
      <c r="Y220">
        <v>213.2707994110352</v>
      </c>
      <c r="Z220">
        <v>0.44096200984506728</v>
      </c>
      <c r="AA220">
        <v>737027.90645101166</v>
      </c>
    </row>
    <row r="221" spans="1:27" x14ac:dyDescent="0.3">
      <c r="T221">
        <v>187.07007504356054</v>
      </c>
      <c r="U221">
        <v>3591.4639684907024</v>
      </c>
      <c r="V221">
        <v>21.531927975150516</v>
      </c>
      <c r="W221">
        <v>95.324285799072214</v>
      </c>
      <c r="X221">
        <v>706.61150239798928</v>
      </c>
      <c r="Y221">
        <v>396.0255923644504</v>
      </c>
      <c r="Z221">
        <v>5.4503888920603934E-2</v>
      </c>
      <c r="AA221">
        <v>1413642.3280326345</v>
      </c>
    </row>
    <row r="222" spans="1:27" x14ac:dyDescent="0.3">
      <c r="T222">
        <v>0.73685710284545436</v>
      </c>
      <c r="U222">
        <v>10363.876089168525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</row>
    <row r="223" spans="1:27" x14ac:dyDescent="0.3">
      <c r="T223">
        <v>78.406064168075943</v>
      </c>
      <c r="U223">
        <v>196</v>
      </c>
      <c r="V223" t="e">
        <v>#N/A</v>
      </c>
      <c r="W223" t="e">
        <v>#N/A</v>
      </c>
      <c r="X223" t="e">
        <v>#N/A</v>
      </c>
      <c r="Y223" t="e">
        <v>#N/A</v>
      </c>
      <c r="Z223" t="e">
        <v>#N/A</v>
      </c>
      <c r="AA223" t="e">
        <v>#N/A</v>
      </c>
    </row>
    <row r="224" spans="1:27" x14ac:dyDescent="0.3">
      <c r="T224">
        <v>58951127725.269119</v>
      </c>
      <c r="U224">
        <v>21052345807.961262</v>
      </c>
      <c r="V224" t="e">
        <v>#N/A</v>
      </c>
      <c r="W224" t="e">
        <v>#N/A</v>
      </c>
      <c r="X224" t="e">
        <v>#N/A</v>
      </c>
      <c r="Y224" t="e">
        <v>#N/A</v>
      </c>
      <c r="Z224" t="e">
        <v>#N/A</v>
      </c>
      <c r="AA224" t="e"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6791-7E7A-4E7D-BEB8-4083D99441DC}">
  <dimension ref="A1:I27"/>
  <sheetViews>
    <sheetView workbookViewId="0">
      <selection activeCell="E27" sqref="E27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0.8484234411265138</v>
      </c>
    </row>
    <row r="5" spans="1:9" x14ac:dyDescent="0.3">
      <c r="A5" s="3" t="s">
        <v>24</v>
      </c>
      <c r="B5" s="3">
        <v>0.71982233545295504</v>
      </c>
    </row>
    <row r="6" spans="1:9" x14ac:dyDescent="0.3">
      <c r="A6" s="3" t="s">
        <v>25</v>
      </c>
      <c r="B6" s="3">
        <v>0.70615513230431881</v>
      </c>
    </row>
    <row r="7" spans="1:9" x14ac:dyDescent="0.3">
      <c r="A7" s="3" t="s">
        <v>26</v>
      </c>
      <c r="B7" s="3">
        <v>10558.993352915977</v>
      </c>
    </row>
    <row r="8" spans="1:9" ht="15" thickBot="1" x14ac:dyDescent="0.35">
      <c r="A8" s="4" t="s">
        <v>27</v>
      </c>
      <c r="B8" s="4">
        <v>216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10</v>
      </c>
      <c r="C12" s="3">
        <v>58720629336.073166</v>
      </c>
      <c r="D12" s="3">
        <v>5872062933.607317</v>
      </c>
      <c r="E12" s="3">
        <v>52.667859519215249</v>
      </c>
      <c r="F12" s="3">
        <v>3.175706729240347E-51</v>
      </c>
    </row>
    <row r="13" spans="1:9" x14ac:dyDescent="0.3">
      <c r="A13" s="3" t="s">
        <v>30</v>
      </c>
      <c r="B13" s="3">
        <v>205</v>
      </c>
      <c r="C13" s="3">
        <v>22855929828.519375</v>
      </c>
      <c r="D13" s="3">
        <v>111492340.62692378</v>
      </c>
      <c r="E13" s="3"/>
      <c r="F13" s="3"/>
    </row>
    <row r="14" spans="1:9" ht="15" thickBot="1" x14ac:dyDescent="0.35">
      <c r="A14" s="4" t="s">
        <v>31</v>
      </c>
      <c r="B14" s="4">
        <v>215</v>
      </c>
      <c r="C14" s="4">
        <v>81576559164.592545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-98369.396122781356</v>
      </c>
      <c r="C17" s="3">
        <v>19145.983865376766</v>
      </c>
      <c r="D17" s="3">
        <v>-5.1378605985702679</v>
      </c>
      <c r="E17" s="3">
        <v>6.4552774181635801E-7</v>
      </c>
      <c r="F17" s="3">
        <v>-136117.68490861994</v>
      </c>
      <c r="G17" s="3">
        <v>-60621.107336942769</v>
      </c>
      <c r="H17" s="3">
        <v>-136117.68490861994</v>
      </c>
      <c r="I17" s="3">
        <v>-60621.107336942769</v>
      </c>
    </row>
    <row r="18" spans="1:9" x14ac:dyDescent="0.3">
      <c r="A18" s="3" t="s">
        <v>4</v>
      </c>
      <c r="B18" s="3">
        <v>-1007.767035434996</v>
      </c>
      <c r="C18" s="3">
        <v>168.46138986348643</v>
      </c>
      <c r="D18" s="3">
        <v>-5.9821840259755978</v>
      </c>
      <c r="E18" s="3">
        <v>9.675485968721037E-9</v>
      </c>
      <c r="F18" s="3">
        <v>-1339.906101180808</v>
      </c>
      <c r="G18" s="3">
        <v>-675.62796968918406</v>
      </c>
      <c r="H18" s="3">
        <v>-1339.906101180808</v>
      </c>
      <c r="I18" s="3">
        <v>-675.62796968918406</v>
      </c>
    </row>
    <row r="19" spans="1:9" x14ac:dyDescent="0.3">
      <c r="A19" s="3" t="s">
        <v>5</v>
      </c>
      <c r="B19" s="3">
        <v>2350.2161498520322</v>
      </c>
      <c r="C19" s="3">
        <v>540.04936646172416</v>
      </c>
      <c r="D19" s="3">
        <v>4.3518542855629905</v>
      </c>
      <c r="E19" s="3">
        <v>2.1288242672504277E-5</v>
      </c>
      <c r="F19" s="3">
        <v>1285.4529291605177</v>
      </c>
      <c r="G19" s="3">
        <v>3414.9793705435468</v>
      </c>
      <c r="H19" s="3">
        <v>1285.4529291605177</v>
      </c>
      <c r="I19" s="3">
        <v>3414.9793705435468</v>
      </c>
    </row>
    <row r="20" spans="1:9" x14ac:dyDescent="0.3">
      <c r="A20" s="3" t="s">
        <v>6</v>
      </c>
      <c r="B20" s="3">
        <v>1050.2648179132693</v>
      </c>
      <c r="C20" s="3">
        <v>139.27741586256764</v>
      </c>
      <c r="D20" s="3">
        <v>7.5408120649626422</v>
      </c>
      <c r="E20" s="3">
        <v>1.4856555558616395E-12</v>
      </c>
      <c r="F20" s="3">
        <v>775.66497743011325</v>
      </c>
      <c r="G20" s="3">
        <v>1324.8646583964255</v>
      </c>
      <c r="H20" s="3">
        <v>775.66497743011325</v>
      </c>
      <c r="I20" s="3">
        <v>1324.8646583964255</v>
      </c>
    </row>
    <row r="21" spans="1:9" x14ac:dyDescent="0.3">
      <c r="A21" s="3" t="s">
        <v>7</v>
      </c>
      <c r="B21" s="3">
        <v>31390.181778662089</v>
      </c>
      <c r="C21" s="3">
        <v>2794.2525156933643</v>
      </c>
      <c r="D21" s="3">
        <v>11.233838603478164</v>
      </c>
      <c r="E21" s="3">
        <v>3.9567137592167809E-23</v>
      </c>
      <c r="F21" s="3">
        <v>25881.023740892404</v>
      </c>
      <c r="G21" s="3">
        <v>36899.33981643177</v>
      </c>
      <c r="H21" s="3">
        <v>25881.023740892404</v>
      </c>
      <c r="I21" s="3">
        <v>36899.33981643177</v>
      </c>
    </row>
    <row r="22" spans="1:9" x14ac:dyDescent="0.3">
      <c r="A22" s="3" t="s">
        <v>8</v>
      </c>
      <c r="B22" s="3">
        <v>-20425.0967952639</v>
      </c>
      <c r="C22" s="3">
        <v>2655.9499783550118</v>
      </c>
      <c r="D22" s="3">
        <v>-7.6903168213711544</v>
      </c>
      <c r="E22" s="3">
        <v>6.0272310868262081E-13</v>
      </c>
      <c r="F22" s="3">
        <v>-25661.57706646013</v>
      </c>
      <c r="G22" s="3">
        <v>-15188.616524067671</v>
      </c>
      <c r="H22" s="3">
        <v>-25661.57706646013</v>
      </c>
      <c r="I22" s="3">
        <v>-15188.616524067671</v>
      </c>
    </row>
    <row r="23" spans="1:9" x14ac:dyDescent="0.3">
      <c r="A23" s="3" t="s">
        <v>9</v>
      </c>
      <c r="B23" s="3">
        <v>8382.0592927772868</v>
      </c>
      <c r="C23" s="3">
        <v>3694.79478354495</v>
      </c>
      <c r="D23" s="3">
        <v>2.2686129497928889</v>
      </c>
      <c r="E23" s="3">
        <v>2.4333480590159537E-2</v>
      </c>
      <c r="F23" s="3">
        <v>1097.3889684758233</v>
      </c>
      <c r="G23" s="3">
        <v>15666.72961707875</v>
      </c>
      <c r="H23" s="3">
        <v>1097.3889684758233</v>
      </c>
      <c r="I23" s="3">
        <v>15666.72961707875</v>
      </c>
    </row>
    <row r="24" spans="1:9" x14ac:dyDescent="0.3">
      <c r="A24" s="3" t="s">
        <v>10</v>
      </c>
      <c r="B24" s="3">
        <v>104.91889216188486</v>
      </c>
      <c r="C24" s="3">
        <v>51.274608893574388</v>
      </c>
      <c r="D24" s="3">
        <v>2.0462153573838968</v>
      </c>
      <c r="E24" s="3">
        <v>4.2011709097700869E-2</v>
      </c>
      <c r="F24" s="3">
        <v>3.825693843894669</v>
      </c>
      <c r="G24" s="3">
        <v>206.01209047987504</v>
      </c>
      <c r="H24" s="3">
        <v>3.825693843894669</v>
      </c>
      <c r="I24" s="3">
        <v>206.01209047987504</v>
      </c>
    </row>
    <row r="25" spans="1:9" x14ac:dyDescent="0.3">
      <c r="A25" s="3" t="s">
        <v>11</v>
      </c>
      <c r="B25" s="3">
        <v>-15007.176047955194</v>
      </c>
      <c r="C25" s="3">
        <v>2964.8346209415304</v>
      </c>
      <c r="D25" s="3">
        <v>-5.0617245029300912</v>
      </c>
      <c r="E25" s="3">
        <v>9.2233824686395357E-7</v>
      </c>
      <c r="F25" s="3">
        <v>-20852.654361344066</v>
      </c>
      <c r="G25" s="3">
        <v>-9161.6977345663199</v>
      </c>
      <c r="H25" s="3">
        <v>-20852.654361344066</v>
      </c>
      <c r="I25" s="3">
        <v>-9161.6977345663199</v>
      </c>
    </row>
    <row r="26" spans="1:9" x14ac:dyDescent="0.3">
      <c r="A26" s="3" t="s">
        <v>12</v>
      </c>
      <c r="B26" s="3">
        <v>-38.325215851063099</v>
      </c>
      <c r="C26" s="3">
        <v>15.004018979390379</v>
      </c>
      <c r="D26" s="3">
        <v>-2.5543300034282064</v>
      </c>
      <c r="E26" s="3">
        <v>1.1365097689431374E-2</v>
      </c>
      <c r="F26" s="3">
        <v>-67.907192173860224</v>
      </c>
      <c r="G26" s="3">
        <v>-8.7432395282659776</v>
      </c>
      <c r="H26" s="3">
        <v>-67.907192173860224</v>
      </c>
      <c r="I26" s="3">
        <v>-8.7432395282659776</v>
      </c>
    </row>
    <row r="27" spans="1:9" ht="15" thickBot="1" x14ac:dyDescent="0.35">
      <c r="A27" s="4" t="s">
        <v>20</v>
      </c>
      <c r="B27" s="4">
        <v>35.431086832576185</v>
      </c>
      <c r="C27" s="4">
        <v>12.496047860093366</v>
      </c>
      <c r="D27" s="4">
        <v>2.8353834131611158</v>
      </c>
      <c r="E27" s="4">
        <v>5.0355812322873308E-3</v>
      </c>
      <c r="F27" s="4">
        <v>10.79383514463937</v>
      </c>
      <c r="G27" s="4">
        <v>60.068338520512995</v>
      </c>
      <c r="H27" s="4">
        <v>10.79383514463937</v>
      </c>
      <c r="I27" s="4">
        <v>60.068338520512995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931-1472-4EFF-84FB-017BEB0EAD2A}">
  <dimension ref="A1:I28"/>
  <sheetViews>
    <sheetView workbookViewId="0">
      <selection activeCell="A17" sqref="A17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0.85832335881478594</v>
      </c>
    </row>
    <row r="5" spans="1:9" x14ac:dyDescent="0.3">
      <c r="A5" s="3" t="s">
        <v>24</v>
      </c>
      <c r="B5" s="3">
        <v>0.73671898828709581</v>
      </c>
    </row>
    <row r="6" spans="1:9" x14ac:dyDescent="0.3">
      <c r="A6" s="3" t="s">
        <v>25</v>
      </c>
      <c r="B6" s="3">
        <v>0.72252246314571367</v>
      </c>
    </row>
    <row r="7" spans="1:9" x14ac:dyDescent="0.3">
      <c r="A7" s="3" t="s">
        <v>26</v>
      </c>
      <c r="B7" s="3">
        <v>10260.709142281903</v>
      </c>
    </row>
    <row r="8" spans="1:9" ht="15" thickBot="1" x14ac:dyDescent="0.35">
      <c r="A8" s="4" t="s">
        <v>27</v>
      </c>
      <c r="B8" s="4">
        <v>216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11</v>
      </c>
      <c r="C12" s="3">
        <v>60099000135.68103</v>
      </c>
      <c r="D12" s="3">
        <v>5463545466.8800936</v>
      </c>
      <c r="E12" s="3">
        <v>51.894317866532027</v>
      </c>
      <c r="F12" s="3">
        <v>4.6148129911984954E-53</v>
      </c>
    </row>
    <row r="13" spans="1:9" x14ac:dyDescent="0.3">
      <c r="A13" s="3" t="s">
        <v>30</v>
      </c>
      <c r="B13" s="3">
        <v>204</v>
      </c>
      <c r="C13" s="3">
        <v>21477559028.911514</v>
      </c>
      <c r="D13" s="3">
        <v>105282152.10250743</v>
      </c>
      <c r="E13" s="3"/>
      <c r="F13" s="3"/>
    </row>
    <row r="14" spans="1:9" ht="15" thickBot="1" x14ac:dyDescent="0.35">
      <c r="A14" s="4" t="s">
        <v>31</v>
      </c>
      <c r="B14" s="4">
        <v>215</v>
      </c>
      <c r="C14" s="4">
        <v>81576559164.592545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-97440.707238109113</v>
      </c>
      <c r="C17" s="3">
        <v>18606.893447735962</v>
      </c>
      <c r="D17" s="3">
        <v>-5.2368068593398345</v>
      </c>
      <c r="E17" s="3">
        <v>4.0536198475294444E-7</v>
      </c>
      <c r="F17" s="3">
        <v>-134127.19132398779</v>
      </c>
      <c r="G17" s="3">
        <v>-60754.223152230421</v>
      </c>
      <c r="H17" s="3">
        <v>-134127.19132398779</v>
      </c>
      <c r="I17" s="3">
        <v>-60754.223152230421</v>
      </c>
    </row>
    <row r="18" spans="1:9" x14ac:dyDescent="0.3">
      <c r="A18" s="3" t="s">
        <v>4</v>
      </c>
      <c r="B18" s="3">
        <v>-1127.0767092280194</v>
      </c>
      <c r="C18" s="3">
        <v>166.99034745260204</v>
      </c>
      <c r="D18" s="3">
        <v>-6.749352441151875</v>
      </c>
      <c r="E18" s="3">
        <v>1.5082372205695921E-10</v>
      </c>
      <c r="F18" s="3">
        <v>-1456.3250462232886</v>
      </c>
      <c r="G18" s="3">
        <v>-797.8283722327501</v>
      </c>
      <c r="H18" s="3">
        <v>-1456.3250462232886</v>
      </c>
      <c r="I18" s="3">
        <v>-797.8283722327501</v>
      </c>
    </row>
    <row r="19" spans="1:9" x14ac:dyDescent="0.3">
      <c r="A19" s="3" t="s">
        <v>5</v>
      </c>
      <c r="B19" s="3">
        <v>2560.2449092304273</v>
      </c>
      <c r="C19" s="3">
        <v>527.99375821493993</v>
      </c>
      <c r="D19" s="3">
        <v>4.8490060145525096</v>
      </c>
      <c r="E19" s="3">
        <v>2.4570963393324868E-6</v>
      </c>
      <c r="F19" s="3">
        <v>1519.2202662612058</v>
      </c>
      <c r="G19" s="3">
        <v>3601.2695521996488</v>
      </c>
      <c r="H19" s="3">
        <v>1519.2202662612058</v>
      </c>
      <c r="I19" s="3">
        <v>3601.2695521996488</v>
      </c>
    </row>
    <row r="20" spans="1:9" x14ac:dyDescent="0.3">
      <c r="A20" s="3" t="s">
        <v>6</v>
      </c>
      <c r="B20" s="3">
        <v>866.89223255816398</v>
      </c>
      <c r="C20" s="3">
        <v>144.52016151993382</v>
      </c>
      <c r="D20" s="3">
        <v>5.9984172688500115</v>
      </c>
      <c r="E20" s="3">
        <v>8.9464120780268472E-9</v>
      </c>
      <c r="F20" s="3">
        <v>581.94748234598944</v>
      </c>
      <c r="G20" s="3">
        <v>1151.8369827703386</v>
      </c>
      <c r="H20" s="3">
        <v>581.94748234598944</v>
      </c>
      <c r="I20" s="3">
        <v>1151.8369827703386</v>
      </c>
    </row>
    <row r="21" spans="1:9" x14ac:dyDescent="0.3">
      <c r="A21" s="3" t="s">
        <v>7</v>
      </c>
      <c r="B21" s="3">
        <v>30110.019612101289</v>
      </c>
      <c r="C21" s="3">
        <v>2738.2696692279637</v>
      </c>
      <c r="D21" s="3">
        <v>10.996002311412449</v>
      </c>
      <c r="E21" s="3">
        <v>2.1873310296903517E-22</v>
      </c>
      <c r="F21" s="3">
        <v>24711.080400397499</v>
      </c>
      <c r="G21" s="3">
        <v>35508.958823805078</v>
      </c>
      <c r="H21" s="3">
        <v>24711.080400397499</v>
      </c>
      <c r="I21" s="3">
        <v>35508.958823805078</v>
      </c>
    </row>
    <row r="22" spans="1:9" x14ac:dyDescent="0.3">
      <c r="A22" s="3" t="s">
        <v>8</v>
      </c>
      <c r="B22" s="3">
        <v>-17774.924473187359</v>
      </c>
      <c r="C22" s="3">
        <v>2682.8369168231402</v>
      </c>
      <c r="D22" s="3">
        <v>-6.6254211583741709</v>
      </c>
      <c r="E22" s="3">
        <v>3.0196769931555223E-10</v>
      </c>
      <c r="F22" s="3">
        <v>-23064.569094977567</v>
      </c>
      <c r="G22" s="3">
        <v>-12485.27985139715</v>
      </c>
      <c r="H22" s="3">
        <v>-23064.569094977567</v>
      </c>
      <c r="I22" s="3">
        <v>-12485.27985139715</v>
      </c>
    </row>
    <row r="23" spans="1:9" x14ac:dyDescent="0.3">
      <c r="A23" s="3" t="s">
        <v>9</v>
      </c>
      <c r="B23" s="3">
        <v>8653.5441374741204</v>
      </c>
      <c r="C23" s="3">
        <v>3591.2032972731708</v>
      </c>
      <c r="D23" s="3">
        <v>2.4096503097011595</v>
      </c>
      <c r="E23" s="3">
        <v>1.6855727495361131E-2</v>
      </c>
      <c r="F23" s="3">
        <v>1572.909050019578</v>
      </c>
      <c r="G23" s="3">
        <v>15734.179224928663</v>
      </c>
      <c r="H23" s="3">
        <v>1572.909050019578</v>
      </c>
      <c r="I23" s="3">
        <v>15734.179224928663</v>
      </c>
    </row>
    <row r="24" spans="1:9" x14ac:dyDescent="0.3">
      <c r="A24" s="3" t="s">
        <v>10</v>
      </c>
      <c r="B24" s="3">
        <v>-68.185507342800491</v>
      </c>
      <c r="C24" s="3">
        <v>69.075526814822354</v>
      </c>
      <c r="D24" s="3">
        <v>-0.98711527058768833</v>
      </c>
      <c r="E24" s="3">
        <v>0.32475546028464208</v>
      </c>
      <c r="F24" s="3">
        <v>-204.37902198476317</v>
      </c>
      <c r="G24" s="3">
        <v>68.008007299162188</v>
      </c>
      <c r="H24" s="3">
        <v>-204.37902198476317</v>
      </c>
      <c r="I24" s="3">
        <v>68.008007299162188</v>
      </c>
    </row>
    <row r="25" spans="1:9" x14ac:dyDescent="0.3">
      <c r="A25" s="3" t="s">
        <v>11</v>
      </c>
      <c r="B25" s="3">
        <v>-7269.9934454315298</v>
      </c>
      <c r="C25" s="3">
        <v>3587.914383819782</v>
      </c>
      <c r="D25" s="3">
        <v>-2.0262449623147685</v>
      </c>
      <c r="E25" s="3">
        <v>4.4041617555878113E-2</v>
      </c>
      <c r="F25" s="3">
        <v>-14344.143910861094</v>
      </c>
      <c r="G25" s="3">
        <v>-195.84298000196486</v>
      </c>
      <c r="H25" s="3">
        <v>-14344.143910861094</v>
      </c>
      <c r="I25" s="3">
        <v>-195.84298000196486</v>
      </c>
    </row>
    <row r="26" spans="1:9" x14ac:dyDescent="0.3">
      <c r="A26" s="3" t="s">
        <v>12</v>
      </c>
      <c r="B26" s="3">
        <v>-20.157009618724661</v>
      </c>
      <c r="C26" s="3">
        <v>15.420556289472566</v>
      </c>
      <c r="D26" s="3">
        <v>-1.3071519107573062</v>
      </c>
      <c r="E26" s="3">
        <v>0.19263256354503858</v>
      </c>
      <c r="F26" s="3">
        <v>-50.561117348914728</v>
      </c>
      <c r="G26" s="3">
        <v>10.247098111465405</v>
      </c>
      <c r="H26" s="3">
        <v>-50.561117348914728</v>
      </c>
      <c r="I26" s="3">
        <v>10.247098111465405</v>
      </c>
    </row>
    <row r="27" spans="1:9" x14ac:dyDescent="0.3">
      <c r="A27" s="3" t="s">
        <v>20</v>
      </c>
      <c r="B27" s="3">
        <v>31.687521895039318</v>
      </c>
      <c r="C27" s="3">
        <v>12.187039477097594</v>
      </c>
      <c r="D27" s="3">
        <v>2.6001000451822498</v>
      </c>
      <c r="E27" s="3">
        <v>1.0001232183114021E-2</v>
      </c>
      <c r="F27" s="3">
        <v>7.6588127993295139</v>
      </c>
      <c r="G27" s="3">
        <v>55.716230990749125</v>
      </c>
      <c r="H27" s="3">
        <v>7.6588127993295139</v>
      </c>
      <c r="I27" s="3">
        <v>55.716230990749125</v>
      </c>
    </row>
    <row r="28" spans="1:9" ht="15" thickBot="1" x14ac:dyDescent="0.35">
      <c r="A28" s="4" t="s">
        <v>44</v>
      </c>
      <c r="B28" s="4">
        <v>263.91082682932904</v>
      </c>
      <c r="C28" s="4">
        <v>72.937614005212964</v>
      </c>
      <c r="D28" s="4">
        <v>3.6183090224265757</v>
      </c>
      <c r="E28" s="4">
        <v>3.7390194678793229E-4</v>
      </c>
      <c r="F28" s="4">
        <v>120.10258592225836</v>
      </c>
      <c r="G28" s="4">
        <v>407.71906773639972</v>
      </c>
      <c r="H28" s="4">
        <v>120.10258592225836</v>
      </c>
      <c r="I28" s="4">
        <v>407.71906773639972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DCD0-4C7D-49F1-9DA9-8D6691636FE4}">
  <dimension ref="A1:I29"/>
  <sheetViews>
    <sheetView topLeftCell="A5" workbookViewId="0">
      <selection activeCell="E29" sqref="E29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0.85833904081455914</v>
      </c>
    </row>
    <row r="5" spans="1:9" x14ac:dyDescent="0.3">
      <c r="A5" s="3" t="s">
        <v>24</v>
      </c>
      <c r="B5" s="3">
        <v>0.73674590898645742</v>
      </c>
    </row>
    <row r="6" spans="1:9" x14ac:dyDescent="0.3">
      <c r="A6" s="3" t="s">
        <v>25</v>
      </c>
      <c r="B6" s="3">
        <v>0.72118409079846479</v>
      </c>
    </row>
    <row r="7" spans="1:9" x14ac:dyDescent="0.3">
      <c r="A7" s="3" t="s">
        <v>26</v>
      </c>
      <c r="B7" s="3">
        <v>10285.424890435235</v>
      </c>
    </row>
    <row r="8" spans="1:9" ht="15" thickBot="1" x14ac:dyDescent="0.35">
      <c r="A8" s="4" t="s">
        <v>27</v>
      </c>
      <c r="B8" s="4">
        <v>216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12</v>
      </c>
      <c r="C12" s="3">
        <v>60101196233.705261</v>
      </c>
      <c r="D12" s="3">
        <v>5008433019.4754381</v>
      </c>
      <c r="E12" s="3">
        <v>47.343176747491036</v>
      </c>
      <c r="F12" s="3">
        <v>3.3765564544410831E-52</v>
      </c>
    </row>
    <row r="13" spans="1:9" x14ac:dyDescent="0.3">
      <c r="A13" s="3" t="s">
        <v>30</v>
      </c>
      <c r="B13" s="3">
        <v>203</v>
      </c>
      <c r="C13" s="3">
        <v>21475362930.887287</v>
      </c>
      <c r="D13" s="3">
        <v>105789965.17678466</v>
      </c>
      <c r="E13" s="3"/>
      <c r="F13" s="3"/>
    </row>
    <row r="14" spans="1:9" ht="15" thickBot="1" x14ac:dyDescent="0.35">
      <c r="A14" s="4" t="s">
        <v>31</v>
      </c>
      <c r="B14" s="4">
        <v>215</v>
      </c>
      <c r="C14" s="4">
        <v>81576559164.592545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-95074.668481133165</v>
      </c>
      <c r="C17" s="3">
        <v>24850.730057516703</v>
      </c>
      <c r="D17" s="3">
        <v>-3.8258299961845803</v>
      </c>
      <c r="E17" s="3">
        <v>1.7345533970067689E-4</v>
      </c>
      <c r="F17" s="3">
        <v>-144073.3213336161</v>
      </c>
      <c r="G17" s="3">
        <v>-46076.015628650217</v>
      </c>
      <c r="H17" s="3">
        <v>-144073.3213336161</v>
      </c>
      <c r="I17" s="3">
        <v>-46076.015628650217</v>
      </c>
    </row>
    <row r="18" spans="1:9" x14ac:dyDescent="0.3">
      <c r="A18" s="3" t="s">
        <v>4</v>
      </c>
      <c r="B18" s="3">
        <v>-1124.6230655594154</v>
      </c>
      <c r="C18" s="3">
        <v>168.25662231903746</v>
      </c>
      <c r="D18" s="3">
        <v>-6.6839750498912132</v>
      </c>
      <c r="E18" s="3">
        <v>2.1985189227294624E-10</v>
      </c>
      <c r="F18" s="3">
        <v>-1456.3778191646579</v>
      </c>
      <c r="G18" s="3">
        <v>-792.86831195417278</v>
      </c>
      <c r="H18" s="3">
        <v>-1456.3778191646579</v>
      </c>
      <c r="I18" s="3">
        <v>-792.86831195417278</v>
      </c>
    </row>
    <row r="19" spans="1:9" x14ac:dyDescent="0.3">
      <c r="A19" s="3" t="s">
        <v>5</v>
      </c>
      <c r="B19" s="3">
        <v>2550.8228848937988</v>
      </c>
      <c r="C19" s="3">
        <v>533.29023909757268</v>
      </c>
      <c r="D19" s="3">
        <v>4.7831793981646289</v>
      </c>
      <c r="E19" s="3">
        <v>3.313219708813874E-6</v>
      </c>
      <c r="F19" s="3">
        <v>1499.3244687635333</v>
      </c>
      <c r="G19" s="3">
        <v>3602.3213010240643</v>
      </c>
      <c r="H19" s="3">
        <v>1499.3244687635333</v>
      </c>
      <c r="I19" s="3">
        <v>3602.3213010240643</v>
      </c>
    </row>
    <row r="20" spans="1:9" x14ac:dyDescent="0.3">
      <c r="A20" s="3" t="s">
        <v>6</v>
      </c>
      <c r="B20" s="3">
        <v>857.18371868867803</v>
      </c>
      <c r="C20" s="3">
        <v>159.77253017881003</v>
      </c>
      <c r="D20" s="3">
        <v>5.3650256256776911</v>
      </c>
      <c r="E20" s="3">
        <v>2.1966259404045658E-7</v>
      </c>
      <c r="F20" s="3">
        <v>542.15720946842248</v>
      </c>
      <c r="G20" s="3">
        <v>1172.2102279089336</v>
      </c>
      <c r="H20" s="3">
        <v>542.15720946842248</v>
      </c>
      <c r="I20" s="3">
        <v>1172.2102279089336</v>
      </c>
    </row>
    <row r="21" spans="1:9" x14ac:dyDescent="0.3">
      <c r="A21" s="3" t="s">
        <v>7</v>
      </c>
      <c r="B21" s="3">
        <v>30187.297195317686</v>
      </c>
      <c r="C21" s="3">
        <v>2796.776777613441</v>
      </c>
      <c r="D21" s="3">
        <v>10.793602634629016</v>
      </c>
      <c r="E21" s="3">
        <v>9.3305996049604487E-22</v>
      </c>
      <c r="F21" s="3">
        <v>24672.839707952386</v>
      </c>
      <c r="G21" s="3">
        <v>35701.754682682986</v>
      </c>
      <c r="H21" s="3">
        <v>24672.839707952386</v>
      </c>
      <c r="I21" s="3">
        <v>35701.754682682986</v>
      </c>
    </row>
    <row r="22" spans="1:9" x14ac:dyDescent="0.3">
      <c r="A22" s="3" t="s">
        <v>8</v>
      </c>
      <c r="B22" s="3">
        <v>-17744.332014815867</v>
      </c>
      <c r="C22" s="3">
        <v>2697.6683384569569</v>
      </c>
      <c r="D22" s="3">
        <v>-6.5776551408708279</v>
      </c>
      <c r="E22" s="3">
        <v>3.9740454905744459E-10</v>
      </c>
      <c r="F22" s="3">
        <v>-23063.375524654533</v>
      </c>
      <c r="G22" s="3">
        <v>-12425.288504977201</v>
      </c>
      <c r="H22" s="3">
        <v>-23063.375524654533</v>
      </c>
      <c r="I22" s="3">
        <v>-12425.288504977201</v>
      </c>
    </row>
    <row r="23" spans="1:9" x14ac:dyDescent="0.3">
      <c r="A23" s="3" t="s">
        <v>9</v>
      </c>
      <c r="B23" s="3">
        <v>8755.5867152198225</v>
      </c>
      <c r="C23" s="3">
        <v>3668.8614631705432</v>
      </c>
      <c r="D23" s="3">
        <v>2.3864587973985398</v>
      </c>
      <c r="E23" s="3">
        <v>1.7930014590494623E-2</v>
      </c>
      <c r="F23" s="3">
        <v>1521.6234158852612</v>
      </c>
      <c r="G23" s="3">
        <v>15989.550014554385</v>
      </c>
      <c r="H23" s="3">
        <v>1521.6234158852612</v>
      </c>
      <c r="I23" s="3">
        <v>15989.550014554385</v>
      </c>
    </row>
    <row r="24" spans="1:9" x14ac:dyDescent="0.3">
      <c r="A24" s="3" t="s">
        <v>10</v>
      </c>
      <c r="B24" s="3">
        <v>-68.474497604317691</v>
      </c>
      <c r="C24" s="3">
        <v>69.270959116880633</v>
      </c>
      <c r="D24" s="3">
        <v>-0.98850223062136222</v>
      </c>
      <c r="E24" s="3">
        <v>0.32408349302600836</v>
      </c>
      <c r="F24" s="3">
        <v>-205.05735334621249</v>
      </c>
      <c r="G24" s="3">
        <v>68.108358137577113</v>
      </c>
      <c r="H24" s="3">
        <v>-205.05735334621249</v>
      </c>
      <c r="I24" s="3">
        <v>68.108358137577113</v>
      </c>
    </row>
    <row r="25" spans="1:9" x14ac:dyDescent="0.3">
      <c r="A25" s="3" t="s">
        <v>11</v>
      </c>
      <c r="B25" s="3">
        <v>-7293.8720138628069</v>
      </c>
      <c r="C25" s="3">
        <v>3600.373336858122</v>
      </c>
      <c r="D25" s="3">
        <v>-2.0258654676705912</v>
      </c>
      <c r="E25" s="3">
        <v>4.4087292816414311E-2</v>
      </c>
      <c r="F25" s="3">
        <v>-14392.795983651222</v>
      </c>
      <c r="G25" s="3">
        <v>-194.94804407439187</v>
      </c>
      <c r="H25" s="3">
        <v>-14392.795983651222</v>
      </c>
      <c r="I25" s="3">
        <v>-194.94804407439187</v>
      </c>
    </row>
    <row r="26" spans="1:9" x14ac:dyDescent="0.3">
      <c r="A26" s="3" t="s">
        <v>12</v>
      </c>
      <c r="B26" s="3">
        <v>-20.410015779291836</v>
      </c>
      <c r="C26" s="3">
        <v>15.557123667027611</v>
      </c>
      <c r="D26" s="3">
        <v>-1.3119401899818819</v>
      </c>
      <c r="E26" s="3">
        <v>0.19102196759227844</v>
      </c>
      <c r="F26" s="3">
        <v>-51.084289741447044</v>
      </c>
      <c r="G26" s="3">
        <v>10.264258182863372</v>
      </c>
      <c r="H26" s="3">
        <v>-51.084289741447044</v>
      </c>
      <c r="I26" s="3">
        <v>10.264258182863372</v>
      </c>
    </row>
    <row r="27" spans="1:9" x14ac:dyDescent="0.3">
      <c r="A27" s="3" t="s">
        <v>20</v>
      </c>
      <c r="B27" s="3">
        <v>31.973371943983938</v>
      </c>
      <c r="C27" s="3">
        <v>12.376447124860782</v>
      </c>
      <c r="D27" s="3">
        <v>2.5834047220028498</v>
      </c>
      <c r="E27" s="3">
        <v>1.0485427471399198E-2</v>
      </c>
      <c r="F27" s="3">
        <v>7.5704978708846262</v>
      </c>
      <c r="G27" s="3">
        <v>56.376246017083247</v>
      </c>
      <c r="H27" s="3">
        <v>7.5704978708846262</v>
      </c>
      <c r="I27" s="3">
        <v>56.376246017083247</v>
      </c>
    </row>
    <row r="28" spans="1:9" x14ac:dyDescent="0.3">
      <c r="A28" s="3" t="s">
        <v>44</v>
      </c>
      <c r="B28" s="3">
        <v>260.53316174857883</v>
      </c>
      <c r="C28" s="3">
        <v>76.779743095182511</v>
      </c>
      <c r="D28" s="3">
        <v>3.3932538876250264</v>
      </c>
      <c r="E28" s="3">
        <v>8.3038787704466631E-4</v>
      </c>
      <c r="F28" s="3">
        <v>109.14509510762585</v>
      </c>
      <c r="G28" s="3">
        <v>411.92122838953185</v>
      </c>
      <c r="H28" s="3">
        <v>109.14509510762585</v>
      </c>
      <c r="I28" s="3">
        <v>411.92122838953185</v>
      </c>
    </row>
    <row r="29" spans="1:9" ht="15" thickBot="1" x14ac:dyDescent="0.35">
      <c r="A29" s="4" t="s">
        <v>45</v>
      </c>
      <c r="B29" s="4">
        <v>-93.964576464585988</v>
      </c>
      <c r="C29" s="4">
        <v>652.16957919605238</v>
      </c>
      <c r="D29" s="4">
        <v>-0.14407997469066058</v>
      </c>
      <c r="E29" s="4">
        <v>0.88558024980959016</v>
      </c>
      <c r="F29" s="4">
        <v>-1379.8596281599207</v>
      </c>
      <c r="G29" s="4">
        <v>1191.9304752307489</v>
      </c>
      <c r="H29" s="4">
        <v>-1379.8596281599207</v>
      </c>
      <c r="I29" s="4">
        <v>1191.9304752307489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02FC-C3F6-4D3C-8C77-CBA53C89FA40}">
  <dimension ref="A1:I30"/>
  <sheetViews>
    <sheetView topLeftCell="A3" workbookViewId="0">
      <selection activeCell="A30" sqref="A30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0.86484018755565539</v>
      </c>
    </row>
    <row r="5" spans="1:9" x14ac:dyDescent="0.3">
      <c r="A5" s="3" t="s">
        <v>24</v>
      </c>
      <c r="B5" s="3">
        <v>0.74794855001130112</v>
      </c>
    </row>
    <row r="6" spans="1:9" x14ac:dyDescent="0.3">
      <c r="A6" s="3" t="s">
        <v>25</v>
      </c>
      <c r="B6" s="3">
        <v>0.73172741709123623</v>
      </c>
    </row>
    <row r="7" spans="1:9" x14ac:dyDescent="0.3">
      <c r="A7" s="3" t="s">
        <v>26</v>
      </c>
      <c r="B7" s="3">
        <v>10089.080957498194</v>
      </c>
    </row>
    <row r="8" spans="1:9" ht="15" thickBot="1" x14ac:dyDescent="0.35">
      <c r="A8" s="4" t="s">
        <v>27</v>
      </c>
      <c r="B8" s="4">
        <v>216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13</v>
      </c>
      <c r="C12" s="3">
        <v>61015069142.068108</v>
      </c>
      <c r="D12" s="3">
        <v>4693466857.0821619</v>
      </c>
      <c r="E12" s="3">
        <v>46.109513663261069</v>
      </c>
      <c r="F12" s="3">
        <v>3.1957355221745321E-53</v>
      </c>
    </row>
    <row r="13" spans="1:9" x14ac:dyDescent="0.3">
      <c r="A13" s="3" t="s">
        <v>30</v>
      </c>
      <c r="B13" s="3">
        <v>202</v>
      </c>
      <c r="C13" s="3">
        <v>20561490022.524437</v>
      </c>
      <c r="D13" s="3">
        <v>101789554.56695266</v>
      </c>
      <c r="E13" s="3"/>
      <c r="F13" s="3"/>
    </row>
    <row r="14" spans="1:9" ht="15" thickBot="1" x14ac:dyDescent="0.35">
      <c r="A14" s="4" t="s">
        <v>31</v>
      </c>
      <c r="B14" s="4">
        <v>215</v>
      </c>
      <c r="C14" s="4">
        <v>81576559164.592545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-96163.792001249603</v>
      </c>
      <c r="C17" s="3">
        <v>24379.051159802588</v>
      </c>
      <c r="D17" s="3">
        <v>-3.9445256245168938</v>
      </c>
      <c r="E17" s="3">
        <v>1.102625937331624E-4</v>
      </c>
      <c r="F17" s="3">
        <v>-144233.85373786095</v>
      </c>
      <c r="G17" s="3">
        <v>-48093.730264638267</v>
      </c>
      <c r="H17" s="3">
        <v>-144233.85373786095</v>
      </c>
      <c r="I17" s="3">
        <v>-48093.730264638267</v>
      </c>
    </row>
    <row r="18" spans="1:9" x14ac:dyDescent="0.3">
      <c r="A18" s="3" t="s">
        <v>4</v>
      </c>
      <c r="B18" s="3">
        <v>-1010.6005076894025</v>
      </c>
      <c r="C18" s="3">
        <v>169.37487585255479</v>
      </c>
      <c r="D18" s="3">
        <v>-5.9666494372468586</v>
      </c>
      <c r="E18" s="3">
        <v>1.0700600695562022E-8</v>
      </c>
      <c r="F18" s="3">
        <v>-1344.5700574267566</v>
      </c>
      <c r="G18" s="3">
        <v>-676.63095795204845</v>
      </c>
      <c r="H18" s="3">
        <v>-1344.5700574267566</v>
      </c>
      <c r="I18" s="3">
        <v>-676.63095795204845</v>
      </c>
    </row>
    <row r="19" spans="1:9" x14ac:dyDescent="0.3">
      <c r="A19" s="3" t="s">
        <v>5</v>
      </c>
      <c r="B19" s="3">
        <v>2552.0317433734504</v>
      </c>
      <c r="C19" s="3">
        <v>523.11013434918914</v>
      </c>
      <c r="D19" s="3">
        <v>4.8785744641488922</v>
      </c>
      <c r="E19" s="3">
        <v>2.1630556441973901E-6</v>
      </c>
      <c r="F19" s="3">
        <v>1520.5750107720412</v>
      </c>
      <c r="G19" s="3">
        <v>3583.4884759748593</v>
      </c>
      <c r="H19" s="3">
        <v>1520.5750107720412</v>
      </c>
      <c r="I19" s="3">
        <v>3583.4884759748593</v>
      </c>
    </row>
    <row r="20" spans="1:9" x14ac:dyDescent="0.3">
      <c r="A20" s="3" t="s">
        <v>6</v>
      </c>
      <c r="B20" s="3">
        <v>822.45553606221836</v>
      </c>
      <c r="C20" s="3">
        <v>157.15053150291234</v>
      </c>
      <c r="D20" s="3">
        <v>5.2335523666172037</v>
      </c>
      <c r="E20" s="3">
        <v>4.1512038754885406E-7</v>
      </c>
      <c r="F20" s="3">
        <v>512.58967205590761</v>
      </c>
      <c r="G20" s="3">
        <v>1132.3214000685291</v>
      </c>
      <c r="H20" s="3">
        <v>512.58967205590761</v>
      </c>
      <c r="I20" s="3">
        <v>1132.3214000685291</v>
      </c>
    </row>
    <row r="21" spans="1:9" x14ac:dyDescent="0.3">
      <c r="A21" s="3" t="s">
        <v>7</v>
      </c>
      <c r="B21" s="3">
        <v>29390.435783023273</v>
      </c>
      <c r="C21" s="3">
        <v>2756.2478625595704</v>
      </c>
      <c r="D21" s="3">
        <v>10.663204925165928</v>
      </c>
      <c r="E21" s="3">
        <v>2.3987413798822976E-21</v>
      </c>
      <c r="F21" s="3">
        <v>23955.728581083324</v>
      </c>
      <c r="G21" s="3">
        <v>34825.142984963219</v>
      </c>
      <c r="H21" s="3">
        <v>23955.728581083324</v>
      </c>
      <c r="I21" s="3">
        <v>34825.142984963219</v>
      </c>
    </row>
    <row r="22" spans="1:9" x14ac:dyDescent="0.3">
      <c r="A22" s="3" t="s">
        <v>8</v>
      </c>
      <c r="B22" s="3">
        <v>-16326.521600431934</v>
      </c>
      <c r="C22" s="3">
        <v>2688.144600195626</v>
      </c>
      <c r="D22" s="3">
        <v>-6.0735280383517294</v>
      </c>
      <c r="E22" s="3">
        <v>6.113933944067362E-9</v>
      </c>
      <c r="F22" s="3">
        <v>-21626.94432982041</v>
      </c>
      <c r="G22" s="3">
        <v>-11026.098871043458</v>
      </c>
      <c r="H22" s="3">
        <v>-21626.94432982041</v>
      </c>
      <c r="I22" s="3">
        <v>-11026.098871043458</v>
      </c>
    </row>
    <row r="23" spans="1:9" x14ac:dyDescent="0.3">
      <c r="A23" s="3" t="s">
        <v>9</v>
      </c>
      <c r="B23" s="3">
        <v>10550.373148142427</v>
      </c>
      <c r="C23" s="3">
        <v>3648.3326088142253</v>
      </c>
      <c r="D23" s="3">
        <v>2.8918342375509156</v>
      </c>
      <c r="E23" s="3">
        <v>4.2494053386025769E-3</v>
      </c>
      <c r="F23" s="3">
        <v>3356.6734183284871</v>
      </c>
      <c r="G23" s="3">
        <v>17744.072877956369</v>
      </c>
      <c r="H23" s="3">
        <v>3356.6734183284871</v>
      </c>
      <c r="I23" s="3">
        <v>17744.072877956369</v>
      </c>
    </row>
    <row r="24" spans="1:9" x14ac:dyDescent="0.3">
      <c r="A24" s="3" t="s">
        <v>10</v>
      </c>
      <c r="B24" s="3">
        <v>-67.450726412002709</v>
      </c>
      <c r="C24" s="3">
        <v>67.949468057885028</v>
      </c>
      <c r="D24" s="3">
        <v>-0.99266010963533302</v>
      </c>
      <c r="E24" s="3">
        <v>0.32206320593863313</v>
      </c>
      <c r="F24" s="3">
        <v>-201.43195082889599</v>
      </c>
      <c r="G24" s="3">
        <v>66.530498004890589</v>
      </c>
      <c r="H24" s="3">
        <v>-201.43195082889599</v>
      </c>
      <c r="I24" s="3">
        <v>66.530498004890589</v>
      </c>
    </row>
    <row r="25" spans="1:9" x14ac:dyDescent="0.3">
      <c r="A25" s="3" t="s">
        <v>11</v>
      </c>
      <c r="B25" s="3">
        <v>-8005.4460798674991</v>
      </c>
      <c r="C25" s="3">
        <v>3539.6194495931049</v>
      </c>
      <c r="D25" s="3">
        <v>-2.2616685759221267</v>
      </c>
      <c r="E25" s="3">
        <v>2.4782912827201273E-2</v>
      </c>
      <c r="F25" s="3">
        <v>-14984.787660913207</v>
      </c>
      <c r="G25" s="3">
        <v>-1026.1044988217909</v>
      </c>
      <c r="H25" s="3">
        <v>-14984.787660913207</v>
      </c>
      <c r="I25" s="3">
        <v>-1026.1044988217909</v>
      </c>
    </row>
    <row r="26" spans="1:9" x14ac:dyDescent="0.3">
      <c r="A26" s="3" t="s">
        <v>12</v>
      </c>
      <c r="B26" s="3">
        <v>-14.47711583295704</v>
      </c>
      <c r="C26" s="3">
        <v>15.388067790693816</v>
      </c>
      <c r="D26" s="3">
        <v>-0.94080140728989448</v>
      </c>
      <c r="E26" s="3">
        <v>0.34793033510885329</v>
      </c>
      <c r="F26" s="3">
        <v>-44.818959896415741</v>
      </c>
      <c r="G26" s="3">
        <v>15.864728230501662</v>
      </c>
      <c r="H26" s="3">
        <v>-44.818959896415741</v>
      </c>
      <c r="I26" s="3">
        <v>15.864728230501662</v>
      </c>
    </row>
    <row r="27" spans="1:9" x14ac:dyDescent="0.3">
      <c r="A27" s="3" t="s">
        <v>20</v>
      </c>
      <c r="B27" s="3">
        <v>28.207341623033745</v>
      </c>
      <c r="C27" s="3">
        <v>12.205075484441663</v>
      </c>
      <c r="D27" s="3">
        <v>2.3111157041995245</v>
      </c>
      <c r="E27" s="3">
        <v>2.183537346311298E-2</v>
      </c>
      <c r="F27" s="3">
        <v>4.1416498046216006</v>
      </c>
      <c r="G27" s="3">
        <v>52.273033441445889</v>
      </c>
      <c r="H27" s="3">
        <v>4.1416498046216006</v>
      </c>
      <c r="I27" s="3">
        <v>52.273033441445889</v>
      </c>
    </row>
    <row r="28" spans="1:9" x14ac:dyDescent="0.3">
      <c r="A28" s="3" t="s">
        <v>44</v>
      </c>
      <c r="B28" s="3">
        <v>321.3739544264875</v>
      </c>
      <c r="C28" s="3">
        <v>78.003210341226691</v>
      </c>
      <c r="D28" s="3">
        <v>4.1200093306497303</v>
      </c>
      <c r="E28" s="3">
        <v>5.5250946652927211E-5</v>
      </c>
      <c r="F28" s="3">
        <v>167.56898834400073</v>
      </c>
      <c r="G28" s="3">
        <v>475.17892050897427</v>
      </c>
      <c r="H28" s="3">
        <v>167.56898834400073</v>
      </c>
      <c r="I28" s="3">
        <v>475.17892050897427</v>
      </c>
    </row>
    <row r="29" spans="1:9" x14ac:dyDescent="0.3">
      <c r="A29" s="3" t="s">
        <v>45</v>
      </c>
      <c r="B29" s="3">
        <v>-193.79877827279864</v>
      </c>
      <c r="C29" s="3">
        <v>640.58705369269148</v>
      </c>
      <c r="D29" s="3">
        <v>-0.30253308610537366</v>
      </c>
      <c r="E29" s="3">
        <v>0.76255700952650884</v>
      </c>
      <c r="F29" s="3">
        <v>-1456.8938436564258</v>
      </c>
      <c r="G29" s="3">
        <v>1069.2962871108284</v>
      </c>
      <c r="H29" s="3">
        <v>-1456.8938436564258</v>
      </c>
      <c r="I29" s="3">
        <v>1069.2962871108284</v>
      </c>
    </row>
    <row r="30" spans="1:9" ht="15" thickBot="1" x14ac:dyDescent="0.35">
      <c r="A30" s="4" t="s">
        <v>46</v>
      </c>
      <c r="B30" s="4">
        <v>11350.568585065557</v>
      </c>
      <c r="C30" s="4">
        <v>3788.1426312997055</v>
      </c>
      <c r="D30" s="4">
        <v>2.9963413973066784</v>
      </c>
      <c r="E30" s="4">
        <v>3.0746584887860716E-3</v>
      </c>
      <c r="F30" s="4">
        <v>3881.1946147645449</v>
      </c>
      <c r="G30" s="4">
        <v>18819.942555366571</v>
      </c>
      <c r="H30" s="4">
        <v>3881.1946147645449</v>
      </c>
      <c r="I30" s="4">
        <v>18819.942555366571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2D46-6021-4927-8F6D-6F039F0C2BE7}">
  <dimension ref="A1:I33"/>
  <sheetViews>
    <sheetView topLeftCell="A7" workbookViewId="0">
      <selection activeCell="I33" sqref="I33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0.87108017335955323</v>
      </c>
    </row>
    <row r="5" spans="1:9" x14ac:dyDescent="0.3">
      <c r="A5" s="3" t="s">
        <v>24</v>
      </c>
      <c r="B5" s="3">
        <v>0.75878066842010938</v>
      </c>
    </row>
    <row r="6" spans="1:9" x14ac:dyDescent="0.3">
      <c r="A6" s="3" t="s">
        <v>25</v>
      </c>
      <c r="B6" s="3">
        <v>0.7393861492981082</v>
      </c>
    </row>
    <row r="7" spans="1:9" x14ac:dyDescent="0.3">
      <c r="A7" s="3" t="s">
        <v>26</v>
      </c>
      <c r="B7" s="3">
        <v>9944.0250170163654</v>
      </c>
    </row>
    <row r="8" spans="1:9" ht="15" thickBot="1" x14ac:dyDescent="0.35">
      <c r="A8" s="4" t="s">
        <v>27</v>
      </c>
      <c r="B8" s="4">
        <v>216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16</v>
      </c>
      <c r="C12" s="3">
        <v>61898716090.322128</v>
      </c>
      <c r="D12" s="3">
        <v>3868669755.645133</v>
      </c>
      <c r="E12" s="3">
        <v>39.123458728056008</v>
      </c>
      <c r="F12" s="3">
        <v>1.32462781379449E-52</v>
      </c>
    </row>
    <row r="13" spans="1:9" x14ac:dyDescent="0.3">
      <c r="A13" s="3" t="s">
        <v>30</v>
      </c>
      <c r="B13" s="3">
        <v>199</v>
      </c>
      <c r="C13" s="3">
        <v>19677843074.27042</v>
      </c>
      <c r="D13" s="3">
        <v>98883633.539047331</v>
      </c>
      <c r="E13" s="3"/>
      <c r="F13" s="3"/>
    </row>
    <row r="14" spans="1:9" ht="15" thickBot="1" x14ac:dyDescent="0.35">
      <c r="A14" s="4" t="s">
        <v>31</v>
      </c>
      <c r="B14" s="4">
        <v>215</v>
      </c>
      <c r="C14" s="4">
        <v>81576559164.592545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-383376.60025744815</v>
      </c>
      <c r="C17" s="3">
        <v>108865.3392529603</v>
      </c>
      <c r="D17" s="3">
        <v>-3.5215671295216513</v>
      </c>
      <c r="E17" s="3">
        <v>5.319151113971839E-4</v>
      </c>
      <c r="F17" s="3">
        <v>-598054.31843951065</v>
      </c>
      <c r="G17" s="3">
        <v>-168698.8820753856</v>
      </c>
      <c r="H17" s="3">
        <v>-598054.31843951065</v>
      </c>
      <c r="I17" s="3">
        <v>-168698.8820753856</v>
      </c>
    </row>
    <row r="18" spans="1:9" x14ac:dyDescent="0.3">
      <c r="A18" s="3" t="s">
        <v>4</v>
      </c>
      <c r="B18" s="3">
        <v>-964.85561028617155</v>
      </c>
      <c r="C18" s="3">
        <v>184.6720059968504</v>
      </c>
      <c r="D18" s="3">
        <v>-5.2246988117009314</v>
      </c>
      <c r="E18" s="3">
        <v>4.3848684967342577E-7</v>
      </c>
      <c r="F18" s="3">
        <v>-1329.02078105176</v>
      </c>
      <c r="G18" s="3">
        <v>-600.69043952058303</v>
      </c>
      <c r="H18" s="3">
        <v>-1329.02078105176</v>
      </c>
      <c r="I18" s="3">
        <v>-600.69043952058303</v>
      </c>
    </row>
    <row r="19" spans="1:9" x14ac:dyDescent="0.3">
      <c r="A19" s="3" t="s">
        <v>5</v>
      </c>
      <c r="B19" s="3">
        <v>2630.397523430488</v>
      </c>
      <c r="C19" s="3">
        <v>518.9708473037</v>
      </c>
      <c r="D19" s="3">
        <v>5.0684880222013478</v>
      </c>
      <c r="E19" s="3">
        <v>9.1386418674726099E-7</v>
      </c>
      <c r="F19" s="3">
        <v>1607.0095648140784</v>
      </c>
      <c r="G19" s="3">
        <v>3653.7854820468974</v>
      </c>
      <c r="H19" s="3">
        <v>1607.0095648140784</v>
      </c>
      <c r="I19" s="3">
        <v>3653.7854820468974</v>
      </c>
    </row>
    <row r="20" spans="1:9" x14ac:dyDescent="0.3">
      <c r="A20" s="3" t="s">
        <v>6</v>
      </c>
      <c r="B20" s="3">
        <v>657.97710836563556</v>
      </c>
      <c r="C20" s="3">
        <v>177.59282733049824</v>
      </c>
      <c r="D20" s="3">
        <v>3.7049756921834889</v>
      </c>
      <c r="E20" s="3">
        <v>2.7389304549120758E-4</v>
      </c>
      <c r="F20" s="3">
        <v>307.77177029908756</v>
      </c>
      <c r="G20" s="3">
        <v>1008.1824464321835</v>
      </c>
      <c r="H20" s="3">
        <v>307.77177029908756</v>
      </c>
      <c r="I20" s="3">
        <v>1008.1824464321835</v>
      </c>
    </row>
    <row r="21" spans="1:9" x14ac:dyDescent="0.3">
      <c r="A21" s="3" t="s">
        <v>7</v>
      </c>
      <c r="B21" s="3">
        <v>29527.126826591153</v>
      </c>
      <c r="C21" s="3">
        <v>2766.0899187109062</v>
      </c>
      <c r="D21" s="3">
        <v>10.674680756709391</v>
      </c>
      <c r="E21" s="3">
        <v>2.5347871381259968E-21</v>
      </c>
      <c r="F21" s="3">
        <v>24072.517709400374</v>
      </c>
      <c r="G21" s="3">
        <v>34981.735943781932</v>
      </c>
      <c r="H21" s="3">
        <v>24072.517709400374</v>
      </c>
      <c r="I21" s="3">
        <v>34981.735943781932</v>
      </c>
    </row>
    <row r="22" spans="1:9" x14ac:dyDescent="0.3">
      <c r="A22" s="3" t="s">
        <v>8</v>
      </c>
      <c r="B22" s="3">
        <v>-17054.74854737283</v>
      </c>
      <c r="C22" s="3">
        <v>2689.2230642525128</v>
      </c>
      <c r="D22" s="3">
        <v>-6.341886909300813</v>
      </c>
      <c r="E22" s="3">
        <v>1.4950547084240028E-9</v>
      </c>
      <c r="F22" s="3">
        <v>-22357.77956787833</v>
      </c>
      <c r="G22" s="3">
        <v>-11751.717526867329</v>
      </c>
      <c r="H22" s="3">
        <v>-22357.77956787833</v>
      </c>
      <c r="I22" s="3">
        <v>-11751.717526867329</v>
      </c>
    </row>
    <row r="23" spans="1:9" x14ac:dyDescent="0.3">
      <c r="A23" s="3" t="s">
        <v>9</v>
      </c>
      <c r="B23" s="3">
        <v>12160.735448479891</v>
      </c>
      <c r="C23" s="3">
        <v>3641.8701978179452</v>
      </c>
      <c r="D23" s="3">
        <v>3.3391457652076917</v>
      </c>
      <c r="E23" s="3">
        <v>1.0032109128750779E-3</v>
      </c>
      <c r="F23" s="3">
        <v>4979.1256785773594</v>
      </c>
      <c r="G23" s="3">
        <v>19342.345218382423</v>
      </c>
      <c r="H23" s="3">
        <v>4979.1256785773594</v>
      </c>
      <c r="I23" s="3">
        <v>19342.345218382423</v>
      </c>
    </row>
    <row r="24" spans="1:9" x14ac:dyDescent="0.3">
      <c r="A24" s="3" t="s">
        <v>10</v>
      </c>
      <c r="B24" s="3">
        <v>-149.84005346331335</v>
      </c>
      <c r="C24" s="3">
        <v>84.039534741412794</v>
      </c>
      <c r="D24" s="3">
        <v>-1.7829710019738549</v>
      </c>
      <c r="E24" s="3">
        <v>7.6115330802486073E-2</v>
      </c>
      <c r="F24" s="3">
        <v>-315.56236397251507</v>
      </c>
      <c r="G24" s="3">
        <v>15.882257045888338</v>
      </c>
      <c r="H24" s="3">
        <v>-315.56236397251507</v>
      </c>
      <c r="I24" s="3">
        <v>15.882257045888338</v>
      </c>
    </row>
    <row r="25" spans="1:9" x14ac:dyDescent="0.3">
      <c r="A25" s="3" t="s">
        <v>11</v>
      </c>
      <c r="B25" s="3">
        <v>-16059.800627246337</v>
      </c>
      <c r="C25" s="3">
        <v>7036.5463515534075</v>
      </c>
      <c r="D25" s="3">
        <v>-2.2823413397541157</v>
      </c>
      <c r="E25" s="3">
        <v>2.3526623811323855E-2</v>
      </c>
      <c r="F25" s="3">
        <v>-29935.564254122892</v>
      </c>
      <c r="G25" s="3">
        <v>-2184.0370003697826</v>
      </c>
      <c r="H25" s="3">
        <v>-29935.564254122892</v>
      </c>
      <c r="I25" s="3">
        <v>-2184.0370003697826</v>
      </c>
    </row>
    <row r="26" spans="1:9" x14ac:dyDescent="0.3">
      <c r="A26" s="3" t="s">
        <v>12</v>
      </c>
      <c r="B26" s="3">
        <v>-7.6514084312681208</v>
      </c>
      <c r="C26" s="3">
        <v>16.767179825144403</v>
      </c>
      <c r="D26" s="3">
        <v>-0.45633246085867785</v>
      </c>
      <c r="E26" s="3">
        <v>0.64864856588447006</v>
      </c>
      <c r="F26" s="3">
        <v>-40.715558416107633</v>
      </c>
      <c r="G26" s="3">
        <v>25.41274155357139</v>
      </c>
      <c r="H26" s="3">
        <v>-40.715558416107633</v>
      </c>
      <c r="I26" s="3">
        <v>25.41274155357139</v>
      </c>
    </row>
    <row r="27" spans="1:9" x14ac:dyDescent="0.3">
      <c r="A27" s="3" t="s">
        <v>20</v>
      </c>
      <c r="B27" s="3">
        <v>162.81461007272461</v>
      </c>
      <c r="C27" s="3">
        <v>56.354288027050877</v>
      </c>
      <c r="D27" s="3">
        <v>2.8891254911173969</v>
      </c>
      <c r="E27" s="3">
        <v>4.2912166326657128E-3</v>
      </c>
      <c r="F27" s="3">
        <v>51.686403001133286</v>
      </c>
      <c r="G27" s="3">
        <v>273.94281714431594</v>
      </c>
      <c r="H27" s="3">
        <v>51.686403001133286</v>
      </c>
      <c r="I27" s="3">
        <v>273.94281714431594</v>
      </c>
    </row>
    <row r="28" spans="1:9" x14ac:dyDescent="0.3">
      <c r="A28" s="3" t="s">
        <v>44</v>
      </c>
      <c r="B28" s="3">
        <v>362.14885317321108</v>
      </c>
      <c r="C28" s="3">
        <v>79.751979190801876</v>
      </c>
      <c r="D28" s="3">
        <v>4.5409387559748389</v>
      </c>
      <c r="E28" s="3">
        <v>9.6905031823795611E-6</v>
      </c>
      <c r="F28" s="3">
        <v>204.88141589087951</v>
      </c>
      <c r="G28" s="3">
        <v>519.41629045554259</v>
      </c>
      <c r="H28" s="3">
        <v>204.88141589087951</v>
      </c>
      <c r="I28" s="3">
        <v>519.41629045554259</v>
      </c>
    </row>
    <row r="29" spans="1:9" x14ac:dyDescent="0.3">
      <c r="A29" s="3" t="s">
        <v>45</v>
      </c>
      <c r="B29" s="3">
        <v>-5.9671502633397697</v>
      </c>
      <c r="C29" s="3">
        <v>654.28943781468058</v>
      </c>
      <c r="D29" s="3">
        <v>-9.1200467537271967E-3</v>
      </c>
      <c r="E29" s="3">
        <v>0.99273249261447971</v>
      </c>
      <c r="F29" s="3">
        <v>-1296.197488996801</v>
      </c>
      <c r="G29" s="3">
        <v>1284.2631884701213</v>
      </c>
      <c r="H29" s="3">
        <v>-1296.197488996801</v>
      </c>
      <c r="I29" s="3">
        <v>1284.2631884701213</v>
      </c>
    </row>
    <row r="30" spans="1:9" x14ac:dyDescent="0.3">
      <c r="A30" s="3" t="s">
        <v>46</v>
      </c>
      <c r="B30" s="3">
        <v>10446.246819537935</v>
      </c>
      <c r="C30" s="3">
        <v>4213.1958619532734</v>
      </c>
      <c r="D30" s="3">
        <v>2.4794116299864983</v>
      </c>
      <c r="E30" s="3">
        <v>1.3990947070575799E-2</v>
      </c>
      <c r="F30" s="3">
        <v>2138.007667344762</v>
      </c>
      <c r="G30" s="3">
        <v>18754.485971731108</v>
      </c>
      <c r="H30" s="3">
        <v>2138.007667344762</v>
      </c>
      <c r="I30" s="3">
        <v>18754.485971731108</v>
      </c>
    </row>
    <row r="31" spans="1:9" x14ac:dyDescent="0.3">
      <c r="A31" s="3" t="s">
        <v>47</v>
      </c>
      <c r="B31" s="3">
        <v>6.7058478891821524E-3</v>
      </c>
      <c r="C31" s="3">
        <v>2.3781575562944468E-3</v>
      </c>
      <c r="D31" s="3">
        <v>2.8197660291401996</v>
      </c>
      <c r="E31" s="3">
        <v>5.2920137676323092E-3</v>
      </c>
      <c r="F31" s="3">
        <v>2.0162245327855557E-3</v>
      </c>
      <c r="G31" s="3">
        <v>1.1395471245578749E-2</v>
      </c>
      <c r="H31" s="3">
        <v>2.0162245327855557E-3</v>
      </c>
      <c r="I31" s="3">
        <v>1.1395471245578749E-2</v>
      </c>
    </row>
    <row r="32" spans="1:9" x14ac:dyDescent="0.3">
      <c r="A32" s="3" t="s">
        <v>49</v>
      </c>
      <c r="B32" s="3">
        <v>-35248.744503525166</v>
      </c>
      <c r="C32" s="3">
        <v>12273.449879561022</v>
      </c>
      <c r="D32" s="3">
        <v>-2.8719508247004706</v>
      </c>
      <c r="E32" s="3">
        <v>4.5214776582666871E-3</v>
      </c>
      <c r="F32" s="3">
        <v>-59451.454314071438</v>
      </c>
      <c r="G32" s="3">
        <v>-11046.03469297889</v>
      </c>
      <c r="H32" s="3">
        <v>-59451.454314071438</v>
      </c>
      <c r="I32" s="3">
        <v>-11046.03469297889</v>
      </c>
    </row>
    <row r="33" spans="1:9" ht="15" thickBot="1" x14ac:dyDescent="0.35">
      <c r="A33" s="4" t="s">
        <v>50</v>
      </c>
      <c r="B33" s="4">
        <v>-741.00870866603589</v>
      </c>
      <c r="C33" s="4">
        <v>282.19057164594102</v>
      </c>
      <c r="D33" s="4">
        <v>-2.6259158991171576</v>
      </c>
      <c r="E33" s="4">
        <v>9.3135131722582674E-3</v>
      </c>
      <c r="F33" s="4">
        <v>-1297.476253149393</v>
      </c>
      <c r="G33" s="4">
        <v>-184.5411641826787</v>
      </c>
      <c r="H33" s="4">
        <v>-1297.476253149393</v>
      </c>
      <c r="I33" s="4">
        <v>-184.5411641826787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3C6B-73CE-43FC-8980-49A66C48F2F9}">
  <dimension ref="A1:AN224"/>
  <sheetViews>
    <sheetView topLeftCell="L1" workbookViewId="0">
      <selection activeCell="S1" sqref="S1"/>
    </sheetView>
  </sheetViews>
  <sheetFormatPr defaultRowHeight="14.4" x14ac:dyDescent="0.3"/>
  <cols>
    <col min="16" max="17" width="8.88671875" customWidth="1"/>
    <col min="18" max="18" width="14" bestFit="1" customWidth="1"/>
    <col min="19" max="20" width="14" customWidth="1"/>
    <col min="21" max="21" width="12" customWidth="1"/>
    <col min="22" max="22" width="6.109375" customWidth="1"/>
    <col min="23" max="23" width="12" customWidth="1"/>
    <col min="24" max="24" width="12.6640625" customWidth="1"/>
    <col min="25" max="25" width="14.21875" customWidth="1"/>
    <col min="26" max="26" width="12" customWidth="1"/>
    <col min="27" max="27" width="14.109375" customWidth="1"/>
    <col min="28" max="28" width="7.33203125" customWidth="1"/>
    <col min="29" max="29" width="12.6640625" customWidth="1"/>
    <col min="30" max="30" width="12.109375" customWidth="1"/>
    <col min="31" max="31" width="12" customWidth="1"/>
    <col min="32" max="32" width="17.33203125" customWidth="1"/>
    <col min="33" max="33" width="16.88671875" customWidth="1"/>
    <col min="34" max="34" width="8.88671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44</v>
      </c>
      <c r="P1" s="9" t="s">
        <v>45</v>
      </c>
      <c r="Q1" t="s">
        <v>46</v>
      </c>
      <c r="R1" s="9" t="s">
        <v>47</v>
      </c>
      <c r="S1" t="s">
        <v>49</v>
      </c>
      <c r="T1" s="9" t="s">
        <v>50</v>
      </c>
      <c r="U1" t="s">
        <v>19</v>
      </c>
      <c r="V1" t="s">
        <v>18</v>
      </c>
      <c r="W1" t="s">
        <v>17</v>
      </c>
      <c r="X1" t="s">
        <v>16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20</v>
      </c>
      <c r="AI1" t="s">
        <v>44</v>
      </c>
      <c r="AJ1" t="s">
        <v>45</v>
      </c>
    </row>
    <row r="2" spans="1:36" x14ac:dyDescent="0.3">
      <c r="A2" s="1">
        <v>37987</v>
      </c>
      <c r="B2">
        <v>35821</v>
      </c>
      <c r="C2">
        <v>25631</v>
      </c>
      <c r="D2">
        <v>10190</v>
      </c>
      <c r="E2">
        <v>27.021999999999998</v>
      </c>
      <c r="F2">
        <v>21</v>
      </c>
      <c r="G2">
        <v>106.08529234096494</v>
      </c>
      <c r="H2">
        <v>0</v>
      </c>
      <c r="I2">
        <v>1</v>
      </c>
      <c r="J2">
        <v>0</v>
      </c>
      <c r="K2">
        <v>104.81</v>
      </c>
      <c r="L2">
        <v>1.6232490434783</v>
      </c>
      <c r="M2">
        <v>-3.2334574370924019</v>
      </c>
      <c r="N2">
        <v>303.0795</v>
      </c>
      <c r="O2">
        <v>74.626492776993175</v>
      </c>
      <c r="P2">
        <v>12.4</v>
      </c>
      <c r="Q2">
        <v>0</v>
      </c>
      <c r="R2" s="8">
        <v>68010221</v>
      </c>
      <c r="S2" s="8">
        <v>2.29</v>
      </c>
      <c r="T2" s="8">
        <f>+N2/S2</f>
        <v>132.34912663755458</v>
      </c>
      <c r="U2">
        <f>+V2-W2</f>
        <v>2852992.3332979553</v>
      </c>
      <c r="V2">
        <f t="shared" ref="V2:V65" si="0">+C2</f>
        <v>25631</v>
      </c>
      <c r="W2">
        <f>+SUM(X2:AJ2)</f>
        <v>-2827361.3332979553</v>
      </c>
      <c r="X2">
        <f>+$Q$220</f>
        <v>29527.126826591153</v>
      </c>
      <c r="Y2">
        <f>+E2*$P$220</f>
        <v>-460853.41524710861</v>
      </c>
      <c r="Z2">
        <f>+F2*$O$220</f>
        <v>255375.44441807771</v>
      </c>
      <c r="AA2">
        <f>+G2*$N$220</f>
        <v>-15895.825876041414</v>
      </c>
      <c r="AB2">
        <f>+H2*$M$220</f>
        <v>0</v>
      </c>
      <c r="AC2">
        <f>+I2*$L$220</f>
        <v>-7.6514084312681208</v>
      </c>
      <c r="AD2">
        <f>+J2*$K$220</f>
        <v>0</v>
      </c>
      <c r="AE2">
        <f>+K2*$J$220</f>
        <v>37956.821301084252</v>
      </c>
      <c r="AF2">
        <f>+L2*$I$220</f>
        <v>-9.686170957257568</v>
      </c>
      <c r="AG2">
        <f>+M2*$H$220</f>
        <v>-33777.494468337783</v>
      </c>
      <c r="AH2">
        <f>+N2*$G$220</f>
        <v>2.0324050253293819</v>
      </c>
      <c r="AI2">
        <f>+O2*$F$220</f>
        <v>-2630490.1770903985</v>
      </c>
      <c r="AJ2">
        <f>+P2*$E$220</f>
        <v>-9188.5079874588446</v>
      </c>
    </row>
    <row r="3" spans="1:36" x14ac:dyDescent="0.3">
      <c r="A3" s="1">
        <v>38018</v>
      </c>
      <c r="B3">
        <v>35626</v>
      </c>
      <c r="C3">
        <v>23706</v>
      </c>
      <c r="D3">
        <v>11920</v>
      </c>
      <c r="E3">
        <v>25.645</v>
      </c>
      <c r="F3">
        <v>17</v>
      </c>
      <c r="G3">
        <v>105.43407461735964</v>
      </c>
      <c r="H3">
        <v>0</v>
      </c>
      <c r="I3">
        <v>0</v>
      </c>
      <c r="J3">
        <v>0</v>
      </c>
      <c r="K3">
        <v>105.35</v>
      </c>
      <c r="L3">
        <v>1.6232490434783</v>
      </c>
      <c r="M3">
        <v>-1.1123382468484877</v>
      </c>
      <c r="N3">
        <v>303.0795</v>
      </c>
      <c r="O3">
        <v>74.626492776993175</v>
      </c>
      <c r="P3">
        <v>12.4</v>
      </c>
      <c r="Q3">
        <v>0</v>
      </c>
      <c r="R3" s="8">
        <v>68010221</v>
      </c>
      <c r="S3" s="8">
        <v>2.29</v>
      </c>
      <c r="T3" s="8">
        <f t="shared" ref="T3:T66" si="1">+N3/S3</f>
        <v>132.34912663755458</v>
      </c>
      <c r="U3">
        <f t="shared" ref="U3:U66" si="2">+V3-W3</f>
        <v>2853767.36145953</v>
      </c>
      <c r="V3">
        <f t="shared" si="0"/>
        <v>23706</v>
      </c>
      <c r="W3">
        <f t="shared" ref="W3:W66" si="3">+SUM(X3:AJ3)</f>
        <v>-2830061.36145953</v>
      </c>
      <c r="X3">
        <f t="shared" ref="X3:X66" si="4">+$Q$220</f>
        <v>29527.126826591153</v>
      </c>
      <c r="Y3">
        <f t="shared" ref="Y3:Y66" si="5">+E3*$P$220</f>
        <v>-437369.02649737621</v>
      </c>
      <c r="Z3">
        <f t="shared" ref="Z3:Z66" si="6">+F3*$O$220</f>
        <v>206732.50262415814</v>
      </c>
      <c r="AA3">
        <f t="shared" ref="AA3:AA66" si="7">+G3*$N$220</f>
        <v>-15798.247377520138</v>
      </c>
      <c r="AB3">
        <f t="shared" ref="AB3:AB66" si="8">+H3*$M$220</f>
        <v>0</v>
      </c>
      <c r="AC3">
        <f t="shared" ref="AC3:AC66" si="9">+I3*$L$220</f>
        <v>0</v>
      </c>
      <c r="AD3">
        <f t="shared" ref="AD3:AD66" si="10">+J3*$K$220</f>
        <v>0</v>
      </c>
      <c r="AE3">
        <f t="shared" ref="AE3:AE66" si="11">+K3*$J$220</f>
        <v>38152.381681797786</v>
      </c>
      <c r="AF3">
        <f t="shared" ref="AF3:AF66" si="12">+L3*$I$220</f>
        <v>-9.686170957257568</v>
      </c>
      <c r="AG3">
        <f t="shared" ref="AG3:AG66" si="13">+M3*$H$220</f>
        <v>-11619.759873391416</v>
      </c>
      <c r="AH3">
        <f t="shared" ref="AH3:AH66" si="14">+N3*$G$220</f>
        <v>2.0324050253293819</v>
      </c>
      <c r="AI3">
        <f t="shared" ref="AI3:AI66" si="15">+O3*$F$220</f>
        <v>-2630490.1770903985</v>
      </c>
      <c r="AJ3">
        <f t="shared" ref="AJ3:AJ66" si="16">+P3*$E$220</f>
        <v>-9188.5079874588446</v>
      </c>
    </row>
    <row r="4" spans="1:36" x14ac:dyDescent="0.3">
      <c r="A4" s="1">
        <v>38047</v>
      </c>
      <c r="B4">
        <v>66771</v>
      </c>
      <c r="C4">
        <v>46082</v>
      </c>
      <c r="D4">
        <v>20689</v>
      </c>
      <c r="E4">
        <v>25.414999999999999</v>
      </c>
      <c r="F4">
        <v>23</v>
      </c>
      <c r="G4">
        <v>104.86256435573522</v>
      </c>
      <c r="H4">
        <v>0</v>
      </c>
      <c r="I4">
        <v>0</v>
      </c>
      <c r="J4">
        <v>0</v>
      </c>
      <c r="K4">
        <v>106.36</v>
      </c>
      <c r="L4">
        <v>1.6232490434783</v>
      </c>
      <c r="M4">
        <v>-3.6898776139571599</v>
      </c>
      <c r="N4">
        <v>303.0795</v>
      </c>
      <c r="O4">
        <v>74.626492776993175</v>
      </c>
      <c r="P4">
        <v>12.4</v>
      </c>
      <c r="Q4">
        <v>0</v>
      </c>
      <c r="R4" s="8">
        <v>68010221</v>
      </c>
      <c r="S4" s="8">
        <v>2.29</v>
      </c>
      <c r="T4" s="8">
        <f t="shared" si="1"/>
        <v>132.34912663755458</v>
      </c>
      <c r="U4">
        <f t="shared" si="2"/>
        <v>2825730.5635487861</v>
      </c>
      <c r="V4">
        <f t="shared" si="0"/>
        <v>46082</v>
      </c>
      <c r="W4">
        <f t="shared" si="3"/>
        <v>-2779648.5635487861</v>
      </c>
      <c r="X4">
        <f t="shared" si="4"/>
        <v>29527.126826591153</v>
      </c>
      <c r="Y4">
        <f t="shared" si="5"/>
        <v>-433446.43433148047</v>
      </c>
      <c r="Z4">
        <f t="shared" si="6"/>
        <v>279696.91531503748</v>
      </c>
      <c r="AA4">
        <f t="shared" si="7"/>
        <v>-15712.612249363501</v>
      </c>
      <c r="AB4">
        <f t="shared" si="8"/>
        <v>0</v>
      </c>
      <c r="AC4">
        <f t="shared" si="9"/>
        <v>0</v>
      </c>
      <c r="AD4">
        <f t="shared" si="10"/>
        <v>0</v>
      </c>
      <c r="AE4">
        <f t="shared" si="11"/>
        <v>38518.152023502727</v>
      </c>
      <c r="AF4">
        <f t="shared" si="12"/>
        <v>-9.686170957257568</v>
      </c>
      <c r="AG4">
        <f t="shared" si="13"/>
        <v>-38545.372289284205</v>
      </c>
      <c r="AH4">
        <f t="shared" si="14"/>
        <v>2.0324050253293819</v>
      </c>
      <c r="AI4">
        <f t="shared" si="15"/>
        <v>-2630490.1770903985</v>
      </c>
      <c r="AJ4">
        <f t="shared" si="16"/>
        <v>-9188.5079874588446</v>
      </c>
    </row>
    <row r="5" spans="1:36" x14ac:dyDescent="0.3">
      <c r="A5" s="1">
        <v>38078</v>
      </c>
      <c r="B5">
        <v>71031</v>
      </c>
      <c r="C5">
        <v>47977</v>
      </c>
      <c r="D5">
        <v>23054</v>
      </c>
      <c r="E5">
        <v>22.904</v>
      </c>
      <c r="F5">
        <v>21</v>
      </c>
      <c r="G5">
        <v>104.64964965800377</v>
      </c>
      <c r="H5">
        <v>0</v>
      </c>
      <c r="I5">
        <v>0</v>
      </c>
      <c r="J5">
        <v>0</v>
      </c>
      <c r="K5">
        <v>106.89</v>
      </c>
      <c r="L5">
        <v>1.6232490434783</v>
      </c>
      <c r="M5">
        <v>0.4965616794652794</v>
      </c>
      <c r="N5">
        <v>303.0795</v>
      </c>
      <c r="O5">
        <v>82.920992277623071</v>
      </c>
      <c r="P5">
        <v>9.3000000000000007</v>
      </c>
      <c r="Q5">
        <v>0</v>
      </c>
      <c r="R5" s="8">
        <v>68010221</v>
      </c>
      <c r="S5" s="8">
        <v>2.29</v>
      </c>
      <c r="T5" s="8">
        <f t="shared" si="1"/>
        <v>132.34912663755458</v>
      </c>
      <c r="U5">
        <f t="shared" si="2"/>
        <v>3055239.7073327727</v>
      </c>
      <c r="V5">
        <f t="shared" si="0"/>
        <v>47977</v>
      </c>
      <c r="W5">
        <f t="shared" si="3"/>
        <v>-3007262.7073327727</v>
      </c>
      <c r="X5">
        <f t="shared" si="4"/>
        <v>29527.126826591153</v>
      </c>
      <c r="Y5">
        <f t="shared" si="5"/>
        <v>-390621.96072902728</v>
      </c>
      <c r="Z5">
        <f t="shared" si="6"/>
        <v>255375.44441807771</v>
      </c>
      <c r="AA5">
        <f t="shared" si="7"/>
        <v>-15680.709099672296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38710.09091568453</v>
      </c>
      <c r="AF5">
        <f t="shared" si="12"/>
        <v>-9.686170957257568</v>
      </c>
      <c r="AG5">
        <f t="shared" si="13"/>
        <v>5187.2058648185903</v>
      </c>
      <c r="AH5">
        <f t="shared" si="14"/>
        <v>2.0324050253293819</v>
      </c>
      <c r="AI5">
        <f t="shared" si="15"/>
        <v>-2922860.8707727189</v>
      </c>
      <c r="AJ5">
        <f t="shared" si="16"/>
        <v>-6891.3809905941343</v>
      </c>
    </row>
    <row r="6" spans="1:36" x14ac:dyDescent="0.3">
      <c r="A6" s="1">
        <v>38108</v>
      </c>
      <c r="B6">
        <v>79416</v>
      </c>
      <c r="C6">
        <v>54914</v>
      </c>
      <c r="D6">
        <v>24502</v>
      </c>
      <c r="E6">
        <v>24.697500000000002</v>
      </c>
      <c r="F6">
        <v>20</v>
      </c>
      <c r="G6">
        <v>101.03742623876717</v>
      </c>
      <c r="H6">
        <v>0</v>
      </c>
      <c r="I6">
        <v>0</v>
      </c>
      <c r="J6">
        <v>0</v>
      </c>
      <c r="K6">
        <v>107.35</v>
      </c>
      <c r="L6">
        <v>1.6232490434783</v>
      </c>
      <c r="M6">
        <v>10.968232969953373</v>
      </c>
      <c r="N6">
        <v>303.0795</v>
      </c>
      <c r="O6">
        <v>82.920992277623071</v>
      </c>
      <c r="P6">
        <v>9.3000000000000007</v>
      </c>
      <c r="Q6">
        <v>0</v>
      </c>
      <c r="R6" s="8">
        <v>68010221</v>
      </c>
      <c r="S6" s="8">
        <v>2.29</v>
      </c>
      <c r="T6" s="8">
        <f t="shared" si="1"/>
        <v>132.34912663755458</v>
      </c>
      <c r="U6">
        <f t="shared" si="2"/>
        <v>2994827.6271647383</v>
      </c>
      <c r="V6">
        <f t="shared" si="0"/>
        <v>54914</v>
      </c>
      <c r="W6">
        <f t="shared" si="3"/>
        <v>-2939913.6271647383</v>
      </c>
      <c r="X6">
        <f t="shared" si="4"/>
        <v>29527.126826591153</v>
      </c>
      <c r="Y6">
        <f t="shared" si="5"/>
        <v>-421209.65224874049</v>
      </c>
      <c r="Z6">
        <f t="shared" si="6"/>
        <v>243214.70896959782</v>
      </c>
      <c r="AA6">
        <f t="shared" si="7"/>
        <v>-15139.453349412452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38876.679388144206</v>
      </c>
      <c r="AF6">
        <f t="shared" si="12"/>
        <v>-9.686170957257568</v>
      </c>
      <c r="AG6">
        <f t="shared" si="13"/>
        <v>114576.86877832655</v>
      </c>
      <c r="AH6">
        <f t="shared" si="14"/>
        <v>2.0324050253293819</v>
      </c>
      <c r="AI6">
        <f t="shared" si="15"/>
        <v>-2922860.8707727189</v>
      </c>
      <c r="AJ6">
        <f t="shared" si="16"/>
        <v>-6891.3809905941343</v>
      </c>
    </row>
    <row r="7" spans="1:36" x14ac:dyDescent="0.3">
      <c r="A7" s="1">
        <v>38139</v>
      </c>
      <c r="B7">
        <v>58185</v>
      </c>
      <c r="C7">
        <v>37373</v>
      </c>
      <c r="D7">
        <v>20812</v>
      </c>
      <c r="E7">
        <v>28.324999999999999</v>
      </c>
      <c r="F7">
        <v>22</v>
      </c>
      <c r="G7">
        <v>100.66023114333375</v>
      </c>
      <c r="H7">
        <v>0</v>
      </c>
      <c r="I7">
        <v>0</v>
      </c>
      <c r="J7">
        <v>0</v>
      </c>
      <c r="K7">
        <v>107.21</v>
      </c>
      <c r="L7">
        <v>1.6232490434783</v>
      </c>
      <c r="M7">
        <v>0.34452678358996014</v>
      </c>
      <c r="N7">
        <v>303.0795</v>
      </c>
      <c r="O7">
        <v>82.920992277623071</v>
      </c>
      <c r="P7">
        <v>9.3000000000000007</v>
      </c>
      <c r="Q7">
        <v>0</v>
      </c>
      <c r="R7" s="8">
        <v>68010221</v>
      </c>
      <c r="S7" s="8">
        <v>2.29</v>
      </c>
      <c r="T7" s="8">
        <f t="shared" si="1"/>
        <v>132.34912663755458</v>
      </c>
      <c r="U7">
        <f t="shared" si="2"/>
        <v>3125803.2954905559</v>
      </c>
      <c r="V7">
        <f t="shared" si="0"/>
        <v>37373</v>
      </c>
      <c r="W7">
        <f t="shared" si="3"/>
        <v>-3088430.2954905559</v>
      </c>
      <c r="X7">
        <f t="shared" si="4"/>
        <v>29527.126826591153</v>
      </c>
      <c r="Y7">
        <f t="shared" si="5"/>
        <v>-483075.75260433543</v>
      </c>
      <c r="Z7">
        <f t="shared" si="6"/>
        <v>267536.17986655759</v>
      </c>
      <c r="AA7">
        <f t="shared" si="7"/>
        <v>-15082.934416146609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38825.978548699961</v>
      </c>
      <c r="AF7">
        <f t="shared" si="12"/>
        <v>-9.686170957257568</v>
      </c>
      <c r="AG7">
        <f t="shared" si="13"/>
        <v>3599.0118173222554</v>
      </c>
      <c r="AH7">
        <f t="shared" si="14"/>
        <v>2.0324050253293819</v>
      </c>
      <c r="AI7">
        <f t="shared" si="15"/>
        <v>-2922860.8707727189</v>
      </c>
      <c r="AJ7">
        <f t="shared" si="16"/>
        <v>-6891.3809905941343</v>
      </c>
    </row>
    <row r="8" spans="1:36" x14ac:dyDescent="0.3">
      <c r="A8" s="1">
        <v>38169</v>
      </c>
      <c r="B8">
        <v>55609</v>
      </c>
      <c r="C8">
        <v>34350</v>
      </c>
      <c r="D8">
        <v>21259</v>
      </c>
      <c r="E8">
        <v>28.658000000000001</v>
      </c>
      <c r="F8">
        <v>22</v>
      </c>
      <c r="G8">
        <v>99.096254607384907</v>
      </c>
      <c r="H8">
        <v>0</v>
      </c>
      <c r="I8">
        <v>0</v>
      </c>
      <c r="J8">
        <v>0</v>
      </c>
      <c r="K8">
        <v>107.72</v>
      </c>
      <c r="L8">
        <v>1.6232490434783</v>
      </c>
      <c r="M8">
        <v>-1.677957909667338</v>
      </c>
      <c r="N8">
        <v>318.233475</v>
      </c>
      <c r="O8">
        <v>91.43399504486672</v>
      </c>
      <c r="P8">
        <v>10.8</v>
      </c>
      <c r="Q8">
        <v>0</v>
      </c>
      <c r="R8" s="8">
        <v>68010221</v>
      </c>
      <c r="S8" s="8">
        <v>2.29</v>
      </c>
      <c r="T8" s="8">
        <f t="shared" si="1"/>
        <v>138.96658296943232</v>
      </c>
      <c r="U8">
        <f t="shared" si="2"/>
        <v>3450351.9297515759</v>
      </c>
      <c r="V8">
        <f t="shared" si="0"/>
        <v>34350</v>
      </c>
      <c r="W8">
        <f t="shared" si="3"/>
        <v>-3416001.9297515759</v>
      </c>
      <c r="X8">
        <f t="shared" si="4"/>
        <v>29527.126826591153</v>
      </c>
      <c r="Y8">
        <f t="shared" si="5"/>
        <v>-488754.98387061059</v>
      </c>
      <c r="Z8">
        <f t="shared" si="6"/>
        <v>267536.17986655759</v>
      </c>
      <c r="AA8">
        <f t="shared" si="7"/>
        <v>-14848.588088384666</v>
      </c>
      <c r="AB8">
        <f t="shared" si="8"/>
        <v>0</v>
      </c>
      <c r="AC8">
        <f t="shared" si="9"/>
        <v>0</v>
      </c>
      <c r="AD8">
        <f t="shared" si="10"/>
        <v>0</v>
      </c>
      <c r="AE8">
        <f t="shared" si="11"/>
        <v>39010.674463818294</v>
      </c>
      <c r="AF8">
        <f t="shared" si="12"/>
        <v>-9.686170957257568</v>
      </c>
      <c r="AG8">
        <f t="shared" si="13"/>
        <v>-17528.362477180952</v>
      </c>
      <c r="AH8">
        <f t="shared" si="14"/>
        <v>2.1340252765958514</v>
      </c>
      <c r="AI8">
        <f t="shared" si="15"/>
        <v>-3222933.5302730929</v>
      </c>
      <c r="AJ8">
        <f t="shared" si="16"/>
        <v>-8002.8940535931879</v>
      </c>
    </row>
    <row r="9" spans="1:36" x14ac:dyDescent="0.3">
      <c r="A9" s="1">
        <v>38200</v>
      </c>
      <c r="B9">
        <v>51069</v>
      </c>
      <c r="C9">
        <v>33207</v>
      </c>
      <c r="D9">
        <v>17862</v>
      </c>
      <c r="E9">
        <v>28.247499999999999</v>
      </c>
      <c r="F9">
        <v>21</v>
      </c>
      <c r="G9">
        <v>96.136646603431757</v>
      </c>
      <c r="H9">
        <v>0</v>
      </c>
      <c r="I9">
        <v>0</v>
      </c>
      <c r="J9">
        <v>0</v>
      </c>
      <c r="K9">
        <v>108.54</v>
      </c>
      <c r="L9">
        <v>1.6232490434783</v>
      </c>
      <c r="M9">
        <v>0.59799062108198964</v>
      </c>
      <c r="N9">
        <v>318.233475</v>
      </c>
      <c r="O9">
        <v>91.43399504486672</v>
      </c>
      <c r="P9">
        <v>10.8</v>
      </c>
      <c r="Q9">
        <v>0</v>
      </c>
      <c r="R9" s="8">
        <v>68010221</v>
      </c>
      <c r="S9" s="8">
        <v>2.29</v>
      </c>
      <c r="T9" s="8">
        <f t="shared" si="1"/>
        <v>138.96658296943232</v>
      </c>
      <c r="U9">
        <f t="shared" si="2"/>
        <v>3429853.1409394424</v>
      </c>
      <c r="V9">
        <f t="shared" si="0"/>
        <v>33207</v>
      </c>
      <c r="W9">
        <f t="shared" si="3"/>
        <v>-3396646.1409394424</v>
      </c>
      <c r="X9">
        <f t="shared" si="4"/>
        <v>29527.126826591153</v>
      </c>
      <c r="Y9">
        <f t="shared" si="5"/>
        <v>-481754.00959191401</v>
      </c>
      <c r="Z9">
        <f t="shared" si="6"/>
        <v>255375.44441807771</v>
      </c>
      <c r="AA9">
        <f t="shared" si="7"/>
        <v>-14405.120266841877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39307.636523420333</v>
      </c>
      <c r="AF9">
        <f t="shared" si="12"/>
        <v>-9.686170957257568</v>
      </c>
      <c r="AG9">
        <f t="shared" si="13"/>
        <v>6246.7576235912484</v>
      </c>
      <c r="AH9">
        <f t="shared" si="14"/>
        <v>2.1340252765958514</v>
      </c>
      <c r="AI9">
        <f t="shared" si="15"/>
        <v>-3222933.5302730929</v>
      </c>
      <c r="AJ9">
        <f t="shared" si="16"/>
        <v>-8002.8940535931879</v>
      </c>
    </row>
    <row r="10" spans="1:36" x14ac:dyDescent="0.3">
      <c r="A10" s="1">
        <v>38231</v>
      </c>
      <c r="B10">
        <v>53634</v>
      </c>
      <c r="C10">
        <v>32933</v>
      </c>
      <c r="D10">
        <v>20701</v>
      </c>
      <c r="E10">
        <v>28.015000000000001</v>
      </c>
      <c r="F10">
        <v>22</v>
      </c>
      <c r="G10">
        <v>97.491362189488214</v>
      </c>
      <c r="H10">
        <v>0</v>
      </c>
      <c r="I10">
        <v>0</v>
      </c>
      <c r="J10">
        <v>0</v>
      </c>
      <c r="K10">
        <v>109.57</v>
      </c>
      <c r="L10">
        <v>1.6232490434783</v>
      </c>
      <c r="M10">
        <v>2.2680855750850437</v>
      </c>
      <c r="N10">
        <v>318.233475</v>
      </c>
      <c r="O10">
        <v>91.43399504486672</v>
      </c>
      <c r="P10">
        <v>10.8</v>
      </c>
      <c r="Q10">
        <v>0</v>
      </c>
      <c r="R10" s="8">
        <v>68010221</v>
      </c>
      <c r="S10" s="8">
        <v>2.29</v>
      </c>
      <c r="T10" s="8">
        <f t="shared" si="1"/>
        <v>138.96658296943232</v>
      </c>
      <c r="U10">
        <f t="shared" si="2"/>
        <v>3395836.9296891913</v>
      </c>
      <c r="V10">
        <f t="shared" si="0"/>
        <v>32933</v>
      </c>
      <c r="W10">
        <f t="shared" si="3"/>
        <v>-3362903.9296891913</v>
      </c>
      <c r="X10">
        <f t="shared" si="4"/>
        <v>29527.126826591153</v>
      </c>
      <c r="Y10">
        <f t="shared" si="5"/>
        <v>-477788.78055464983</v>
      </c>
      <c r="Z10">
        <f t="shared" si="6"/>
        <v>267536.17986655759</v>
      </c>
      <c r="AA10">
        <f t="shared" si="7"/>
        <v>-14608.11092268416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39680.649842188737</v>
      </c>
      <c r="AF10">
        <f t="shared" si="12"/>
        <v>-9.686170957257568</v>
      </c>
      <c r="AG10">
        <f t="shared" si="13"/>
        <v>23692.981725172005</v>
      </c>
      <c r="AH10">
        <f t="shared" si="14"/>
        <v>2.1340252765958514</v>
      </c>
      <c r="AI10">
        <f t="shared" si="15"/>
        <v>-3222933.5302730929</v>
      </c>
      <c r="AJ10">
        <f t="shared" si="16"/>
        <v>-8002.8940535931879</v>
      </c>
    </row>
    <row r="11" spans="1:36" x14ac:dyDescent="0.3">
      <c r="A11" s="1">
        <v>38261</v>
      </c>
      <c r="B11">
        <v>51690</v>
      </c>
      <c r="C11">
        <v>34305</v>
      </c>
      <c r="D11">
        <v>17385</v>
      </c>
      <c r="E11">
        <v>27.353999999999999</v>
      </c>
      <c r="F11">
        <v>20</v>
      </c>
      <c r="G11">
        <v>98.488748568729193</v>
      </c>
      <c r="H11">
        <v>0</v>
      </c>
      <c r="I11">
        <v>0</v>
      </c>
      <c r="J11">
        <v>1</v>
      </c>
      <c r="K11">
        <v>112.03</v>
      </c>
      <c r="L11">
        <v>1.6232490434783</v>
      </c>
      <c r="M11">
        <v>1.1770131262948347</v>
      </c>
      <c r="N11">
        <v>318.233475</v>
      </c>
      <c r="O11">
        <v>91.153804346139623</v>
      </c>
      <c r="P11">
        <v>10.8</v>
      </c>
      <c r="Q11">
        <v>0</v>
      </c>
      <c r="R11" s="8">
        <v>68010221</v>
      </c>
      <c r="S11" s="8">
        <v>2.29</v>
      </c>
      <c r="T11" s="8">
        <f t="shared" si="1"/>
        <v>138.96658296943232</v>
      </c>
      <c r="U11">
        <f t="shared" si="2"/>
        <v>3410874.2011822127</v>
      </c>
      <c r="V11">
        <f t="shared" si="0"/>
        <v>34305</v>
      </c>
      <c r="W11">
        <f t="shared" si="3"/>
        <v>-3376569.2011822127</v>
      </c>
      <c r="X11">
        <f t="shared" si="4"/>
        <v>29527.126826591153</v>
      </c>
      <c r="Y11">
        <f t="shared" si="5"/>
        <v>-466515.5917648364</v>
      </c>
      <c r="Z11">
        <f t="shared" si="6"/>
        <v>243214.70896959782</v>
      </c>
      <c r="AA11">
        <f t="shared" si="7"/>
        <v>-14757.559351073209</v>
      </c>
      <c r="AB11">
        <f t="shared" si="8"/>
        <v>0</v>
      </c>
      <c r="AC11">
        <f t="shared" si="9"/>
        <v>0</v>
      </c>
      <c r="AD11">
        <f t="shared" si="10"/>
        <v>162.81461007272461</v>
      </c>
      <c r="AE11">
        <f t="shared" si="11"/>
        <v>40571.536020994841</v>
      </c>
      <c r="AF11">
        <f t="shared" si="12"/>
        <v>-9.686170957257568</v>
      </c>
      <c r="AG11">
        <f t="shared" si="13"/>
        <v>12295.369627111819</v>
      </c>
      <c r="AH11">
        <f t="shared" si="14"/>
        <v>2.1340252765958514</v>
      </c>
      <c r="AI11">
        <f t="shared" si="15"/>
        <v>-3213057.1599213975</v>
      </c>
      <c r="AJ11">
        <f t="shared" si="16"/>
        <v>-8002.8940535931879</v>
      </c>
    </row>
    <row r="12" spans="1:36" x14ac:dyDescent="0.3">
      <c r="A12" s="1">
        <v>38292</v>
      </c>
      <c r="B12">
        <v>48215</v>
      </c>
      <c r="C12">
        <v>30548</v>
      </c>
      <c r="D12">
        <v>17667</v>
      </c>
      <c r="E12">
        <v>25.64</v>
      </c>
      <c r="F12">
        <v>20</v>
      </c>
      <c r="G12">
        <v>97.224701993129372</v>
      </c>
      <c r="H12">
        <v>0</v>
      </c>
      <c r="I12">
        <v>0</v>
      </c>
      <c r="J12">
        <v>0</v>
      </c>
      <c r="K12">
        <v>113.5</v>
      </c>
      <c r="L12">
        <v>1.6232490434783</v>
      </c>
      <c r="M12">
        <v>1.2657733516204583</v>
      </c>
      <c r="N12">
        <v>318.233475</v>
      </c>
      <c r="O12">
        <v>91.153804346139623</v>
      </c>
      <c r="P12">
        <v>10.8</v>
      </c>
      <c r="Q12">
        <v>0</v>
      </c>
      <c r="R12" s="8">
        <v>68010221</v>
      </c>
      <c r="S12" s="8">
        <v>2.29</v>
      </c>
      <c r="T12" s="8">
        <f t="shared" si="1"/>
        <v>138.96658296943232</v>
      </c>
      <c r="U12">
        <f t="shared" si="2"/>
        <v>3376399.2019399465</v>
      </c>
      <c r="V12">
        <f t="shared" si="0"/>
        <v>30548</v>
      </c>
      <c r="W12">
        <f t="shared" si="3"/>
        <v>-3345851.2019399465</v>
      </c>
      <c r="X12">
        <f t="shared" si="4"/>
        <v>29527.126826591153</v>
      </c>
      <c r="Y12">
        <f t="shared" si="5"/>
        <v>-437283.75275463937</v>
      </c>
      <c r="Z12">
        <f t="shared" si="6"/>
        <v>243214.70896959782</v>
      </c>
      <c r="AA12">
        <f t="shared" si="7"/>
        <v>-14568.154544605213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41103.894835159459</v>
      </c>
      <c r="AF12">
        <f t="shared" si="12"/>
        <v>-9.686170957257568</v>
      </c>
      <c r="AG12">
        <f t="shared" si="13"/>
        <v>13222.580848621086</v>
      </c>
      <c r="AH12">
        <f t="shared" si="14"/>
        <v>2.1340252765958514</v>
      </c>
      <c r="AI12">
        <f t="shared" si="15"/>
        <v>-3213057.1599213975</v>
      </c>
      <c r="AJ12">
        <f t="shared" si="16"/>
        <v>-8002.8940535931879</v>
      </c>
    </row>
    <row r="13" spans="1:36" x14ac:dyDescent="0.3">
      <c r="A13" s="1">
        <v>38322</v>
      </c>
      <c r="B13">
        <v>80703</v>
      </c>
      <c r="C13">
        <v>50183</v>
      </c>
      <c r="D13">
        <v>30520</v>
      </c>
      <c r="E13">
        <v>24.725999999999999</v>
      </c>
      <c r="F13">
        <v>23</v>
      </c>
      <c r="G13">
        <v>98.446916901322339</v>
      </c>
      <c r="H13">
        <v>1</v>
      </c>
      <c r="I13">
        <v>0</v>
      </c>
      <c r="J13">
        <v>0</v>
      </c>
      <c r="K13">
        <v>113.86</v>
      </c>
      <c r="L13">
        <v>1.6232490434783</v>
      </c>
      <c r="M13">
        <v>-0.40706104024975653</v>
      </c>
      <c r="N13">
        <v>318.233475</v>
      </c>
      <c r="O13">
        <v>91.153804346139623</v>
      </c>
      <c r="P13">
        <v>10.8</v>
      </c>
      <c r="Q13">
        <v>0</v>
      </c>
      <c r="R13" s="8">
        <v>68010221</v>
      </c>
      <c r="S13" s="8">
        <v>2.29</v>
      </c>
      <c r="T13" s="8">
        <f t="shared" si="1"/>
        <v>138.96658296943232</v>
      </c>
      <c r="U13">
        <f t="shared" si="2"/>
        <v>3377551.3601551871</v>
      </c>
      <c r="V13">
        <f t="shared" si="0"/>
        <v>50183</v>
      </c>
      <c r="W13">
        <f t="shared" si="3"/>
        <v>-3327368.3601551871</v>
      </c>
      <c r="X13">
        <f t="shared" si="4"/>
        <v>29527.126826591153</v>
      </c>
      <c r="Y13">
        <f t="shared" si="5"/>
        <v>-421695.71258234058</v>
      </c>
      <c r="Z13">
        <f t="shared" si="6"/>
        <v>279696.91531503748</v>
      </c>
      <c r="AA13">
        <f t="shared" si="7"/>
        <v>-14751.291291792506</v>
      </c>
      <c r="AB13">
        <f t="shared" si="8"/>
        <v>-16059.800627246337</v>
      </c>
      <c r="AC13">
        <f t="shared" si="9"/>
        <v>0</v>
      </c>
      <c r="AD13">
        <f t="shared" si="10"/>
        <v>0</v>
      </c>
      <c r="AE13">
        <f t="shared" si="11"/>
        <v>41234.268422301815</v>
      </c>
      <c r="AF13">
        <f t="shared" si="12"/>
        <v>-9.686170957257568</v>
      </c>
      <c r="AG13">
        <f t="shared" si="13"/>
        <v>-4252.2600970668227</v>
      </c>
      <c r="AH13">
        <f t="shared" si="14"/>
        <v>2.1340252765958514</v>
      </c>
      <c r="AI13">
        <f t="shared" si="15"/>
        <v>-3213057.1599213975</v>
      </c>
      <c r="AJ13">
        <f t="shared" si="16"/>
        <v>-8002.8940535931879</v>
      </c>
    </row>
    <row r="14" spans="1:36" x14ac:dyDescent="0.3">
      <c r="A14" s="1">
        <v>38353</v>
      </c>
      <c r="B14">
        <v>21320</v>
      </c>
      <c r="C14">
        <v>11595</v>
      </c>
      <c r="D14">
        <v>9725</v>
      </c>
      <c r="E14">
        <v>23.4925</v>
      </c>
      <c r="F14">
        <v>19</v>
      </c>
      <c r="G14">
        <v>98.554915698457791</v>
      </c>
      <c r="H14">
        <v>0</v>
      </c>
      <c r="I14">
        <v>1</v>
      </c>
      <c r="J14">
        <v>0</v>
      </c>
      <c r="K14">
        <v>114.49</v>
      </c>
      <c r="L14">
        <v>1.6032</v>
      </c>
      <c r="M14">
        <v>-4.6722890720474091</v>
      </c>
      <c r="N14">
        <v>350.15</v>
      </c>
      <c r="O14">
        <v>81.938850344161892</v>
      </c>
      <c r="P14">
        <v>11.8</v>
      </c>
      <c r="Q14">
        <v>0</v>
      </c>
      <c r="R14" s="8">
        <v>68860539</v>
      </c>
      <c r="S14" s="8">
        <v>2.57</v>
      </c>
      <c r="T14" s="8">
        <f t="shared" si="1"/>
        <v>136.24513618677042</v>
      </c>
      <c r="U14">
        <f t="shared" si="2"/>
        <v>3070785.8897451144</v>
      </c>
      <c r="V14">
        <f t="shared" si="0"/>
        <v>11595</v>
      </c>
      <c r="W14">
        <f t="shared" si="3"/>
        <v>-3059190.8897451144</v>
      </c>
      <c r="X14">
        <f t="shared" si="4"/>
        <v>29527.126826591153</v>
      </c>
      <c r="Y14">
        <f t="shared" si="5"/>
        <v>-400658.6802491562</v>
      </c>
      <c r="Z14">
        <f t="shared" si="6"/>
        <v>231053.97352111794</v>
      </c>
      <c r="AA14">
        <f t="shared" si="7"/>
        <v>-14767.473837329257</v>
      </c>
      <c r="AB14">
        <f t="shared" si="8"/>
        <v>0</v>
      </c>
      <c r="AC14">
        <f t="shared" si="9"/>
        <v>-7.6514084312681208</v>
      </c>
      <c r="AD14">
        <f t="shared" si="10"/>
        <v>0</v>
      </c>
      <c r="AE14">
        <f t="shared" si="11"/>
        <v>41462.422199800938</v>
      </c>
      <c r="AF14">
        <f t="shared" si="12"/>
        <v>-9.5665353021863186</v>
      </c>
      <c r="AG14">
        <f t="shared" si="13"/>
        <v>-48807.884858837097</v>
      </c>
      <c r="AH14">
        <f t="shared" si="14"/>
        <v>2.3480526383971303</v>
      </c>
      <c r="AI14">
        <f t="shared" si="15"/>
        <v>-2888241.6006939476</v>
      </c>
      <c r="AJ14">
        <f t="shared" si="16"/>
        <v>-8743.9027622592239</v>
      </c>
    </row>
    <row r="15" spans="1:36" x14ac:dyDescent="0.3">
      <c r="A15" s="1">
        <v>38384</v>
      </c>
      <c r="B15">
        <v>36500</v>
      </c>
      <c r="C15">
        <v>21015</v>
      </c>
      <c r="D15">
        <v>15485</v>
      </c>
      <c r="E15">
        <v>21.3</v>
      </c>
      <c r="F15">
        <v>20</v>
      </c>
      <c r="G15">
        <v>98.462801282873585</v>
      </c>
      <c r="H15">
        <v>0</v>
      </c>
      <c r="I15">
        <v>0</v>
      </c>
      <c r="J15">
        <v>0</v>
      </c>
      <c r="K15">
        <v>114.51</v>
      </c>
      <c r="L15">
        <v>1.6032</v>
      </c>
      <c r="M15">
        <v>-4.2032745369424473</v>
      </c>
      <c r="N15">
        <v>350.15</v>
      </c>
      <c r="O15">
        <v>81.938850344161892</v>
      </c>
      <c r="P15">
        <v>11.9</v>
      </c>
      <c r="Q15">
        <v>0</v>
      </c>
      <c r="R15" s="8">
        <v>68860539</v>
      </c>
      <c r="S15" s="8">
        <v>2.57</v>
      </c>
      <c r="T15" s="8">
        <f t="shared" si="1"/>
        <v>136.24513618677042</v>
      </c>
      <c r="U15">
        <f t="shared" si="2"/>
        <v>3025798.5805672784</v>
      </c>
      <c r="V15">
        <f t="shared" si="0"/>
        <v>21015</v>
      </c>
      <c r="W15">
        <f t="shared" si="3"/>
        <v>-3004783.5805672784</v>
      </c>
      <c r="X15">
        <f t="shared" si="4"/>
        <v>29527.126826591153</v>
      </c>
      <c r="Y15">
        <f t="shared" si="5"/>
        <v>-363266.14405904128</v>
      </c>
      <c r="Z15">
        <f t="shared" si="6"/>
        <v>243214.70896959782</v>
      </c>
      <c r="AA15">
        <f t="shared" si="7"/>
        <v>-14753.671408373377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41469.665176864401</v>
      </c>
      <c r="AF15">
        <f t="shared" si="12"/>
        <v>-9.5665353021863186</v>
      </c>
      <c r="AG15">
        <f t="shared" si="13"/>
        <v>-43908.443263179826</v>
      </c>
      <c r="AH15">
        <f t="shared" si="14"/>
        <v>2.3480526383971303</v>
      </c>
      <c r="AI15">
        <f t="shared" si="15"/>
        <v>-2888241.6006939476</v>
      </c>
      <c r="AJ15">
        <f t="shared" si="16"/>
        <v>-8818.003633125827</v>
      </c>
    </row>
    <row r="16" spans="1:36" x14ac:dyDescent="0.3">
      <c r="A16" s="1">
        <v>38412</v>
      </c>
      <c r="B16">
        <v>61635</v>
      </c>
      <c r="C16">
        <v>37837</v>
      </c>
      <c r="D16">
        <v>23798</v>
      </c>
      <c r="E16">
        <v>19.8</v>
      </c>
      <c r="F16">
        <v>23</v>
      </c>
      <c r="G16">
        <v>96.176779524800622</v>
      </c>
      <c r="H16">
        <v>0</v>
      </c>
      <c r="I16">
        <v>0</v>
      </c>
      <c r="J16">
        <v>0</v>
      </c>
      <c r="K16">
        <v>114.81</v>
      </c>
      <c r="L16">
        <v>1.6032</v>
      </c>
      <c r="M16">
        <v>1.0521231771065009</v>
      </c>
      <c r="N16">
        <v>350.15</v>
      </c>
      <c r="O16">
        <v>81.938850344161892</v>
      </c>
      <c r="P16">
        <v>11.2</v>
      </c>
      <c r="Q16">
        <v>0</v>
      </c>
      <c r="R16" s="8">
        <v>68860539</v>
      </c>
      <c r="S16" s="8">
        <v>2.57</v>
      </c>
      <c r="T16" s="8">
        <f t="shared" si="1"/>
        <v>136.24513618677042</v>
      </c>
      <c r="U16">
        <f t="shared" si="2"/>
        <v>2924687.1813705224</v>
      </c>
      <c r="V16">
        <f t="shared" si="0"/>
        <v>37837</v>
      </c>
      <c r="W16">
        <f t="shared" si="3"/>
        <v>-2886850.1813705224</v>
      </c>
      <c r="X16">
        <f t="shared" si="4"/>
        <v>29527.126826591153</v>
      </c>
      <c r="Y16">
        <f t="shared" si="5"/>
        <v>-337684.02123798203</v>
      </c>
      <c r="Z16">
        <f t="shared" si="6"/>
        <v>279696.91531503748</v>
      </c>
      <c r="AA16">
        <f t="shared" si="7"/>
        <v>-14411.133785925425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41578.309832816361</v>
      </c>
      <c r="AF16">
        <f t="shared" si="12"/>
        <v>-9.5665353021863186</v>
      </c>
      <c r="AG16">
        <f t="shared" si="13"/>
        <v>10990.738392610932</v>
      </c>
      <c r="AH16">
        <f t="shared" si="14"/>
        <v>2.3480526383971303</v>
      </c>
      <c r="AI16">
        <f t="shared" si="15"/>
        <v>-2888241.6006939476</v>
      </c>
      <c r="AJ16">
        <f t="shared" si="16"/>
        <v>-8299.2975370596014</v>
      </c>
    </row>
    <row r="17" spans="1:36" x14ac:dyDescent="0.3">
      <c r="A17" s="1">
        <v>38443</v>
      </c>
      <c r="B17">
        <v>58206</v>
      </c>
      <c r="C17">
        <v>36502</v>
      </c>
      <c r="D17">
        <v>21704</v>
      </c>
      <c r="E17">
        <v>18.846</v>
      </c>
      <c r="F17">
        <v>21</v>
      </c>
      <c r="G17">
        <v>95.344664411764157</v>
      </c>
      <c r="H17">
        <v>0</v>
      </c>
      <c r="I17">
        <v>0</v>
      </c>
      <c r="J17">
        <v>0</v>
      </c>
      <c r="K17">
        <v>115.63</v>
      </c>
      <c r="L17">
        <v>1.6032</v>
      </c>
      <c r="M17">
        <v>1.7490603857644116</v>
      </c>
      <c r="N17">
        <v>350.15</v>
      </c>
      <c r="O17">
        <v>89.348379841337135</v>
      </c>
      <c r="P17">
        <v>10.4</v>
      </c>
      <c r="Q17">
        <v>0</v>
      </c>
      <c r="R17" s="8">
        <v>68860539</v>
      </c>
      <c r="S17" s="8">
        <v>2.57</v>
      </c>
      <c r="T17" s="8">
        <f t="shared" si="1"/>
        <v>136.24513618677042</v>
      </c>
      <c r="U17">
        <f t="shared" si="2"/>
        <v>3184285.2029916318</v>
      </c>
      <c r="V17">
        <f t="shared" si="0"/>
        <v>36502</v>
      </c>
      <c r="W17">
        <f t="shared" si="3"/>
        <v>-3147783.2029916318</v>
      </c>
      <c r="X17">
        <f t="shared" si="4"/>
        <v>29527.126826591153</v>
      </c>
      <c r="Y17">
        <f t="shared" si="5"/>
        <v>-321413.79112378834</v>
      </c>
      <c r="Z17">
        <f t="shared" si="6"/>
        <v>255375.44441807771</v>
      </c>
      <c r="AA17">
        <f t="shared" si="7"/>
        <v>-14286.449612900411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41875.271892418394</v>
      </c>
      <c r="AF17">
        <f t="shared" si="12"/>
        <v>-9.5665353021863186</v>
      </c>
      <c r="AG17">
        <f t="shared" si="13"/>
        <v>18271.116491971279</v>
      </c>
      <c r="AH17">
        <f t="shared" si="14"/>
        <v>2.3480526383971303</v>
      </c>
      <c r="AI17">
        <f t="shared" si="15"/>
        <v>-3149418.2128312113</v>
      </c>
      <c r="AJ17">
        <f t="shared" si="16"/>
        <v>-7706.4905701267735</v>
      </c>
    </row>
    <row r="18" spans="1:36" x14ac:dyDescent="0.3">
      <c r="A18" s="1">
        <v>38473</v>
      </c>
      <c r="B18">
        <v>68356</v>
      </c>
      <c r="C18">
        <v>38618</v>
      </c>
      <c r="D18">
        <v>29738</v>
      </c>
      <c r="E18">
        <v>18.3</v>
      </c>
      <c r="F18">
        <v>21</v>
      </c>
      <c r="G18">
        <v>95.483845962194053</v>
      </c>
      <c r="H18">
        <v>0</v>
      </c>
      <c r="I18">
        <v>0</v>
      </c>
      <c r="J18">
        <v>0</v>
      </c>
      <c r="K18">
        <v>116.69</v>
      </c>
      <c r="L18">
        <v>1.6032</v>
      </c>
      <c r="M18">
        <v>-0.82445671872797277</v>
      </c>
      <c r="N18">
        <v>350.15</v>
      </c>
      <c r="O18">
        <v>89.348379841337135</v>
      </c>
      <c r="P18">
        <v>9.6</v>
      </c>
      <c r="Q18">
        <v>0</v>
      </c>
      <c r="R18" s="8">
        <v>68860539</v>
      </c>
      <c r="S18" s="8">
        <v>2.57</v>
      </c>
      <c r="T18" s="8">
        <f t="shared" si="1"/>
        <v>136.24513618677042</v>
      </c>
      <c r="U18">
        <f t="shared" si="2"/>
        <v>3203017.0753722577</v>
      </c>
      <c r="V18">
        <f t="shared" si="0"/>
        <v>38618</v>
      </c>
      <c r="W18">
        <f t="shared" si="3"/>
        <v>-3164399.0753722577</v>
      </c>
      <c r="X18">
        <f t="shared" si="4"/>
        <v>29527.126826591153</v>
      </c>
      <c r="Y18">
        <f t="shared" si="5"/>
        <v>-312101.89841692278</v>
      </c>
      <c r="Z18">
        <f t="shared" si="6"/>
        <v>255375.44441807771</v>
      </c>
      <c r="AA18">
        <f t="shared" si="7"/>
        <v>-14307.304583857935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42259.149676781999</v>
      </c>
      <c r="AF18">
        <f t="shared" si="12"/>
        <v>-9.5665353021863186</v>
      </c>
      <c r="AG18">
        <f t="shared" si="13"/>
        <v>-8612.4783758587673</v>
      </c>
      <c r="AH18">
        <f t="shared" si="14"/>
        <v>2.3480526383971303</v>
      </c>
      <c r="AI18">
        <f t="shared" si="15"/>
        <v>-3149418.2128312113</v>
      </c>
      <c r="AJ18">
        <f t="shared" si="16"/>
        <v>-7113.6836031939447</v>
      </c>
    </row>
    <row r="19" spans="1:36" x14ac:dyDescent="0.3">
      <c r="A19" s="1">
        <v>38504</v>
      </c>
      <c r="B19">
        <v>61738</v>
      </c>
      <c r="C19">
        <v>40753</v>
      </c>
      <c r="D19">
        <v>20985</v>
      </c>
      <c r="E19">
        <v>18.015000000000001</v>
      </c>
      <c r="F19">
        <v>22</v>
      </c>
      <c r="G19">
        <v>95.339040435129007</v>
      </c>
      <c r="H19">
        <v>0</v>
      </c>
      <c r="I19">
        <v>0</v>
      </c>
      <c r="J19">
        <v>0</v>
      </c>
      <c r="K19">
        <v>116.81</v>
      </c>
      <c r="L19">
        <v>1.6032</v>
      </c>
      <c r="M19">
        <v>-5.0335965684390587</v>
      </c>
      <c r="N19">
        <v>350.15</v>
      </c>
      <c r="O19">
        <v>89.348379841337135</v>
      </c>
      <c r="P19">
        <v>9.6</v>
      </c>
      <c r="Q19">
        <v>0</v>
      </c>
      <c r="R19" s="8">
        <v>68860539</v>
      </c>
      <c r="S19" s="8">
        <v>2.57</v>
      </c>
      <c r="T19" s="8">
        <f t="shared" si="1"/>
        <v>136.24513618677042</v>
      </c>
      <c r="U19">
        <f t="shared" si="2"/>
        <v>3232035.2948255134</v>
      </c>
      <c r="V19">
        <f t="shared" si="0"/>
        <v>40753</v>
      </c>
      <c r="W19">
        <f t="shared" si="3"/>
        <v>-3191282.2948255134</v>
      </c>
      <c r="X19">
        <f t="shared" si="4"/>
        <v>29527.126826591153</v>
      </c>
      <c r="Y19">
        <f t="shared" si="5"/>
        <v>-307241.29508092155</v>
      </c>
      <c r="Z19">
        <f t="shared" si="6"/>
        <v>267536.17986655759</v>
      </c>
      <c r="AA19">
        <f t="shared" si="7"/>
        <v>-14285.606915940723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42302.607539162789</v>
      </c>
      <c r="AF19">
        <f t="shared" si="12"/>
        <v>-9.5665353021863186</v>
      </c>
      <c r="AG19">
        <f t="shared" si="13"/>
        <v>-52582.192143893582</v>
      </c>
      <c r="AH19">
        <f t="shared" si="14"/>
        <v>2.3480526383971303</v>
      </c>
      <c r="AI19">
        <f t="shared" si="15"/>
        <v>-3149418.2128312113</v>
      </c>
      <c r="AJ19">
        <f t="shared" si="16"/>
        <v>-7113.6836031939447</v>
      </c>
    </row>
    <row r="20" spans="1:36" x14ac:dyDescent="0.3">
      <c r="A20" s="1">
        <v>38534</v>
      </c>
      <c r="B20">
        <v>62447</v>
      </c>
      <c r="C20">
        <v>38967</v>
      </c>
      <c r="D20">
        <v>23480</v>
      </c>
      <c r="E20">
        <v>17.411999999999999</v>
      </c>
      <c r="F20">
        <v>21</v>
      </c>
      <c r="G20">
        <v>95.989274719657544</v>
      </c>
      <c r="H20">
        <v>0</v>
      </c>
      <c r="I20">
        <v>0</v>
      </c>
      <c r="J20">
        <v>0</v>
      </c>
      <c r="K20">
        <v>116.14</v>
      </c>
      <c r="L20">
        <v>1.6032</v>
      </c>
      <c r="M20">
        <v>-2.7316121157535123</v>
      </c>
      <c r="N20">
        <v>350.15</v>
      </c>
      <c r="O20">
        <v>98.809133709901715</v>
      </c>
      <c r="P20">
        <v>9.6</v>
      </c>
      <c r="Q20">
        <v>0</v>
      </c>
      <c r="R20" s="8">
        <v>68860539</v>
      </c>
      <c r="S20" s="8">
        <v>2.57</v>
      </c>
      <c r="T20" s="8">
        <f t="shared" si="1"/>
        <v>136.24513618677042</v>
      </c>
      <c r="U20">
        <f t="shared" si="2"/>
        <v>3541898.6859277887</v>
      </c>
      <c r="V20">
        <f t="shared" si="0"/>
        <v>38967</v>
      </c>
      <c r="W20">
        <f t="shared" si="3"/>
        <v>-3502931.6859277887</v>
      </c>
      <c r="X20">
        <f t="shared" si="4"/>
        <v>29527.126826591153</v>
      </c>
      <c r="Y20">
        <f t="shared" si="5"/>
        <v>-296957.28170685569</v>
      </c>
      <c r="Z20">
        <f t="shared" si="6"/>
        <v>255375.44441807771</v>
      </c>
      <c r="AA20">
        <f t="shared" si="7"/>
        <v>-14383.03805589816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11"/>
        <v>42059.967807536734</v>
      </c>
      <c r="AF20">
        <f t="shared" si="12"/>
        <v>-9.5665353021863186</v>
      </c>
      <c r="AG20">
        <f t="shared" si="13"/>
        <v>-28535.094376401419</v>
      </c>
      <c r="AH20">
        <f t="shared" si="14"/>
        <v>2.3480526383971303</v>
      </c>
      <c r="AI20">
        <f t="shared" si="15"/>
        <v>-3482897.9087549811</v>
      </c>
      <c r="AJ20">
        <f t="shared" si="16"/>
        <v>-7113.6836031939447</v>
      </c>
    </row>
    <row r="21" spans="1:36" x14ac:dyDescent="0.3">
      <c r="A21" s="1">
        <v>38565</v>
      </c>
      <c r="B21">
        <v>65234</v>
      </c>
      <c r="C21">
        <v>38655</v>
      </c>
      <c r="D21">
        <v>26579</v>
      </c>
      <c r="E21">
        <v>18.16</v>
      </c>
      <c r="F21">
        <v>22</v>
      </c>
      <c r="G21">
        <v>95.034922957721136</v>
      </c>
      <c r="H21">
        <v>0</v>
      </c>
      <c r="I21">
        <v>0</v>
      </c>
      <c r="J21">
        <v>0</v>
      </c>
      <c r="K21">
        <v>117.13</v>
      </c>
      <c r="L21">
        <v>1.6032</v>
      </c>
      <c r="M21">
        <v>2.3990924202927033</v>
      </c>
      <c r="N21">
        <v>350.15</v>
      </c>
      <c r="O21">
        <v>98.809133709901715</v>
      </c>
      <c r="P21">
        <v>9.9</v>
      </c>
      <c r="Q21">
        <v>0</v>
      </c>
      <c r="R21" s="8">
        <v>68860539</v>
      </c>
      <c r="S21" s="8">
        <v>2.57</v>
      </c>
      <c r="T21" s="8">
        <f t="shared" si="1"/>
        <v>136.24513618677042</v>
      </c>
      <c r="U21">
        <f t="shared" si="2"/>
        <v>3488307.0715800086</v>
      </c>
      <c r="V21">
        <f t="shared" si="0"/>
        <v>38655</v>
      </c>
      <c r="W21">
        <f t="shared" si="3"/>
        <v>-3449652.0715800086</v>
      </c>
      <c r="X21">
        <f t="shared" si="4"/>
        <v>29527.126826591153</v>
      </c>
      <c r="Y21">
        <f t="shared" si="5"/>
        <v>-309714.23362029059</v>
      </c>
      <c r="Z21">
        <f t="shared" si="6"/>
        <v>267536.17986655759</v>
      </c>
      <c r="AA21">
        <f t="shared" si="7"/>
        <v>-14240.0379368668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11"/>
        <v>42418.495172178213</v>
      </c>
      <c r="AF21">
        <f t="shared" si="12"/>
        <v>-9.5665353021863186</v>
      </c>
      <c r="AG21">
        <f t="shared" si="13"/>
        <v>25061.511565260218</v>
      </c>
      <c r="AH21">
        <f t="shared" si="14"/>
        <v>2.3480526383971303</v>
      </c>
      <c r="AI21">
        <f t="shared" si="15"/>
        <v>-3482897.9087549811</v>
      </c>
      <c r="AJ21">
        <f t="shared" si="16"/>
        <v>-7335.9862157937559</v>
      </c>
    </row>
    <row r="22" spans="1:36" x14ac:dyDescent="0.3">
      <c r="A22" s="1">
        <v>38596</v>
      </c>
      <c r="B22">
        <v>63125</v>
      </c>
      <c r="C22">
        <v>36412</v>
      </c>
      <c r="D22">
        <v>26713</v>
      </c>
      <c r="E22">
        <v>19.751999999999999</v>
      </c>
      <c r="F22">
        <v>22</v>
      </c>
      <c r="G22">
        <v>93.5767041492131</v>
      </c>
      <c r="H22">
        <v>0</v>
      </c>
      <c r="I22">
        <v>0</v>
      </c>
      <c r="J22">
        <v>0</v>
      </c>
      <c r="K22">
        <v>118.33</v>
      </c>
      <c r="L22">
        <v>1.6032</v>
      </c>
      <c r="M22">
        <v>-0.4312966699036247</v>
      </c>
      <c r="N22">
        <v>350.15</v>
      </c>
      <c r="O22">
        <v>98.809133709901715</v>
      </c>
      <c r="P22">
        <v>10.1</v>
      </c>
      <c r="Q22">
        <v>0</v>
      </c>
      <c r="R22" s="8">
        <v>68860539</v>
      </c>
      <c r="S22" s="8">
        <v>2.57</v>
      </c>
      <c r="T22" s="8">
        <f t="shared" si="1"/>
        <v>136.24513618677042</v>
      </c>
      <c r="U22">
        <f t="shared" si="2"/>
        <v>3542277.2978326422</v>
      </c>
      <c r="V22">
        <f t="shared" si="0"/>
        <v>36412</v>
      </c>
      <c r="W22">
        <f t="shared" si="3"/>
        <v>-3505865.2978326422</v>
      </c>
      <c r="X22">
        <f t="shared" si="4"/>
        <v>29527.126826591153</v>
      </c>
      <c r="Y22">
        <f t="shared" si="5"/>
        <v>-336865.39330770815</v>
      </c>
      <c r="Z22">
        <f t="shared" si="6"/>
        <v>267536.17986655759</v>
      </c>
      <c r="AA22">
        <f t="shared" si="7"/>
        <v>-14021.538352638747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11"/>
        <v>42853.073795986063</v>
      </c>
      <c r="AF22">
        <f t="shared" si="12"/>
        <v>-9.5665353021863186</v>
      </c>
      <c r="AG22">
        <f t="shared" si="13"/>
        <v>-4505.4314662580418</v>
      </c>
      <c r="AH22">
        <f t="shared" si="14"/>
        <v>2.3480526383971303</v>
      </c>
      <c r="AI22">
        <f t="shared" si="15"/>
        <v>-3482897.9087549811</v>
      </c>
      <c r="AJ22">
        <f t="shared" si="16"/>
        <v>-7484.1879575269622</v>
      </c>
    </row>
    <row r="23" spans="1:36" x14ac:dyDescent="0.3">
      <c r="A23" s="1">
        <v>38626</v>
      </c>
      <c r="B23">
        <v>57659</v>
      </c>
      <c r="C23">
        <v>34957</v>
      </c>
      <c r="D23">
        <v>22702</v>
      </c>
      <c r="E23">
        <v>19.344999999999999</v>
      </c>
      <c r="F23">
        <v>21</v>
      </c>
      <c r="G23">
        <v>96.108180109881943</v>
      </c>
      <c r="H23">
        <v>0</v>
      </c>
      <c r="I23">
        <v>0</v>
      </c>
      <c r="J23">
        <v>0</v>
      </c>
      <c r="K23">
        <v>120.45</v>
      </c>
      <c r="L23">
        <v>1.6032</v>
      </c>
      <c r="M23">
        <v>-0.74701758986497335</v>
      </c>
      <c r="N23">
        <v>350.15</v>
      </c>
      <c r="O23">
        <v>100.88060236496372</v>
      </c>
      <c r="P23">
        <v>10.4</v>
      </c>
      <c r="Q23">
        <v>0</v>
      </c>
      <c r="R23" s="8">
        <v>68860539</v>
      </c>
      <c r="S23" s="8">
        <v>2.57</v>
      </c>
      <c r="T23" s="8">
        <f t="shared" si="1"/>
        <v>136.24513618677042</v>
      </c>
      <c r="U23">
        <f t="shared" si="2"/>
        <v>3622190.382184851</v>
      </c>
      <c r="V23">
        <f t="shared" si="0"/>
        <v>34957</v>
      </c>
      <c r="W23">
        <f t="shared" si="3"/>
        <v>-3587233.382184851</v>
      </c>
      <c r="X23">
        <f t="shared" si="4"/>
        <v>29527.126826591153</v>
      </c>
      <c r="Y23">
        <f t="shared" si="5"/>
        <v>-329924.1106489274</v>
      </c>
      <c r="Z23">
        <f t="shared" si="6"/>
        <v>255375.44441807771</v>
      </c>
      <c r="AA23">
        <f t="shared" si="7"/>
        <v>-14400.854845926458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43620.829364713274</v>
      </c>
      <c r="AF23">
        <f t="shared" si="12"/>
        <v>-9.5665353021863186</v>
      </c>
      <c r="AG23">
        <f t="shared" si="13"/>
        <v>-7803.5301222658718</v>
      </c>
      <c r="AH23">
        <f t="shared" si="14"/>
        <v>2.3480526383971303</v>
      </c>
      <c r="AI23">
        <f t="shared" si="15"/>
        <v>-3555914.5781243229</v>
      </c>
      <c r="AJ23">
        <f t="shared" si="16"/>
        <v>-7706.4905701267735</v>
      </c>
    </row>
    <row r="24" spans="1:36" x14ac:dyDescent="0.3">
      <c r="A24" s="1">
        <v>38657</v>
      </c>
      <c r="B24">
        <v>62462</v>
      </c>
      <c r="C24">
        <v>37847</v>
      </c>
      <c r="D24">
        <v>24615</v>
      </c>
      <c r="E24">
        <v>19.002500000000001</v>
      </c>
      <c r="F24">
        <v>20</v>
      </c>
      <c r="G24">
        <v>97.258251356292376</v>
      </c>
      <c r="H24">
        <v>0</v>
      </c>
      <c r="I24">
        <v>0</v>
      </c>
      <c r="J24">
        <v>0</v>
      </c>
      <c r="K24">
        <v>122.14</v>
      </c>
      <c r="L24">
        <v>1.6032</v>
      </c>
      <c r="M24">
        <v>-1.7684319864147979</v>
      </c>
      <c r="N24">
        <v>350.15</v>
      </c>
      <c r="O24">
        <v>100.88060236496372</v>
      </c>
      <c r="P24">
        <v>11</v>
      </c>
      <c r="Q24">
        <v>0</v>
      </c>
      <c r="R24" s="8">
        <v>68860539</v>
      </c>
      <c r="S24" s="8">
        <v>2.57</v>
      </c>
      <c r="T24" s="8">
        <f t="shared" si="1"/>
        <v>136.24513618677042</v>
      </c>
      <c r="U24">
        <f t="shared" si="2"/>
        <v>3642074.7135476302</v>
      </c>
      <c r="V24">
        <f t="shared" si="0"/>
        <v>37847</v>
      </c>
      <c r="W24">
        <f t="shared" si="3"/>
        <v>-3604227.7135476302</v>
      </c>
      <c r="X24">
        <f t="shared" si="4"/>
        <v>29527.126826591153</v>
      </c>
      <c r="Y24">
        <f t="shared" si="5"/>
        <v>-324082.85927145224</v>
      </c>
      <c r="Z24">
        <f t="shared" si="6"/>
        <v>243214.70896959782</v>
      </c>
      <c r="AA24">
        <f t="shared" si="7"/>
        <v>-14573.181582975218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44232.860926576002</v>
      </c>
      <c r="AF24">
        <f t="shared" si="12"/>
        <v>-9.5665353021863186</v>
      </c>
      <c r="AG24">
        <f t="shared" si="13"/>
        <v>-18473.477013654734</v>
      </c>
      <c r="AH24">
        <f t="shared" si="14"/>
        <v>2.3480526383971303</v>
      </c>
      <c r="AI24">
        <f t="shared" si="15"/>
        <v>-3555914.5781243229</v>
      </c>
      <c r="AJ24">
        <f t="shared" si="16"/>
        <v>-8151.0957953263951</v>
      </c>
    </row>
    <row r="25" spans="1:36" x14ac:dyDescent="0.3">
      <c r="A25" s="1">
        <v>38687</v>
      </c>
      <c r="B25">
        <v>105172</v>
      </c>
      <c r="C25">
        <v>65439</v>
      </c>
      <c r="D25">
        <v>39733</v>
      </c>
      <c r="E25">
        <v>17.844000000000001</v>
      </c>
      <c r="F25">
        <v>22</v>
      </c>
      <c r="G25">
        <v>97.06371022673585</v>
      </c>
      <c r="H25">
        <v>1</v>
      </c>
      <c r="I25">
        <v>0</v>
      </c>
      <c r="J25">
        <v>0</v>
      </c>
      <c r="K25">
        <v>122.65</v>
      </c>
      <c r="L25">
        <v>1.6032</v>
      </c>
      <c r="M25">
        <v>3.8275721282432507E-2</v>
      </c>
      <c r="N25">
        <v>350.15</v>
      </c>
      <c r="O25">
        <v>100.88060236496372</v>
      </c>
      <c r="P25">
        <v>11.5</v>
      </c>
      <c r="Q25">
        <v>0</v>
      </c>
      <c r="R25" s="8">
        <v>68860539</v>
      </c>
      <c r="S25" s="8">
        <v>2.57</v>
      </c>
      <c r="T25" s="8">
        <f t="shared" si="1"/>
        <v>136.24513618677042</v>
      </c>
      <c r="U25">
        <f t="shared" si="2"/>
        <v>3622930.4608263797</v>
      </c>
      <c r="V25">
        <f t="shared" si="0"/>
        <v>65439</v>
      </c>
      <c r="W25">
        <f t="shared" si="3"/>
        <v>-3557491.4608263797</v>
      </c>
      <c r="X25">
        <f t="shared" si="4"/>
        <v>29527.126826591153</v>
      </c>
      <c r="Y25">
        <f t="shared" si="5"/>
        <v>-304324.93307932082</v>
      </c>
      <c r="Z25">
        <f t="shared" si="6"/>
        <v>267536.17986655759</v>
      </c>
      <c r="AA25">
        <f t="shared" si="7"/>
        <v>-14544.031529721655</v>
      </c>
      <c r="AB25">
        <f t="shared" si="8"/>
        <v>-16059.800627246337</v>
      </c>
      <c r="AC25">
        <f t="shared" si="9"/>
        <v>0</v>
      </c>
      <c r="AD25">
        <f t="shared" si="10"/>
        <v>0</v>
      </c>
      <c r="AE25">
        <f t="shared" si="11"/>
        <v>44417.556841694342</v>
      </c>
      <c r="AF25">
        <f t="shared" si="12"/>
        <v>-9.5665353021863186</v>
      </c>
      <c r="AG25">
        <f t="shared" si="13"/>
        <v>399.83763171213104</v>
      </c>
      <c r="AH25">
        <f t="shared" si="14"/>
        <v>2.3480526383971303</v>
      </c>
      <c r="AI25">
        <f t="shared" si="15"/>
        <v>-3555914.5781243229</v>
      </c>
      <c r="AJ25">
        <f t="shared" si="16"/>
        <v>-8521.6001496594126</v>
      </c>
    </row>
    <row r="26" spans="1:36" x14ac:dyDescent="0.3">
      <c r="A26" s="1">
        <v>38718</v>
      </c>
      <c r="B26">
        <v>28098</v>
      </c>
      <c r="C26">
        <v>16506</v>
      </c>
      <c r="D26">
        <v>11592</v>
      </c>
      <c r="E26">
        <v>17.78</v>
      </c>
      <c r="F26">
        <v>18</v>
      </c>
      <c r="G26">
        <v>98.945516145610043</v>
      </c>
      <c r="H26">
        <v>0</v>
      </c>
      <c r="I26">
        <v>1</v>
      </c>
      <c r="J26">
        <v>0</v>
      </c>
      <c r="K26">
        <v>123.57</v>
      </c>
      <c r="L26">
        <v>1.5861700000000001</v>
      </c>
      <c r="M26">
        <v>0.66319199408457763</v>
      </c>
      <c r="N26">
        <v>380.46</v>
      </c>
      <c r="O26">
        <v>87.370123074524571</v>
      </c>
      <c r="P26">
        <v>12.1</v>
      </c>
      <c r="Q26">
        <v>0</v>
      </c>
      <c r="R26" s="8">
        <v>69729967</v>
      </c>
      <c r="S26" s="8">
        <v>2.75</v>
      </c>
      <c r="T26" s="8">
        <f t="shared" si="1"/>
        <v>138.3490909090909</v>
      </c>
      <c r="U26">
        <f t="shared" si="2"/>
        <v>3123134.3805433107</v>
      </c>
      <c r="V26">
        <f t="shared" si="0"/>
        <v>16506</v>
      </c>
      <c r="W26">
        <f t="shared" si="3"/>
        <v>-3106628.3805433107</v>
      </c>
      <c r="X26">
        <f t="shared" si="4"/>
        <v>29527.126826591153</v>
      </c>
      <c r="Y26">
        <f t="shared" si="5"/>
        <v>-303233.42917228892</v>
      </c>
      <c r="Z26">
        <f t="shared" si="6"/>
        <v>218893.23807263802</v>
      </c>
      <c r="AA26">
        <f t="shared" si="7"/>
        <v>-14826.001429213344</v>
      </c>
      <c r="AB26">
        <f t="shared" si="8"/>
        <v>0</v>
      </c>
      <c r="AC26">
        <f t="shared" si="9"/>
        <v>-7.6514084312681208</v>
      </c>
      <c r="AD26">
        <f t="shared" si="10"/>
        <v>0</v>
      </c>
      <c r="AE26">
        <f t="shared" si="11"/>
        <v>44750.733786613688</v>
      </c>
      <c r="AF26">
        <f t="shared" si="12"/>
        <v>-9.4649147332016437</v>
      </c>
      <c r="AG26">
        <f t="shared" si="13"/>
        <v>6927.8672589490398</v>
      </c>
      <c r="AH26">
        <f t="shared" si="14"/>
        <v>2.5513068879182415</v>
      </c>
      <c r="AI26">
        <f t="shared" si="15"/>
        <v>-3079687.145495465</v>
      </c>
      <c r="AJ26">
        <f t="shared" si="16"/>
        <v>-8966.2053748590333</v>
      </c>
    </row>
    <row r="27" spans="1:36" x14ac:dyDescent="0.3">
      <c r="A27" s="1">
        <v>38749</v>
      </c>
      <c r="B27">
        <v>41239</v>
      </c>
      <c r="C27">
        <v>24929</v>
      </c>
      <c r="D27">
        <v>16310</v>
      </c>
      <c r="E27">
        <v>17.61</v>
      </c>
      <c r="F27">
        <v>20</v>
      </c>
      <c r="G27">
        <v>98.493022483658279</v>
      </c>
      <c r="H27">
        <v>0</v>
      </c>
      <c r="I27">
        <v>0</v>
      </c>
      <c r="J27">
        <v>0</v>
      </c>
      <c r="K27">
        <v>123.84</v>
      </c>
      <c r="L27">
        <v>1.5861700000000001</v>
      </c>
      <c r="M27">
        <v>-1.7516801387469361</v>
      </c>
      <c r="N27">
        <v>380.46</v>
      </c>
      <c r="O27">
        <v>87.370123074524571</v>
      </c>
      <c r="P27">
        <v>12.2</v>
      </c>
      <c r="Q27">
        <v>0</v>
      </c>
      <c r="R27" s="8">
        <v>69729967</v>
      </c>
      <c r="S27" s="8">
        <v>2.75</v>
      </c>
      <c r="T27" s="8">
        <f t="shared" si="1"/>
        <v>138.3490909090909</v>
      </c>
      <c r="U27">
        <f t="shared" si="2"/>
        <v>3129463.8203280596</v>
      </c>
      <c r="V27">
        <f t="shared" si="0"/>
        <v>24929</v>
      </c>
      <c r="W27">
        <f t="shared" si="3"/>
        <v>-3104534.8203280596</v>
      </c>
      <c r="X27">
        <f t="shared" si="4"/>
        <v>29527.126826591153</v>
      </c>
      <c r="Y27">
        <f t="shared" si="5"/>
        <v>-300334.12191923551</v>
      </c>
      <c r="Z27">
        <f t="shared" si="6"/>
        <v>243214.70896959782</v>
      </c>
      <c r="AA27">
        <f t="shared" si="7"/>
        <v>-14758.19975471468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11"/>
        <v>44848.513976970462</v>
      </c>
      <c r="AF27">
        <f t="shared" si="12"/>
        <v>-9.4649147332016437</v>
      </c>
      <c r="AG27">
        <f t="shared" si="13"/>
        <v>-18298.483078232948</v>
      </c>
      <c r="AH27">
        <f t="shared" si="14"/>
        <v>2.5513068879182415</v>
      </c>
      <c r="AI27">
        <f t="shared" si="15"/>
        <v>-3079687.145495465</v>
      </c>
      <c r="AJ27">
        <f t="shared" si="16"/>
        <v>-9040.3062457256365</v>
      </c>
    </row>
    <row r="28" spans="1:36" x14ac:dyDescent="0.3">
      <c r="A28" s="1">
        <v>38777</v>
      </c>
      <c r="B28">
        <v>60410</v>
      </c>
      <c r="C28">
        <v>36996</v>
      </c>
      <c r="D28">
        <v>23414</v>
      </c>
      <c r="E28">
        <v>16.904</v>
      </c>
      <c r="F28">
        <v>23</v>
      </c>
      <c r="G28">
        <v>99.32700961615808</v>
      </c>
      <c r="H28">
        <v>0</v>
      </c>
      <c r="I28">
        <v>0</v>
      </c>
      <c r="J28">
        <v>0</v>
      </c>
      <c r="K28">
        <v>124.18</v>
      </c>
      <c r="L28">
        <v>1.5861700000000001</v>
      </c>
      <c r="M28">
        <v>1.1164163279850259</v>
      </c>
      <c r="N28">
        <v>380.46</v>
      </c>
      <c r="O28">
        <v>87.370123074524571</v>
      </c>
      <c r="P28">
        <v>11.3</v>
      </c>
      <c r="Q28">
        <v>0</v>
      </c>
      <c r="R28" s="8">
        <v>69729967</v>
      </c>
      <c r="S28" s="8">
        <v>2.75</v>
      </c>
      <c r="T28" s="8">
        <f t="shared" si="1"/>
        <v>138.3490909090909</v>
      </c>
      <c r="U28">
        <f t="shared" si="2"/>
        <v>3062382.0441430914</v>
      </c>
      <c r="V28">
        <f t="shared" si="0"/>
        <v>36996</v>
      </c>
      <c r="W28">
        <f t="shared" si="3"/>
        <v>-3025386.0441430914</v>
      </c>
      <c r="X28">
        <f t="shared" si="4"/>
        <v>29527.126826591153</v>
      </c>
      <c r="Y28">
        <f t="shared" si="5"/>
        <v>-288293.46944479033</v>
      </c>
      <c r="Z28">
        <f t="shared" si="6"/>
        <v>279696.91531503748</v>
      </c>
      <c r="AA28">
        <f t="shared" si="7"/>
        <v>-14883.164431236166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44971.644587049355</v>
      </c>
      <c r="AF28">
        <f t="shared" si="12"/>
        <v>-9.4649147332016437</v>
      </c>
      <c r="AG28">
        <f t="shared" si="13"/>
        <v>11662.360515493798</v>
      </c>
      <c r="AH28">
        <f t="shared" si="14"/>
        <v>2.5513068879182415</v>
      </c>
      <c r="AI28">
        <f t="shared" si="15"/>
        <v>-3079687.145495465</v>
      </c>
      <c r="AJ28">
        <f t="shared" si="16"/>
        <v>-8373.3984079262063</v>
      </c>
    </row>
    <row r="29" spans="1:36" x14ac:dyDescent="0.3">
      <c r="A29" s="1">
        <v>38808</v>
      </c>
      <c r="B29">
        <v>64645</v>
      </c>
      <c r="C29">
        <v>40177</v>
      </c>
      <c r="D29">
        <v>24468</v>
      </c>
      <c r="E29">
        <v>15.57</v>
      </c>
      <c r="F29">
        <v>20</v>
      </c>
      <c r="G29">
        <v>100.71888282338149</v>
      </c>
      <c r="H29">
        <v>0</v>
      </c>
      <c r="I29">
        <v>0</v>
      </c>
      <c r="J29">
        <v>0</v>
      </c>
      <c r="K29">
        <v>125.84</v>
      </c>
      <c r="L29">
        <v>1.5861700000000001</v>
      </c>
      <c r="M29">
        <v>2.0479571256605711</v>
      </c>
      <c r="N29">
        <v>380.46</v>
      </c>
      <c r="O29">
        <v>97.589059551908448</v>
      </c>
      <c r="P29">
        <v>10.3</v>
      </c>
      <c r="Q29">
        <v>0</v>
      </c>
      <c r="R29" s="8">
        <v>69729967</v>
      </c>
      <c r="S29" s="8">
        <v>2.75</v>
      </c>
      <c r="T29" s="8">
        <f t="shared" si="1"/>
        <v>138.3490909090909</v>
      </c>
      <c r="U29">
        <f t="shared" si="2"/>
        <v>3428634.1743712565</v>
      </c>
      <c r="V29">
        <f t="shared" si="0"/>
        <v>40177</v>
      </c>
      <c r="W29">
        <f t="shared" si="3"/>
        <v>-3388457.1743712565</v>
      </c>
      <c r="X29">
        <f t="shared" si="4"/>
        <v>29527.126826591153</v>
      </c>
      <c r="Y29">
        <f t="shared" si="5"/>
        <v>-265542.43488259497</v>
      </c>
      <c r="Z29">
        <f t="shared" si="6"/>
        <v>243214.70896959782</v>
      </c>
      <c r="AA29">
        <f t="shared" si="7"/>
        <v>-15091.722787020675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45572.811683316882</v>
      </c>
      <c r="AF29">
        <f t="shared" si="12"/>
        <v>-9.4649147332016437</v>
      </c>
      <c r="AG29">
        <f t="shared" si="13"/>
        <v>21393.465610481791</v>
      </c>
      <c r="AH29">
        <f t="shared" si="14"/>
        <v>2.5513068879182415</v>
      </c>
      <c r="AI29">
        <f t="shared" si="15"/>
        <v>-3439891.8264845228</v>
      </c>
      <c r="AJ29">
        <f t="shared" si="16"/>
        <v>-7632.3896992601703</v>
      </c>
    </row>
    <row r="30" spans="1:36" x14ac:dyDescent="0.3">
      <c r="A30" s="1">
        <v>38838</v>
      </c>
      <c r="B30">
        <v>78636</v>
      </c>
      <c r="C30">
        <v>48521</v>
      </c>
      <c r="D30">
        <v>30115</v>
      </c>
      <c r="E30">
        <v>13.645</v>
      </c>
      <c r="F30">
        <v>22</v>
      </c>
      <c r="G30">
        <v>99.3257079502105</v>
      </c>
      <c r="H30">
        <v>0</v>
      </c>
      <c r="I30">
        <v>0</v>
      </c>
      <c r="J30">
        <v>0</v>
      </c>
      <c r="K30">
        <v>128.19999999999999</v>
      </c>
      <c r="L30">
        <v>1.5861700000000001</v>
      </c>
      <c r="M30">
        <v>10.71888291335441</v>
      </c>
      <c r="N30">
        <v>380.46</v>
      </c>
      <c r="O30">
        <v>97.589059551908448</v>
      </c>
      <c r="P30">
        <v>9.1999999999999993</v>
      </c>
      <c r="Q30">
        <v>0</v>
      </c>
      <c r="R30" s="8">
        <v>69729967</v>
      </c>
      <c r="S30" s="8">
        <v>2.75</v>
      </c>
      <c r="T30" s="8">
        <f t="shared" si="1"/>
        <v>138.3490909090909</v>
      </c>
      <c r="U30">
        <f t="shared" si="2"/>
        <v>3287369.1473179562</v>
      </c>
      <c r="V30">
        <f t="shared" si="0"/>
        <v>48521</v>
      </c>
      <c r="W30">
        <f t="shared" si="3"/>
        <v>-3238848.1473179562</v>
      </c>
      <c r="X30">
        <f t="shared" si="4"/>
        <v>29527.126826591153</v>
      </c>
      <c r="Y30">
        <f t="shared" si="5"/>
        <v>-232712.04392890225</v>
      </c>
      <c r="Z30">
        <f t="shared" si="6"/>
        <v>267536.17986655759</v>
      </c>
      <c r="AA30">
        <f t="shared" si="7"/>
        <v>-14882.969389540989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11"/>
        <v>46427.482976805659</v>
      </c>
      <c r="AF30">
        <f t="shared" si="12"/>
        <v>-9.4649147332016437</v>
      </c>
      <c r="AG30">
        <f t="shared" si="13"/>
        <v>111972.09654262802</v>
      </c>
      <c r="AH30">
        <f t="shared" si="14"/>
        <v>2.5513068879182415</v>
      </c>
      <c r="AI30">
        <f t="shared" si="15"/>
        <v>-3439891.8264845228</v>
      </c>
      <c r="AJ30">
        <f t="shared" si="16"/>
        <v>-6817.2801197275294</v>
      </c>
    </row>
    <row r="31" spans="1:36" x14ac:dyDescent="0.3">
      <c r="A31" s="1">
        <v>38869</v>
      </c>
      <c r="B31">
        <v>54958</v>
      </c>
      <c r="C31">
        <v>32982</v>
      </c>
      <c r="D31">
        <v>21976</v>
      </c>
      <c r="E31">
        <v>17.538</v>
      </c>
      <c r="F31">
        <v>22</v>
      </c>
      <c r="G31">
        <v>93.73320531638791</v>
      </c>
      <c r="H31">
        <v>0</v>
      </c>
      <c r="I31">
        <v>0</v>
      </c>
      <c r="J31">
        <v>0</v>
      </c>
      <c r="K31">
        <v>128.63</v>
      </c>
      <c r="L31">
        <v>1.5861700000000001</v>
      </c>
      <c r="M31">
        <v>11.890858742442223</v>
      </c>
      <c r="N31">
        <v>380.46</v>
      </c>
      <c r="O31">
        <v>97.589059551908448</v>
      </c>
      <c r="P31">
        <v>9.1999999999999993</v>
      </c>
      <c r="Q31">
        <v>0</v>
      </c>
      <c r="R31" s="8">
        <v>69729967</v>
      </c>
      <c r="S31" s="8">
        <v>2.75</v>
      </c>
      <c r="T31" s="8">
        <f t="shared" si="1"/>
        <v>138.3490909090909</v>
      </c>
      <c r="U31">
        <f t="shared" si="2"/>
        <v>3324987.8297351846</v>
      </c>
      <c r="V31">
        <f t="shared" si="0"/>
        <v>32982</v>
      </c>
      <c r="W31">
        <f t="shared" si="3"/>
        <v>-3292005.8297351846</v>
      </c>
      <c r="X31">
        <f t="shared" si="4"/>
        <v>29527.126826591153</v>
      </c>
      <c r="Y31">
        <f t="shared" si="5"/>
        <v>-299106.18002382468</v>
      </c>
      <c r="Z31">
        <f t="shared" si="6"/>
        <v>267536.17986655759</v>
      </c>
      <c r="AA31">
        <f t="shared" si="7"/>
        <v>-14044.988495895292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11"/>
        <v>46583.206983670141</v>
      </c>
      <c r="AF31">
        <f t="shared" si="12"/>
        <v>-9.4649147332016437</v>
      </c>
      <c r="AG31">
        <f t="shared" si="13"/>
        <v>124214.84531981192</v>
      </c>
      <c r="AH31">
        <f t="shared" si="14"/>
        <v>2.5513068879182415</v>
      </c>
      <c r="AI31">
        <f t="shared" si="15"/>
        <v>-3439891.8264845228</v>
      </c>
      <c r="AJ31">
        <f t="shared" si="16"/>
        <v>-6817.2801197275294</v>
      </c>
    </row>
    <row r="32" spans="1:36" x14ac:dyDescent="0.3">
      <c r="A32" s="1">
        <v>38899</v>
      </c>
      <c r="B32">
        <v>37511</v>
      </c>
      <c r="C32">
        <v>22653</v>
      </c>
      <c r="D32">
        <v>14858</v>
      </c>
      <c r="E32">
        <v>22.887499999999999</v>
      </c>
      <c r="F32">
        <v>21</v>
      </c>
      <c r="G32">
        <v>91.121503076018143</v>
      </c>
      <c r="H32">
        <v>0</v>
      </c>
      <c r="I32">
        <v>0</v>
      </c>
      <c r="J32">
        <v>0</v>
      </c>
      <c r="K32">
        <v>129.72</v>
      </c>
      <c r="L32">
        <v>1.5861700000000001</v>
      </c>
      <c r="M32">
        <v>-2.5144213289018058</v>
      </c>
      <c r="N32">
        <v>380.46</v>
      </c>
      <c r="O32">
        <v>104.85949494842974</v>
      </c>
      <c r="P32">
        <v>9.3000000000000007</v>
      </c>
      <c r="Q32">
        <v>0</v>
      </c>
      <c r="R32" s="8">
        <v>69729967</v>
      </c>
      <c r="S32" s="8">
        <v>2.75</v>
      </c>
      <c r="T32" s="8">
        <f t="shared" si="1"/>
        <v>138.3490909090909</v>
      </c>
      <c r="U32">
        <f t="shared" si="2"/>
        <v>3824096.7944066119</v>
      </c>
      <c r="V32">
        <f t="shared" si="0"/>
        <v>22653</v>
      </c>
      <c r="W32">
        <f t="shared" si="3"/>
        <v>-3801443.7944066119</v>
      </c>
      <c r="X32">
        <f t="shared" si="4"/>
        <v>29527.126826591153</v>
      </c>
      <c r="Y32">
        <f t="shared" si="5"/>
        <v>-390340.55737799563</v>
      </c>
      <c r="Z32">
        <f t="shared" si="6"/>
        <v>255375.44441807771</v>
      </c>
      <c r="AA32">
        <f t="shared" si="7"/>
        <v>-13653.65089256803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11"/>
        <v>46977.94923362894</v>
      </c>
      <c r="AF32">
        <f t="shared" si="12"/>
        <v>-9.4649147332016437</v>
      </c>
      <c r="AG32">
        <f t="shared" si="13"/>
        <v>-26266.265810018838</v>
      </c>
      <c r="AH32">
        <f t="shared" si="14"/>
        <v>2.5513068879182415</v>
      </c>
      <c r="AI32">
        <f t="shared" si="15"/>
        <v>-3696165.5462058876</v>
      </c>
      <c r="AJ32">
        <f t="shared" si="16"/>
        <v>-6891.3809905941343</v>
      </c>
    </row>
    <row r="33" spans="1:36" x14ac:dyDescent="0.3">
      <c r="A33" s="1">
        <v>38930</v>
      </c>
      <c r="B33">
        <v>44039</v>
      </c>
      <c r="C33">
        <v>24873</v>
      </c>
      <c r="D33">
        <v>19166</v>
      </c>
      <c r="E33">
        <v>22.434999999999999</v>
      </c>
      <c r="F33">
        <v>22</v>
      </c>
      <c r="G33">
        <v>93.88159817613257</v>
      </c>
      <c r="H33">
        <v>0</v>
      </c>
      <c r="I33">
        <v>0</v>
      </c>
      <c r="J33">
        <v>0</v>
      </c>
      <c r="K33">
        <v>129.15</v>
      </c>
      <c r="L33">
        <v>1.5861700000000001</v>
      </c>
      <c r="M33">
        <v>-4.7898978754034705</v>
      </c>
      <c r="N33">
        <v>380.46</v>
      </c>
      <c r="O33">
        <v>104.85949494842974</v>
      </c>
      <c r="P33">
        <v>9.6</v>
      </c>
      <c r="Q33">
        <v>0</v>
      </c>
      <c r="R33" s="8">
        <v>69729967</v>
      </c>
      <c r="S33" s="8">
        <v>2.75</v>
      </c>
      <c r="T33" s="8">
        <f t="shared" si="1"/>
        <v>138.3490909090909</v>
      </c>
      <c r="U33">
        <f t="shared" si="2"/>
        <v>3831051.2751335455</v>
      </c>
      <c r="V33">
        <f t="shared" si="0"/>
        <v>24873</v>
      </c>
      <c r="W33">
        <f t="shared" si="3"/>
        <v>-3806178.2751335455</v>
      </c>
      <c r="X33">
        <f t="shared" si="4"/>
        <v>29527.126826591153</v>
      </c>
      <c r="Y33">
        <f t="shared" si="5"/>
        <v>-382623.28366030945</v>
      </c>
      <c r="Z33">
        <f t="shared" si="6"/>
        <v>267536.17986655759</v>
      </c>
      <c r="AA33">
        <f t="shared" si="7"/>
        <v>-14067.223689933006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11"/>
        <v>46771.524387320213</v>
      </c>
      <c r="AF33">
        <f t="shared" si="12"/>
        <v>-9.4649147332016437</v>
      </c>
      <c r="AG33">
        <f t="shared" si="13"/>
        <v>-50036.455446845015</v>
      </c>
      <c r="AH33">
        <f t="shared" si="14"/>
        <v>2.5513068879182415</v>
      </c>
      <c r="AI33">
        <f t="shared" si="15"/>
        <v>-3696165.5462058876</v>
      </c>
      <c r="AJ33">
        <f t="shared" si="16"/>
        <v>-7113.6836031939447</v>
      </c>
    </row>
    <row r="34" spans="1:36" x14ac:dyDescent="0.3">
      <c r="A34" s="1">
        <v>38961</v>
      </c>
      <c r="B34">
        <v>46324</v>
      </c>
      <c r="C34">
        <v>27517</v>
      </c>
      <c r="D34">
        <v>18807</v>
      </c>
      <c r="E34">
        <v>21.495999999999999</v>
      </c>
      <c r="F34">
        <v>21</v>
      </c>
      <c r="G34">
        <v>93.607717823802091</v>
      </c>
      <c r="H34">
        <v>0</v>
      </c>
      <c r="I34">
        <v>0</v>
      </c>
      <c r="J34">
        <v>0</v>
      </c>
      <c r="K34">
        <v>130.81</v>
      </c>
      <c r="L34">
        <v>1.5861700000000001</v>
      </c>
      <c r="M34">
        <v>0.16922844068583132</v>
      </c>
      <c r="N34">
        <v>380.46</v>
      </c>
      <c r="O34">
        <v>104.85949494842974</v>
      </c>
      <c r="P34">
        <v>9.5</v>
      </c>
      <c r="Q34">
        <v>0</v>
      </c>
      <c r="R34" s="8">
        <v>69729967</v>
      </c>
      <c r="S34" s="8">
        <v>2.75</v>
      </c>
      <c r="T34" s="8">
        <f t="shared" si="1"/>
        <v>138.3490909090909</v>
      </c>
      <c r="U34">
        <f t="shared" si="2"/>
        <v>3777321.0379751376</v>
      </c>
      <c r="V34">
        <f t="shared" si="0"/>
        <v>27517</v>
      </c>
      <c r="W34">
        <f t="shared" si="3"/>
        <v>-3749804.0379751376</v>
      </c>
      <c r="X34">
        <f t="shared" si="4"/>
        <v>29527.126826591153</v>
      </c>
      <c r="Y34">
        <f t="shared" si="5"/>
        <v>-366608.87477432634</v>
      </c>
      <c r="Z34">
        <f t="shared" si="6"/>
        <v>255375.44441807771</v>
      </c>
      <c r="AA34">
        <f t="shared" si="7"/>
        <v>-14026.185443297256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11"/>
        <v>47372.69148358774</v>
      </c>
      <c r="AF34">
        <f t="shared" si="12"/>
        <v>-9.4649147332016437</v>
      </c>
      <c r="AG34">
        <f t="shared" si="13"/>
        <v>1767.8020602897295</v>
      </c>
      <c r="AH34">
        <f t="shared" si="14"/>
        <v>2.5513068879182415</v>
      </c>
      <c r="AI34">
        <f t="shared" si="15"/>
        <v>-3696165.5462058876</v>
      </c>
      <c r="AJ34">
        <f t="shared" si="16"/>
        <v>-7039.5827323273406</v>
      </c>
    </row>
    <row r="35" spans="1:36" x14ac:dyDescent="0.3">
      <c r="A35" s="1">
        <v>38991</v>
      </c>
      <c r="B35">
        <v>36862</v>
      </c>
      <c r="C35">
        <v>21237</v>
      </c>
      <c r="D35">
        <v>15625</v>
      </c>
      <c r="E35">
        <v>21.754999999999999</v>
      </c>
      <c r="F35">
        <v>19</v>
      </c>
      <c r="G35">
        <v>94.250228905631559</v>
      </c>
      <c r="H35">
        <v>0</v>
      </c>
      <c r="I35">
        <v>0</v>
      </c>
      <c r="J35">
        <v>0</v>
      </c>
      <c r="K35">
        <v>132.47</v>
      </c>
      <c r="L35">
        <v>1.5861700000000001</v>
      </c>
      <c r="M35">
        <v>-0.67945037202190584</v>
      </c>
      <c r="N35">
        <v>380.46</v>
      </c>
      <c r="O35">
        <v>107.2835009831778</v>
      </c>
      <c r="P35">
        <v>9.6</v>
      </c>
      <c r="Q35">
        <v>0</v>
      </c>
      <c r="R35" s="8">
        <v>69729967</v>
      </c>
      <c r="S35" s="8">
        <v>2.75</v>
      </c>
      <c r="T35" s="8">
        <f t="shared" si="1"/>
        <v>138.3490909090909</v>
      </c>
      <c r="U35">
        <f t="shared" si="2"/>
        <v>3893657.5741572133</v>
      </c>
      <c r="V35">
        <f t="shared" si="0"/>
        <v>21237</v>
      </c>
      <c r="W35">
        <f t="shared" si="3"/>
        <v>-3872420.5741572133</v>
      </c>
      <c r="X35">
        <f t="shared" si="4"/>
        <v>29527.126826591153</v>
      </c>
      <c r="Y35">
        <f t="shared" si="5"/>
        <v>-371026.05464809592</v>
      </c>
      <c r="Z35">
        <f t="shared" si="6"/>
        <v>231053.97352111794</v>
      </c>
      <c r="AA35">
        <f t="shared" si="7"/>
        <v>-14122.459338149354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11"/>
        <v>47973.858579855274</v>
      </c>
      <c r="AF35">
        <f t="shared" si="12"/>
        <v>-9.4649147332016437</v>
      </c>
      <c r="AG35">
        <f t="shared" si="13"/>
        <v>-7097.7062877677008</v>
      </c>
      <c r="AH35">
        <f t="shared" si="14"/>
        <v>2.5513068879182415</v>
      </c>
      <c r="AI35">
        <f t="shared" si="15"/>
        <v>-3781608.7155997255</v>
      </c>
      <c r="AJ35">
        <f t="shared" si="16"/>
        <v>-7113.6836031939447</v>
      </c>
    </row>
    <row r="36" spans="1:36" x14ac:dyDescent="0.3">
      <c r="A36" s="1">
        <v>39022</v>
      </c>
      <c r="B36">
        <v>52359</v>
      </c>
      <c r="C36">
        <v>30477</v>
      </c>
      <c r="D36">
        <v>21882</v>
      </c>
      <c r="E36">
        <v>21.824999999999999</v>
      </c>
      <c r="F36">
        <v>22</v>
      </c>
      <c r="G36">
        <v>95.581600117913297</v>
      </c>
      <c r="H36">
        <v>0</v>
      </c>
      <c r="I36">
        <v>0</v>
      </c>
      <c r="J36">
        <v>0</v>
      </c>
      <c r="K36">
        <v>134.18</v>
      </c>
      <c r="L36">
        <v>1.5861700000000001</v>
      </c>
      <c r="M36">
        <v>0.16101796266487778</v>
      </c>
      <c r="N36">
        <v>380.46</v>
      </c>
      <c r="O36">
        <v>107.2835009831778</v>
      </c>
      <c r="P36">
        <v>10</v>
      </c>
      <c r="Q36">
        <v>0</v>
      </c>
      <c r="R36" s="8">
        <v>69729967</v>
      </c>
      <c r="S36" s="8">
        <v>2.75</v>
      </c>
      <c r="T36" s="8">
        <f t="shared" si="1"/>
        <v>138.3490909090909</v>
      </c>
      <c r="U36">
        <f t="shared" si="2"/>
        <v>3858706.0822201134</v>
      </c>
      <c r="V36">
        <f t="shared" si="0"/>
        <v>30477</v>
      </c>
      <c r="W36">
        <f t="shared" si="3"/>
        <v>-3828229.0822201134</v>
      </c>
      <c r="X36">
        <f t="shared" si="4"/>
        <v>29527.126826591153</v>
      </c>
      <c r="Y36">
        <f t="shared" si="5"/>
        <v>-372219.88704641198</v>
      </c>
      <c r="Z36">
        <f t="shared" si="6"/>
        <v>267536.17986655759</v>
      </c>
      <c r="AA36">
        <f t="shared" si="7"/>
        <v>-14321.952071777167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11"/>
        <v>48593.133118781465</v>
      </c>
      <c r="AF36">
        <f t="shared" si="12"/>
        <v>-9.4649147332016437</v>
      </c>
      <c r="AG36">
        <f t="shared" si="13"/>
        <v>1682.0333803764574</v>
      </c>
      <c r="AH36">
        <f t="shared" si="14"/>
        <v>2.5513068879182415</v>
      </c>
      <c r="AI36">
        <f t="shared" si="15"/>
        <v>-3781608.7155997255</v>
      </c>
      <c r="AJ36">
        <f t="shared" si="16"/>
        <v>-7410.0870866603591</v>
      </c>
    </row>
    <row r="37" spans="1:36" x14ac:dyDescent="0.3">
      <c r="A37" s="1">
        <v>39052</v>
      </c>
      <c r="B37">
        <v>77260</v>
      </c>
      <c r="C37">
        <v>46351</v>
      </c>
      <c r="D37">
        <v>30909</v>
      </c>
      <c r="E37">
        <v>20.928000000000001</v>
      </c>
      <c r="F37">
        <v>21</v>
      </c>
      <c r="G37">
        <v>93.832346823479014</v>
      </c>
      <c r="H37">
        <v>1</v>
      </c>
      <c r="I37">
        <v>0</v>
      </c>
      <c r="J37">
        <v>0</v>
      </c>
      <c r="K37">
        <v>134.49</v>
      </c>
      <c r="L37">
        <v>1.5861700000000001</v>
      </c>
      <c r="M37">
        <v>0.95999386904179751</v>
      </c>
      <c r="N37">
        <v>380.46</v>
      </c>
      <c r="O37">
        <v>107.2835009831778</v>
      </c>
      <c r="P37">
        <v>10.9</v>
      </c>
      <c r="Q37">
        <v>0</v>
      </c>
      <c r="R37" s="8">
        <v>69729967</v>
      </c>
      <c r="S37" s="8">
        <v>2.75</v>
      </c>
      <c r="T37" s="8">
        <f t="shared" si="1"/>
        <v>138.3490909090909</v>
      </c>
      <c r="U37">
        <f t="shared" si="2"/>
        <v>3879448.742814126</v>
      </c>
      <c r="V37">
        <f t="shared" si="0"/>
        <v>46351</v>
      </c>
      <c r="W37">
        <f t="shared" si="3"/>
        <v>-3833097.742814126</v>
      </c>
      <c r="X37">
        <f t="shared" si="4"/>
        <v>29527.126826591153</v>
      </c>
      <c r="Y37">
        <f t="shared" si="5"/>
        <v>-356921.77759941859</v>
      </c>
      <c r="Z37">
        <f t="shared" si="6"/>
        <v>255375.44441807771</v>
      </c>
      <c r="AA37">
        <f t="shared" si="7"/>
        <v>-14059.843864618257</v>
      </c>
      <c r="AB37">
        <f t="shared" si="8"/>
        <v>-16059.800627246337</v>
      </c>
      <c r="AC37">
        <f t="shared" si="9"/>
        <v>0</v>
      </c>
      <c r="AD37">
        <f t="shared" si="10"/>
        <v>0</v>
      </c>
      <c r="AE37">
        <f t="shared" si="11"/>
        <v>48705.399263265164</v>
      </c>
      <c r="AF37">
        <f t="shared" si="12"/>
        <v>-9.4649147332016437</v>
      </c>
      <c r="AG37">
        <f t="shared" si="13"/>
        <v>10028.332901253794</v>
      </c>
      <c r="AH37">
        <f t="shared" si="14"/>
        <v>2.5513068879182415</v>
      </c>
      <c r="AI37">
        <f t="shared" si="15"/>
        <v>-3781608.7155997255</v>
      </c>
      <c r="AJ37">
        <f t="shared" si="16"/>
        <v>-8076.994924459791</v>
      </c>
    </row>
    <row r="38" spans="1:36" x14ac:dyDescent="0.3">
      <c r="A38" s="1">
        <v>39083</v>
      </c>
      <c r="B38">
        <v>23117</v>
      </c>
      <c r="C38">
        <v>13186</v>
      </c>
      <c r="D38">
        <v>9931</v>
      </c>
      <c r="E38">
        <v>21.27</v>
      </c>
      <c r="F38">
        <v>20</v>
      </c>
      <c r="G38">
        <v>93.687723815973783</v>
      </c>
      <c r="H38">
        <v>0</v>
      </c>
      <c r="I38">
        <v>1</v>
      </c>
      <c r="J38">
        <v>0</v>
      </c>
      <c r="K38">
        <v>135.84</v>
      </c>
      <c r="L38">
        <v>1.7078333333333</v>
      </c>
      <c r="M38">
        <v>-2.1369863358228658</v>
      </c>
      <c r="N38">
        <v>403.03</v>
      </c>
      <c r="O38">
        <v>93.672024518752707</v>
      </c>
      <c r="P38">
        <v>11.3</v>
      </c>
      <c r="Q38">
        <v>0</v>
      </c>
      <c r="R38" s="8">
        <v>70586256</v>
      </c>
      <c r="S38" s="8">
        <v>3.06</v>
      </c>
      <c r="T38" s="8">
        <f t="shared" si="1"/>
        <v>131.70915032679738</v>
      </c>
      <c r="U38">
        <f t="shared" si="2"/>
        <v>3400575.8232968762</v>
      </c>
      <c r="V38">
        <f t="shared" si="0"/>
        <v>13186</v>
      </c>
      <c r="W38">
        <f t="shared" si="3"/>
        <v>-3387389.8232968762</v>
      </c>
      <c r="X38">
        <f t="shared" si="4"/>
        <v>29527.126826591153</v>
      </c>
      <c r="Y38">
        <f t="shared" si="5"/>
        <v>-362754.50160262012</v>
      </c>
      <c r="Z38">
        <f t="shared" si="6"/>
        <v>243214.70896959782</v>
      </c>
      <c r="AA38">
        <f t="shared" si="7"/>
        <v>-14038.173545441647</v>
      </c>
      <c r="AB38">
        <f t="shared" si="8"/>
        <v>0</v>
      </c>
      <c r="AC38">
        <f t="shared" si="9"/>
        <v>-7.6514084312681208</v>
      </c>
      <c r="AD38">
        <f t="shared" si="10"/>
        <v>0</v>
      </c>
      <c r="AE38">
        <f t="shared" si="11"/>
        <v>49194.300215048992</v>
      </c>
      <c r="AF38">
        <f t="shared" si="12"/>
        <v>-10.190898124740238</v>
      </c>
      <c r="AG38">
        <f t="shared" si="13"/>
        <v>-22323.486713985636</v>
      </c>
      <c r="AH38">
        <f t="shared" si="14"/>
        <v>2.7026578747770826</v>
      </c>
      <c r="AI38">
        <f t="shared" si="15"/>
        <v>-3301821.2593894592</v>
      </c>
      <c r="AJ38">
        <f t="shared" si="16"/>
        <v>-8373.3984079262063</v>
      </c>
    </row>
    <row r="39" spans="1:36" x14ac:dyDescent="0.3">
      <c r="A39" s="1">
        <v>39114</v>
      </c>
      <c r="B39">
        <v>29184</v>
      </c>
      <c r="C39">
        <v>17212</v>
      </c>
      <c r="D39">
        <v>11972</v>
      </c>
      <c r="E39">
        <v>21.337499999999999</v>
      </c>
      <c r="F39">
        <v>20</v>
      </c>
      <c r="G39">
        <v>94.440404506847969</v>
      </c>
      <c r="H39">
        <v>0</v>
      </c>
      <c r="I39">
        <v>0</v>
      </c>
      <c r="J39">
        <v>0</v>
      </c>
      <c r="K39">
        <v>136.41999999999999</v>
      </c>
      <c r="L39">
        <v>1.7078333333333</v>
      </c>
      <c r="M39">
        <v>-1.5451329391796276</v>
      </c>
      <c r="N39">
        <v>403.03</v>
      </c>
      <c r="O39">
        <v>93.672024518752707</v>
      </c>
      <c r="P39">
        <v>11.7</v>
      </c>
      <c r="Q39">
        <v>0</v>
      </c>
      <c r="R39" s="8">
        <v>70586256</v>
      </c>
      <c r="S39" s="8">
        <v>3.06</v>
      </c>
      <c r="T39" s="8">
        <f t="shared" si="1"/>
        <v>131.70915032679738</v>
      </c>
      <c r="U39">
        <f t="shared" si="2"/>
        <v>3399761.8596166624</v>
      </c>
      <c r="V39">
        <f t="shared" si="0"/>
        <v>17212</v>
      </c>
      <c r="W39">
        <f t="shared" si="3"/>
        <v>-3382549.8596166624</v>
      </c>
      <c r="X39">
        <f t="shared" si="4"/>
        <v>29527.126826591153</v>
      </c>
      <c r="Y39">
        <f t="shared" si="5"/>
        <v>-363905.69712956774</v>
      </c>
      <c r="Z39">
        <f t="shared" si="6"/>
        <v>243214.70896959782</v>
      </c>
      <c r="AA39">
        <f t="shared" si="7"/>
        <v>-14150.95526040304</v>
      </c>
      <c r="AB39">
        <f t="shared" si="8"/>
        <v>0</v>
      </c>
      <c r="AC39">
        <f t="shared" si="9"/>
        <v>0</v>
      </c>
      <c r="AD39">
        <f t="shared" si="10"/>
        <v>0</v>
      </c>
      <c r="AE39">
        <f t="shared" si="11"/>
        <v>49404.346549889451</v>
      </c>
      <c r="AF39">
        <f t="shared" si="12"/>
        <v>-10.190898124740238</v>
      </c>
      <c r="AG39">
        <f t="shared" si="13"/>
        <v>-16140.840051668487</v>
      </c>
      <c r="AH39">
        <f t="shared" si="14"/>
        <v>2.7026578747770826</v>
      </c>
      <c r="AI39">
        <f t="shared" si="15"/>
        <v>-3301821.2593894592</v>
      </c>
      <c r="AJ39">
        <f t="shared" si="16"/>
        <v>-8669.8018913926189</v>
      </c>
    </row>
    <row r="40" spans="1:36" x14ac:dyDescent="0.3">
      <c r="A40" s="1">
        <v>39142</v>
      </c>
      <c r="B40">
        <v>41890</v>
      </c>
      <c r="C40">
        <v>24336</v>
      </c>
      <c r="D40">
        <v>17554</v>
      </c>
      <c r="E40">
        <v>20.262</v>
      </c>
      <c r="F40">
        <v>22</v>
      </c>
      <c r="G40">
        <v>93.934150042714236</v>
      </c>
      <c r="H40">
        <v>0</v>
      </c>
      <c r="I40">
        <v>0</v>
      </c>
      <c r="J40">
        <v>0</v>
      </c>
      <c r="K40">
        <v>137.66999999999999</v>
      </c>
      <c r="L40">
        <v>1.7078333333333</v>
      </c>
      <c r="M40">
        <v>2.266965364013851</v>
      </c>
      <c r="N40">
        <v>403.03</v>
      </c>
      <c r="O40">
        <v>93.672024518752707</v>
      </c>
      <c r="P40">
        <v>10.7</v>
      </c>
      <c r="Q40">
        <v>0</v>
      </c>
      <c r="R40" s="8">
        <v>70586256</v>
      </c>
      <c r="S40" s="8">
        <v>3.06</v>
      </c>
      <c r="T40" s="8">
        <f t="shared" si="1"/>
        <v>131.70915032679738</v>
      </c>
      <c r="U40">
        <f t="shared" si="2"/>
        <v>3323130.3349103979</v>
      </c>
      <c r="V40">
        <f t="shared" si="0"/>
        <v>24336</v>
      </c>
      <c r="W40">
        <f t="shared" si="3"/>
        <v>-3298794.3349103979</v>
      </c>
      <c r="X40">
        <f t="shared" si="4"/>
        <v>29527.126826591153</v>
      </c>
      <c r="Y40">
        <f t="shared" si="5"/>
        <v>-345563.31506686826</v>
      </c>
      <c r="Z40">
        <f t="shared" si="6"/>
        <v>267536.17986655759</v>
      </c>
      <c r="AA40">
        <f t="shared" si="7"/>
        <v>-14075.0980644312</v>
      </c>
      <c r="AB40">
        <f t="shared" si="8"/>
        <v>0</v>
      </c>
      <c r="AC40">
        <f t="shared" si="9"/>
        <v>0</v>
      </c>
      <c r="AD40">
        <f t="shared" si="10"/>
        <v>0</v>
      </c>
      <c r="AE40">
        <f t="shared" si="11"/>
        <v>49857.032616355966</v>
      </c>
      <c r="AF40">
        <f t="shared" si="12"/>
        <v>-10.190898124740238</v>
      </c>
      <c r="AG40">
        <f t="shared" si="13"/>
        <v>23681.279723832347</v>
      </c>
      <c r="AH40">
        <f t="shared" si="14"/>
        <v>2.7026578747770826</v>
      </c>
      <c r="AI40">
        <f t="shared" si="15"/>
        <v>-3301821.2593894592</v>
      </c>
      <c r="AJ40">
        <f t="shared" si="16"/>
        <v>-7928.7931827265838</v>
      </c>
    </row>
    <row r="41" spans="1:36" x14ac:dyDescent="0.3">
      <c r="A41" s="1">
        <v>39173</v>
      </c>
      <c r="B41">
        <v>42366</v>
      </c>
      <c r="C41">
        <v>25204</v>
      </c>
      <c r="D41">
        <v>17162</v>
      </c>
      <c r="E41">
        <v>19.8</v>
      </c>
      <c r="F41">
        <v>20</v>
      </c>
      <c r="G41">
        <v>95.548035170837537</v>
      </c>
      <c r="H41">
        <v>0</v>
      </c>
      <c r="I41">
        <v>0</v>
      </c>
      <c r="J41">
        <v>0</v>
      </c>
      <c r="K41">
        <v>139.33000000000001</v>
      </c>
      <c r="L41">
        <v>1.7078333333333</v>
      </c>
      <c r="M41">
        <v>-1.5574223822664046</v>
      </c>
      <c r="N41">
        <v>403.03</v>
      </c>
      <c r="O41">
        <v>100.87539734862888</v>
      </c>
      <c r="P41">
        <v>10.1</v>
      </c>
      <c r="Q41">
        <v>0</v>
      </c>
      <c r="R41" s="8">
        <v>70586256</v>
      </c>
      <c r="S41" s="8">
        <v>3.06</v>
      </c>
      <c r="T41" s="8">
        <f t="shared" si="1"/>
        <v>131.70915032679738</v>
      </c>
      <c r="U41">
        <f t="shared" si="2"/>
        <v>3633496.9110660865</v>
      </c>
      <c r="V41">
        <f t="shared" si="0"/>
        <v>25204</v>
      </c>
      <c r="W41">
        <f t="shared" si="3"/>
        <v>-3608292.9110660865</v>
      </c>
      <c r="X41">
        <f t="shared" si="4"/>
        <v>29527.126826591153</v>
      </c>
      <c r="Y41">
        <f t="shared" si="5"/>
        <v>-337684.02123798203</v>
      </c>
      <c r="Z41">
        <f t="shared" si="6"/>
        <v>243214.70896959782</v>
      </c>
      <c r="AA41">
        <f t="shared" si="7"/>
        <v>-14316.922698312841</v>
      </c>
      <c r="AB41">
        <f t="shared" si="8"/>
        <v>0</v>
      </c>
      <c r="AC41">
        <f t="shared" si="9"/>
        <v>0</v>
      </c>
      <c r="AD41">
        <f t="shared" si="10"/>
        <v>0</v>
      </c>
      <c r="AE41">
        <f t="shared" si="11"/>
        <v>50458.199712623507</v>
      </c>
      <c r="AF41">
        <f t="shared" si="12"/>
        <v>-10.190898124740238</v>
      </c>
      <c r="AG41">
        <f t="shared" si="13"/>
        <v>-16269.218607427623</v>
      </c>
      <c r="AH41">
        <f t="shared" si="14"/>
        <v>2.7026578747770826</v>
      </c>
      <c r="AI41">
        <f t="shared" si="15"/>
        <v>-3555731.1078333994</v>
      </c>
      <c r="AJ41">
        <f t="shared" si="16"/>
        <v>-7484.1879575269622</v>
      </c>
    </row>
    <row r="42" spans="1:36" x14ac:dyDescent="0.3">
      <c r="A42" s="1">
        <v>39203</v>
      </c>
      <c r="B42">
        <v>47938</v>
      </c>
      <c r="C42">
        <v>29067</v>
      </c>
      <c r="D42">
        <v>18871</v>
      </c>
      <c r="E42">
        <v>19.6875</v>
      </c>
      <c r="F42">
        <v>23</v>
      </c>
      <c r="G42">
        <v>96.87057115880728</v>
      </c>
      <c r="H42">
        <v>0</v>
      </c>
      <c r="I42">
        <v>0</v>
      </c>
      <c r="J42">
        <v>0</v>
      </c>
      <c r="K42">
        <v>140.03</v>
      </c>
      <c r="L42">
        <v>1.7078333333333</v>
      </c>
      <c r="M42">
        <v>-1.4468133259119442</v>
      </c>
      <c r="N42">
        <v>403.03</v>
      </c>
      <c r="O42">
        <v>100.87539734862888</v>
      </c>
      <c r="P42">
        <v>9.1999999999999993</v>
      </c>
      <c r="Q42">
        <v>0</v>
      </c>
      <c r="R42" s="8">
        <v>70586256</v>
      </c>
      <c r="S42" s="8">
        <v>3.06</v>
      </c>
      <c r="T42" s="8">
        <f t="shared" si="1"/>
        <v>131.70915032679738</v>
      </c>
      <c r="U42">
        <f t="shared" si="2"/>
        <v>3597081.3528340361</v>
      </c>
      <c r="V42">
        <f t="shared" si="0"/>
        <v>29067</v>
      </c>
      <c r="W42">
        <f t="shared" si="3"/>
        <v>-3568014.3528340361</v>
      </c>
      <c r="X42">
        <f t="shared" si="4"/>
        <v>29527.126826591153</v>
      </c>
      <c r="Y42">
        <f t="shared" si="5"/>
        <v>-335765.36202640261</v>
      </c>
      <c r="Z42">
        <f t="shared" si="6"/>
        <v>279696.91531503748</v>
      </c>
      <c r="AA42">
        <f t="shared" si="7"/>
        <v>-14515.091561457384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11"/>
        <v>50711.703909844749</v>
      </c>
      <c r="AF42">
        <f t="shared" si="12"/>
        <v>-10.190898124740238</v>
      </c>
      <c r="AG42">
        <f t="shared" si="13"/>
        <v>-15113.769104272749</v>
      </c>
      <c r="AH42">
        <f t="shared" si="14"/>
        <v>2.7026578747770826</v>
      </c>
      <c r="AI42">
        <f t="shared" si="15"/>
        <v>-3555731.1078333994</v>
      </c>
      <c r="AJ42">
        <f t="shared" si="16"/>
        <v>-6817.2801197275294</v>
      </c>
    </row>
    <row r="43" spans="1:36" x14ac:dyDescent="0.3">
      <c r="A43" s="1">
        <v>39234</v>
      </c>
      <c r="B43">
        <v>48674</v>
      </c>
      <c r="C43">
        <v>30126</v>
      </c>
      <c r="D43">
        <v>18548</v>
      </c>
      <c r="E43">
        <v>19.526</v>
      </c>
      <c r="F43">
        <v>21</v>
      </c>
      <c r="G43">
        <v>96.530974554998693</v>
      </c>
      <c r="H43">
        <v>0</v>
      </c>
      <c r="I43">
        <v>0</v>
      </c>
      <c r="J43">
        <v>0</v>
      </c>
      <c r="K43">
        <v>139.69</v>
      </c>
      <c r="L43">
        <v>1.7078333333333</v>
      </c>
      <c r="M43">
        <v>-2.0664779076354889</v>
      </c>
      <c r="N43">
        <v>403.03</v>
      </c>
      <c r="O43">
        <v>100.87539734862888</v>
      </c>
      <c r="P43">
        <v>9.1999999999999993</v>
      </c>
      <c r="Q43">
        <v>0</v>
      </c>
      <c r="R43" s="8">
        <v>70586256</v>
      </c>
      <c r="S43" s="8">
        <v>3.06</v>
      </c>
      <c r="T43" s="8">
        <f t="shared" si="1"/>
        <v>131.70915032679738</v>
      </c>
      <c r="U43">
        <f t="shared" si="2"/>
        <v>3626252.8964434131</v>
      </c>
      <c r="V43">
        <f t="shared" si="0"/>
        <v>30126</v>
      </c>
      <c r="W43">
        <f t="shared" si="3"/>
        <v>-3596126.8964434131</v>
      </c>
      <c r="X43">
        <f t="shared" si="4"/>
        <v>29527.126826591153</v>
      </c>
      <c r="Y43">
        <f t="shared" si="5"/>
        <v>-333011.02013600187</v>
      </c>
      <c r="Z43">
        <f t="shared" si="6"/>
        <v>255375.44441807771</v>
      </c>
      <c r="AA43">
        <f t="shared" si="7"/>
        <v>-14464.206388186745</v>
      </c>
      <c r="AB43">
        <f t="shared" si="8"/>
        <v>0</v>
      </c>
      <c r="AC43">
        <f t="shared" si="9"/>
        <v>0</v>
      </c>
      <c r="AD43">
        <f t="shared" si="10"/>
        <v>0</v>
      </c>
      <c r="AE43">
        <f t="shared" si="11"/>
        <v>50588.573299765856</v>
      </c>
      <c r="AF43">
        <f t="shared" si="12"/>
        <v>-10.190898124740238</v>
      </c>
      <c r="AG43">
        <f t="shared" si="13"/>
        <v>-21586.938270282633</v>
      </c>
      <c r="AH43">
        <f t="shared" si="14"/>
        <v>2.7026578747770826</v>
      </c>
      <c r="AI43">
        <f t="shared" si="15"/>
        <v>-3555731.1078333994</v>
      </c>
      <c r="AJ43">
        <f t="shared" si="16"/>
        <v>-6817.2801197275294</v>
      </c>
    </row>
    <row r="44" spans="1:36" x14ac:dyDescent="0.3">
      <c r="A44" s="1">
        <v>39264</v>
      </c>
      <c r="B44">
        <v>47490</v>
      </c>
      <c r="C44">
        <v>28246</v>
      </c>
      <c r="D44">
        <v>19244</v>
      </c>
      <c r="E44">
        <v>19.34</v>
      </c>
      <c r="F44">
        <v>22</v>
      </c>
      <c r="G44">
        <v>97.200726465259208</v>
      </c>
      <c r="H44">
        <v>0</v>
      </c>
      <c r="I44">
        <v>0</v>
      </c>
      <c r="J44">
        <v>0</v>
      </c>
      <c r="K44">
        <v>138.66999999999999</v>
      </c>
      <c r="L44">
        <v>1.7078333333333</v>
      </c>
      <c r="M44">
        <v>-0.8770057498331929</v>
      </c>
      <c r="N44">
        <v>419.15</v>
      </c>
      <c r="O44">
        <v>108.80992598338082</v>
      </c>
      <c r="P44">
        <v>9.3000000000000007</v>
      </c>
      <c r="Q44">
        <v>0</v>
      </c>
      <c r="R44" s="8">
        <v>70586256</v>
      </c>
      <c r="S44" s="8">
        <v>3.06</v>
      </c>
      <c r="T44" s="8">
        <f t="shared" si="1"/>
        <v>136.97712418300654</v>
      </c>
      <c r="U44">
        <f t="shared" si="2"/>
        <v>3876840.3708869023</v>
      </c>
      <c r="V44">
        <f t="shared" si="0"/>
        <v>28246</v>
      </c>
      <c r="W44">
        <f t="shared" si="3"/>
        <v>-3848594.3708869023</v>
      </c>
      <c r="X44">
        <f t="shared" si="4"/>
        <v>29527.126826591153</v>
      </c>
      <c r="Y44">
        <f t="shared" si="5"/>
        <v>-329838.83690619055</v>
      </c>
      <c r="Z44">
        <f t="shared" si="6"/>
        <v>267536.17986655759</v>
      </c>
      <c r="AA44">
        <f t="shared" si="7"/>
        <v>-14564.562050227338</v>
      </c>
      <c r="AB44">
        <f t="shared" si="8"/>
        <v>0</v>
      </c>
      <c r="AC44">
        <f t="shared" si="9"/>
        <v>0</v>
      </c>
      <c r="AD44">
        <f t="shared" si="10"/>
        <v>0</v>
      </c>
      <c r="AE44">
        <f t="shared" si="11"/>
        <v>50219.181469529176</v>
      </c>
      <c r="AF44">
        <f t="shared" si="12"/>
        <v>-10.190898124740238</v>
      </c>
      <c r="AG44">
        <f t="shared" si="13"/>
        <v>-9161.4185249114726</v>
      </c>
      <c r="AH44">
        <f t="shared" si="14"/>
        <v>2.8107561427506988</v>
      </c>
      <c r="AI44">
        <f t="shared" si="15"/>
        <v>-3835413.2804356748</v>
      </c>
      <c r="AJ44">
        <f t="shared" si="16"/>
        <v>-6891.3809905941343</v>
      </c>
    </row>
    <row r="45" spans="1:36" x14ac:dyDescent="0.3">
      <c r="A45" s="1">
        <v>39295</v>
      </c>
      <c r="B45">
        <v>50558</v>
      </c>
      <c r="C45">
        <v>28469</v>
      </c>
      <c r="D45">
        <v>22089</v>
      </c>
      <c r="E45">
        <v>18.616</v>
      </c>
      <c r="F45">
        <v>22</v>
      </c>
      <c r="G45">
        <v>99.748583589521331</v>
      </c>
      <c r="H45">
        <v>0</v>
      </c>
      <c r="I45">
        <v>0</v>
      </c>
      <c r="J45">
        <v>0</v>
      </c>
      <c r="K45">
        <v>138.69999999999999</v>
      </c>
      <c r="L45">
        <v>1.7078333333333</v>
      </c>
      <c r="M45">
        <v>1.8936552202321488</v>
      </c>
      <c r="N45">
        <v>419.15</v>
      </c>
      <c r="O45">
        <v>108.80992598338082</v>
      </c>
      <c r="P45">
        <v>9.6999999999999993</v>
      </c>
      <c r="Q45">
        <v>0</v>
      </c>
      <c r="R45" s="8">
        <v>70586256</v>
      </c>
      <c r="S45" s="8">
        <v>3.06</v>
      </c>
      <c r="T45" s="8">
        <f t="shared" si="1"/>
        <v>136.97712418300654</v>
      </c>
      <c r="U45">
        <f t="shared" si="2"/>
        <v>3836440.0346576287</v>
      </c>
      <c r="V45">
        <f t="shared" si="0"/>
        <v>28469</v>
      </c>
      <c r="W45">
        <f t="shared" si="3"/>
        <v>-3807971.0346576287</v>
      </c>
      <c r="X45">
        <f t="shared" si="4"/>
        <v>29527.126826591153</v>
      </c>
      <c r="Y45">
        <f t="shared" si="5"/>
        <v>-317491.1989578926</v>
      </c>
      <c r="Z45">
        <f t="shared" si="6"/>
        <v>267536.17986655759</v>
      </c>
      <c r="AA45">
        <f t="shared" si="7"/>
        <v>-14946.333097943658</v>
      </c>
      <c r="AB45">
        <f t="shared" si="8"/>
        <v>0</v>
      </c>
      <c r="AC45">
        <f t="shared" si="9"/>
        <v>0</v>
      </c>
      <c r="AD45">
        <f t="shared" si="10"/>
        <v>0</v>
      </c>
      <c r="AE45">
        <f t="shared" si="11"/>
        <v>50230.04593512437</v>
      </c>
      <c r="AF45">
        <f t="shared" si="12"/>
        <v>-10.190898124740238</v>
      </c>
      <c r="AG45">
        <f t="shared" si="13"/>
        <v>19781.589821651494</v>
      </c>
      <c r="AH45">
        <f t="shared" si="14"/>
        <v>2.8107561427506988</v>
      </c>
      <c r="AI45">
        <f t="shared" si="15"/>
        <v>-3835413.2804356748</v>
      </c>
      <c r="AJ45">
        <f t="shared" si="16"/>
        <v>-7187.7844740605478</v>
      </c>
    </row>
    <row r="46" spans="1:36" x14ac:dyDescent="0.3">
      <c r="A46" s="1">
        <v>39326</v>
      </c>
      <c r="B46">
        <v>46581</v>
      </c>
      <c r="C46">
        <v>27662</v>
      </c>
      <c r="D46">
        <v>18919</v>
      </c>
      <c r="E46">
        <v>18.47</v>
      </c>
      <c r="F46">
        <v>20</v>
      </c>
      <c r="G46">
        <v>98.88392683098995</v>
      </c>
      <c r="H46">
        <v>0</v>
      </c>
      <c r="I46">
        <v>0</v>
      </c>
      <c r="J46">
        <v>0</v>
      </c>
      <c r="K46">
        <v>140.13</v>
      </c>
      <c r="L46">
        <v>1.7078333333333</v>
      </c>
      <c r="M46">
        <v>-1.8530799189608427</v>
      </c>
      <c r="N46">
        <v>419.15</v>
      </c>
      <c r="O46">
        <v>108.80992598338082</v>
      </c>
      <c r="P46">
        <v>9.9</v>
      </c>
      <c r="Q46">
        <v>0</v>
      </c>
      <c r="R46" s="8">
        <v>70586256</v>
      </c>
      <c r="S46" s="8">
        <v>3.06</v>
      </c>
      <c r="T46" s="8">
        <f t="shared" si="1"/>
        <v>136.97712418300654</v>
      </c>
      <c r="U46">
        <f t="shared" si="2"/>
        <v>3896104.6009648875</v>
      </c>
      <c r="V46">
        <f t="shared" si="0"/>
        <v>27662</v>
      </c>
      <c r="W46">
        <f t="shared" si="3"/>
        <v>-3868442.6009648875</v>
      </c>
      <c r="X46">
        <f t="shared" si="4"/>
        <v>29527.126826591153</v>
      </c>
      <c r="Y46">
        <f t="shared" si="5"/>
        <v>-315001.20566997613</v>
      </c>
      <c r="Z46">
        <f t="shared" si="6"/>
        <v>243214.70896959782</v>
      </c>
      <c r="AA46">
        <f t="shared" si="7"/>
        <v>-14816.7728830179</v>
      </c>
      <c r="AB46">
        <f t="shared" si="8"/>
        <v>0</v>
      </c>
      <c r="AC46">
        <f t="shared" si="9"/>
        <v>0</v>
      </c>
      <c r="AD46">
        <f t="shared" si="10"/>
        <v>0</v>
      </c>
      <c r="AE46">
        <f t="shared" si="11"/>
        <v>50747.91879516207</v>
      </c>
      <c r="AF46">
        <f t="shared" si="12"/>
        <v>-10.190898124740238</v>
      </c>
      <c r="AG46">
        <f t="shared" si="13"/>
        <v>-19357.730209794317</v>
      </c>
      <c r="AH46">
        <f t="shared" si="14"/>
        <v>2.8107561427506988</v>
      </c>
      <c r="AI46">
        <f t="shared" si="15"/>
        <v>-3835413.2804356748</v>
      </c>
      <c r="AJ46">
        <f t="shared" si="16"/>
        <v>-7335.9862157937559</v>
      </c>
    </row>
    <row r="47" spans="1:36" x14ac:dyDescent="0.3">
      <c r="A47" s="1">
        <v>39356</v>
      </c>
      <c r="B47">
        <v>52725</v>
      </c>
      <c r="C47">
        <v>32569</v>
      </c>
      <c r="D47">
        <v>20156</v>
      </c>
      <c r="E47">
        <v>18.344999999999999</v>
      </c>
      <c r="F47">
        <v>21</v>
      </c>
      <c r="G47">
        <v>97.674519184575061</v>
      </c>
      <c r="H47">
        <v>0</v>
      </c>
      <c r="I47">
        <v>0</v>
      </c>
      <c r="J47">
        <v>0</v>
      </c>
      <c r="K47">
        <v>142.66999999999999</v>
      </c>
      <c r="L47">
        <v>1.7078333333333</v>
      </c>
      <c r="M47">
        <v>-2.80718128495413</v>
      </c>
      <c r="N47">
        <v>419.15</v>
      </c>
      <c r="O47">
        <v>114.16295168007396</v>
      </c>
      <c r="P47">
        <v>10.199999999999999</v>
      </c>
      <c r="Q47">
        <v>0</v>
      </c>
      <c r="R47" s="8">
        <v>70586256</v>
      </c>
      <c r="S47" s="8">
        <v>3.06</v>
      </c>
      <c r="T47" s="8">
        <f t="shared" si="1"/>
        <v>136.97712418300654</v>
      </c>
      <c r="U47">
        <f t="shared" si="2"/>
        <v>4084494.462230694</v>
      </c>
      <c r="V47">
        <f t="shared" si="0"/>
        <v>32569</v>
      </c>
      <c r="W47">
        <f t="shared" si="3"/>
        <v>-4051925.462230694</v>
      </c>
      <c r="X47">
        <f t="shared" si="4"/>
        <v>29527.126826591153</v>
      </c>
      <c r="Y47">
        <f t="shared" si="5"/>
        <v>-312869.36210155458</v>
      </c>
      <c r="Z47">
        <f t="shared" si="6"/>
        <v>255375.44441807771</v>
      </c>
      <c r="AA47">
        <f t="shared" si="7"/>
        <v>-14635.555176620153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 t="shared" si="11"/>
        <v>51667.776882222017</v>
      </c>
      <c r="AF47">
        <f t="shared" si="12"/>
        <v>-10.190898124740238</v>
      </c>
      <c r="AG47">
        <f t="shared" si="13"/>
        <v>-29324.508569818496</v>
      </c>
      <c r="AH47">
        <f t="shared" si="14"/>
        <v>2.8107561427506988</v>
      </c>
      <c r="AI47">
        <f t="shared" si="15"/>
        <v>-4024100.7155392161</v>
      </c>
      <c r="AJ47">
        <f t="shared" si="16"/>
        <v>-7558.2888283935654</v>
      </c>
    </row>
    <row r="48" spans="1:36" x14ac:dyDescent="0.3">
      <c r="A48" s="1">
        <v>39387</v>
      </c>
      <c r="B48">
        <v>63313</v>
      </c>
      <c r="C48">
        <v>39643</v>
      </c>
      <c r="D48">
        <v>23670</v>
      </c>
      <c r="E48">
        <v>17.646000000000001</v>
      </c>
      <c r="F48">
        <v>22</v>
      </c>
      <c r="G48">
        <v>93.897841366197696</v>
      </c>
      <c r="H48">
        <v>0</v>
      </c>
      <c r="I48">
        <v>0</v>
      </c>
      <c r="J48">
        <v>0</v>
      </c>
      <c r="K48">
        <v>145.44999999999999</v>
      </c>
      <c r="L48">
        <v>1.7078333333333</v>
      </c>
      <c r="M48">
        <v>2.2151050861891619</v>
      </c>
      <c r="N48">
        <v>419.15</v>
      </c>
      <c r="O48">
        <v>114.16295168007396</v>
      </c>
      <c r="P48">
        <v>10.5</v>
      </c>
      <c r="Q48">
        <v>0</v>
      </c>
      <c r="R48" s="8">
        <v>70586256</v>
      </c>
      <c r="S48" s="8">
        <v>3.06</v>
      </c>
      <c r="T48" s="8">
        <f t="shared" si="1"/>
        <v>136.97712418300654</v>
      </c>
      <c r="U48">
        <f t="shared" si="2"/>
        <v>4013672.0457107951</v>
      </c>
      <c r="V48">
        <f t="shared" si="0"/>
        <v>39643</v>
      </c>
      <c r="W48">
        <f t="shared" si="3"/>
        <v>-3974029.0457107951</v>
      </c>
      <c r="X48">
        <f t="shared" si="4"/>
        <v>29527.126826591153</v>
      </c>
      <c r="Y48">
        <f t="shared" si="5"/>
        <v>-300948.09286694095</v>
      </c>
      <c r="Z48">
        <f t="shared" si="6"/>
        <v>267536.17986655759</v>
      </c>
      <c r="AA48">
        <f t="shared" si="7"/>
        <v>-14069.657570400779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 t="shared" si="11"/>
        <v>52674.550694043544</v>
      </c>
      <c r="AF48">
        <f t="shared" si="12"/>
        <v>-10.190898124740238</v>
      </c>
      <c r="AG48">
        <f t="shared" si="13"/>
        <v>23139.534461545838</v>
      </c>
      <c r="AH48">
        <f t="shared" si="14"/>
        <v>2.8107561427506988</v>
      </c>
      <c r="AI48">
        <f t="shared" si="15"/>
        <v>-4024100.7155392161</v>
      </c>
      <c r="AJ48">
        <f t="shared" si="16"/>
        <v>-7780.5914409933766</v>
      </c>
    </row>
    <row r="49" spans="1:36" x14ac:dyDescent="0.3">
      <c r="A49" s="1">
        <v>39417</v>
      </c>
      <c r="B49">
        <v>100926</v>
      </c>
      <c r="C49">
        <v>61745</v>
      </c>
      <c r="D49">
        <v>39181</v>
      </c>
      <c r="E49">
        <v>16.785</v>
      </c>
      <c r="F49">
        <v>19</v>
      </c>
      <c r="G49">
        <v>94.723041388388864</v>
      </c>
      <c r="H49">
        <v>1</v>
      </c>
      <c r="I49">
        <v>0</v>
      </c>
      <c r="J49">
        <v>0</v>
      </c>
      <c r="K49">
        <v>145.77000000000001</v>
      </c>
      <c r="L49">
        <v>1.7078333333333</v>
      </c>
      <c r="M49">
        <v>-1.6106349102321449</v>
      </c>
      <c r="N49">
        <v>419.15</v>
      </c>
      <c r="O49">
        <v>114.16295168007396</v>
      </c>
      <c r="P49">
        <v>10.9</v>
      </c>
      <c r="Q49">
        <v>0</v>
      </c>
      <c r="R49" s="8">
        <v>70586256</v>
      </c>
      <c r="S49" s="8">
        <v>3.06</v>
      </c>
      <c r="T49" s="8">
        <f t="shared" si="1"/>
        <v>136.97712418300654</v>
      </c>
      <c r="U49">
        <f t="shared" si="2"/>
        <v>4113900.7023200821</v>
      </c>
      <c r="V49">
        <f t="shared" si="0"/>
        <v>61745</v>
      </c>
      <c r="W49">
        <f t="shared" si="3"/>
        <v>-4052155.7023200821</v>
      </c>
      <c r="X49">
        <f t="shared" si="4"/>
        <v>29527.126826591153</v>
      </c>
      <c r="Y49">
        <f t="shared" si="5"/>
        <v>-286263.95436765294</v>
      </c>
      <c r="Z49">
        <f t="shared" si="6"/>
        <v>231053.97352111794</v>
      </c>
      <c r="AA49">
        <f t="shared" si="7"/>
        <v>-14193.305585843831</v>
      </c>
      <c r="AB49">
        <f t="shared" si="8"/>
        <v>-16059.800627246337</v>
      </c>
      <c r="AC49">
        <f t="shared" si="9"/>
        <v>0</v>
      </c>
      <c r="AD49">
        <f t="shared" si="10"/>
        <v>0</v>
      </c>
      <c r="AE49">
        <f t="shared" si="11"/>
        <v>52790.438327058982</v>
      </c>
      <c r="AF49">
        <f t="shared" si="12"/>
        <v>-10.190898124740238</v>
      </c>
      <c r="AG49">
        <f t="shared" si="13"/>
        <v>-16825.089808449313</v>
      </c>
      <c r="AH49">
        <f t="shared" si="14"/>
        <v>2.8107561427506988</v>
      </c>
      <c r="AI49">
        <f t="shared" si="15"/>
        <v>-4024100.7155392161</v>
      </c>
      <c r="AJ49">
        <f t="shared" si="16"/>
        <v>-8076.994924459791</v>
      </c>
    </row>
    <row r="50" spans="1:36" x14ac:dyDescent="0.3">
      <c r="A50" s="1">
        <v>39448</v>
      </c>
      <c r="B50">
        <v>31527</v>
      </c>
      <c r="C50">
        <v>18588</v>
      </c>
      <c r="D50">
        <v>12939</v>
      </c>
      <c r="E50">
        <v>16.7925</v>
      </c>
      <c r="F50">
        <v>22</v>
      </c>
      <c r="G50">
        <v>92.626230506064459</v>
      </c>
      <c r="H50">
        <v>0</v>
      </c>
      <c r="I50">
        <v>1</v>
      </c>
      <c r="J50">
        <v>0</v>
      </c>
      <c r="K50">
        <v>146.94</v>
      </c>
      <c r="L50">
        <v>1.72895</v>
      </c>
      <c r="M50">
        <v>0.66389036998624196</v>
      </c>
      <c r="N50">
        <v>481.55</v>
      </c>
      <c r="O50">
        <v>99.49125061121147</v>
      </c>
      <c r="P50">
        <v>11.6</v>
      </c>
      <c r="Q50">
        <v>0</v>
      </c>
      <c r="R50" s="8">
        <v>71517100</v>
      </c>
      <c r="S50" s="8">
        <v>2.78</v>
      </c>
      <c r="T50" s="8">
        <f t="shared" si="1"/>
        <v>173.21942446043167</v>
      </c>
      <c r="U50">
        <f t="shared" si="2"/>
        <v>3477198.4757316206</v>
      </c>
      <c r="V50">
        <f t="shared" si="0"/>
        <v>18588</v>
      </c>
      <c r="W50">
        <f t="shared" si="3"/>
        <v>-3458610.4757316206</v>
      </c>
      <c r="X50">
        <f t="shared" si="4"/>
        <v>29527.126826591153</v>
      </c>
      <c r="Y50">
        <f t="shared" si="5"/>
        <v>-286391.86498175823</v>
      </c>
      <c r="Z50">
        <f t="shared" si="6"/>
        <v>267536.17986655759</v>
      </c>
      <c r="AA50">
        <f t="shared" si="7"/>
        <v>-13879.119331133885</v>
      </c>
      <c r="AB50">
        <f t="shared" si="8"/>
        <v>0</v>
      </c>
      <c r="AC50">
        <f t="shared" si="9"/>
        <v>-7.6514084312681208</v>
      </c>
      <c r="AD50">
        <f t="shared" si="10"/>
        <v>0</v>
      </c>
      <c r="AE50">
        <f t="shared" si="11"/>
        <v>53214.152485271632</v>
      </c>
      <c r="AF50">
        <f t="shared" si="12"/>
        <v>-10.316904447801294</v>
      </c>
      <c r="AG50">
        <f t="shared" si="13"/>
        <v>6935.1626659906433</v>
      </c>
      <c r="AH50">
        <f t="shared" si="14"/>
        <v>3.2292010510356657</v>
      </c>
      <c r="AI50">
        <f t="shared" si="15"/>
        <v>-3506941.6731307851</v>
      </c>
      <c r="AJ50">
        <f t="shared" si="16"/>
        <v>-8595.7010205260158</v>
      </c>
    </row>
    <row r="51" spans="1:36" x14ac:dyDescent="0.3">
      <c r="A51" s="1">
        <v>39479</v>
      </c>
      <c r="B51">
        <v>35251</v>
      </c>
      <c r="C51">
        <v>21196</v>
      </c>
      <c r="D51">
        <v>14055</v>
      </c>
      <c r="E51">
        <v>16.940000000000001</v>
      </c>
      <c r="F51">
        <v>21</v>
      </c>
      <c r="G51">
        <v>88.9589875255148</v>
      </c>
      <c r="H51">
        <v>0</v>
      </c>
      <c r="I51">
        <v>0</v>
      </c>
      <c r="J51">
        <v>0</v>
      </c>
      <c r="K51">
        <v>148.84</v>
      </c>
      <c r="L51">
        <v>1.72895</v>
      </c>
      <c r="M51">
        <v>1.7182187372162261</v>
      </c>
      <c r="N51">
        <v>481.55</v>
      </c>
      <c r="O51">
        <v>99.49125061121147</v>
      </c>
      <c r="P51">
        <v>11.9</v>
      </c>
      <c r="Q51">
        <v>0</v>
      </c>
      <c r="R51" s="8">
        <v>71517100</v>
      </c>
      <c r="S51" s="8">
        <v>2.78</v>
      </c>
      <c r="T51" s="8">
        <f t="shared" si="1"/>
        <v>173.21942446043167</v>
      </c>
      <c r="U51">
        <f t="shared" si="2"/>
        <v>3482446.0807367838</v>
      </c>
      <c r="V51">
        <f t="shared" si="0"/>
        <v>21196</v>
      </c>
      <c r="W51">
        <f t="shared" si="3"/>
        <v>-3461250.0807367838</v>
      </c>
      <c r="X51">
        <f t="shared" si="4"/>
        <v>29527.126826591153</v>
      </c>
      <c r="Y51">
        <f t="shared" si="5"/>
        <v>-288907.44039249577</v>
      </c>
      <c r="Z51">
        <f t="shared" si="6"/>
        <v>255375.44441807771</v>
      </c>
      <c r="AA51">
        <f t="shared" si="7"/>
        <v>-13329.619446865363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 t="shared" si="11"/>
        <v>53902.235306300739</v>
      </c>
      <c r="AF51">
        <f t="shared" si="12"/>
        <v>-10.316904447801294</v>
      </c>
      <c r="AG51">
        <f t="shared" si="13"/>
        <v>17948.937018915491</v>
      </c>
      <c r="AH51">
        <f t="shared" si="14"/>
        <v>3.2292010510356657</v>
      </c>
      <c r="AI51">
        <f t="shared" si="15"/>
        <v>-3506941.6731307851</v>
      </c>
      <c r="AJ51">
        <f t="shared" si="16"/>
        <v>-8818.003633125827</v>
      </c>
    </row>
    <row r="52" spans="1:36" x14ac:dyDescent="0.3">
      <c r="A52" s="1">
        <v>39508</v>
      </c>
      <c r="B52">
        <v>53649</v>
      </c>
      <c r="C52">
        <v>34147</v>
      </c>
      <c r="D52">
        <v>19502</v>
      </c>
      <c r="E52">
        <v>17.7575</v>
      </c>
      <c r="F52">
        <v>21</v>
      </c>
      <c r="G52">
        <v>84.343662131157103</v>
      </c>
      <c r="H52">
        <v>0</v>
      </c>
      <c r="I52">
        <v>0</v>
      </c>
      <c r="J52">
        <v>0</v>
      </c>
      <c r="K52">
        <v>150.27000000000001</v>
      </c>
      <c r="L52">
        <v>1.72895</v>
      </c>
      <c r="M52">
        <v>9.1073275605326067</v>
      </c>
      <c r="N52">
        <v>481.55</v>
      </c>
      <c r="O52">
        <v>99.49125061121147</v>
      </c>
      <c r="P52">
        <v>11</v>
      </c>
      <c r="Q52">
        <v>0</v>
      </c>
      <c r="R52" s="8">
        <v>71517100</v>
      </c>
      <c r="S52" s="8">
        <v>2.78</v>
      </c>
      <c r="T52" s="8">
        <f t="shared" si="1"/>
        <v>173.21942446043167</v>
      </c>
      <c r="U52">
        <f t="shared" si="2"/>
        <v>3430274.5418277942</v>
      </c>
      <c r="V52">
        <f t="shared" si="0"/>
        <v>34147</v>
      </c>
      <c r="W52">
        <f t="shared" si="3"/>
        <v>-3396127.5418277942</v>
      </c>
      <c r="X52">
        <f t="shared" si="4"/>
        <v>29527.126826591153</v>
      </c>
      <c r="Y52">
        <f t="shared" si="5"/>
        <v>-302849.69732997305</v>
      </c>
      <c r="Z52">
        <f t="shared" si="6"/>
        <v>255375.44441807771</v>
      </c>
      <c r="AA52">
        <f t="shared" si="7"/>
        <v>-12638.058843024219</v>
      </c>
      <c r="AB52">
        <f t="shared" si="8"/>
        <v>0</v>
      </c>
      <c r="AC52">
        <f t="shared" si="9"/>
        <v>0</v>
      </c>
      <c r="AD52">
        <f t="shared" si="10"/>
        <v>0</v>
      </c>
      <c r="AE52">
        <f t="shared" si="11"/>
        <v>54420.108166338432</v>
      </c>
      <c r="AF52">
        <f t="shared" si="12"/>
        <v>-10.316904447801294</v>
      </c>
      <c r="AG52">
        <f t="shared" si="13"/>
        <v>95137.391563703932</v>
      </c>
      <c r="AH52">
        <f t="shared" si="14"/>
        <v>3.2292010510356657</v>
      </c>
      <c r="AI52">
        <f t="shared" si="15"/>
        <v>-3506941.6731307851</v>
      </c>
      <c r="AJ52">
        <f t="shared" si="16"/>
        <v>-8151.0957953263951</v>
      </c>
    </row>
    <row r="53" spans="1:36" x14ac:dyDescent="0.3">
      <c r="A53" s="1">
        <v>39539</v>
      </c>
      <c r="B53">
        <v>47701</v>
      </c>
      <c r="C53">
        <v>30313</v>
      </c>
      <c r="D53">
        <v>17388</v>
      </c>
      <c r="E53">
        <v>18.762499999999999</v>
      </c>
      <c r="F53">
        <v>21</v>
      </c>
      <c r="G53">
        <v>79.490827682035999</v>
      </c>
      <c r="H53">
        <v>0</v>
      </c>
      <c r="I53">
        <v>0</v>
      </c>
      <c r="J53">
        <v>0</v>
      </c>
      <c r="K53">
        <v>152.79</v>
      </c>
      <c r="L53">
        <v>1.72895</v>
      </c>
      <c r="M53">
        <v>7.0439976870749543</v>
      </c>
      <c r="N53">
        <v>481.55</v>
      </c>
      <c r="O53">
        <v>103.3496681127554</v>
      </c>
      <c r="P53">
        <v>9.9</v>
      </c>
      <c r="Q53">
        <v>0</v>
      </c>
      <c r="R53" s="8">
        <v>71517100</v>
      </c>
      <c r="S53" s="8">
        <v>2.78</v>
      </c>
      <c r="T53" s="8">
        <f t="shared" si="1"/>
        <v>173.21942446043167</v>
      </c>
      <c r="U53">
        <f t="shared" si="2"/>
        <v>3598684.1162831858</v>
      </c>
      <c r="V53">
        <f t="shared" si="0"/>
        <v>30313</v>
      </c>
      <c r="W53">
        <f t="shared" si="3"/>
        <v>-3568371.1162831858</v>
      </c>
      <c r="X53">
        <f t="shared" si="4"/>
        <v>29527.126826591153</v>
      </c>
      <c r="Y53">
        <f t="shared" si="5"/>
        <v>-319989.7196200827</v>
      </c>
      <c r="Z53">
        <f t="shared" si="6"/>
        <v>255375.44441807771</v>
      </c>
      <c r="AA53">
        <f t="shared" si="7"/>
        <v>-11910.909869719304</v>
      </c>
      <c r="AB53">
        <f t="shared" si="8"/>
        <v>0</v>
      </c>
      <c r="AC53">
        <f t="shared" si="9"/>
        <v>0</v>
      </c>
      <c r="AD53">
        <f t="shared" si="10"/>
        <v>0</v>
      </c>
      <c r="AE53">
        <f t="shared" si="11"/>
        <v>55332.723276334917</v>
      </c>
      <c r="AF53">
        <f t="shared" si="12"/>
        <v>-10.316904447801294</v>
      </c>
      <c r="AG53">
        <f t="shared" si="13"/>
        <v>73583.33843543932</v>
      </c>
      <c r="AH53">
        <f t="shared" si="14"/>
        <v>3.2292010510356657</v>
      </c>
      <c r="AI53">
        <f t="shared" si="15"/>
        <v>-3642946.0458306368</v>
      </c>
      <c r="AJ53">
        <f t="shared" si="16"/>
        <v>-7335.9862157937559</v>
      </c>
    </row>
    <row r="54" spans="1:36" x14ac:dyDescent="0.3">
      <c r="A54" s="1">
        <v>39569</v>
      </c>
      <c r="B54">
        <v>48598</v>
      </c>
      <c r="C54">
        <v>31477</v>
      </c>
      <c r="D54">
        <v>17121</v>
      </c>
      <c r="E54">
        <v>18.776</v>
      </c>
      <c r="F54">
        <v>21</v>
      </c>
      <c r="G54">
        <v>78.634699348341343</v>
      </c>
      <c r="H54">
        <v>0</v>
      </c>
      <c r="I54">
        <v>0</v>
      </c>
      <c r="J54">
        <v>0</v>
      </c>
      <c r="K54">
        <v>155.07</v>
      </c>
      <c r="L54">
        <v>1.72895</v>
      </c>
      <c r="M54">
        <v>-5.078627615994713</v>
      </c>
      <c r="N54">
        <v>481.55</v>
      </c>
      <c r="O54">
        <v>103.3496681127554</v>
      </c>
      <c r="P54">
        <v>9.1999999999999993</v>
      </c>
      <c r="Q54">
        <v>0</v>
      </c>
      <c r="R54" s="8">
        <v>71517100</v>
      </c>
      <c r="S54" s="8">
        <v>2.78</v>
      </c>
      <c r="T54" s="8">
        <f t="shared" si="1"/>
        <v>173.21942446043167</v>
      </c>
      <c r="U54">
        <f t="shared" si="2"/>
        <v>3725241.6036086236</v>
      </c>
      <c r="V54">
        <f t="shared" si="0"/>
        <v>31477</v>
      </c>
      <c r="W54">
        <f t="shared" si="3"/>
        <v>-3693764.6036086236</v>
      </c>
      <c r="X54">
        <f t="shared" si="4"/>
        <v>29527.126826591153</v>
      </c>
      <c r="Y54">
        <f t="shared" si="5"/>
        <v>-320219.95872547227</v>
      </c>
      <c r="Z54">
        <f t="shared" si="6"/>
        <v>255375.44441807771</v>
      </c>
      <c r="AA54">
        <f t="shared" si="7"/>
        <v>-11782.627554427039</v>
      </c>
      <c r="AB54">
        <f t="shared" si="8"/>
        <v>0</v>
      </c>
      <c r="AC54">
        <f t="shared" si="9"/>
        <v>0</v>
      </c>
      <c r="AD54">
        <f t="shared" si="10"/>
        <v>0</v>
      </c>
      <c r="AE54">
        <f t="shared" si="11"/>
        <v>56158.422661569843</v>
      </c>
      <c r="AF54">
        <f t="shared" si="12"/>
        <v>-10.316904447801294</v>
      </c>
      <c r="AG54">
        <f t="shared" si="13"/>
        <v>-53052.597581202295</v>
      </c>
      <c r="AH54">
        <f t="shared" si="14"/>
        <v>3.2292010510356657</v>
      </c>
      <c r="AI54">
        <f t="shared" si="15"/>
        <v>-3642946.0458306368</v>
      </c>
      <c r="AJ54">
        <f t="shared" si="16"/>
        <v>-6817.2801197275294</v>
      </c>
    </row>
    <row r="55" spans="1:36" x14ac:dyDescent="0.3">
      <c r="A55" s="1">
        <v>39600</v>
      </c>
      <c r="B55">
        <v>46324</v>
      </c>
      <c r="C55">
        <v>28724</v>
      </c>
      <c r="D55">
        <v>17600</v>
      </c>
      <c r="E55">
        <v>19.035</v>
      </c>
      <c r="F55">
        <v>21</v>
      </c>
      <c r="G55">
        <v>78.810920232600495</v>
      </c>
      <c r="H55">
        <v>0</v>
      </c>
      <c r="I55">
        <v>0</v>
      </c>
      <c r="J55">
        <v>0</v>
      </c>
      <c r="K55">
        <v>154.51</v>
      </c>
      <c r="L55">
        <v>1.72895</v>
      </c>
      <c r="M55">
        <v>-1.6645051302915714</v>
      </c>
      <c r="N55">
        <v>481.55</v>
      </c>
      <c r="O55">
        <v>103.3496681127554</v>
      </c>
      <c r="P55">
        <v>9.4</v>
      </c>
      <c r="Q55">
        <v>0</v>
      </c>
      <c r="R55" s="8">
        <v>71517100</v>
      </c>
      <c r="S55" s="8">
        <v>2.78</v>
      </c>
      <c r="T55" s="8">
        <f t="shared" si="1"/>
        <v>173.21942446043167</v>
      </c>
      <c r="U55">
        <f t="shared" si="2"/>
        <v>3691618.4273708332</v>
      </c>
      <c r="V55">
        <f t="shared" si="0"/>
        <v>28724</v>
      </c>
      <c r="W55">
        <f t="shared" si="3"/>
        <v>-3662894.4273708332</v>
      </c>
      <c r="X55">
        <f t="shared" si="4"/>
        <v>29527.126826591153</v>
      </c>
      <c r="Y55">
        <f t="shared" si="5"/>
        <v>-324637.13859924185</v>
      </c>
      <c r="Z55">
        <f t="shared" si="6"/>
        <v>255375.44441807771</v>
      </c>
      <c r="AA55">
        <f t="shared" si="7"/>
        <v>-11809.032501145783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55955.619303792839</v>
      </c>
      <c r="AF55">
        <f t="shared" si="12"/>
        <v>-10.316904447801294</v>
      </c>
      <c r="AG55">
        <f t="shared" si="13"/>
        <v>-17387.831423412903</v>
      </c>
      <c r="AH55">
        <f t="shared" si="14"/>
        <v>3.2292010510356657</v>
      </c>
      <c r="AI55">
        <f t="shared" si="15"/>
        <v>-3642946.0458306368</v>
      </c>
      <c r="AJ55">
        <f t="shared" si="16"/>
        <v>-6965.4818614607375</v>
      </c>
    </row>
    <row r="56" spans="1:36" x14ac:dyDescent="0.3">
      <c r="A56" s="1">
        <v>39630</v>
      </c>
      <c r="B56">
        <v>42156</v>
      </c>
      <c r="C56">
        <v>25530</v>
      </c>
      <c r="D56">
        <v>16626</v>
      </c>
      <c r="E56">
        <v>20.047499999999999</v>
      </c>
      <c r="F56">
        <v>23</v>
      </c>
      <c r="G56">
        <v>80.55758353108105</v>
      </c>
      <c r="H56">
        <v>0</v>
      </c>
      <c r="I56">
        <v>0</v>
      </c>
      <c r="J56">
        <v>0</v>
      </c>
      <c r="K56">
        <v>155.4</v>
      </c>
      <c r="L56">
        <v>1.72895</v>
      </c>
      <c r="M56">
        <v>8.8130150558352049E-2</v>
      </c>
      <c r="N56">
        <v>503.26</v>
      </c>
      <c r="O56">
        <v>110.10299872463602</v>
      </c>
      <c r="P56">
        <v>9.9</v>
      </c>
      <c r="Q56">
        <v>0</v>
      </c>
      <c r="R56" s="8">
        <v>71517100</v>
      </c>
      <c r="S56" s="8">
        <v>2.78</v>
      </c>
      <c r="T56" s="8">
        <f t="shared" si="1"/>
        <v>181.02877697841728</v>
      </c>
      <c r="U56">
        <f t="shared" si="2"/>
        <v>3901418.620348793</v>
      </c>
      <c r="V56">
        <f t="shared" si="0"/>
        <v>25530</v>
      </c>
      <c r="W56">
        <f t="shared" si="3"/>
        <v>-3875888.620348793</v>
      </c>
      <c r="X56">
        <f t="shared" si="4"/>
        <v>29527.126826591153</v>
      </c>
      <c r="Y56">
        <f t="shared" si="5"/>
        <v>-341905.0715034568</v>
      </c>
      <c r="Z56">
        <f t="shared" si="6"/>
        <v>279696.91531503748</v>
      </c>
      <c r="AA56">
        <f t="shared" si="7"/>
        <v>-12070.752623172515</v>
      </c>
      <c r="AB56">
        <f t="shared" si="8"/>
        <v>0</v>
      </c>
      <c r="AC56">
        <f t="shared" si="9"/>
        <v>0</v>
      </c>
      <c r="AD56">
        <f t="shared" si="10"/>
        <v>0</v>
      </c>
      <c r="AE56">
        <f t="shared" si="11"/>
        <v>56277.931783117005</v>
      </c>
      <c r="AF56">
        <f t="shared" si="12"/>
        <v>-10.316904447801294</v>
      </c>
      <c r="AG56">
        <f t="shared" si="13"/>
        <v>920.62930497558443</v>
      </c>
      <c r="AH56">
        <f t="shared" si="14"/>
        <v>3.3747850087098099</v>
      </c>
      <c r="AI56">
        <f t="shared" si="15"/>
        <v>-3880992.4711166522</v>
      </c>
      <c r="AJ56">
        <f t="shared" si="16"/>
        <v>-7335.9862157937559</v>
      </c>
    </row>
    <row r="57" spans="1:36" x14ac:dyDescent="0.3">
      <c r="A57" s="1">
        <v>39661</v>
      </c>
      <c r="B57">
        <v>43670</v>
      </c>
      <c r="C57">
        <v>26102</v>
      </c>
      <c r="D57">
        <v>17568</v>
      </c>
      <c r="E57">
        <v>19.888000000000002</v>
      </c>
      <c r="F57">
        <v>21</v>
      </c>
      <c r="G57">
        <v>83.356019998637478</v>
      </c>
      <c r="H57">
        <v>0</v>
      </c>
      <c r="I57">
        <v>0</v>
      </c>
      <c r="J57">
        <v>0</v>
      </c>
      <c r="K57">
        <v>155.02000000000001</v>
      </c>
      <c r="L57">
        <v>1.72895</v>
      </c>
      <c r="M57">
        <v>-7.7809171426706509</v>
      </c>
      <c r="N57">
        <v>503.26</v>
      </c>
      <c r="O57">
        <v>110.10299872463602</v>
      </c>
      <c r="P57">
        <v>10.199999999999999</v>
      </c>
      <c r="Q57">
        <v>0</v>
      </c>
      <c r="R57" s="8">
        <v>71517100</v>
      </c>
      <c r="S57" s="8">
        <v>2.78</v>
      </c>
      <c r="T57" s="8">
        <f t="shared" si="1"/>
        <v>181.02877697841728</v>
      </c>
      <c r="U57">
        <f t="shared" si="2"/>
        <v>4006573.1061588521</v>
      </c>
      <c r="V57">
        <f t="shared" si="0"/>
        <v>26102</v>
      </c>
      <c r="W57">
        <f t="shared" si="3"/>
        <v>-3980471.1061588521</v>
      </c>
      <c r="X57">
        <f t="shared" si="4"/>
        <v>29527.126826591153</v>
      </c>
      <c r="Y57">
        <f t="shared" si="5"/>
        <v>-339184.83911015088</v>
      </c>
      <c r="Z57">
        <f t="shared" si="6"/>
        <v>255375.44441807771</v>
      </c>
      <c r="AA57">
        <f t="shared" si="7"/>
        <v>-12490.070493084857</v>
      </c>
      <c r="AB57">
        <f t="shared" si="8"/>
        <v>0</v>
      </c>
      <c r="AC57">
        <f t="shared" si="9"/>
        <v>0</v>
      </c>
      <c r="AD57">
        <f t="shared" si="10"/>
        <v>0</v>
      </c>
      <c r="AE57">
        <f t="shared" si="11"/>
        <v>56140.315218911186</v>
      </c>
      <c r="AF57">
        <f t="shared" si="12"/>
        <v>-10.316904447801294</v>
      </c>
      <c r="AG57">
        <f t="shared" si="13"/>
        <v>-81281.38095471148</v>
      </c>
      <c r="AH57">
        <f t="shared" si="14"/>
        <v>3.3747850087098099</v>
      </c>
      <c r="AI57">
        <f t="shared" si="15"/>
        <v>-3880992.4711166522</v>
      </c>
      <c r="AJ57">
        <f t="shared" si="16"/>
        <v>-7558.2888283935654</v>
      </c>
    </row>
    <row r="58" spans="1:36" x14ac:dyDescent="0.3">
      <c r="A58" s="1">
        <v>39692</v>
      </c>
      <c r="B58">
        <v>43932</v>
      </c>
      <c r="C58">
        <v>27053</v>
      </c>
      <c r="D58">
        <v>16879</v>
      </c>
      <c r="E58">
        <v>19.552499999999998</v>
      </c>
      <c r="F58">
        <v>21</v>
      </c>
      <c r="G58">
        <v>84.33593403092145</v>
      </c>
      <c r="H58">
        <v>0</v>
      </c>
      <c r="I58">
        <v>0</v>
      </c>
      <c r="J58">
        <v>0</v>
      </c>
      <c r="K58">
        <v>155.72</v>
      </c>
      <c r="L58">
        <v>1.72895</v>
      </c>
      <c r="M58">
        <v>0.46418884009380434</v>
      </c>
      <c r="N58">
        <v>503.26</v>
      </c>
      <c r="O58">
        <v>110.10299872463602</v>
      </c>
      <c r="P58">
        <v>10.7</v>
      </c>
      <c r="Q58">
        <v>0</v>
      </c>
      <c r="R58" s="8">
        <v>71517100</v>
      </c>
      <c r="S58" s="8">
        <v>2.78</v>
      </c>
      <c r="T58" s="8">
        <f t="shared" si="1"/>
        <v>181.02877697841728</v>
      </c>
      <c r="U58">
        <f t="shared" si="2"/>
        <v>3915935.6564001008</v>
      </c>
      <c r="V58">
        <f t="shared" si="0"/>
        <v>27053</v>
      </c>
      <c r="W58">
        <f t="shared" si="3"/>
        <v>-3888882.6564001008</v>
      </c>
      <c r="X58">
        <f t="shared" si="4"/>
        <v>29527.126826591153</v>
      </c>
      <c r="Y58">
        <f t="shared" si="5"/>
        <v>-333462.97097250726</v>
      </c>
      <c r="Z58">
        <f t="shared" si="6"/>
        <v>255375.44441807771</v>
      </c>
      <c r="AA58">
        <f t="shared" si="7"/>
        <v>-12636.900864071738</v>
      </c>
      <c r="AB58">
        <f t="shared" si="8"/>
        <v>0</v>
      </c>
      <c r="AC58">
        <f t="shared" si="9"/>
        <v>0</v>
      </c>
      <c r="AD58">
        <f t="shared" si="10"/>
        <v>0</v>
      </c>
      <c r="AE58">
        <f t="shared" si="11"/>
        <v>56393.819416132428</v>
      </c>
      <c r="AF58">
        <f t="shared" si="12"/>
        <v>-10.316904447801294</v>
      </c>
      <c r="AG58">
        <f t="shared" si="13"/>
        <v>4849.0311944949071</v>
      </c>
      <c r="AH58">
        <f t="shared" si="14"/>
        <v>3.3747850087098099</v>
      </c>
      <c r="AI58">
        <f t="shared" si="15"/>
        <v>-3880992.4711166522</v>
      </c>
      <c r="AJ58">
        <f t="shared" si="16"/>
        <v>-7928.7931827265838</v>
      </c>
    </row>
    <row r="59" spans="1:36" x14ac:dyDescent="0.3">
      <c r="A59" s="1">
        <v>39722</v>
      </c>
      <c r="B59">
        <v>32884</v>
      </c>
      <c r="C59">
        <v>19788</v>
      </c>
      <c r="D59">
        <v>13096</v>
      </c>
      <c r="E59">
        <v>20.6</v>
      </c>
      <c r="F59">
        <v>20</v>
      </c>
      <c r="G59">
        <v>78.933837477809845</v>
      </c>
      <c r="H59">
        <v>0</v>
      </c>
      <c r="I59">
        <v>0</v>
      </c>
      <c r="J59">
        <v>0</v>
      </c>
      <c r="K59">
        <v>159.77000000000001</v>
      </c>
      <c r="L59">
        <v>1.72895</v>
      </c>
      <c r="M59">
        <v>10.930315716729933</v>
      </c>
      <c r="N59">
        <v>503.26</v>
      </c>
      <c r="O59">
        <v>107.39890085980215</v>
      </c>
      <c r="P59">
        <v>11.2</v>
      </c>
      <c r="Q59">
        <v>0</v>
      </c>
      <c r="R59" s="8">
        <v>71517100</v>
      </c>
      <c r="S59" s="8">
        <v>2.78</v>
      </c>
      <c r="T59" s="8">
        <f t="shared" si="1"/>
        <v>181.02877697841728</v>
      </c>
      <c r="U59">
        <f t="shared" si="2"/>
        <v>3732142.7926666052</v>
      </c>
      <c r="V59">
        <f t="shared" si="0"/>
        <v>19788</v>
      </c>
      <c r="W59">
        <f t="shared" si="3"/>
        <v>-3712354.7926666052</v>
      </c>
      <c r="X59">
        <f t="shared" si="4"/>
        <v>29527.126826591153</v>
      </c>
      <c r="Y59">
        <f t="shared" si="5"/>
        <v>-351327.82007588033</v>
      </c>
      <c r="Z59">
        <f t="shared" si="6"/>
        <v>243214.70896959782</v>
      </c>
      <c r="AA59">
        <f t="shared" si="7"/>
        <v>-11827.450427739515</v>
      </c>
      <c r="AB59">
        <f t="shared" si="8"/>
        <v>0</v>
      </c>
      <c r="AC59">
        <f t="shared" si="9"/>
        <v>0</v>
      </c>
      <c r="AD59">
        <f t="shared" si="10"/>
        <v>0</v>
      </c>
      <c r="AE59">
        <f t="shared" si="11"/>
        <v>57860.52227148394</v>
      </c>
      <c r="AF59">
        <f t="shared" si="12"/>
        <v>-10.316904447801294</v>
      </c>
      <c r="AG59">
        <f t="shared" si="13"/>
        <v>114180.77579243557</v>
      </c>
      <c r="AH59">
        <f t="shared" si="14"/>
        <v>3.3747850087098099</v>
      </c>
      <c r="AI59">
        <f t="shared" si="15"/>
        <v>-3785676.4163665953</v>
      </c>
      <c r="AJ59">
        <f t="shared" si="16"/>
        <v>-8299.2975370596014</v>
      </c>
    </row>
    <row r="60" spans="1:36" x14ac:dyDescent="0.3">
      <c r="A60" s="1">
        <v>39753</v>
      </c>
      <c r="B60">
        <v>26253</v>
      </c>
      <c r="C60">
        <v>17201</v>
      </c>
      <c r="D60">
        <v>9052</v>
      </c>
      <c r="E60">
        <v>24.047499999999999</v>
      </c>
      <c r="F60">
        <v>20</v>
      </c>
      <c r="G60">
        <v>73.870922899273324</v>
      </c>
      <c r="H60">
        <v>0</v>
      </c>
      <c r="I60">
        <v>0</v>
      </c>
      <c r="J60">
        <v>0</v>
      </c>
      <c r="K60">
        <v>161.1</v>
      </c>
      <c r="L60">
        <v>1.72895</v>
      </c>
      <c r="M60">
        <v>2.9939633950008426</v>
      </c>
      <c r="N60">
        <v>503.26</v>
      </c>
      <c r="O60">
        <v>107.39890085980215</v>
      </c>
      <c r="P60">
        <v>12.6</v>
      </c>
      <c r="Q60">
        <v>0</v>
      </c>
      <c r="R60" s="8">
        <v>71517100</v>
      </c>
      <c r="S60" s="8">
        <v>2.78</v>
      </c>
      <c r="T60" s="8">
        <f t="shared" si="1"/>
        <v>181.02877697841728</v>
      </c>
      <c r="U60">
        <f t="shared" si="2"/>
        <v>3871054.2603095518</v>
      </c>
      <c r="V60">
        <f t="shared" si="0"/>
        <v>17201</v>
      </c>
      <c r="W60">
        <f t="shared" si="3"/>
        <v>-3853853.2603095518</v>
      </c>
      <c r="X60">
        <f t="shared" si="4"/>
        <v>29527.126826591153</v>
      </c>
      <c r="Y60">
        <f t="shared" si="5"/>
        <v>-410124.06569294812</v>
      </c>
      <c r="Z60">
        <f t="shared" si="6"/>
        <v>243214.70896959782</v>
      </c>
      <c r="AA60">
        <f t="shared" si="7"/>
        <v>-11068.823036611413</v>
      </c>
      <c r="AB60">
        <f t="shared" si="8"/>
        <v>0</v>
      </c>
      <c r="AC60">
        <f t="shared" si="9"/>
        <v>0</v>
      </c>
      <c r="AD60">
        <f t="shared" si="10"/>
        <v>0</v>
      </c>
      <c r="AE60">
        <f t="shared" si="11"/>
        <v>58342.180246204305</v>
      </c>
      <c r="AF60">
        <f t="shared" si="12"/>
        <v>-10.316904447801294</v>
      </c>
      <c r="AG60">
        <f t="shared" si="13"/>
        <v>31275.680592840552</v>
      </c>
      <c r="AH60">
        <f t="shared" si="14"/>
        <v>3.3747850087098099</v>
      </c>
      <c r="AI60">
        <f t="shared" si="15"/>
        <v>-3785676.4163665953</v>
      </c>
      <c r="AJ60">
        <f t="shared" si="16"/>
        <v>-9336.7097291920527</v>
      </c>
    </row>
    <row r="61" spans="1:36" x14ac:dyDescent="0.3">
      <c r="A61" s="1">
        <v>39783</v>
      </c>
      <c r="B61">
        <v>42078</v>
      </c>
      <c r="C61">
        <v>25879</v>
      </c>
      <c r="D61">
        <v>16199</v>
      </c>
      <c r="E61">
        <v>22.905000000000001</v>
      </c>
      <c r="F61">
        <v>19</v>
      </c>
      <c r="G61">
        <v>74.010857300332987</v>
      </c>
      <c r="H61">
        <v>1</v>
      </c>
      <c r="I61">
        <v>0</v>
      </c>
      <c r="J61">
        <v>0</v>
      </c>
      <c r="K61">
        <v>160.44</v>
      </c>
      <c r="L61">
        <v>1.72895</v>
      </c>
      <c r="M61">
        <v>3.2194923251755103</v>
      </c>
      <c r="N61">
        <v>503.26</v>
      </c>
      <c r="O61">
        <v>107.39890085980215</v>
      </c>
      <c r="P61">
        <v>14</v>
      </c>
      <c r="Q61">
        <v>0</v>
      </c>
      <c r="R61" s="8">
        <v>71517100</v>
      </c>
      <c r="S61" s="8">
        <v>2.78</v>
      </c>
      <c r="T61" s="8">
        <f t="shared" si="1"/>
        <v>181.02877697841728</v>
      </c>
      <c r="U61">
        <f t="shared" si="2"/>
        <v>3887409.2135137171</v>
      </c>
      <c r="V61">
        <f t="shared" si="0"/>
        <v>25879</v>
      </c>
      <c r="W61">
        <f t="shared" si="3"/>
        <v>-3861530.2135137171</v>
      </c>
      <c r="X61">
        <f t="shared" si="4"/>
        <v>29527.126826591153</v>
      </c>
      <c r="Y61">
        <f t="shared" si="5"/>
        <v>-390639.01547757472</v>
      </c>
      <c r="Z61">
        <f t="shared" si="6"/>
        <v>231053.97352111794</v>
      </c>
      <c r="AA61">
        <f t="shared" si="7"/>
        <v>-11089.79081474755</v>
      </c>
      <c r="AB61">
        <f t="shared" si="8"/>
        <v>-16059.800627246337</v>
      </c>
      <c r="AC61">
        <f t="shared" si="9"/>
        <v>0</v>
      </c>
      <c r="AD61">
        <f t="shared" si="10"/>
        <v>0</v>
      </c>
      <c r="AE61">
        <f t="shared" si="11"/>
        <v>58103.162003109988</v>
      </c>
      <c r="AF61">
        <f t="shared" si="12"/>
        <v>-10.316904447801294</v>
      </c>
      <c r="AG61">
        <f t="shared" si="13"/>
        <v>33631.611462391469</v>
      </c>
      <c r="AH61">
        <f t="shared" si="14"/>
        <v>3.3747850087098099</v>
      </c>
      <c r="AI61">
        <f t="shared" si="15"/>
        <v>-3785676.4163665953</v>
      </c>
      <c r="AJ61">
        <f t="shared" si="16"/>
        <v>-10374.121921324502</v>
      </c>
    </row>
    <row r="62" spans="1:36" x14ac:dyDescent="0.3">
      <c r="A62" s="1">
        <v>39814</v>
      </c>
      <c r="B62">
        <v>19606</v>
      </c>
      <c r="C62">
        <v>13173</v>
      </c>
      <c r="D62">
        <v>6433</v>
      </c>
      <c r="E62">
        <v>21.65</v>
      </c>
      <c r="F62">
        <v>21</v>
      </c>
      <c r="G62">
        <v>74.431974077969258</v>
      </c>
      <c r="H62">
        <v>0</v>
      </c>
      <c r="I62">
        <v>1</v>
      </c>
      <c r="J62">
        <v>0</v>
      </c>
      <c r="K62">
        <v>160.9</v>
      </c>
      <c r="L62">
        <v>2.1185999999999998</v>
      </c>
      <c r="M62">
        <v>1.3608430702517271</v>
      </c>
      <c r="N62">
        <v>527.13</v>
      </c>
      <c r="O62">
        <v>85.480346758790944</v>
      </c>
      <c r="P62">
        <v>15.5</v>
      </c>
      <c r="Q62">
        <v>0</v>
      </c>
      <c r="R62" s="8">
        <v>72561312</v>
      </c>
      <c r="S62" s="8">
        <v>3.38</v>
      </c>
      <c r="T62" s="8">
        <f t="shared" si="1"/>
        <v>155.95562130177515</v>
      </c>
      <c r="U62">
        <f t="shared" si="2"/>
        <v>3060750.4692281615</v>
      </c>
      <c r="V62">
        <f t="shared" si="0"/>
        <v>13173</v>
      </c>
      <c r="W62">
        <f t="shared" si="3"/>
        <v>-3047577.4692281615</v>
      </c>
      <c r="X62">
        <f t="shared" si="4"/>
        <v>29527.126826591153</v>
      </c>
      <c r="Y62">
        <f t="shared" si="5"/>
        <v>-369235.30605062173</v>
      </c>
      <c r="Z62">
        <f t="shared" si="6"/>
        <v>255375.44441807771</v>
      </c>
      <c r="AA62">
        <f t="shared" si="7"/>
        <v>-11152.890975222866</v>
      </c>
      <c r="AB62">
        <f t="shared" si="8"/>
        <v>0</v>
      </c>
      <c r="AC62">
        <f t="shared" si="9"/>
        <v>-7.6514084312681208</v>
      </c>
      <c r="AD62">
        <f t="shared" si="10"/>
        <v>0</v>
      </c>
      <c r="AE62">
        <f t="shared" si="11"/>
        <v>58269.750475569665</v>
      </c>
      <c r="AF62">
        <f t="shared" si="12"/>
        <v>-12.642004547911634</v>
      </c>
      <c r="AG62">
        <f t="shared" si="13"/>
        <v>14215.702594507344</v>
      </c>
      <c r="AH62">
        <f t="shared" si="14"/>
        <v>3.5348535978245881</v>
      </c>
      <c r="AI62">
        <f t="shared" si="15"/>
        <v>-3013074.9029733576</v>
      </c>
      <c r="AJ62">
        <f t="shared" si="16"/>
        <v>-11485.634984323557</v>
      </c>
    </row>
    <row r="63" spans="1:36" x14ac:dyDescent="0.3">
      <c r="A63" s="1">
        <v>39845</v>
      </c>
      <c r="B63">
        <v>21742</v>
      </c>
      <c r="C63">
        <v>14492</v>
      </c>
      <c r="D63">
        <v>7250</v>
      </c>
      <c r="E63">
        <v>20.877500000000001</v>
      </c>
      <c r="F63">
        <v>20</v>
      </c>
      <c r="G63">
        <v>76.200690885258439</v>
      </c>
      <c r="H63">
        <v>0</v>
      </c>
      <c r="I63">
        <v>0</v>
      </c>
      <c r="J63">
        <v>0</v>
      </c>
      <c r="K63">
        <v>160.35</v>
      </c>
      <c r="L63">
        <v>2.1185999999999998</v>
      </c>
      <c r="M63">
        <v>3.3656604042375804E-2</v>
      </c>
      <c r="N63">
        <v>527.13</v>
      </c>
      <c r="O63">
        <v>85.480346758790944</v>
      </c>
      <c r="P63">
        <v>16.100000000000001</v>
      </c>
      <c r="Q63">
        <v>0</v>
      </c>
      <c r="R63" s="8">
        <v>72561312</v>
      </c>
      <c r="S63" s="8">
        <v>3.38</v>
      </c>
      <c r="T63" s="8">
        <f t="shared" si="1"/>
        <v>155.95562130177515</v>
      </c>
      <c r="U63">
        <f t="shared" si="2"/>
        <v>3075820.6891323482</v>
      </c>
      <c r="V63">
        <f t="shared" si="0"/>
        <v>14492</v>
      </c>
      <c r="W63">
        <f t="shared" si="3"/>
        <v>-3061328.6891323482</v>
      </c>
      <c r="X63">
        <f t="shared" si="4"/>
        <v>29527.126826591153</v>
      </c>
      <c r="Y63">
        <f t="shared" si="5"/>
        <v>-356060.51279777626</v>
      </c>
      <c r="Z63">
        <f t="shared" si="6"/>
        <v>243214.70896959782</v>
      </c>
      <c r="AA63">
        <f t="shared" si="7"/>
        <v>-11417.915596188539</v>
      </c>
      <c r="AB63">
        <f t="shared" si="8"/>
        <v>0</v>
      </c>
      <c r="AC63">
        <f t="shared" si="9"/>
        <v>0</v>
      </c>
      <c r="AD63">
        <f t="shared" si="10"/>
        <v>0</v>
      </c>
      <c r="AE63">
        <f t="shared" si="11"/>
        <v>58070.568606324392</v>
      </c>
      <c r="AF63">
        <f t="shared" si="12"/>
        <v>-12.642004547911634</v>
      </c>
      <c r="AG63">
        <f t="shared" si="13"/>
        <v>351.58519293411587</v>
      </c>
      <c r="AH63">
        <f t="shared" si="14"/>
        <v>3.5348535978245881</v>
      </c>
      <c r="AI63">
        <f t="shared" si="15"/>
        <v>-3013074.9029733576</v>
      </c>
      <c r="AJ63">
        <f t="shared" si="16"/>
        <v>-11930.240209523179</v>
      </c>
    </row>
    <row r="64" spans="1:36" x14ac:dyDescent="0.3">
      <c r="A64" s="1">
        <v>39873</v>
      </c>
      <c r="B64">
        <v>55111</v>
      </c>
      <c r="C64">
        <v>40622</v>
      </c>
      <c r="D64">
        <v>14489</v>
      </c>
      <c r="E64">
        <v>20.07</v>
      </c>
      <c r="F64">
        <v>22</v>
      </c>
      <c r="G64">
        <v>76.86099776373959</v>
      </c>
      <c r="H64">
        <v>0</v>
      </c>
      <c r="I64">
        <v>0</v>
      </c>
      <c r="J64">
        <v>0</v>
      </c>
      <c r="K64">
        <v>162.12</v>
      </c>
      <c r="L64">
        <v>2.1185999999999998</v>
      </c>
      <c r="M64">
        <v>4.8731142036296582</v>
      </c>
      <c r="N64">
        <v>527.13</v>
      </c>
      <c r="O64">
        <v>85.480346758790944</v>
      </c>
      <c r="P64">
        <v>15.8</v>
      </c>
      <c r="Q64">
        <v>0</v>
      </c>
      <c r="R64" s="8">
        <v>72561312</v>
      </c>
      <c r="S64" s="8">
        <v>3.38</v>
      </c>
      <c r="T64" s="8">
        <f t="shared" si="1"/>
        <v>155.95562130177515</v>
      </c>
      <c r="U64">
        <f t="shared" si="2"/>
        <v>3012538.974560665</v>
      </c>
      <c r="V64">
        <f t="shared" si="0"/>
        <v>40622</v>
      </c>
      <c r="W64">
        <f t="shared" si="3"/>
        <v>-2971916.974560665</v>
      </c>
      <c r="X64">
        <f t="shared" si="4"/>
        <v>29527.126826591153</v>
      </c>
      <c r="Y64">
        <f t="shared" si="5"/>
        <v>-342288.80334577273</v>
      </c>
      <c r="Z64">
        <f t="shared" si="6"/>
        <v>267536.17986655759</v>
      </c>
      <c r="AA64">
        <f t="shared" si="7"/>
        <v>-11516.856014162347</v>
      </c>
      <c r="AB64">
        <f t="shared" si="8"/>
        <v>0</v>
      </c>
      <c r="AC64">
        <f t="shared" si="9"/>
        <v>0</v>
      </c>
      <c r="AD64">
        <f t="shared" si="10"/>
        <v>0</v>
      </c>
      <c r="AE64">
        <f t="shared" si="11"/>
        <v>58711.572076440985</v>
      </c>
      <c r="AF64">
        <f t="shared" si="12"/>
        <v>-12.642004547911634</v>
      </c>
      <c r="AG64">
        <f t="shared" si="13"/>
        <v>50905.753750911455</v>
      </c>
      <c r="AH64">
        <f t="shared" si="14"/>
        <v>3.5348535978245881</v>
      </c>
      <c r="AI64">
        <f t="shared" si="15"/>
        <v>-3013074.9029733576</v>
      </c>
      <c r="AJ64">
        <f t="shared" si="16"/>
        <v>-11707.937596923368</v>
      </c>
    </row>
    <row r="65" spans="1:36" x14ac:dyDescent="0.3">
      <c r="A65" s="1">
        <v>39904</v>
      </c>
      <c r="B65">
        <v>52640</v>
      </c>
      <c r="C65">
        <v>36202</v>
      </c>
      <c r="D65">
        <v>16438</v>
      </c>
      <c r="E65">
        <v>18.627500000000001</v>
      </c>
      <c r="F65">
        <v>21</v>
      </c>
      <c r="G65">
        <v>82.035536660159835</v>
      </c>
      <c r="H65">
        <v>0</v>
      </c>
      <c r="I65">
        <v>0</v>
      </c>
      <c r="J65">
        <v>0</v>
      </c>
      <c r="K65">
        <v>162.15</v>
      </c>
      <c r="L65">
        <v>2.1185999999999998</v>
      </c>
      <c r="M65">
        <v>-4.5856310518200711</v>
      </c>
      <c r="N65">
        <v>527.13</v>
      </c>
      <c r="O65">
        <v>96.444992237142998</v>
      </c>
      <c r="P65">
        <v>14.9</v>
      </c>
      <c r="Q65">
        <v>0</v>
      </c>
      <c r="R65" s="8">
        <v>72561312</v>
      </c>
      <c r="S65" s="8">
        <v>3.38</v>
      </c>
      <c r="T65" s="8">
        <f t="shared" si="1"/>
        <v>155.95562130177515</v>
      </c>
      <c r="U65">
        <f t="shared" si="2"/>
        <v>3481074.1906907777</v>
      </c>
      <c r="V65">
        <f t="shared" si="0"/>
        <v>36202</v>
      </c>
      <c r="W65">
        <f t="shared" si="3"/>
        <v>-3444872.1906907777</v>
      </c>
      <c r="X65">
        <f t="shared" si="4"/>
        <v>29527.126826591153</v>
      </c>
      <c r="Y65">
        <f t="shared" si="5"/>
        <v>-317687.32856618741</v>
      </c>
      <c r="Z65">
        <f t="shared" si="6"/>
        <v>255375.44441807771</v>
      </c>
      <c r="AA65">
        <f t="shared" si="7"/>
        <v>-12292.209199049952</v>
      </c>
      <c r="AB65">
        <f t="shared" si="8"/>
        <v>0</v>
      </c>
      <c r="AC65">
        <f t="shared" si="9"/>
        <v>0</v>
      </c>
      <c r="AD65">
        <f t="shared" si="10"/>
        <v>0</v>
      </c>
      <c r="AE65">
        <f t="shared" si="11"/>
        <v>58722.436542036179</v>
      </c>
      <c r="AF65">
        <f t="shared" si="12"/>
        <v>-12.642004547911634</v>
      </c>
      <c r="AG65">
        <f t="shared" si="13"/>
        <v>-47902.633790649816</v>
      </c>
      <c r="AH65">
        <f t="shared" si="14"/>
        <v>3.5348535978245881</v>
      </c>
      <c r="AI65">
        <f t="shared" si="15"/>
        <v>-3399564.8900115215</v>
      </c>
      <c r="AJ65">
        <f t="shared" si="16"/>
        <v>-11041.029759123934</v>
      </c>
    </row>
    <row r="66" spans="1:36" x14ac:dyDescent="0.3">
      <c r="A66" s="1">
        <v>39934</v>
      </c>
      <c r="B66">
        <v>63191</v>
      </c>
      <c r="C66">
        <v>44188</v>
      </c>
      <c r="D66">
        <v>19003</v>
      </c>
      <c r="E66">
        <v>18.329999999999998</v>
      </c>
      <c r="F66">
        <v>19</v>
      </c>
      <c r="G66">
        <v>84.749051565085821</v>
      </c>
      <c r="H66">
        <v>0</v>
      </c>
      <c r="I66">
        <v>0</v>
      </c>
      <c r="J66">
        <v>0</v>
      </c>
      <c r="K66">
        <v>163.19</v>
      </c>
      <c r="L66">
        <v>2.1185999999999998</v>
      </c>
      <c r="M66">
        <v>-0.25444621071570861</v>
      </c>
      <c r="N66">
        <v>527.13</v>
      </c>
      <c r="O66">
        <v>96.444992237142998</v>
      </c>
      <c r="P66">
        <v>13.6</v>
      </c>
      <c r="Q66">
        <v>0</v>
      </c>
      <c r="R66" s="8">
        <v>72561312</v>
      </c>
      <c r="S66" s="8">
        <v>3.38</v>
      </c>
      <c r="T66" s="8">
        <f t="shared" si="1"/>
        <v>155.95562130177515</v>
      </c>
      <c r="U66">
        <f t="shared" si="2"/>
        <v>3462129.895113538</v>
      </c>
      <c r="V66">
        <f t="shared" ref="V66:V129" si="17">+C66</f>
        <v>44188</v>
      </c>
      <c r="W66">
        <f t="shared" si="3"/>
        <v>-3417941.895113538</v>
      </c>
      <c r="X66">
        <f t="shared" si="4"/>
        <v>29527.126826591153</v>
      </c>
      <c r="Y66">
        <f t="shared" si="5"/>
        <v>-312613.54087334394</v>
      </c>
      <c r="Z66">
        <f t="shared" si="6"/>
        <v>231053.97352111794</v>
      </c>
      <c r="AA66">
        <f t="shared" si="7"/>
        <v>-12698.80241747756</v>
      </c>
      <c r="AB66">
        <f t="shared" si="8"/>
        <v>0</v>
      </c>
      <c r="AC66">
        <f t="shared" si="9"/>
        <v>0</v>
      </c>
      <c r="AD66">
        <f t="shared" si="10"/>
        <v>0</v>
      </c>
      <c r="AE66">
        <f t="shared" si="11"/>
        <v>59099.071349336315</v>
      </c>
      <c r="AF66">
        <f t="shared" si="12"/>
        <v>-12.642004547911634</v>
      </c>
      <c r="AG66">
        <f t="shared" si="13"/>
        <v>-2658.0079194324503</v>
      </c>
      <c r="AH66">
        <f t="shared" si="14"/>
        <v>3.5348535978245881</v>
      </c>
      <c r="AI66">
        <f t="shared" si="15"/>
        <v>-3399564.8900115215</v>
      </c>
      <c r="AJ66">
        <f t="shared" si="16"/>
        <v>-10077.718437858088</v>
      </c>
    </row>
    <row r="67" spans="1:36" x14ac:dyDescent="0.3">
      <c r="A67" s="1">
        <v>39965</v>
      </c>
      <c r="B67">
        <v>61067</v>
      </c>
      <c r="C67">
        <v>41019</v>
      </c>
      <c r="D67">
        <v>20048</v>
      </c>
      <c r="E67">
        <v>18.2425</v>
      </c>
      <c r="F67">
        <v>22</v>
      </c>
      <c r="G67">
        <v>87.542360040168532</v>
      </c>
      <c r="H67">
        <v>0</v>
      </c>
      <c r="I67">
        <v>0</v>
      </c>
      <c r="J67">
        <v>1</v>
      </c>
      <c r="K67">
        <v>163.37</v>
      </c>
      <c r="L67">
        <v>2.1185999999999998</v>
      </c>
      <c r="M67">
        <v>2.2164074564541725</v>
      </c>
      <c r="N67">
        <v>527.13</v>
      </c>
      <c r="O67">
        <v>96.444992237142998</v>
      </c>
      <c r="P67">
        <v>13</v>
      </c>
      <c r="Q67">
        <v>0</v>
      </c>
      <c r="R67" s="8">
        <v>72561312</v>
      </c>
      <c r="S67" s="8">
        <v>3.38</v>
      </c>
      <c r="T67" s="8">
        <f t="shared" ref="T67:T130" si="18">+N67/S67</f>
        <v>155.95562130177515</v>
      </c>
      <c r="U67">
        <f t="shared" ref="U67:U130" si="19">+V67-W67</f>
        <v>3394921.1938703889</v>
      </c>
      <c r="V67">
        <f t="shared" si="17"/>
        <v>41019</v>
      </c>
      <c r="W67">
        <f t="shared" ref="W67:W130" si="20">+SUM(X67:AJ67)</f>
        <v>-3353902.1938703889</v>
      </c>
      <c r="X67">
        <f t="shared" ref="X67:X130" si="21">+$Q$220</f>
        <v>29527.126826591153</v>
      </c>
      <c r="Y67">
        <f t="shared" ref="Y67:Y130" si="22">+E67*$P$220</f>
        <v>-311121.25037544884</v>
      </c>
      <c r="Z67">
        <f t="shared" ref="Z67:Z130" si="23">+F67*$O$220</f>
        <v>267536.17986655759</v>
      </c>
      <c r="AA67">
        <f t="shared" ref="AA67:AA130" si="24">+G67*$N$220</f>
        <v>-13117.35190872348</v>
      </c>
      <c r="AB67">
        <f t="shared" ref="AB67:AB130" si="25">+H67*$M$220</f>
        <v>0</v>
      </c>
      <c r="AC67">
        <f t="shared" ref="AC67:AC130" si="26">+I67*$L$220</f>
        <v>0</v>
      </c>
      <c r="AD67">
        <f t="shared" ref="AD67:AD130" si="27">+J67*$K$220</f>
        <v>162.81461007272461</v>
      </c>
      <c r="AE67">
        <f t="shared" ref="AE67:AE130" si="28">+K67*$J$220</f>
        <v>59164.258142907493</v>
      </c>
      <c r="AF67">
        <f t="shared" ref="AF67:AF130" si="29">+L67*$I$220</f>
        <v>-12.642004547911634</v>
      </c>
      <c r="AG67">
        <f t="shared" ref="AG67:AG130" si="30">+M67*$H$220</f>
        <v>23153.139342784565</v>
      </c>
      <c r="AH67">
        <f t="shared" ref="AH67:AH130" si="31">+N67*$G$220</f>
        <v>3.5348535978245881</v>
      </c>
      <c r="AI67">
        <f t="shared" ref="AI67:AI130" si="32">+O67*$F$220</f>
        <v>-3399564.8900115215</v>
      </c>
      <c r="AJ67">
        <f t="shared" ref="AJ67:AJ130" si="33">+P67*$E$220</f>
        <v>-9633.1132126584671</v>
      </c>
    </row>
    <row r="68" spans="1:36" x14ac:dyDescent="0.3">
      <c r="A68" s="1">
        <v>39995</v>
      </c>
      <c r="B68">
        <v>28845</v>
      </c>
      <c r="C68">
        <v>16637</v>
      </c>
      <c r="D68">
        <v>12208</v>
      </c>
      <c r="E68">
        <v>18.224</v>
      </c>
      <c r="F68">
        <v>23</v>
      </c>
      <c r="G68">
        <v>85.72807224361901</v>
      </c>
      <c r="H68">
        <v>0</v>
      </c>
      <c r="I68">
        <v>0</v>
      </c>
      <c r="J68">
        <v>0</v>
      </c>
      <c r="K68">
        <v>163.78</v>
      </c>
      <c r="L68">
        <v>2.1185999999999998</v>
      </c>
      <c r="M68">
        <v>-1.2352989150382854</v>
      </c>
      <c r="N68">
        <v>546.48</v>
      </c>
      <c r="O68">
        <v>108.7271956911656</v>
      </c>
      <c r="P68">
        <v>12.8</v>
      </c>
      <c r="Q68">
        <v>0</v>
      </c>
      <c r="R68" s="8">
        <v>72561312</v>
      </c>
      <c r="S68" s="8">
        <v>3.38</v>
      </c>
      <c r="T68" s="8">
        <f t="shared" si="18"/>
        <v>161.68047337278108</v>
      </c>
      <c r="U68">
        <f t="shared" si="19"/>
        <v>3826646.722870071</v>
      </c>
      <c r="V68">
        <f t="shared" si="17"/>
        <v>16637</v>
      </c>
      <c r="W68">
        <f t="shared" si="20"/>
        <v>-3810009.722870071</v>
      </c>
      <c r="X68">
        <f t="shared" si="21"/>
        <v>29527.126826591153</v>
      </c>
      <c r="Y68">
        <f t="shared" si="22"/>
        <v>-310805.73752732249</v>
      </c>
      <c r="Z68">
        <f t="shared" si="23"/>
        <v>279696.91531503748</v>
      </c>
      <c r="AA68">
        <f t="shared" si="24"/>
        <v>-12845.498928290663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59312.739172708512</v>
      </c>
      <c r="AF68">
        <f t="shared" si="29"/>
        <v>-12.642004547911634</v>
      </c>
      <c r="AG68">
        <f t="shared" si="30"/>
        <v>-12904.237362397351</v>
      </c>
      <c r="AH68">
        <f t="shared" si="31"/>
        <v>3.6646117544802626</v>
      </c>
      <c r="AI68">
        <f t="shared" si="32"/>
        <v>-3832497.1415026789</v>
      </c>
      <c r="AJ68">
        <f t="shared" si="33"/>
        <v>-9484.911470925259</v>
      </c>
    </row>
    <row r="69" spans="1:36" x14ac:dyDescent="0.3">
      <c r="A69" s="1">
        <v>40026</v>
      </c>
      <c r="B69">
        <v>35609</v>
      </c>
      <c r="C69">
        <v>22537</v>
      </c>
      <c r="D69">
        <v>13072</v>
      </c>
      <c r="E69">
        <v>16.892499999999998</v>
      </c>
      <c r="F69">
        <v>21</v>
      </c>
      <c r="G69">
        <v>85.839722327044512</v>
      </c>
      <c r="H69">
        <v>0</v>
      </c>
      <c r="I69">
        <v>0</v>
      </c>
      <c r="J69">
        <v>0</v>
      </c>
      <c r="K69">
        <v>163.29</v>
      </c>
      <c r="L69">
        <v>2.1185999999999998</v>
      </c>
      <c r="M69">
        <v>-1.0926377366998752</v>
      </c>
      <c r="N69">
        <v>546.48</v>
      </c>
      <c r="O69">
        <v>108.7271956911656</v>
      </c>
      <c r="P69">
        <v>13.4</v>
      </c>
      <c r="Q69">
        <v>0</v>
      </c>
      <c r="R69" s="8">
        <v>72561312</v>
      </c>
      <c r="S69" s="8">
        <v>3.38</v>
      </c>
      <c r="T69" s="8">
        <f t="shared" si="18"/>
        <v>161.68047337278108</v>
      </c>
      <c r="U69">
        <f t="shared" si="19"/>
        <v>3833308.3100134386</v>
      </c>
      <c r="V69">
        <f t="shared" si="17"/>
        <v>22537</v>
      </c>
      <c r="W69">
        <f t="shared" si="20"/>
        <v>-3810771.3100134386</v>
      </c>
      <c r="X69">
        <f t="shared" si="21"/>
        <v>29527.126826591153</v>
      </c>
      <c r="Y69">
        <f t="shared" si="22"/>
        <v>-288097.33983649552</v>
      </c>
      <c r="Z69">
        <f t="shared" si="23"/>
        <v>255375.44441807771</v>
      </c>
      <c r="AA69">
        <f t="shared" si="24"/>
        <v>-12862.228582760323</v>
      </c>
      <c r="AB69">
        <f t="shared" si="25"/>
        <v>0</v>
      </c>
      <c r="AC69">
        <f t="shared" si="26"/>
        <v>0</v>
      </c>
      <c r="AD69">
        <f t="shared" si="27"/>
        <v>0</v>
      </c>
      <c r="AE69">
        <f t="shared" si="28"/>
        <v>59135.286234653635</v>
      </c>
      <c r="AF69">
        <f t="shared" si="29"/>
        <v>-12.642004547911634</v>
      </c>
      <c r="AG69">
        <f t="shared" si="30"/>
        <v>-11413.963481908198</v>
      </c>
      <c r="AH69">
        <f t="shared" si="31"/>
        <v>3.6646117544802626</v>
      </c>
      <c r="AI69">
        <f t="shared" si="32"/>
        <v>-3832497.1415026789</v>
      </c>
      <c r="AJ69">
        <f t="shared" si="33"/>
        <v>-9929.5166961248815</v>
      </c>
    </row>
    <row r="70" spans="1:36" x14ac:dyDescent="0.3">
      <c r="A70" s="1">
        <v>40057</v>
      </c>
      <c r="B70">
        <v>81397</v>
      </c>
      <c r="C70">
        <v>52162</v>
      </c>
      <c r="D70">
        <v>29235</v>
      </c>
      <c r="E70">
        <v>15.664999999999999</v>
      </c>
      <c r="F70">
        <v>20</v>
      </c>
      <c r="G70">
        <v>86.583573545552483</v>
      </c>
      <c r="H70">
        <v>0</v>
      </c>
      <c r="I70">
        <v>0</v>
      </c>
      <c r="J70">
        <v>1</v>
      </c>
      <c r="K70">
        <v>163.93</v>
      </c>
      <c r="L70">
        <v>2.1185999999999998</v>
      </c>
      <c r="M70">
        <v>2.3312564901350141</v>
      </c>
      <c r="N70">
        <v>546.48</v>
      </c>
      <c r="O70">
        <v>108.7271956911656</v>
      </c>
      <c r="P70">
        <v>13.4</v>
      </c>
      <c r="Q70">
        <v>0</v>
      </c>
      <c r="R70" s="8">
        <v>72561312</v>
      </c>
      <c r="S70" s="8">
        <v>3.38</v>
      </c>
      <c r="T70" s="8">
        <f t="shared" si="18"/>
        <v>161.68047337278108</v>
      </c>
      <c r="U70">
        <f t="shared" si="19"/>
        <v>3818109.3662727564</v>
      </c>
      <c r="V70">
        <f t="shared" si="17"/>
        <v>52162</v>
      </c>
      <c r="W70">
        <f t="shared" si="20"/>
        <v>-3765947.3662727564</v>
      </c>
      <c r="X70">
        <f t="shared" si="21"/>
        <v>29527.126826591153</v>
      </c>
      <c r="Y70">
        <f t="shared" si="22"/>
        <v>-267162.63599459536</v>
      </c>
      <c r="Z70">
        <f t="shared" si="23"/>
        <v>243214.70896959782</v>
      </c>
      <c r="AA70">
        <f t="shared" si="24"/>
        <v>-12973.687289110308</v>
      </c>
      <c r="AB70">
        <f t="shared" si="25"/>
        <v>0</v>
      </c>
      <c r="AC70">
        <f t="shared" si="26"/>
        <v>0</v>
      </c>
      <c r="AD70">
        <f t="shared" si="27"/>
        <v>162.81461007272461</v>
      </c>
      <c r="AE70">
        <f t="shared" si="28"/>
        <v>59367.061500684496</v>
      </c>
      <c r="AF70">
        <f t="shared" si="29"/>
        <v>-12.642004547911634</v>
      </c>
      <c r="AG70">
        <f t="shared" si="30"/>
        <v>24352.880695600063</v>
      </c>
      <c r="AH70">
        <f t="shared" si="31"/>
        <v>3.6646117544802626</v>
      </c>
      <c r="AI70">
        <f t="shared" si="32"/>
        <v>-3832497.1415026789</v>
      </c>
      <c r="AJ70">
        <f t="shared" si="33"/>
        <v>-9929.5166961248815</v>
      </c>
    </row>
    <row r="71" spans="1:36" x14ac:dyDescent="0.3">
      <c r="A71" s="1">
        <v>40087</v>
      </c>
      <c r="B71">
        <v>21033</v>
      </c>
      <c r="C71">
        <v>13828</v>
      </c>
      <c r="D71">
        <v>7205</v>
      </c>
      <c r="E71">
        <v>15.022</v>
      </c>
      <c r="F71">
        <v>21</v>
      </c>
      <c r="G71">
        <v>85.275380471635188</v>
      </c>
      <c r="H71">
        <v>0</v>
      </c>
      <c r="I71">
        <v>0</v>
      </c>
      <c r="J71">
        <v>0</v>
      </c>
      <c r="K71">
        <v>167.88</v>
      </c>
      <c r="L71">
        <v>2.1185999999999998</v>
      </c>
      <c r="M71">
        <v>0.42218170484642492</v>
      </c>
      <c r="N71">
        <v>546.48</v>
      </c>
      <c r="O71">
        <v>109.3474653129004</v>
      </c>
      <c r="P71">
        <v>13</v>
      </c>
      <c r="Q71">
        <v>0</v>
      </c>
      <c r="R71" s="8">
        <v>72561312</v>
      </c>
      <c r="S71" s="8">
        <v>3.38</v>
      </c>
      <c r="T71" s="8">
        <f t="shared" si="18"/>
        <v>161.68047337278108</v>
      </c>
      <c r="U71">
        <f t="shared" si="19"/>
        <v>3796694.7227686611</v>
      </c>
      <c r="V71">
        <f t="shared" si="17"/>
        <v>13828</v>
      </c>
      <c r="W71">
        <f t="shared" si="20"/>
        <v>-3782866.7227686611</v>
      </c>
      <c r="X71">
        <f t="shared" si="21"/>
        <v>29527.126826591153</v>
      </c>
      <c r="Y71">
        <f t="shared" si="22"/>
        <v>-256196.43267863465</v>
      </c>
      <c r="Z71">
        <f t="shared" si="23"/>
        <v>255375.44441807771</v>
      </c>
      <c r="AA71">
        <f t="shared" si="24"/>
        <v>-12777.667568974204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60797.549470718674</v>
      </c>
      <c r="AF71">
        <f t="shared" si="29"/>
        <v>-12.642004547911634</v>
      </c>
      <c r="AG71">
        <f t="shared" si="30"/>
        <v>4410.2142915190698</v>
      </c>
      <c r="AH71">
        <f t="shared" si="31"/>
        <v>3.6646117544802626</v>
      </c>
      <c r="AI71">
        <f t="shared" si="32"/>
        <v>-3854360.8669225066</v>
      </c>
      <c r="AJ71">
        <f t="shared" si="33"/>
        <v>-9633.1132126584671</v>
      </c>
    </row>
    <row r="72" spans="1:36" x14ac:dyDescent="0.3">
      <c r="A72" s="1">
        <v>40118</v>
      </c>
      <c r="B72">
        <v>27962</v>
      </c>
      <c r="C72">
        <v>17781</v>
      </c>
      <c r="D72">
        <v>10181</v>
      </c>
      <c r="E72">
        <v>14.065</v>
      </c>
      <c r="F72">
        <v>19</v>
      </c>
      <c r="G72">
        <v>83.795346846373533</v>
      </c>
      <c r="H72">
        <v>0</v>
      </c>
      <c r="I72">
        <v>0</v>
      </c>
      <c r="J72">
        <v>0</v>
      </c>
      <c r="K72">
        <v>170.01</v>
      </c>
      <c r="L72">
        <v>2.1185999999999998</v>
      </c>
      <c r="M72">
        <v>1.7908205553247569</v>
      </c>
      <c r="N72">
        <v>546.48</v>
      </c>
      <c r="O72">
        <v>109.3474653129004</v>
      </c>
      <c r="P72">
        <v>13.1</v>
      </c>
      <c r="Q72">
        <v>0</v>
      </c>
      <c r="R72" s="8">
        <v>72561312</v>
      </c>
      <c r="S72" s="8">
        <v>3.38</v>
      </c>
      <c r="T72" s="8">
        <f t="shared" si="18"/>
        <v>161.68047337278108</v>
      </c>
      <c r="U72">
        <f t="shared" si="19"/>
        <v>3793431.6155629503</v>
      </c>
      <c r="V72">
        <f t="shared" si="17"/>
        <v>17781</v>
      </c>
      <c r="W72">
        <f t="shared" si="20"/>
        <v>-3775650.6155629503</v>
      </c>
      <c r="X72">
        <f t="shared" si="21"/>
        <v>29527.126826591153</v>
      </c>
      <c r="Y72">
        <f t="shared" si="22"/>
        <v>-239875.03831879885</v>
      </c>
      <c r="Z72">
        <f t="shared" si="23"/>
        <v>231053.97352111794</v>
      </c>
      <c r="AA72">
        <f t="shared" si="24"/>
        <v>-12555.899251437497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61568.926527977615</v>
      </c>
      <c r="AF72">
        <f t="shared" si="29"/>
        <v>-12.642004547911634</v>
      </c>
      <c r="AG72">
        <f t="shared" si="30"/>
        <v>18707.3535304244</v>
      </c>
      <c r="AH72">
        <f t="shared" si="31"/>
        <v>3.6646117544802626</v>
      </c>
      <c r="AI72">
        <f t="shared" si="32"/>
        <v>-3854360.8669225066</v>
      </c>
      <c r="AJ72">
        <f t="shared" si="33"/>
        <v>-9707.2140835250702</v>
      </c>
    </row>
    <row r="73" spans="1:36" x14ac:dyDescent="0.3">
      <c r="A73" s="1">
        <v>40148</v>
      </c>
      <c r="B73">
        <v>88923</v>
      </c>
      <c r="C73">
        <v>57178</v>
      </c>
      <c r="D73">
        <v>31745</v>
      </c>
      <c r="E73">
        <v>13.1325</v>
      </c>
      <c r="F73">
        <v>23</v>
      </c>
      <c r="G73">
        <v>83.965332169695301</v>
      </c>
      <c r="H73">
        <v>1</v>
      </c>
      <c r="I73">
        <v>0</v>
      </c>
      <c r="J73">
        <v>0</v>
      </c>
      <c r="K73">
        <v>170.91</v>
      </c>
      <c r="L73">
        <v>2.1185999999999998</v>
      </c>
      <c r="M73">
        <v>-0.50779106189827727</v>
      </c>
      <c r="N73">
        <v>546.48</v>
      </c>
      <c r="O73">
        <v>109.3474653129004</v>
      </c>
      <c r="P73">
        <v>13.5</v>
      </c>
      <c r="Q73">
        <v>0</v>
      </c>
      <c r="R73" s="8">
        <v>72561312</v>
      </c>
      <c r="S73" s="8">
        <v>3.38</v>
      </c>
      <c r="T73" s="8">
        <f t="shared" si="18"/>
        <v>161.68047337278108</v>
      </c>
      <c r="U73">
        <f t="shared" si="19"/>
        <v>3808349.7257971661</v>
      </c>
      <c r="V73">
        <f t="shared" si="17"/>
        <v>57178</v>
      </c>
      <c r="W73">
        <f t="shared" si="20"/>
        <v>-3751171.7257971661</v>
      </c>
      <c r="X73">
        <f t="shared" si="21"/>
        <v>29527.126826591153</v>
      </c>
      <c r="Y73">
        <f t="shared" si="22"/>
        <v>-223971.48529837371</v>
      </c>
      <c r="Z73">
        <f t="shared" si="23"/>
        <v>279696.91531503748</v>
      </c>
      <c r="AA73">
        <f t="shared" si="24"/>
        <v>-12581.369861372008</v>
      </c>
      <c r="AB73">
        <f t="shared" si="25"/>
        <v>-16059.800627246337</v>
      </c>
      <c r="AC73">
        <f t="shared" si="26"/>
        <v>0</v>
      </c>
      <c r="AD73">
        <f t="shared" si="27"/>
        <v>0</v>
      </c>
      <c r="AE73">
        <f t="shared" si="28"/>
        <v>61894.860495833505</v>
      </c>
      <c r="AF73">
        <f t="shared" si="29"/>
        <v>-12.642004547911634</v>
      </c>
      <c r="AG73">
        <f t="shared" si="30"/>
        <v>-5304.5107653446694</v>
      </c>
      <c r="AH73">
        <f t="shared" si="31"/>
        <v>3.6646117544802626</v>
      </c>
      <c r="AI73">
        <f t="shared" si="32"/>
        <v>-3854360.8669225066</v>
      </c>
      <c r="AJ73">
        <f t="shared" si="33"/>
        <v>-10003.617566991485</v>
      </c>
    </row>
    <row r="74" spans="1:36" x14ac:dyDescent="0.3">
      <c r="A74" s="1">
        <v>40179</v>
      </c>
      <c r="B74">
        <v>20095</v>
      </c>
      <c r="C74">
        <v>12594</v>
      </c>
      <c r="D74">
        <v>7501</v>
      </c>
      <c r="E74">
        <v>13.182</v>
      </c>
      <c r="F74">
        <v>20</v>
      </c>
      <c r="G74">
        <v>84.315335759324768</v>
      </c>
      <c r="H74">
        <v>0</v>
      </c>
      <c r="I74">
        <v>1</v>
      </c>
      <c r="J74">
        <v>0</v>
      </c>
      <c r="K74">
        <v>174.07</v>
      </c>
      <c r="L74">
        <v>1.9273045454544999</v>
      </c>
      <c r="M74">
        <v>-4.4217072026075943</v>
      </c>
      <c r="N74">
        <v>576.57000000000005</v>
      </c>
      <c r="O74">
        <v>91.383842899050251</v>
      </c>
      <c r="P74">
        <v>14.5</v>
      </c>
      <c r="Q74">
        <v>0</v>
      </c>
      <c r="R74" s="8">
        <v>73722988</v>
      </c>
      <c r="S74" s="8">
        <v>3.87</v>
      </c>
      <c r="T74" s="8">
        <f t="shared" si="18"/>
        <v>148.98449612403101</v>
      </c>
      <c r="U74">
        <f t="shared" si="19"/>
        <v>3192378.3098116429</v>
      </c>
      <c r="V74">
        <f t="shared" si="17"/>
        <v>12594</v>
      </c>
      <c r="W74">
        <f t="shared" si="20"/>
        <v>-3179784.3098116429</v>
      </c>
      <c r="X74">
        <f t="shared" si="21"/>
        <v>29527.126826591153</v>
      </c>
      <c r="Y74">
        <f t="shared" si="22"/>
        <v>-224815.69535146866</v>
      </c>
      <c r="Z74">
        <f t="shared" si="23"/>
        <v>243214.70896959782</v>
      </c>
      <c r="AA74">
        <f t="shared" si="24"/>
        <v>-12633.81441795444</v>
      </c>
      <c r="AB74">
        <f t="shared" si="25"/>
        <v>0</v>
      </c>
      <c r="AC74">
        <f t="shared" si="26"/>
        <v>-7.6514084312681208</v>
      </c>
      <c r="AD74">
        <f t="shared" si="27"/>
        <v>0</v>
      </c>
      <c r="AE74">
        <f t="shared" si="28"/>
        <v>63039.250871860851</v>
      </c>
      <c r="AF74">
        <f t="shared" si="29"/>
        <v>-11.500515825944754</v>
      </c>
      <c r="AG74">
        <f t="shared" si="30"/>
        <v>-46190.244802167559</v>
      </c>
      <c r="AH74">
        <f t="shared" si="31"/>
        <v>3.8663907174657539</v>
      </c>
      <c r="AI74">
        <f t="shared" si="32"/>
        <v>-3221165.7300989046</v>
      </c>
      <c r="AJ74">
        <f t="shared" si="33"/>
        <v>-10744.62627565752</v>
      </c>
    </row>
    <row r="75" spans="1:36" x14ac:dyDescent="0.3">
      <c r="A75" s="1">
        <v>40210</v>
      </c>
      <c r="B75">
        <v>31172</v>
      </c>
      <c r="C75">
        <v>20651</v>
      </c>
      <c r="D75">
        <v>10521</v>
      </c>
      <c r="E75">
        <v>13.272500000000001</v>
      </c>
      <c r="F75">
        <v>20</v>
      </c>
      <c r="G75">
        <v>86.450944823217853</v>
      </c>
      <c r="H75">
        <v>0</v>
      </c>
      <c r="I75">
        <v>0</v>
      </c>
      <c r="J75">
        <v>0</v>
      </c>
      <c r="K75">
        <v>176.59</v>
      </c>
      <c r="L75">
        <v>1.9273045454544999</v>
      </c>
      <c r="M75">
        <v>-1.5894105728189167</v>
      </c>
      <c r="N75">
        <v>576.57000000000005</v>
      </c>
      <c r="O75">
        <v>91.383842899050251</v>
      </c>
      <c r="P75">
        <v>14.4</v>
      </c>
      <c r="Q75">
        <v>0</v>
      </c>
      <c r="R75" s="8">
        <v>73722988</v>
      </c>
      <c r="S75" s="8">
        <v>3.87</v>
      </c>
      <c r="T75" s="8">
        <f t="shared" si="18"/>
        <v>148.98449612403101</v>
      </c>
      <c r="U75">
        <f t="shared" si="19"/>
        <v>3171717.5272812778</v>
      </c>
      <c r="V75">
        <f t="shared" si="17"/>
        <v>20651</v>
      </c>
      <c r="W75">
        <f t="shared" si="20"/>
        <v>-3151066.5272812778</v>
      </c>
      <c r="X75">
        <f t="shared" si="21"/>
        <v>29527.126826591153</v>
      </c>
      <c r="Y75">
        <f t="shared" si="22"/>
        <v>-226359.1500950059</v>
      </c>
      <c r="Z75">
        <f t="shared" si="23"/>
        <v>243214.70896959782</v>
      </c>
      <c r="AA75">
        <f t="shared" si="24"/>
        <v>-12953.814194264916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63951.865981857343</v>
      </c>
      <c r="AF75">
        <f t="shared" si="29"/>
        <v>-11.500515825944754</v>
      </c>
      <c r="AG75">
        <f t="shared" si="30"/>
        <v>-16603.375141249577</v>
      </c>
      <c r="AH75">
        <f t="shared" si="31"/>
        <v>3.8663907174657539</v>
      </c>
      <c r="AI75">
        <f t="shared" si="32"/>
        <v>-3221165.7300989046</v>
      </c>
      <c r="AJ75">
        <f t="shared" si="33"/>
        <v>-10670.525404790917</v>
      </c>
    </row>
    <row r="76" spans="1:36" x14ac:dyDescent="0.3">
      <c r="A76" s="1">
        <v>40238</v>
      </c>
      <c r="B76">
        <v>51769</v>
      </c>
      <c r="C76">
        <v>33958</v>
      </c>
      <c r="D76">
        <v>17811</v>
      </c>
      <c r="E76">
        <v>12.727499999999999</v>
      </c>
      <c r="F76">
        <v>23</v>
      </c>
      <c r="G76">
        <v>89.079778838586208</v>
      </c>
      <c r="H76">
        <v>0</v>
      </c>
      <c r="I76">
        <v>0</v>
      </c>
      <c r="J76">
        <v>0</v>
      </c>
      <c r="K76">
        <v>177.62</v>
      </c>
      <c r="L76">
        <v>1.9273045454544999</v>
      </c>
      <c r="M76">
        <v>0.56086577062428589</v>
      </c>
      <c r="N76">
        <v>576.57000000000005</v>
      </c>
      <c r="O76">
        <v>91.383842899050251</v>
      </c>
      <c r="P76">
        <v>13.7</v>
      </c>
      <c r="Q76">
        <v>0</v>
      </c>
      <c r="R76" s="8">
        <v>73722988</v>
      </c>
      <c r="S76" s="8">
        <v>3.87</v>
      </c>
      <c r="T76" s="8">
        <f t="shared" si="18"/>
        <v>148.98449612403101</v>
      </c>
      <c r="U76">
        <f t="shared" si="19"/>
        <v>3116287.3507782733</v>
      </c>
      <c r="V76">
        <f t="shared" si="17"/>
        <v>33958</v>
      </c>
      <c r="W76">
        <f t="shared" si="20"/>
        <v>-3082329.3507782733</v>
      </c>
      <c r="X76">
        <f t="shared" si="21"/>
        <v>29527.126826591153</v>
      </c>
      <c r="Y76">
        <f t="shared" si="22"/>
        <v>-217064.31213668769</v>
      </c>
      <c r="Z76">
        <f t="shared" si="23"/>
        <v>279696.91531503748</v>
      </c>
      <c r="AA76">
        <f t="shared" si="24"/>
        <v>-13347.718823673888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64324.879300625755</v>
      </c>
      <c r="AF76">
        <f t="shared" si="29"/>
        <v>-11.500515825944754</v>
      </c>
      <c r="AG76">
        <f t="shared" si="30"/>
        <v>5858.9422725716395</v>
      </c>
      <c r="AH76">
        <f t="shared" si="31"/>
        <v>3.8663907174657539</v>
      </c>
      <c r="AI76">
        <f t="shared" si="32"/>
        <v>-3221165.7300989046</v>
      </c>
      <c r="AJ76">
        <f t="shared" si="33"/>
        <v>-10151.819308724691</v>
      </c>
    </row>
    <row r="77" spans="1:36" x14ac:dyDescent="0.3">
      <c r="A77" s="1">
        <v>40269</v>
      </c>
      <c r="B77">
        <v>54946</v>
      </c>
      <c r="C77">
        <v>36549</v>
      </c>
      <c r="D77">
        <v>18397</v>
      </c>
      <c r="E77">
        <v>12.012</v>
      </c>
      <c r="F77">
        <v>21</v>
      </c>
      <c r="G77">
        <v>89.916338642782449</v>
      </c>
      <c r="H77">
        <v>0</v>
      </c>
      <c r="I77">
        <v>0</v>
      </c>
      <c r="J77">
        <v>0</v>
      </c>
      <c r="K77">
        <v>178.68</v>
      </c>
      <c r="L77">
        <v>1.9273045454544999</v>
      </c>
      <c r="M77">
        <v>-3.6687325711024843</v>
      </c>
      <c r="N77">
        <v>576.57000000000005</v>
      </c>
      <c r="O77">
        <v>104.1555105887321</v>
      </c>
      <c r="P77">
        <v>12</v>
      </c>
      <c r="Q77">
        <v>0</v>
      </c>
      <c r="R77" s="8">
        <v>73722988</v>
      </c>
      <c r="S77" s="8">
        <v>3.87</v>
      </c>
      <c r="T77" s="8">
        <f t="shared" si="18"/>
        <v>148.98449612403101</v>
      </c>
      <c r="U77">
        <f t="shared" si="19"/>
        <v>3623847.5861689872</v>
      </c>
      <c r="V77">
        <f t="shared" si="17"/>
        <v>36549</v>
      </c>
      <c r="W77">
        <f t="shared" si="20"/>
        <v>-3587298.5861689872</v>
      </c>
      <c r="X77">
        <f t="shared" si="21"/>
        <v>29527.126826591153</v>
      </c>
      <c r="Y77">
        <f t="shared" si="22"/>
        <v>-204861.63955104243</v>
      </c>
      <c r="Z77">
        <f t="shared" si="23"/>
        <v>255375.44441807771</v>
      </c>
      <c r="AA77">
        <f t="shared" si="24"/>
        <v>-13473.068989459911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64708.75708498936</v>
      </c>
      <c r="AF77">
        <f t="shared" si="29"/>
        <v>-11.500515825944754</v>
      </c>
      <c r="AG77">
        <f t="shared" si="30"/>
        <v>-38324.485952614559</v>
      </c>
      <c r="AH77">
        <f t="shared" si="31"/>
        <v>3.8663907174657539</v>
      </c>
      <c r="AI77">
        <f t="shared" si="32"/>
        <v>-3671350.9813764277</v>
      </c>
      <c r="AJ77">
        <f t="shared" si="33"/>
        <v>-8892.1045039924302</v>
      </c>
    </row>
    <row r="78" spans="1:36" x14ac:dyDescent="0.3">
      <c r="A78" s="1">
        <v>40299</v>
      </c>
      <c r="B78">
        <v>59377</v>
      </c>
      <c r="C78">
        <v>40467</v>
      </c>
      <c r="D78">
        <v>18910</v>
      </c>
      <c r="E78">
        <v>11.74</v>
      </c>
      <c r="F78">
        <v>20</v>
      </c>
      <c r="G78">
        <v>91.210221410368831</v>
      </c>
      <c r="H78">
        <v>0</v>
      </c>
      <c r="I78">
        <v>0</v>
      </c>
      <c r="J78">
        <v>0</v>
      </c>
      <c r="K78">
        <v>178.04</v>
      </c>
      <c r="L78">
        <v>1.9273045454544999</v>
      </c>
      <c r="M78">
        <v>-2.9934912252413293</v>
      </c>
      <c r="N78">
        <v>576.57000000000005</v>
      </c>
      <c r="O78">
        <v>104.1555105887321</v>
      </c>
      <c r="P78">
        <v>11</v>
      </c>
      <c r="Q78">
        <v>0</v>
      </c>
      <c r="R78" s="8">
        <v>73722988</v>
      </c>
      <c r="S78" s="8">
        <v>3.87</v>
      </c>
      <c r="T78" s="8">
        <f t="shared" si="18"/>
        <v>148.98449612403101</v>
      </c>
      <c r="U78">
        <f t="shared" si="19"/>
        <v>3627918.3342713942</v>
      </c>
      <c r="V78">
        <f t="shared" si="17"/>
        <v>40467</v>
      </c>
      <c r="W78">
        <f t="shared" si="20"/>
        <v>-3587451.3342713942</v>
      </c>
      <c r="X78">
        <f t="shared" si="21"/>
        <v>29527.126826591153</v>
      </c>
      <c r="Y78">
        <f t="shared" si="22"/>
        <v>-200222.74794615703</v>
      </c>
      <c r="Z78">
        <f t="shared" si="23"/>
        <v>243214.70896959782</v>
      </c>
      <c r="AA78">
        <f t="shared" si="24"/>
        <v>-13666.944452530313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64476.981818958498</v>
      </c>
      <c r="AF78">
        <f t="shared" si="29"/>
        <v>-11.500515825944754</v>
      </c>
      <c r="AG78">
        <f t="shared" si="30"/>
        <v>-31270.748190991952</v>
      </c>
      <c r="AH78">
        <f t="shared" si="31"/>
        <v>3.8663907174657539</v>
      </c>
      <c r="AI78">
        <f t="shared" si="32"/>
        <v>-3671350.9813764277</v>
      </c>
      <c r="AJ78">
        <f t="shared" si="33"/>
        <v>-8151.0957953263951</v>
      </c>
    </row>
    <row r="79" spans="1:36" x14ac:dyDescent="0.3">
      <c r="A79" s="1">
        <v>40330</v>
      </c>
      <c r="B79">
        <v>60896</v>
      </c>
      <c r="C79">
        <v>42086</v>
      </c>
      <c r="D79">
        <v>18810</v>
      </c>
      <c r="E79">
        <v>11.75</v>
      </c>
      <c r="F79">
        <v>22</v>
      </c>
      <c r="G79">
        <v>92.679071701869773</v>
      </c>
      <c r="H79">
        <v>0</v>
      </c>
      <c r="I79">
        <v>0</v>
      </c>
      <c r="J79">
        <v>0</v>
      </c>
      <c r="K79">
        <v>177.04</v>
      </c>
      <c r="L79">
        <v>1.9273045454544999</v>
      </c>
      <c r="M79">
        <v>-1.1065619844063623</v>
      </c>
      <c r="N79">
        <v>576.57000000000005</v>
      </c>
      <c r="O79">
        <v>104.1555105887321</v>
      </c>
      <c r="P79">
        <v>10.5</v>
      </c>
      <c r="Q79">
        <v>0</v>
      </c>
      <c r="R79" s="8">
        <v>73722988</v>
      </c>
      <c r="S79" s="8">
        <v>3.87</v>
      </c>
      <c r="T79" s="8">
        <f t="shared" si="18"/>
        <v>148.98449612403101</v>
      </c>
      <c r="U79">
        <f t="shared" si="19"/>
        <v>3585886.8193841912</v>
      </c>
      <c r="V79">
        <f t="shared" si="17"/>
        <v>42086</v>
      </c>
      <c r="W79">
        <f t="shared" si="20"/>
        <v>-3543800.8193841912</v>
      </c>
      <c r="X79">
        <f t="shared" si="21"/>
        <v>29527.126826591153</v>
      </c>
      <c r="Y79">
        <f t="shared" si="22"/>
        <v>-200393.29543163074</v>
      </c>
      <c r="Z79">
        <f t="shared" si="23"/>
        <v>267536.17986655759</v>
      </c>
      <c r="AA79">
        <f t="shared" si="24"/>
        <v>-13887.037058738419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64114.832965785288</v>
      </c>
      <c r="AF79">
        <f t="shared" si="29"/>
        <v>-11.500515825944754</v>
      </c>
      <c r="AG79">
        <f t="shared" si="30"/>
        <v>-11559.419610226549</v>
      </c>
      <c r="AH79">
        <f t="shared" si="31"/>
        <v>3.8663907174657539</v>
      </c>
      <c r="AI79">
        <f t="shared" si="32"/>
        <v>-3671350.9813764277</v>
      </c>
      <c r="AJ79">
        <f t="shared" si="33"/>
        <v>-7780.5914409933766</v>
      </c>
    </row>
    <row r="80" spans="1:36" x14ac:dyDescent="0.3">
      <c r="A80" s="1">
        <v>40360</v>
      </c>
      <c r="B80">
        <v>61345</v>
      </c>
      <c r="C80">
        <v>41399</v>
      </c>
      <c r="D80">
        <v>19946</v>
      </c>
      <c r="E80">
        <v>11.384</v>
      </c>
      <c r="F80">
        <v>22</v>
      </c>
      <c r="G80">
        <v>92.710475212838361</v>
      </c>
      <c r="H80">
        <v>0</v>
      </c>
      <c r="I80">
        <v>0</v>
      </c>
      <c r="J80">
        <v>0</v>
      </c>
      <c r="K80">
        <v>176.19</v>
      </c>
      <c r="L80">
        <v>1.9273045454544999</v>
      </c>
      <c r="M80">
        <v>1.9834578202732933</v>
      </c>
      <c r="N80">
        <v>599.12</v>
      </c>
      <c r="O80">
        <v>118.55470456364419</v>
      </c>
      <c r="P80">
        <v>10.6</v>
      </c>
      <c r="Q80">
        <v>0</v>
      </c>
      <c r="R80" s="8">
        <v>73722988</v>
      </c>
      <c r="S80" s="8">
        <v>3.87</v>
      </c>
      <c r="T80" s="8">
        <f t="shared" si="18"/>
        <v>154.81136950904391</v>
      </c>
      <c r="U80">
        <f t="shared" si="19"/>
        <v>4054618.6630202406</v>
      </c>
      <c r="V80">
        <f t="shared" si="17"/>
        <v>41399</v>
      </c>
      <c r="W80">
        <f t="shared" si="20"/>
        <v>-4013219.6630202406</v>
      </c>
      <c r="X80">
        <f t="shared" si="21"/>
        <v>29527.126826591153</v>
      </c>
      <c r="Y80">
        <f t="shared" si="22"/>
        <v>-194151.25746329231</v>
      </c>
      <c r="Z80">
        <f t="shared" si="23"/>
        <v>267536.17986655759</v>
      </c>
      <c r="AA80">
        <f t="shared" si="24"/>
        <v>-13891.742562500887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63807.006440588062</v>
      </c>
      <c r="AF80">
        <f t="shared" si="29"/>
        <v>-11.500515825944754</v>
      </c>
      <c r="AG80">
        <f t="shared" si="30"/>
        <v>20719.689946717535</v>
      </c>
      <c r="AH80">
        <f t="shared" si="31"/>
        <v>4.0176075873668111</v>
      </c>
      <c r="AI80">
        <f t="shared" si="32"/>
        <v>-4178904.490854803</v>
      </c>
      <c r="AJ80">
        <f t="shared" si="33"/>
        <v>-7854.6923118599798</v>
      </c>
    </row>
    <row r="81" spans="1:36" x14ac:dyDescent="0.3">
      <c r="A81" s="1">
        <v>40391</v>
      </c>
      <c r="B81">
        <v>61764</v>
      </c>
      <c r="C81">
        <v>42222</v>
      </c>
      <c r="D81">
        <v>19542</v>
      </c>
      <c r="E81">
        <v>10.87</v>
      </c>
      <c r="F81">
        <v>21</v>
      </c>
      <c r="G81">
        <v>92.779484578001529</v>
      </c>
      <c r="H81">
        <v>0</v>
      </c>
      <c r="I81">
        <v>0</v>
      </c>
      <c r="J81">
        <v>0</v>
      </c>
      <c r="K81">
        <v>176.9</v>
      </c>
      <c r="L81">
        <v>1.9273045454544999</v>
      </c>
      <c r="M81">
        <v>-0.72867273069884275</v>
      </c>
      <c r="N81">
        <v>599.12</v>
      </c>
      <c r="O81">
        <v>118.55470456364419</v>
      </c>
      <c r="P81">
        <v>11.4</v>
      </c>
      <c r="Q81">
        <v>0</v>
      </c>
      <c r="R81" s="8">
        <v>73722988</v>
      </c>
      <c r="S81" s="8">
        <v>3.87</v>
      </c>
      <c r="T81" s="8">
        <f t="shared" si="18"/>
        <v>154.81136950904391</v>
      </c>
      <c r="U81">
        <f t="shared" si="19"/>
        <v>4087513.8645057804</v>
      </c>
      <c r="V81">
        <f t="shared" si="17"/>
        <v>42222</v>
      </c>
      <c r="W81">
        <f t="shared" si="20"/>
        <v>-4045291.8645057804</v>
      </c>
      <c r="X81">
        <f t="shared" si="21"/>
        <v>29527.126826591153</v>
      </c>
      <c r="Y81">
        <f t="shared" si="22"/>
        <v>-185385.11670994264</v>
      </c>
      <c r="Z81">
        <f t="shared" si="23"/>
        <v>255375.44441807771</v>
      </c>
      <c r="AA81">
        <f t="shared" si="24"/>
        <v>-13902.082929466405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64064.132126341043</v>
      </c>
      <c r="AF81">
        <f t="shared" si="29"/>
        <v>-11.500515825944754</v>
      </c>
      <c r="AG81">
        <f t="shared" si="30"/>
        <v>-7611.8951955468083</v>
      </c>
      <c r="AH81">
        <f t="shared" si="31"/>
        <v>4.0176075873668111</v>
      </c>
      <c r="AI81">
        <f t="shared" si="32"/>
        <v>-4178904.490854803</v>
      </c>
      <c r="AJ81">
        <f t="shared" si="33"/>
        <v>-8447.4992787928095</v>
      </c>
    </row>
    <row r="82" spans="1:36" x14ac:dyDescent="0.3">
      <c r="A82" s="1">
        <v>40422</v>
      </c>
      <c r="B82">
        <v>63814</v>
      </c>
      <c r="C82">
        <v>42477</v>
      </c>
      <c r="D82">
        <v>21337</v>
      </c>
      <c r="E82">
        <v>10.7875</v>
      </c>
      <c r="F82">
        <v>20</v>
      </c>
      <c r="G82">
        <v>95.210319088693382</v>
      </c>
      <c r="H82">
        <v>0</v>
      </c>
      <c r="I82">
        <v>0</v>
      </c>
      <c r="J82">
        <v>0</v>
      </c>
      <c r="K82">
        <v>179.07</v>
      </c>
      <c r="L82">
        <v>1.9273045454544999</v>
      </c>
      <c r="M82">
        <v>0.10073117041078383</v>
      </c>
      <c r="N82">
        <v>599.12</v>
      </c>
      <c r="O82">
        <v>118.55470456364419</v>
      </c>
      <c r="P82">
        <v>11.3</v>
      </c>
      <c r="Q82">
        <v>0</v>
      </c>
      <c r="R82" s="8">
        <v>73722988</v>
      </c>
      <c r="S82" s="8">
        <v>3.87</v>
      </c>
      <c r="T82" s="8">
        <f t="shared" si="18"/>
        <v>154.81136950904391</v>
      </c>
      <c r="U82">
        <f t="shared" si="19"/>
        <v>4089362.6978258132</v>
      </c>
      <c r="V82">
        <f t="shared" si="17"/>
        <v>42477</v>
      </c>
      <c r="W82">
        <f t="shared" si="20"/>
        <v>-4046885.6978258132</v>
      </c>
      <c r="X82">
        <f t="shared" si="21"/>
        <v>29527.126826591153</v>
      </c>
      <c r="Y82">
        <f t="shared" si="22"/>
        <v>-183978.09995478441</v>
      </c>
      <c r="Z82">
        <f t="shared" si="23"/>
        <v>243214.70896959782</v>
      </c>
      <c r="AA82">
        <f t="shared" si="24"/>
        <v>-14266.31930250894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64849.995137726903</v>
      </c>
      <c r="AF82">
        <f t="shared" si="29"/>
        <v>-11.500515825944754</v>
      </c>
      <c r="AG82">
        <f t="shared" si="30"/>
        <v>1052.2626685319844</v>
      </c>
      <c r="AH82">
        <f t="shared" si="31"/>
        <v>4.0176075873668111</v>
      </c>
      <c r="AI82">
        <f t="shared" si="32"/>
        <v>-4178904.490854803</v>
      </c>
      <c r="AJ82">
        <f t="shared" si="33"/>
        <v>-8373.3984079262063</v>
      </c>
    </row>
    <row r="83" spans="1:36" x14ac:dyDescent="0.3">
      <c r="A83" s="1">
        <v>40452</v>
      </c>
      <c r="B83">
        <v>73404</v>
      </c>
      <c r="C83">
        <v>47859</v>
      </c>
      <c r="D83">
        <v>25545</v>
      </c>
      <c r="E83">
        <v>10.602</v>
      </c>
      <c r="F83">
        <v>20</v>
      </c>
      <c r="G83">
        <v>93.327544489755695</v>
      </c>
      <c r="H83">
        <v>0</v>
      </c>
      <c r="I83">
        <v>0</v>
      </c>
      <c r="J83">
        <v>0</v>
      </c>
      <c r="K83">
        <v>182.35</v>
      </c>
      <c r="L83">
        <v>1.9273045454544999</v>
      </c>
      <c r="M83">
        <v>1.3565092733625939</v>
      </c>
      <c r="N83">
        <v>599.12</v>
      </c>
      <c r="O83">
        <v>120.27526347208902</v>
      </c>
      <c r="P83">
        <v>11.2</v>
      </c>
      <c r="Q83">
        <v>0</v>
      </c>
      <c r="R83" s="8">
        <v>73722988</v>
      </c>
      <c r="S83" s="8">
        <v>3.87</v>
      </c>
      <c r="T83" s="8">
        <f t="shared" si="18"/>
        <v>154.81136950904391</v>
      </c>
      <c r="U83">
        <f t="shared" si="19"/>
        <v>4137566.351167467</v>
      </c>
      <c r="V83">
        <f t="shared" si="17"/>
        <v>47859</v>
      </c>
      <c r="W83">
        <f t="shared" si="20"/>
        <v>-4089707.351167467</v>
      </c>
      <c r="X83">
        <f t="shared" si="21"/>
        <v>29527.126826591153</v>
      </c>
      <c r="Y83">
        <f t="shared" si="22"/>
        <v>-180814.44409924676</v>
      </c>
      <c r="Z83">
        <f t="shared" si="23"/>
        <v>243214.70896959782</v>
      </c>
      <c r="AA83">
        <f t="shared" si="24"/>
        <v>-13984.204255944749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66037.843376135032</v>
      </c>
      <c r="AF83">
        <f t="shared" si="29"/>
        <v>-11.500515825944754</v>
      </c>
      <c r="AG83">
        <f t="shared" si="30"/>
        <v>14170.430682537712</v>
      </c>
      <c r="AH83">
        <f t="shared" si="31"/>
        <v>4.0176075873668111</v>
      </c>
      <c r="AI83">
        <f t="shared" si="32"/>
        <v>-4239552.0322218388</v>
      </c>
      <c r="AJ83">
        <f t="shared" si="33"/>
        <v>-8299.2975370596014</v>
      </c>
    </row>
    <row r="84" spans="1:36" x14ac:dyDescent="0.3">
      <c r="A84" s="1">
        <v>40483</v>
      </c>
      <c r="B84">
        <v>73962</v>
      </c>
      <c r="C84">
        <v>50061</v>
      </c>
      <c r="D84">
        <v>23901</v>
      </c>
      <c r="E84">
        <v>10.256666666667</v>
      </c>
      <c r="F84">
        <v>18</v>
      </c>
      <c r="G84">
        <v>95.470321121094017</v>
      </c>
      <c r="H84">
        <v>0</v>
      </c>
      <c r="I84">
        <v>0</v>
      </c>
      <c r="J84">
        <v>0</v>
      </c>
      <c r="K84">
        <v>182.4</v>
      </c>
      <c r="L84">
        <v>1.9273045454544999</v>
      </c>
      <c r="M84">
        <v>-0.38182570271307892</v>
      </c>
      <c r="N84">
        <v>599.12</v>
      </c>
      <c r="O84">
        <v>120.27526347208902</v>
      </c>
      <c r="P84">
        <v>11</v>
      </c>
      <c r="Q84">
        <v>0</v>
      </c>
      <c r="R84" s="8">
        <v>73722988</v>
      </c>
      <c r="S84" s="8">
        <v>3.87</v>
      </c>
      <c r="T84" s="8">
        <f t="shared" si="18"/>
        <v>154.81136950904391</v>
      </c>
      <c r="U84">
        <f t="shared" si="19"/>
        <v>4176514.0896951361</v>
      </c>
      <c r="V84">
        <f t="shared" si="17"/>
        <v>50061</v>
      </c>
      <c r="W84">
        <f t="shared" si="20"/>
        <v>-4126453.0896951361</v>
      </c>
      <c r="X84">
        <f t="shared" si="21"/>
        <v>29527.126826591153</v>
      </c>
      <c r="Y84">
        <f t="shared" si="22"/>
        <v>-174924.87093422635</v>
      </c>
      <c r="Z84">
        <f t="shared" si="23"/>
        <v>218893.23807263802</v>
      </c>
      <c r="AA84">
        <f t="shared" si="24"/>
        <v>-14305.278020944421</v>
      </c>
      <c r="AB84">
        <f t="shared" si="25"/>
        <v>0</v>
      </c>
      <c r="AC84">
        <f t="shared" si="26"/>
        <v>0</v>
      </c>
      <c r="AD84">
        <f t="shared" si="27"/>
        <v>0</v>
      </c>
      <c r="AE84">
        <f t="shared" si="28"/>
        <v>66055.950818793703</v>
      </c>
      <c r="AF84">
        <f t="shared" si="29"/>
        <v>-11.500515825944754</v>
      </c>
      <c r="AG84">
        <f t="shared" si="30"/>
        <v>-3988.6455325843376</v>
      </c>
      <c r="AH84">
        <f t="shared" si="31"/>
        <v>4.0176075873668111</v>
      </c>
      <c r="AI84">
        <f t="shared" si="32"/>
        <v>-4239552.0322218388</v>
      </c>
      <c r="AJ84">
        <f t="shared" si="33"/>
        <v>-8151.0957953263951</v>
      </c>
    </row>
    <row r="85" spans="1:36" x14ac:dyDescent="0.3">
      <c r="A85" s="1">
        <v>40513</v>
      </c>
      <c r="B85">
        <v>148369</v>
      </c>
      <c r="C85">
        <v>99461</v>
      </c>
      <c r="D85">
        <v>48908</v>
      </c>
      <c r="E85">
        <v>9.67</v>
      </c>
      <c r="F85">
        <v>23</v>
      </c>
      <c r="G85">
        <v>94.405311875434336</v>
      </c>
      <c r="H85">
        <v>1</v>
      </c>
      <c r="I85">
        <v>0</v>
      </c>
      <c r="J85">
        <v>0</v>
      </c>
      <c r="K85">
        <v>181.85</v>
      </c>
      <c r="L85">
        <v>1.9273045454544999</v>
      </c>
      <c r="M85">
        <v>1.8670004678770669</v>
      </c>
      <c r="N85">
        <v>599.12</v>
      </c>
      <c r="O85">
        <v>120.27526347208902</v>
      </c>
      <c r="P85">
        <v>11.4</v>
      </c>
      <c r="Q85">
        <v>0</v>
      </c>
      <c r="R85" s="8">
        <v>73722988</v>
      </c>
      <c r="S85" s="8">
        <v>3.87</v>
      </c>
      <c r="T85" s="8">
        <f t="shared" si="18"/>
        <v>154.81136950904391</v>
      </c>
      <c r="U85">
        <f t="shared" si="19"/>
        <v>4148008.9716770337</v>
      </c>
      <c r="V85">
        <f t="shared" si="17"/>
        <v>99461</v>
      </c>
      <c r="W85">
        <f t="shared" si="20"/>
        <v>-4048547.9716770337</v>
      </c>
      <c r="X85">
        <f t="shared" si="21"/>
        <v>29527.126826591153</v>
      </c>
      <c r="Y85">
        <f t="shared" si="22"/>
        <v>-164919.41845309528</v>
      </c>
      <c r="Z85">
        <f t="shared" si="23"/>
        <v>279696.91531503748</v>
      </c>
      <c r="AA85">
        <f t="shared" si="24"/>
        <v>-14145.696978635851</v>
      </c>
      <c r="AB85">
        <f t="shared" si="25"/>
        <v>-16059.800627246337</v>
      </c>
      <c r="AC85">
        <f t="shared" si="26"/>
        <v>0</v>
      </c>
      <c r="AD85">
        <f t="shared" si="27"/>
        <v>0</v>
      </c>
      <c r="AE85">
        <f t="shared" si="28"/>
        <v>65856.768949548437</v>
      </c>
      <c r="AF85">
        <f t="shared" si="29"/>
        <v>-11.500515825944754</v>
      </c>
      <c r="AG85">
        <f t="shared" si="30"/>
        <v>19503.147699636647</v>
      </c>
      <c r="AH85">
        <f t="shared" si="31"/>
        <v>4.0176075873668111</v>
      </c>
      <c r="AI85">
        <f t="shared" si="32"/>
        <v>-4239552.0322218388</v>
      </c>
      <c r="AJ85">
        <f t="shared" si="33"/>
        <v>-8447.4992787928095</v>
      </c>
    </row>
    <row r="86" spans="1:36" x14ac:dyDescent="0.3">
      <c r="A86" s="1">
        <v>40544</v>
      </c>
      <c r="B86">
        <v>44892</v>
      </c>
      <c r="C86">
        <v>29868</v>
      </c>
      <c r="D86">
        <v>15024</v>
      </c>
      <c r="E86">
        <v>10.275</v>
      </c>
      <c r="F86">
        <v>21</v>
      </c>
      <c r="G86">
        <v>94.447394795913112</v>
      </c>
      <c r="H86">
        <v>0</v>
      </c>
      <c r="I86">
        <v>1</v>
      </c>
      <c r="J86">
        <v>0</v>
      </c>
      <c r="K86">
        <v>182.6</v>
      </c>
      <c r="L86">
        <v>2.0838142857143001</v>
      </c>
      <c r="M86">
        <v>3.7275482333863685</v>
      </c>
      <c r="N86">
        <v>629.96</v>
      </c>
      <c r="O86">
        <v>102.08343733560314</v>
      </c>
      <c r="P86">
        <v>11.9</v>
      </c>
      <c r="Q86">
        <v>0</v>
      </c>
      <c r="R86" s="8">
        <v>74724269</v>
      </c>
      <c r="S86" s="8">
        <v>4.29</v>
      </c>
      <c r="T86" s="8">
        <f t="shared" si="18"/>
        <v>146.84382284382286</v>
      </c>
      <c r="U86">
        <f t="shared" si="19"/>
        <v>3436434.5690410435</v>
      </c>
      <c r="V86">
        <f t="shared" si="17"/>
        <v>29868</v>
      </c>
      <c r="W86">
        <f t="shared" si="20"/>
        <v>-3406566.5690410435</v>
      </c>
      <c r="X86">
        <f t="shared" si="21"/>
        <v>29527.126826591153</v>
      </c>
      <c r="Y86">
        <f t="shared" si="22"/>
        <v>-175237.54132425584</v>
      </c>
      <c r="Z86">
        <f t="shared" si="23"/>
        <v>255375.44441807771</v>
      </c>
      <c r="AA86">
        <f t="shared" si="24"/>
        <v>-14152.002685690284</v>
      </c>
      <c r="AB86">
        <f t="shared" si="25"/>
        <v>0</v>
      </c>
      <c r="AC86">
        <f t="shared" si="26"/>
        <v>-7.6514084312681208</v>
      </c>
      <c r="AD86">
        <f t="shared" si="27"/>
        <v>0</v>
      </c>
      <c r="AE86">
        <f t="shared" si="28"/>
        <v>66128.380589428343</v>
      </c>
      <c r="AF86">
        <f t="shared" si="29"/>
        <v>-12.434432963751259</v>
      </c>
      <c r="AG86">
        <f t="shared" si="30"/>
        <v>38938.888877686601</v>
      </c>
      <c r="AH86">
        <f t="shared" si="31"/>
        <v>4.2244159362691889</v>
      </c>
      <c r="AI86">
        <f t="shared" si="32"/>
        <v>-3598313.0006842967</v>
      </c>
      <c r="AJ86">
        <f t="shared" si="33"/>
        <v>-8818.003633125827</v>
      </c>
    </row>
    <row r="87" spans="1:36" x14ac:dyDescent="0.3">
      <c r="A87" s="1">
        <v>40575</v>
      </c>
      <c r="B87">
        <v>58663</v>
      </c>
      <c r="C87">
        <v>39004</v>
      </c>
      <c r="D87">
        <v>19659</v>
      </c>
      <c r="E87">
        <v>10.442500000000001</v>
      </c>
      <c r="F87">
        <v>20</v>
      </c>
      <c r="G87">
        <v>96.147879249349131</v>
      </c>
      <c r="H87">
        <v>0</v>
      </c>
      <c r="I87">
        <v>0</v>
      </c>
      <c r="J87">
        <v>0</v>
      </c>
      <c r="K87">
        <v>183.93</v>
      </c>
      <c r="L87">
        <v>2.0838142857143001</v>
      </c>
      <c r="M87">
        <v>4.1397985836405526</v>
      </c>
      <c r="N87">
        <v>629.96</v>
      </c>
      <c r="O87">
        <v>102.08343733560314</v>
      </c>
      <c r="P87">
        <v>11.5</v>
      </c>
      <c r="Q87">
        <v>0</v>
      </c>
      <c r="R87" s="8">
        <v>74724269</v>
      </c>
      <c r="S87" s="8">
        <v>4.29</v>
      </c>
      <c r="T87" s="8">
        <f t="shared" si="18"/>
        <v>146.84382284382286</v>
      </c>
      <c r="U87">
        <f t="shared" si="19"/>
        <v>3455750.5937758107</v>
      </c>
      <c r="V87">
        <f t="shared" si="17"/>
        <v>39004</v>
      </c>
      <c r="W87">
        <f t="shared" si="20"/>
        <v>-3416746.5937758107</v>
      </c>
      <c r="X87">
        <f t="shared" si="21"/>
        <v>29527.126826591153</v>
      </c>
      <c r="Y87">
        <f t="shared" si="22"/>
        <v>-178094.2117059408</v>
      </c>
      <c r="Z87">
        <f t="shared" si="23"/>
        <v>243214.70896959782</v>
      </c>
      <c r="AA87">
        <f t="shared" si="24"/>
        <v>-14406.80336710667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66610.038564148723</v>
      </c>
      <c r="AF87">
        <f t="shared" si="29"/>
        <v>-12.434432963751259</v>
      </c>
      <c r="AG87">
        <f t="shared" si="30"/>
        <v>43245.357787882771</v>
      </c>
      <c r="AH87">
        <f t="shared" si="31"/>
        <v>4.2244159362691889</v>
      </c>
      <c r="AI87">
        <f t="shared" si="32"/>
        <v>-3598313.0006842967</v>
      </c>
      <c r="AJ87">
        <f t="shared" si="33"/>
        <v>-8521.6001496594126</v>
      </c>
    </row>
    <row r="88" spans="1:36" x14ac:dyDescent="0.3">
      <c r="A88" s="1">
        <v>40603</v>
      </c>
      <c r="B88">
        <v>78403</v>
      </c>
      <c r="C88">
        <v>54023</v>
      </c>
      <c r="D88">
        <v>24380</v>
      </c>
      <c r="E88">
        <v>10.51</v>
      </c>
      <c r="F88">
        <v>23</v>
      </c>
      <c r="G88">
        <v>95.927831170407629</v>
      </c>
      <c r="H88">
        <v>0</v>
      </c>
      <c r="I88">
        <v>0</v>
      </c>
      <c r="J88">
        <v>0</v>
      </c>
      <c r="K88">
        <v>184.7</v>
      </c>
      <c r="L88">
        <v>2.0838142857143001</v>
      </c>
      <c r="M88">
        <v>1.9874242263971942</v>
      </c>
      <c r="N88">
        <v>629.96</v>
      </c>
      <c r="O88">
        <v>102.08343733560314</v>
      </c>
      <c r="P88">
        <v>10.8</v>
      </c>
      <c r="Q88">
        <v>0</v>
      </c>
      <c r="R88" s="8">
        <v>74724269</v>
      </c>
      <c r="S88" s="8">
        <v>4.29</v>
      </c>
      <c r="T88" s="8">
        <f t="shared" si="18"/>
        <v>146.84382284382286</v>
      </c>
      <c r="U88">
        <f t="shared" si="19"/>
        <v>3457092.2840122045</v>
      </c>
      <c r="V88">
        <f t="shared" si="17"/>
        <v>54023</v>
      </c>
      <c r="W88">
        <f t="shared" si="20"/>
        <v>-3403069.2840122045</v>
      </c>
      <c r="X88">
        <f t="shared" si="21"/>
        <v>29527.126826591153</v>
      </c>
      <c r="Y88">
        <f t="shared" si="22"/>
        <v>-179245.40723288845</v>
      </c>
      <c r="Z88">
        <f t="shared" si="23"/>
        <v>279696.91531503748</v>
      </c>
      <c r="AA88">
        <f t="shared" si="24"/>
        <v>-14373.831351193576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66888.893181092077</v>
      </c>
      <c r="AF88">
        <f t="shared" si="29"/>
        <v>-12.434432963751259</v>
      </c>
      <c r="AG88">
        <f t="shared" si="30"/>
        <v>20761.124004074332</v>
      </c>
      <c r="AH88">
        <f t="shared" si="31"/>
        <v>4.2244159362691889</v>
      </c>
      <c r="AI88">
        <f t="shared" si="32"/>
        <v>-3598313.0006842967</v>
      </c>
      <c r="AJ88">
        <f t="shared" si="33"/>
        <v>-8002.8940535931879</v>
      </c>
    </row>
    <row r="89" spans="1:36" x14ac:dyDescent="0.3">
      <c r="A89" s="1">
        <v>40634</v>
      </c>
      <c r="B89">
        <v>77695</v>
      </c>
      <c r="C89">
        <v>53835</v>
      </c>
      <c r="D89">
        <v>23860</v>
      </c>
      <c r="E89">
        <v>10.692</v>
      </c>
      <c r="F89">
        <v>21</v>
      </c>
      <c r="G89">
        <v>95.804904827792143</v>
      </c>
      <c r="H89">
        <v>0</v>
      </c>
      <c r="I89">
        <v>0</v>
      </c>
      <c r="J89">
        <v>0</v>
      </c>
      <c r="K89">
        <v>186.3</v>
      </c>
      <c r="L89">
        <v>2.0838142857143001</v>
      </c>
      <c r="M89">
        <v>-0.71235209495932317</v>
      </c>
      <c r="N89">
        <v>629.96</v>
      </c>
      <c r="O89">
        <v>115.92104625050717</v>
      </c>
      <c r="P89">
        <v>9.9</v>
      </c>
      <c r="Q89">
        <v>0</v>
      </c>
      <c r="R89" s="8">
        <v>74724269</v>
      </c>
      <c r="S89" s="8">
        <v>4.29</v>
      </c>
      <c r="T89" s="8">
        <f t="shared" si="18"/>
        <v>146.84382284382286</v>
      </c>
      <c r="U89">
        <f t="shared" si="19"/>
        <v>3999025.8248437485</v>
      </c>
      <c r="V89">
        <f t="shared" si="17"/>
        <v>53835</v>
      </c>
      <c r="W89">
        <f t="shared" si="20"/>
        <v>-3945190.8248437485</v>
      </c>
      <c r="X89">
        <f t="shared" si="21"/>
        <v>29527.126826591153</v>
      </c>
      <c r="Y89">
        <f t="shared" si="22"/>
        <v>-182349.3714685103</v>
      </c>
      <c r="Z89">
        <f t="shared" si="23"/>
        <v>255375.44441807771</v>
      </c>
      <c r="AA89">
        <f t="shared" si="24"/>
        <v>-14355.412061444022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67468.331346169231</v>
      </c>
      <c r="AF89">
        <f t="shared" si="29"/>
        <v>-12.434432963751259</v>
      </c>
      <c r="AG89">
        <f t="shared" si="30"/>
        <v>-7441.405806360015</v>
      </c>
      <c r="AH89">
        <f t="shared" si="31"/>
        <v>4.2244159362691889</v>
      </c>
      <c r="AI89">
        <f t="shared" si="32"/>
        <v>-4086071.3418654511</v>
      </c>
      <c r="AJ89">
        <f t="shared" si="33"/>
        <v>-7335.9862157937559</v>
      </c>
    </row>
    <row r="90" spans="1:36" x14ac:dyDescent="0.3">
      <c r="A90" s="1">
        <v>40664</v>
      </c>
      <c r="B90">
        <v>80646</v>
      </c>
      <c r="C90">
        <v>56302</v>
      </c>
      <c r="D90">
        <v>24344</v>
      </c>
      <c r="E90">
        <v>10.95</v>
      </c>
      <c r="F90">
        <v>21</v>
      </c>
      <c r="G90">
        <v>95.266338362583141</v>
      </c>
      <c r="H90">
        <v>0</v>
      </c>
      <c r="I90">
        <v>0</v>
      </c>
      <c r="J90">
        <v>0</v>
      </c>
      <c r="K90">
        <v>190.81</v>
      </c>
      <c r="L90">
        <v>2.0838142857143001</v>
      </c>
      <c r="M90">
        <v>2.8346801368655195</v>
      </c>
      <c r="N90">
        <v>629.96</v>
      </c>
      <c r="O90">
        <v>115.92104625050717</v>
      </c>
      <c r="P90">
        <v>9.4</v>
      </c>
      <c r="Q90">
        <v>0</v>
      </c>
      <c r="R90" s="8">
        <v>74724269</v>
      </c>
      <c r="S90" s="8">
        <v>4.29</v>
      </c>
      <c r="T90" s="8">
        <f t="shared" si="18"/>
        <v>146.84382284382286</v>
      </c>
      <c r="U90">
        <f t="shared" si="19"/>
        <v>3966755.2812883873</v>
      </c>
      <c r="V90">
        <f t="shared" si="17"/>
        <v>56302</v>
      </c>
      <c r="W90">
        <f t="shared" si="20"/>
        <v>-3910453.2812883873</v>
      </c>
      <c r="X90">
        <f t="shared" si="21"/>
        <v>29527.126826591153</v>
      </c>
      <c r="Y90">
        <f t="shared" si="22"/>
        <v>-186749.49659373247</v>
      </c>
      <c r="Z90">
        <f t="shared" si="23"/>
        <v>255375.44441807771</v>
      </c>
      <c r="AA90">
        <f t="shared" si="24"/>
        <v>-14274.713233503559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69101.622673980411</v>
      </c>
      <c r="AF90">
        <f t="shared" si="29"/>
        <v>-12.434432963751259</v>
      </c>
      <c r="AG90">
        <f t="shared" si="30"/>
        <v>29611.768364138792</v>
      </c>
      <c r="AH90">
        <f t="shared" si="31"/>
        <v>4.2244159362691889</v>
      </c>
      <c r="AI90">
        <f t="shared" si="32"/>
        <v>-4086071.3418654511</v>
      </c>
      <c r="AJ90">
        <f t="shared" si="33"/>
        <v>-6965.4818614607375</v>
      </c>
    </row>
    <row r="91" spans="1:36" x14ac:dyDescent="0.3">
      <c r="A91" s="1">
        <v>40695</v>
      </c>
      <c r="B91">
        <v>81573</v>
      </c>
      <c r="C91">
        <v>56714</v>
      </c>
      <c r="D91">
        <v>24859</v>
      </c>
      <c r="E91">
        <v>11.3675</v>
      </c>
      <c r="F91">
        <v>22</v>
      </c>
      <c r="G91">
        <v>97.969491930769749</v>
      </c>
      <c r="H91">
        <v>0</v>
      </c>
      <c r="I91">
        <v>0</v>
      </c>
      <c r="J91">
        <v>0</v>
      </c>
      <c r="K91">
        <v>188.08</v>
      </c>
      <c r="L91">
        <v>2.0838142857143001</v>
      </c>
      <c r="M91">
        <v>1.9792493616857643</v>
      </c>
      <c r="N91">
        <v>629.96</v>
      </c>
      <c r="O91">
        <v>115.92104625050717</v>
      </c>
      <c r="P91">
        <v>9.1999999999999993</v>
      </c>
      <c r="Q91">
        <v>0</v>
      </c>
      <c r="R91" s="8">
        <v>74724269</v>
      </c>
      <c r="S91" s="8">
        <v>4.29</v>
      </c>
      <c r="T91" s="8">
        <f t="shared" si="18"/>
        <v>146.84382284382286</v>
      </c>
      <c r="U91">
        <f t="shared" si="19"/>
        <v>3972308.4496755982</v>
      </c>
      <c r="V91">
        <f t="shared" si="17"/>
        <v>56714</v>
      </c>
      <c r="W91">
        <f t="shared" si="20"/>
        <v>-3915594.4496755982</v>
      </c>
      <c r="X91">
        <f t="shared" si="21"/>
        <v>29527.126826591153</v>
      </c>
      <c r="Y91">
        <f t="shared" si="22"/>
        <v>-193869.85411226065</v>
      </c>
      <c r="Z91">
        <f t="shared" si="23"/>
        <v>267536.17986655759</v>
      </c>
      <c r="AA91">
        <f t="shared" si="24"/>
        <v>-14679.753908680186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68112.956304817548</v>
      </c>
      <c r="AF91">
        <f t="shared" si="29"/>
        <v>-12.434432963751259</v>
      </c>
      <c r="AG91">
        <f t="shared" si="30"/>
        <v>20675.727349582405</v>
      </c>
      <c r="AH91">
        <f t="shared" si="31"/>
        <v>4.2244159362691889</v>
      </c>
      <c r="AI91">
        <f t="shared" si="32"/>
        <v>-4086071.3418654511</v>
      </c>
      <c r="AJ91">
        <f t="shared" si="33"/>
        <v>-6817.2801197275294</v>
      </c>
    </row>
    <row r="92" spans="1:36" x14ac:dyDescent="0.3">
      <c r="A92" s="1">
        <v>40725</v>
      </c>
      <c r="B92">
        <v>63044</v>
      </c>
      <c r="C92">
        <v>43518</v>
      </c>
      <c r="D92">
        <v>19526</v>
      </c>
      <c r="E92">
        <v>12.48</v>
      </c>
      <c r="F92">
        <v>21</v>
      </c>
      <c r="G92">
        <v>97.023360642095952</v>
      </c>
      <c r="H92">
        <v>0</v>
      </c>
      <c r="I92">
        <v>0</v>
      </c>
      <c r="J92">
        <v>0</v>
      </c>
      <c r="K92">
        <v>187.31</v>
      </c>
      <c r="L92">
        <v>2.0838142857143001</v>
      </c>
      <c r="M92">
        <v>2.5915782886968053</v>
      </c>
      <c r="N92">
        <v>658.95</v>
      </c>
      <c r="O92">
        <v>132.03440881660819</v>
      </c>
      <c r="P92">
        <v>9.1</v>
      </c>
      <c r="Q92">
        <v>0</v>
      </c>
      <c r="R92" s="8">
        <v>74724269</v>
      </c>
      <c r="S92" s="8">
        <v>4.29</v>
      </c>
      <c r="T92" s="8">
        <f t="shared" si="18"/>
        <v>153.60139860139861</v>
      </c>
      <c r="U92">
        <f t="shared" si="19"/>
        <v>4551888.6449425602</v>
      </c>
      <c r="V92">
        <f t="shared" si="17"/>
        <v>43518</v>
      </c>
      <c r="W92">
        <f t="shared" si="20"/>
        <v>-4508370.6449425602</v>
      </c>
      <c r="X92">
        <f t="shared" si="21"/>
        <v>29527.126826591153</v>
      </c>
      <c r="Y92">
        <f t="shared" si="22"/>
        <v>-212843.26187121292</v>
      </c>
      <c r="Z92">
        <f t="shared" si="23"/>
        <v>255375.44441807771</v>
      </c>
      <c r="AA92">
        <f t="shared" si="24"/>
        <v>-14537.98554580199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67834.101687874165</v>
      </c>
      <c r="AF92">
        <f t="shared" si="29"/>
        <v>-12.434432963751259</v>
      </c>
      <c r="AG92">
        <f t="shared" si="30"/>
        <v>27072.266455882567</v>
      </c>
      <c r="AH92">
        <f t="shared" si="31"/>
        <v>4.41881846657658</v>
      </c>
      <c r="AI92">
        <f t="shared" si="32"/>
        <v>-4654047.1420506127</v>
      </c>
      <c r="AJ92">
        <f t="shared" si="33"/>
        <v>-6743.1792488609262</v>
      </c>
    </row>
    <row r="93" spans="1:36" x14ac:dyDescent="0.3">
      <c r="A93" s="1">
        <v>40756</v>
      </c>
      <c r="B93">
        <v>58406</v>
      </c>
      <c r="C93">
        <v>38875</v>
      </c>
      <c r="D93">
        <v>19531</v>
      </c>
      <c r="E93">
        <v>12.817500000000001</v>
      </c>
      <c r="F93">
        <v>21</v>
      </c>
      <c r="G93">
        <v>94.722188324832644</v>
      </c>
      <c r="H93">
        <v>0</v>
      </c>
      <c r="I93">
        <v>0</v>
      </c>
      <c r="J93">
        <v>0</v>
      </c>
      <c r="K93">
        <v>188.67</v>
      </c>
      <c r="L93">
        <v>2.0838142857143001</v>
      </c>
      <c r="M93">
        <v>6.2466010578491771</v>
      </c>
      <c r="N93">
        <v>658.95</v>
      </c>
      <c r="O93">
        <v>132.03440881660819</v>
      </c>
      <c r="P93">
        <v>9.1999999999999993</v>
      </c>
      <c r="Q93">
        <v>0</v>
      </c>
      <c r="R93" s="8">
        <v>74724269</v>
      </c>
      <c r="S93" s="8">
        <v>4.29</v>
      </c>
      <c r="T93" s="8">
        <f t="shared" si="18"/>
        <v>153.60139860139861</v>
      </c>
      <c r="U93">
        <f t="shared" si="19"/>
        <v>4514057.1232472053</v>
      </c>
      <c r="V93">
        <f t="shared" si="17"/>
        <v>38875</v>
      </c>
      <c r="W93">
        <f t="shared" si="20"/>
        <v>-4475182.1232472053</v>
      </c>
      <c r="X93">
        <f t="shared" si="21"/>
        <v>29527.126826591153</v>
      </c>
      <c r="Y93">
        <f t="shared" si="22"/>
        <v>-218599.23950595126</v>
      </c>
      <c r="Z93">
        <f t="shared" si="23"/>
        <v>255375.44441807771</v>
      </c>
      <c r="AA93">
        <f t="shared" si="24"/>
        <v>-14193.17776275496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68326.624128189724</v>
      </c>
      <c r="AF93">
        <f t="shared" si="29"/>
        <v>-12.434432963751259</v>
      </c>
      <c r="AG93">
        <f t="shared" si="30"/>
        <v>65253.536433479268</v>
      </c>
      <c r="AH93">
        <f t="shared" si="31"/>
        <v>4.41881846657658</v>
      </c>
      <c r="AI93">
        <f t="shared" si="32"/>
        <v>-4654047.1420506127</v>
      </c>
      <c r="AJ93">
        <f t="shared" si="33"/>
        <v>-6817.2801197275294</v>
      </c>
    </row>
    <row r="94" spans="1:36" x14ac:dyDescent="0.3">
      <c r="A94" s="1">
        <v>40787</v>
      </c>
      <c r="B94">
        <v>60129</v>
      </c>
      <c r="C94">
        <v>39964</v>
      </c>
      <c r="D94">
        <v>20165</v>
      </c>
      <c r="E94">
        <v>12.984</v>
      </c>
      <c r="F94">
        <v>21</v>
      </c>
      <c r="G94">
        <v>95.724278904460434</v>
      </c>
      <c r="H94">
        <v>0</v>
      </c>
      <c r="I94">
        <v>0</v>
      </c>
      <c r="J94">
        <v>0</v>
      </c>
      <c r="K94">
        <v>190.09</v>
      </c>
      <c r="L94">
        <v>2.0838142857143001</v>
      </c>
      <c r="M94">
        <v>-1.4483659436822727</v>
      </c>
      <c r="N94">
        <v>658.95</v>
      </c>
      <c r="O94">
        <v>132.03440881660819</v>
      </c>
      <c r="P94">
        <v>8.8000000000000007</v>
      </c>
      <c r="Q94">
        <v>0</v>
      </c>
      <c r="R94" s="8">
        <v>74724269</v>
      </c>
      <c r="S94" s="8">
        <v>4.29</v>
      </c>
      <c r="T94" s="8">
        <f t="shared" si="18"/>
        <v>153.60139860139861</v>
      </c>
      <c r="U94">
        <f t="shared" si="19"/>
        <v>4597708.7618975947</v>
      </c>
      <c r="V94">
        <f t="shared" si="17"/>
        <v>39964</v>
      </c>
      <c r="W94">
        <f t="shared" si="20"/>
        <v>-4557744.7618975947</v>
      </c>
      <c r="X94">
        <f t="shared" si="21"/>
        <v>29527.126826591153</v>
      </c>
      <c r="Y94">
        <f t="shared" si="22"/>
        <v>-221438.85513908882</v>
      </c>
      <c r="Z94">
        <f t="shared" si="23"/>
        <v>255375.44441807771</v>
      </c>
      <c r="AA94">
        <f t="shared" si="24"/>
        <v>-14343.33106878147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68840.8754996957</v>
      </c>
      <c r="AF94">
        <f t="shared" si="29"/>
        <v>-12.434432963751259</v>
      </c>
      <c r="AG94">
        <f t="shared" si="30"/>
        <v>-15129.988132718001</v>
      </c>
      <c r="AH94">
        <f t="shared" si="31"/>
        <v>4.41881846657658</v>
      </c>
      <c r="AI94">
        <f t="shared" si="32"/>
        <v>-4654047.1420506127</v>
      </c>
      <c r="AJ94">
        <f t="shared" si="33"/>
        <v>-6520.8766362611159</v>
      </c>
    </row>
    <row r="95" spans="1:36" x14ac:dyDescent="0.3">
      <c r="A95" s="1">
        <v>40817</v>
      </c>
      <c r="B95">
        <v>69421</v>
      </c>
      <c r="C95">
        <v>47508</v>
      </c>
      <c r="D95">
        <v>21913</v>
      </c>
      <c r="E95">
        <v>12.967499999999999</v>
      </c>
      <c r="F95">
        <v>21</v>
      </c>
      <c r="G95">
        <v>92.027806616916223</v>
      </c>
      <c r="H95">
        <v>0</v>
      </c>
      <c r="I95">
        <v>0</v>
      </c>
      <c r="J95">
        <v>0</v>
      </c>
      <c r="K95">
        <v>196.31</v>
      </c>
      <c r="L95">
        <v>2.0838142857143001</v>
      </c>
      <c r="M95">
        <v>1.4371425658469272</v>
      </c>
      <c r="N95">
        <v>658.95</v>
      </c>
      <c r="O95">
        <v>132.01473333126103</v>
      </c>
      <c r="P95">
        <v>9.1</v>
      </c>
      <c r="Q95">
        <v>0</v>
      </c>
      <c r="R95" s="8">
        <v>74724269</v>
      </c>
      <c r="S95" s="8">
        <v>4.29</v>
      </c>
      <c r="T95" s="8">
        <f t="shared" si="18"/>
        <v>153.60139860139861</v>
      </c>
      <c r="U95">
        <f t="shared" si="19"/>
        <v>4571550.9454408307</v>
      </c>
      <c r="V95">
        <f t="shared" si="17"/>
        <v>47508</v>
      </c>
      <c r="W95">
        <f t="shared" si="20"/>
        <v>-4524042.9454408307</v>
      </c>
      <c r="X95">
        <f t="shared" si="21"/>
        <v>29527.126826591153</v>
      </c>
      <c r="Y95">
        <f t="shared" si="22"/>
        <v>-221157.45178805717</v>
      </c>
      <c r="Z95">
        <f t="shared" si="23"/>
        <v>255375.44441807771</v>
      </c>
      <c r="AA95">
        <f t="shared" si="24"/>
        <v>-13789.451463590189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71093.441366433064</v>
      </c>
      <c r="AF95">
        <f t="shared" si="29"/>
        <v>-12.434432963751259</v>
      </c>
      <c r="AG95">
        <f t="shared" si="30"/>
        <v>15012.74595770105</v>
      </c>
      <c r="AH95">
        <f t="shared" si="31"/>
        <v>4.41881846657658</v>
      </c>
      <c r="AI95">
        <f t="shared" si="32"/>
        <v>-4653353.605894628</v>
      </c>
      <c r="AJ95">
        <f t="shared" si="33"/>
        <v>-6743.1792488609262</v>
      </c>
    </row>
    <row r="96" spans="1:36" x14ac:dyDescent="0.3">
      <c r="A96" s="1">
        <v>40848</v>
      </c>
      <c r="B96">
        <v>63657</v>
      </c>
      <c r="C96">
        <v>44951</v>
      </c>
      <c r="D96">
        <v>18706</v>
      </c>
      <c r="E96">
        <v>13.422499999999999</v>
      </c>
      <c r="F96">
        <v>19</v>
      </c>
      <c r="G96">
        <v>92.684257424504494</v>
      </c>
      <c r="H96">
        <v>0</v>
      </c>
      <c r="I96">
        <v>0</v>
      </c>
      <c r="J96">
        <v>0</v>
      </c>
      <c r="K96">
        <v>199.7</v>
      </c>
      <c r="L96">
        <v>2.0838142857143001</v>
      </c>
      <c r="M96">
        <v>-2.0856925729380249</v>
      </c>
      <c r="N96">
        <v>658.95</v>
      </c>
      <c r="O96">
        <v>132.01473333126103</v>
      </c>
      <c r="P96">
        <v>9.1</v>
      </c>
      <c r="Q96">
        <v>0</v>
      </c>
      <c r="R96" s="8">
        <v>74724269</v>
      </c>
      <c r="S96" s="8">
        <v>4.29</v>
      </c>
      <c r="T96" s="8">
        <f t="shared" si="18"/>
        <v>153.60139860139861</v>
      </c>
      <c r="U96">
        <f t="shared" si="19"/>
        <v>4636746.4103029817</v>
      </c>
      <c r="V96">
        <f t="shared" si="17"/>
        <v>44951</v>
      </c>
      <c r="W96">
        <f t="shared" si="20"/>
        <v>-4591795.4103029817</v>
      </c>
      <c r="X96">
        <f t="shared" si="21"/>
        <v>29527.126826591153</v>
      </c>
      <c r="Y96">
        <f t="shared" si="22"/>
        <v>-228917.3623771118</v>
      </c>
      <c r="Z96">
        <f t="shared" si="23"/>
        <v>231053.97352111794</v>
      </c>
      <c r="AA96">
        <f t="shared" si="24"/>
        <v>-13887.814087695251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72321.125978690252</v>
      </c>
      <c r="AF96">
        <f t="shared" si="29"/>
        <v>-12.434432963751259</v>
      </c>
      <c r="AG96">
        <f t="shared" si="30"/>
        <v>-21787.659406587736</v>
      </c>
      <c r="AH96">
        <f t="shared" si="31"/>
        <v>4.41881846657658</v>
      </c>
      <c r="AI96">
        <f t="shared" si="32"/>
        <v>-4653353.605894628</v>
      </c>
      <c r="AJ96">
        <f t="shared" si="33"/>
        <v>-6743.1792488609262</v>
      </c>
    </row>
    <row r="97" spans="1:36" x14ac:dyDescent="0.3">
      <c r="A97" s="1">
        <v>40878</v>
      </c>
      <c r="B97">
        <v>127910</v>
      </c>
      <c r="C97">
        <v>88957</v>
      </c>
      <c r="D97">
        <v>38953</v>
      </c>
      <c r="E97">
        <v>12.018000000000001</v>
      </c>
      <c r="F97">
        <v>22</v>
      </c>
      <c r="G97">
        <v>92.824873859630046</v>
      </c>
      <c r="H97">
        <v>1</v>
      </c>
      <c r="I97">
        <v>0</v>
      </c>
      <c r="J97">
        <v>0</v>
      </c>
      <c r="K97">
        <v>200.85</v>
      </c>
      <c r="L97">
        <v>2.0838142857143001</v>
      </c>
      <c r="M97">
        <v>0.21694413902622056</v>
      </c>
      <c r="N97">
        <v>658.95</v>
      </c>
      <c r="O97">
        <v>132.01473333126103</v>
      </c>
      <c r="P97">
        <v>9.8000000000000007</v>
      </c>
      <c r="Q97">
        <v>0</v>
      </c>
      <c r="R97" s="8">
        <v>74724269</v>
      </c>
      <c r="S97" s="8">
        <v>4.29</v>
      </c>
      <c r="T97" s="8">
        <f t="shared" si="18"/>
        <v>153.60139860139861</v>
      </c>
      <c r="U97">
        <f t="shared" si="19"/>
        <v>4612446.0037101693</v>
      </c>
      <c r="V97">
        <f t="shared" si="17"/>
        <v>88957</v>
      </c>
      <c r="W97">
        <f t="shared" si="20"/>
        <v>-4523489.0037101693</v>
      </c>
      <c r="X97">
        <f t="shared" si="21"/>
        <v>29527.126826591153</v>
      </c>
      <c r="Y97">
        <f t="shared" si="22"/>
        <v>-204963.96804232668</v>
      </c>
      <c r="Z97">
        <f t="shared" si="23"/>
        <v>267536.17986655759</v>
      </c>
      <c r="AA97">
        <f t="shared" si="24"/>
        <v>-13908.884061852285</v>
      </c>
      <c r="AB97">
        <f t="shared" si="25"/>
        <v>-16059.800627246337</v>
      </c>
      <c r="AC97">
        <f t="shared" si="26"/>
        <v>0</v>
      </c>
      <c r="AD97">
        <f t="shared" si="27"/>
        <v>0</v>
      </c>
      <c r="AE97">
        <f t="shared" si="28"/>
        <v>72737.597159839439</v>
      </c>
      <c r="AF97">
        <f t="shared" si="29"/>
        <v>-12.434432963751259</v>
      </c>
      <c r="AG97">
        <f t="shared" si="30"/>
        <v>2266.2520223200522</v>
      </c>
      <c r="AH97">
        <f t="shared" si="31"/>
        <v>4.41881846657658</v>
      </c>
      <c r="AI97">
        <f t="shared" si="32"/>
        <v>-4653353.605894628</v>
      </c>
      <c r="AJ97">
        <f t="shared" si="33"/>
        <v>-7261.8853449271519</v>
      </c>
    </row>
    <row r="98" spans="1:36" x14ac:dyDescent="0.3">
      <c r="A98" s="1">
        <v>40909</v>
      </c>
      <c r="B98">
        <v>29545</v>
      </c>
      <c r="C98">
        <v>21077</v>
      </c>
      <c r="D98">
        <v>8468</v>
      </c>
      <c r="E98">
        <v>15.04</v>
      </c>
      <c r="F98">
        <v>22</v>
      </c>
      <c r="G98">
        <v>92.499305012847202</v>
      </c>
      <c r="H98">
        <v>0</v>
      </c>
      <c r="I98">
        <v>1</v>
      </c>
      <c r="J98">
        <v>0</v>
      </c>
      <c r="K98">
        <v>201.98</v>
      </c>
      <c r="L98">
        <v>2.22194</v>
      </c>
      <c r="M98">
        <v>-3.2568753182163346</v>
      </c>
      <c r="N98">
        <v>701.13</v>
      </c>
      <c r="O98">
        <v>108.49406931852573</v>
      </c>
      <c r="P98">
        <v>10.199999999999999</v>
      </c>
      <c r="Q98">
        <v>0</v>
      </c>
      <c r="R98" s="8">
        <v>75627384</v>
      </c>
      <c r="S98" s="8">
        <v>4.57</v>
      </c>
      <c r="T98" s="8">
        <f t="shared" si="18"/>
        <v>153.42013129102844</v>
      </c>
      <c r="U98">
        <f t="shared" si="19"/>
        <v>3787106.7371104192</v>
      </c>
      <c r="V98">
        <f t="shared" si="17"/>
        <v>21077</v>
      </c>
      <c r="W98">
        <f t="shared" si="20"/>
        <v>-3766029.7371104192</v>
      </c>
      <c r="X98">
        <f t="shared" si="21"/>
        <v>29527.126826591153</v>
      </c>
      <c r="Y98">
        <f t="shared" si="22"/>
        <v>-256503.41815248734</v>
      </c>
      <c r="Z98">
        <f t="shared" si="23"/>
        <v>267536.17986655759</v>
      </c>
      <c r="AA98">
        <f t="shared" si="24"/>
        <v>-13860.100808444353</v>
      </c>
      <c r="AB98">
        <f t="shared" si="25"/>
        <v>0</v>
      </c>
      <c r="AC98">
        <f t="shared" si="26"/>
        <v>-7.6514084312681208</v>
      </c>
      <c r="AD98">
        <f t="shared" si="27"/>
        <v>0</v>
      </c>
      <c r="AE98">
        <f t="shared" si="28"/>
        <v>73146.825363925163</v>
      </c>
      <c r="AF98">
        <f t="shared" si="29"/>
        <v>-13.258649856125167</v>
      </c>
      <c r="AG98">
        <f t="shared" si="30"/>
        <v>-34022.123434548987</v>
      </c>
      <c r="AH98">
        <f t="shared" si="31"/>
        <v>4.7016711305422829</v>
      </c>
      <c r="AI98">
        <f t="shared" si="32"/>
        <v>-3824279.7295564623</v>
      </c>
      <c r="AJ98">
        <f t="shared" si="33"/>
        <v>-7558.2888283935654</v>
      </c>
    </row>
    <row r="99" spans="1:36" x14ac:dyDescent="0.3">
      <c r="A99" s="1">
        <v>40940</v>
      </c>
      <c r="B99">
        <v>41324</v>
      </c>
      <c r="C99">
        <v>29189</v>
      </c>
      <c r="D99">
        <v>12135</v>
      </c>
      <c r="E99">
        <v>14.82</v>
      </c>
      <c r="F99">
        <v>21</v>
      </c>
      <c r="G99">
        <v>93.800517244879401</v>
      </c>
      <c r="H99">
        <v>0</v>
      </c>
      <c r="I99">
        <v>0</v>
      </c>
      <c r="J99">
        <v>0</v>
      </c>
      <c r="K99">
        <v>203.12</v>
      </c>
      <c r="L99">
        <v>2.22194</v>
      </c>
      <c r="M99">
        <v>-2.4331860620465107</v>
      </c>
      <c r="N99">
        <v>701.13</v>
      </c>
      <c r="O99">
        <v>108.49406931852573</v>
      </c>
      <c r="P99">
        <v>10.4</v>
      </c>
      <c r="Q99">
        <v>0</v>
      </c>
      <c r="R99" s="8">
        <v>75627384</v>
      </c>
      <c r="S99" s="8">
        <v>4.57</v>
      </c>
      <c r="T99" s="8">
        <f t="shared" si="18"/>
        <v>153.42013129102844</v>
      </c>
      <c r="U99">
        <f t="shared" si="19"/>
        <v>3794945.6409570249</v>
      </c>
      <c r="V99">
        <f t="shared" si="17"/>
        <v>29189</v>
      </c>
      <c r="W99">
        <f t="shared" si="20"/>
        <v>-3765756.6409570249</v>
      </c>
      <c r="X99">
        <f t="shared" si="21"/>
        <v>29527.126826591153</v>
      </c>
      <c r="Y99">
        <f t="shared" si="22"/>
        <v>-252751.37347206534</v>
      </c>
      <c r="Z99">
        <f t="shared" si="23"/>
        <v>255375.44441807771</v>
      </c>
      <c r="AA99">
        <f t="shared" si="24"/>
        <v>-14055.074518859175</v>
      </c>
      <c r="AB99">
        <f t="shared" si="25"/>
        <v>0</v>
      </c>
      <c r="AC99">
        <f t="shared" si="26"/>
        <v>0</v>
      </c>
      <c r="AD99">
        <f t="shared" si="27"/>
        <v>0</v>
      </c>
      <c r="AE99">
        <f t="shared" si="28"/>
        <v>73559.675056542634</v>
      </c>
      <c r="AF99">
        <f t="shared" si="29"/>
        <v>-13.258649856125167</v>
      </c>
      <c r="AG99">
        <f t="shared" si="30"/>
        <v>-25417.662161997396</v>
      </c>
      <c r="AH99">
        <f t="shared" si="31"/>
        <v>4.7016711305422829</v>
      </c>
      <c r="AI99">
        <f t="shared" si="32"/>
        <v>-3824279.7295564623</v>
      </c>
      <c r="AJ99">
        <f t="shared" si="33"/>
        <v>-7706.4905701267735</v>
      </c>
    </row>
    <row r="100" spans="1:36" x14ac:dyDescent="0.3">
      <c r="A100" s="1">
        <v>40969</v>
      </c>
      <c r="B100">
        <v>64884</v>
      </c>
      <c r="C100">
        <v>47270</v>
      </c>
      <c r="D100">
        <v>17614</v>
      </c>
      <c r="E100">
        <v>13.394</v>
      </c>
      <c r="F100">
        <v>22</v>
      </c>
      <c r="G100">
        <v>93.186020264402799</v>
      </c>
      <c r="H100">
        <v>0</v>
      </c>
      <c r="I100">
        <v>0</v>
      </c>
      <c r="J100">
        <v>0</v>
      </c>
      <c r="K100">
        <v>203.96</v>
      </c>
      <c r="L100">
        <v>2.22194</v>
      </c>
      <c r="M100">
        <v>1.547941832148525</v>
      </c>
      <c r="N100">
        <v>701.13</v>
      </c>
      <c r="O100">
        <v>108.49406931852573</v>
      </c>
      <c r="P100">
        <v>9.9</v>
      </c>
      <c r="Q100">
        <v>0</v>
      </c>
      <c r="R100" s="8">
        <v>75627384</v>
      </c>
      <c r="S100" s="8">
        <v>4.57</v>
      </c>
      <c r="T100" s="8">
        <f t="shared" si="18"/>
        <v>153.42013129102844</v>
      </c>
      <c r="U100">
        <f t="shared" si="19"/>
        <v>3734191.2038256763</v>
      </c>
      <c r="V100">
        <f t="shared" si="17"/>
        <v>47270</v>
      </c>
      <c r="W100">
        <f t="shared" si="20"/>
        <v>-3686921.2038256763</v>
      </c>
      <c r="X100">
        <f t="shared" si="21"/>
        <v>29527.126826591153</v>
      </c>
      <c r="Y100">
        <f t="shared" si="22"/>
        <v>-228431.30204351168</v>
      </c>
      <c r="Z100">
        <f t="shared" si="23"/>
        <v>267536.17986655759</v>
      </c>
      <c r="AA100">
        <f t="shared" si="24"/>
        <v>-13962.998258451516</v>
      </c>
      <c r="AB100">
        <f t="shared" si="25"/>
        <v>0</v>
      </c>
      <c r="AC100">
        <f t="shared" si="26"/>
        <v>0</v>
      </c>
      <c r="AD100">
        <f t="shared" si="27"/>
        <v>0</v>
      </c>
      <c r="AE100">
        <f t="shared" si="28"/>
        <v>73863.880093208136</v>
      </c>
      <c r="AF100">
        <f t="shared" si="29"/>
        <v>-13.258649856125167</v>
      </c>
      <c r="AG100">
        <f t="shared" si="30"/>
        <v>16170.182440911254</v>
      </c>
      <c r="AH100">
        <f t="shared" si="31"/>
        <v>4.7016711305422829</v>
      </c>
      <c r="AI100">
        <f t="shared" si="32"/>
        <v>-3824279.7295564623</v>
      </c>
      <c r="AJ100">
        <f t="shared" si="33"/>
        <v>-7335.9862157937559</v>
      </c>
    </row>
    <row r="101" spans="1:36" x14ac:dyDescent="0.3">
      <c r="A101" s="1">
        <v>41000</v>
      </c>
      <c r="B101">
        <v>62949</v>
      </c>
      <c r="C101">
        <v>45645</v>
      </c>
      <c r="D101">
        <v>17304</v>
      </c>
      <c r="E101">
        <v>13.164999999999999</v>
      </c>
      <c r="F101">
        <v>20</v>
      </c>
      <c r="G101">
        <v>88.707607758357796</v>
      </c>
      <c r="H101">
        <v>0</v>
      </c>
      <c r="I101">
        <v>0</v>
      </c>
      <c r="J101">
        <v>0</v>
      </c>
      <c r="K101">
        <v>207.05</v>
      </c>
      <c r="L101">
        <v>2.22194</v>
      </c>
      <c r="M101">
        <v>-0.30647300077638606</v>
      </c>
      <c r="N101">
        <v>701.13</v>
      </c>
      <c r="O101">
        <v>122.02028668065422</v>
      </c>
      <c r="P101">
        <v>9</v>
      </c>
      <c r="Q101">
        <v>0</v>
      </c>
      <c r="R101" s="8">
        <v>75627384</v>
      </c>
      <c r="S101" s="8">
        <v>4.57</v>
      </c>
      <c r="T101" s="8">
        <f t="shared" si="18"/>
        <v>153.42013129102844</v>
      </c>
      <c r="U101">
        <f t="shared" si="19"/>
        <v>4246678.998889206</v>
      </c>
      <c r="V101">
        <f t="shared" si="17"/>
        <v>45645</v>
      </c>
      <c r="W101">
        <f t="shared" si="20"/>
        <v>-4201033.998889206</v>
      </c>
      <c r="X101">
        <f t="shared" si="21"/>
        <v>29527.126826591153</v>
      </c>
      <c r="Y101">
        <f t="shared" si="22"/>
        <v>-224525.76462616329</v>
      </c>
      <c r="Z101">
        <f t="shared" si="23"/>
        <v>243214.70896959782</v>
      </c>
      <c r="AA101">
        <f t="shared" si="24"/>
        <v>-13291.952689114962</v>
      </c>
      <c r="AB101">
        <f t="shared" si="25"/>
        <v>0</v>
      </c>
      <c r="AC101">
        <f t="shared" si="26"/>
        <v>0</v>
      </c>
      <c r="AD101">
        <f t="shared" si="27"/>
        <v>0</v>
      </c>
      <c r="AE101">
        <f t="shared" si="28"/>
        <v>74982.920049513355</v>
      </c>
      <c r="AF101">
        <f t="shared" si="29"/>
        <v>-13.258649856125167</v>
      </c>
      <c r="AG101">
        <f t="shared" si="30"/>
        <v>-3201.4926096345698</v>
      </c>
      <c r="AH101">
        <f t="shared" si="31"/>
        <v>4.7016711305422829</v>
      </c>
      <c r="AI101">
        <f t="shared" si="32"/>
        <v>-4301061.9094532756</v>
      </c>
      <c r="AJ101">
        <f t="shared" si="33"/>
        <v>-6669.0783779943231</v>
      </c>
    </row>
    <row r="102" spans="1:36" x14ac:dyDescent="0.3">
      <c r="A102" s="1">
        <v>41030</v>
      </c>
      <c r="B102">
        <v>70863</v>
      </c>
      <c r="C102">
        <v>50460</v>
      </c>
      <c r="D102">
        <v>20403</v>
      </c>
      <c r="E102">
        <v>12.987500000000001</v>
      </c>
      <c r="F102">
        <v>22</v>
      </c>
      <c r="G102">
        <v>91.934736884126806</v>
      </c>
      <c r="H102">
        <v>0</v>
      </c>
      <c r="I102">
        <v>0</v>
      </c>
      <c r="J102">
        <v>0</v>
      </c>
      <c r="K102">
        <v>206.61</v>
      </c>
      <c r="L102">
        <v>2.22194</v>
      </c>
      <c r="M102">
        <v>-1.6215550449559024</v>
      </c>
      <c r="N102">
        <v>701.13</v>
      </c>
      <c r="O102">
        <v>122.02028668065422</v>
      </c>
      <c r="P102">
        <v>8.1999999999999993</v>
      </c>
      <c r="Q102">
        <v>0</v>
      </c>
      <c r="R102" s="8">
        <v>75627384</v>
      </c>
      <c r="S102" s="8">
        <v>4.57</v>
      </c>
      <c r="T102" s="8">
        <f t="shared" si="18"/>
        <v>153.42013129102844</v>
      </c>
      <c r="U102">
        <f t="shared" si="19"/>
        <v>4237933.0734757306</v>
      </c>
      <c r="V102">
        <f t="shared" si="17"/>
        <v>50460</v>
      </c>
      <c r="W102">
        <f t="shared" si="20"/>
        <v>-4187473.0734757306</v>
      </c>
      <c r="X102">
        <f t="shared" si="21"/>
        <v>29527.126826591153</v>
      </c>
      <c r="Y102">
        <f t="shared" si="22"/>
        <v>-221498.54675900465</v>
      </c>
      <c r="Z102">
        <f t="shared" si="23"/>
        <v>267536.17986655759</v>
      </c>
      <c r="AA102">
        <f t="shared" si="24"/>
        <v>-13775.505889853206</v>
      </c>
      <c r="AB102">
        <f t="shared" si="25"/>
        <v>0</v>
      </c>
      <c r="AC102">
        <f t="shared" si="26"/>
        <v>0</v>
      </c>
      <c r="AD102">
        <f t="shared" si="27"/>
        <v>0</v>
      </c>
      <c r="AE102">
        <f t="shared" si="28"/>
        <v>74823.574554117149</v>
      </c>
      <c r="AF102">
        <f t="shared" si="29"/>
        <v>-13.258649856125167</v>
      </c>
      <c r="AG102">
        <f t="shared" si="30"/>
        <v>-16939.164231076287</v>
      </c>
      <c r="AH102">
        <f t="shared" si="31"/>
        <v>4.7016711305422829</v>
      </c>
      <c r="AI102">
        <f t="shared" si="32"/>
        <v>-4301061.9094532756</v>
      </c>
      <c r="AJ102">
        <f t="shared" si="33"/>
        <v>-6076.2714110614934</v>
      </c>
    </row>
    <row r="103" spans="1:36" x14ac:dyDescent="0.3">
      <c r="A103" s="1">
        <v>41061</v>
      </c>
      <c r="B103">
        <v>71067</v>
      </c>
      <c r="C103">
        <v>50849</v>
      </c>
      <c r="D103">
        <v>20218</v>
      </c>
      <c r="E103">
        <v>12.986000000000001</v>
      </c>
      <c r="F103">
        <v>21</v>
      </c>
      <c r="G103">
        <v>91.417017820807004</v>
      </c>
      <c r="H103">
        <v>0</v>
      </c>
      <c r="I103">
        <v>0</v>
      </c>
      <c r="J103">
        <v>0</v>
      </c>
      <c r="K103">
        <v>204.76</v>
      </c>
      <c r="L103">
        <v>2.22194</v>
      </c>
      <c r="M103">
        <v>-1.3266972772249419</v>
      </c>
      <c r="N103">
        <v>701.13</v>
      </c>
      <c r="O103">
        <v>122.02028668065422</v>
      </c>
      <c r="P103">
        <v>8</v>
      </c>
      <c r="Q103">
        <v>0</v>
      </c>
      <c r="R103" s="8">
        <v>75627384</v>
      </c>
      <c r="S103" s="8">
        <v>4.57</v>
      </c>
      <c r="T103" s="8">
        <f t="shared" si="18"/>
        <v>153.42013129102844</v>
      </c>
      <c r="U103">
        <f t="shared" si="19"/>
        <v>4247821.2683675243</v>
      </c>
      <c r="V103">
        <f t="shared" si="17"/>
        <v>50849</v>
      </c>
      <c r="W103">
        <f t="shared" si="20"/>
        <v>-4196972.2683675243</v>
      </c>
      <c r="X103">
        <f t="shared" si="21"/>
        <v>29527.126826591153</v>
      </c>
      <c r="Y103">
        <f t="shared" si="22"/>
        <v>-221472.96463618358</v>
      </c>
      <c r="Z103">
        <f t="shared" si="23"/>
        <v>255375.44441807771</v>
      </c>
      <c r="AA103">
        <f t="shared" si="24"/>
        <v>-13697.930837726391</v>
      </c>
      <c r="AB103">
        <f t="shared" si="25"/>
        <v>0</v>
      </c>
      <c r="AC103">
        <f t="shared" si="26"/>
        <v>0</v>
      </c>
      <c r="AD103">
        <f t="shared" si="27"/>
        <v>0</v>
      </c>
      <c r="AE103">
        <f t="shared" si="28"/>
        <v>74153.599175746698</v>
      </c>
      <c r="AF103">
        <f t="shared" si="29"/>
        <v>-13.258649856125167</v>
      </c>
      <c r="AG103">
        <f t="shared" si="30"/>
        <v>-13859.007212700688</v>
      </c>
      <c r="AH103">
        <f t="shared" si="31"/>
        <v>4.7016711305422829</v>
      </c>
      <c r="AI103">
        <f t="shared" si="32"/>
        <v>-4301061.9094532756</v>
      </c>
      <c r="AJ103">
        <f t="shared" si="33"/>
        <v>-5928.0696693282871</v>
      </c>
    </row>
    <row r="104" spans="1:36" x14ac:dyDescent="0.3">
      <c r="A104" s="1">
        <v>41091</v>
      </c>
      <c r="B104">
        <v>62304</v>
      </c>
      <c r="C104">
        <v>44531</v>
      </c>
      <c r="D104">
        <v>17773</v>
      </c>
      <c r="E104">
        <v>13.38</v>
      </c>
      <c r="F104">
        <v>22</v>
      </c>
      <c r="G104">
        <v>92.4964402561329</v>
      </c>
      <c r="H104">
        <v>0</v>
      </c>
      <c r="I104">
        <v>0</v>
      </c>
      <c r="J104">
        <v>0</v>
      </c>
      <c r="K104">
        <v>204.29</v>
      </c>
      <c r="L104">
        <v>2.22194</v>
      </c>
      <c r="M104">
        <v>-2.3053612082289288</v>
      </c>
      <c r="N104">
        <v>739.79</v>
      </c>
      <c r="O104">
        <v>137.19152673654099</v>
      </c>
      <c r="P104">
        <v>8.4</v>
      </c>
      <c r="Q104">
        <v>0</v>
      </c>
      <c r="R104" s="8">
        <v>75627384</v>
      </c>
      <c r="S104" s="8">
        <v>4.57</v>
      </c>
      <c r="T104" s="8">
        <f t="shared" si="18"/>
        <v>161.8796498905908</v>
      </c>
      <c r="U104">
        <f t="shared" si="19"/>
        <v>4781680.7282667533</v>
      </c>
      <c r="V104">
        <f t="shared" si="17"/>
        <v>44531</v>
      </c>
      <c r="W104">
        <f t="shared" si="20"/>
        <v>-4737149.7282667533</v>
      </c>
      <c r="X104">
        <f t="shared" si="21"/>
        <v>29527.126826591153</v>
      </c>
      <c r="Y104">
        <f t="shared" si="22"/>
        <v>-228192.53556384848</v>
      </c>
      <c r="Z104">
        <f t="shared" si="23"/>
        <v>267536.17986655759</v>
      </c>
      <c r="AA104">
        <f t="shared" si="24"/>
        <v>-13859.671553145123</v>
      </c>
      <c r="AB104">
        <f t="shared" si="25"/>
        <v>0</v>
      </c>
      <c r="AC104">
        <f t="shared" si="26"/>
        <v>0</v>
      </c>
      <c r="AD104">
        <f t="shared" si="27"/>
        <v>0</v>
      </c>
      <c r="AE104">
        <f t="shared" si="28"/>
        <v>73983.389214755283</v>
      </c>
      <c r="AF104">
        <f t="shared" si="29"/>
        <v>-13.258649856125167</v>
      </c>
      <c r="AG104">
        <f t="shared" si="30"/>
        <v>-24082.372189347578</v>
      </c>
      <c r="AH104">
        <f t="shared" si="31"/>
        <v>4.9609192099380639</v>
      </c>
      <c r="AI104">
        <f t="shared" si="32"/>
        <v>-4835829.0739848753</v>
      </c>
      <c r="AJ104">
        <f t="shared" si="33"/>
        <v>-6224.4731527947015</v>
      </c>
    </row>
    <row r="105" spans="1:36" x14ac:dyDescent="0.3">
      <c r="A105" s="1">
        <v>41122</v>
      </c>
      <c r="B105">
        <v>58148</v>
      </c>
      <c r="C105">
        <v>41236</v>
      </c>
      <c r="D105">
        <v>16912</v>
      </c>
      <c r="E105">
        <v>13.378</v>
      </c>
      <c r="F105">
        <v>20</v>
      </c>
      <c r="G105">
        <v>90.282477281387699</v>
      </c>
      <c r="H105">
        <v>0</v>
      </c>
      <c r="I105">
        <v>0</v>
      </c>
      <c r="J105">
        <v>0</v>
      </c>
      <c r="K105">
        <v>205.43</v>
      </c>
      <c r="L105">
        <v>2.22194</v>
      </c>
      <c r="M105">
        <v>-0.49205690044172856</v>
      </c>
      <c r="N105">
        <v>739.79</v>
      </c>
      <c r="O105">
        <v>137.19152673654099</v>
      </c>
      <c r="P105">
        <v>8.8000000000000007</v>
      </c>
      <c r="Q105">
        <v>0</v>
      </c>
      <c r="R105" s="8">
        <v>75627384</v>
      </c>
      <c r="S105" s="8">
        <v>4.57</v>
      </c>
      <c r="T105" s="8">
        <f t="shared" si="18"/>
        <v>161.8796498905908</v>
      </c>
      <c r="U105">
        <f t="shared" si="19"/>
        <v>4783282.678768889</v>
      </c>
      <c r="V105">
        <f t="shared" si="17"/>
        <v>41236</v>
      </c>
      <c r="W105">
        <f t="shared" si="20"/>
        <v>-4742046.678768889</v>
      </c>
      <c r="X105">
        <f t="shared" si="21"/>
        <v>29527.126826591153</v>
      </c>
      <c r="Y105">
        <f t="shared" si="22"/>
        <v>-228158.42606675372</v>
      </c>
      <c r="Z105">
        <f t="shared" si="23"/>
        <v>243214.70896959782</v>
      </c>
      <c r="AA105">
        <f t="shared" si="24"/>
        <v>-13527.931222643507</v>
      </c>
      <c r="AB105">
        <f t="shared" si="25"/>
        <v>0</v>
      </c>
      <c r="AC105">
        <f t="shared" si="26"/>
        <v>0</v>
      </c>
      <c r="AD105">
        <f t="shared" si="27"/>
        <v>0</v>
      </c>
      <c r="AE105">
        <f t="shared" si="28"/>
        <v>74396.238907372754</v>
      </c>
      <c r="AF105">
        <f t="shared" si="29"/>
        <v>-13.258649856125167</v>
      </c>
      <c r="AG105">
        <f t="shared" si="30"/>
        <v>-5140.1478312711015</v>
      </c>
      <c r="AH105">
        <f t="shared" si="31"/>
        <v>4.9609192099380639</v>
      </c>
      <c r="AI105">
        <f t="shared" si="32"/>
        <v>-4835829.0739848753</v>
      </c>
      <c r="AJ105">
        <f t="shared" si="33"/>
        <v>-6520.8766362611159</v>
      </c>
    </row>
    <row r="106" spans="1:36" x14ac:dyDescent="0.3">
      <c r="A106" s="1">
        <v>41153</v>
      </c>
      <c r="B106">
        <v>69629</v>
      </c>
      <c r="C106">
        <v>49360</v>
      </c>
      <c r="D106">
        <v>20269</v>
      </c>
      <c r="E106">
        <v>12.994999999999999</v>
      </c>
      <c r="F106">
        <v>20</v>
      </c>
      <c r="G106">
        <v>89.0188295567729</v>
      </c>
      <c r="H106">
        <v>0</v>
      </c>
      <c r="I106">
        <v>0</v>
      </c>
      <c r="J106">
        <v>0</v>
      </c>
      <c r="K106">
        <v>207.55</v>
      </c>
      <c r="L106">
        <v>2.22194</v>
      </c>
      <c r="M106">
        <v>4.2438139643734551</v>
      </c>
      <c r="N106">
        <v>739.79</v>
      </c>
      <c r="O106">
        <v>137.19152673654099</v>
      </c>
      <c r="P106">
        <v>9.1</v>
      </c>
      <c r="Q106">
        <v>0</v>
      </c>
      <c r="R106" s="8">
        <v>75627384</v>
      </c>
      <c r="S106" s="8">
        <v>4.57</v>
      </c>
      <c r="T106" s="8">
        <f t="shared" si="18"/>
        <v>161.8796498905908</v>
      </c>
      <c r="U106">
        <f t="shared" si="19"/>
        <v>4734667.8361171847</v>
      </c>
      <c r="V106">
        <f t="shared" si="17"/>
        <v>49360</v>
      </c>
      <c r="W106">
        <f t="shared" si="20"/>
        <v>-4685307.8361171847</v>
      </c>
      <c r="X106">
        <f t="shared" si="21"/>
        <v>29527.126826591153</v>
      </c>
      <c r="Y106">
        <f t="shared" si="22"/>
        <v>-221626.45737310991</v>
      </c>
      <c r="Z106">
        <f t="shared" si="23"/>
        <v>243214.70896959782</v>
      </c>
      <c r="AA106">
        <f t="shared" si="24"/>
        <v>-13338.586180028431</v>
      </c>
      <c r="AB106">
        <f t="shared" si="25"/>
        <v>0</v>
      </c>
      <c r="AC106">
        <f t="shared" si="26"/>
        <v>0</v>
      </c>
      <c r="AD106">
        <f t="shared" si="27"/>
        <v>0</v>
      </c>
      <c r="AE106">
        <f t="shared" si="28"/>
        <v>75163.994476099964</v>
      </c>
      <c r="AF106">
        <f t="shared" si="29"/>
        <v>-13.258649856125167</v>
      </c>
      <c r="AG106">
        <f t="shared" si="30"/>
        <v>44331.928128046879</v>
      </c>
      <c r="AH106">
        <f t="shared" si="31"/>
        <v>4.9609192099380639</v>
      </c>
      <c r="AI106">
        <f t="shared" si="32"/>
        <v>-4835829.0739848753</v>
      </c>
      <c r="AJ106">
        <f t="shared" si="33"/>
        <v>-6743.1792488609262</v>
      </c>
    </row>
    <row r="107" spans="1:36" x14ac:dyDescent="0.3">
      <c r="A107" s="1">
        <v>41183</v>
      </c>
      <c r="B107">
        <v>59938</v>
      </c>
      <c r="C107">
        <v>43440</v>
      </c>
      <c r="D107">
        <v>16498</v>
      </c>
      <c r="E107">
        <v>12.74</v>
      </c>
      <c r="F107">
        <v>20</v>
      </c>
      <c r="G107">
        <v>84.865600356461499</v>
      </c>
      <c r="H107">
        <v>0</v>
      </c>
      <c r="I107">
        <v>0</v>
      </c>
      <c r="J107">
        <v>0</v>
      </c>
      <c r="K107">
        <v>211.62</v>
      </c>
      <c r="L107">
        <v>2.22194</v>
      </c>
      <c r="M107">
        <v>1.003568290782253</v>
      </c>
      <c r="N107">
        <v>739.79</v>
      </c>
      <c r="O107">
        <v>137.2878780472189</v>
      </c>
      <c r="P107">
        <v>9.1</v>
      </c>
      <c r="Q107">
        <v>0</v>
      </c>
      <c r="R107" s="8">
        <v>75627384</v>
      </c>
      <c r="S107" s="8">
        <v>4.57</v>
      </c>
      <c r="T107" s="8">
        <f t="shared" si="18"/>
        <v>161.8796498905908</v>
      </c>
      <c r="U107">
        <f t="shared" si="19"/>
        <v>4759547.2781147091</v>
      </c>
      <c r="V107">
        <f t="shared" si="17"/>
        <v>43440</v>
      </c>
      <c r="W107">
        <f t="shared" si="20"/>
        <v>-4716107.2781147091</v>
      </c>
      <c r="X107">
        <f t="shared" si="21"/>
        <v>29527.126826591153</v>
      </c>
      <c r="Y107">
        <f t="shared" si="22"/>
        <v>-217277.49649352985</v>
      </c>
      <c r="Z107">
        <f t="shared" si="23"/>
        <v>243214.70896959782</v>
      </c>
      <c r="AA107">
        <f t="shared" si="24"/>
        <v>-12716.266094608376</v>
      </c>
      <c r="AB107">
        <f t="shared" si="25"/>
        <v>0</v>
      </c>
      <c r="AC107">
        <f t="shared" si="26"/>
        <v>0</v>
      </c>
      <c r="AD107">
        <f t="shared" si="27"/>
        <v>0</v>
      </c>
      <c r="AE107">
        <f t="shared" si="28"/>
        <v>76637.940308514924</v>
      </c>
      <c r="AF107">
        <f t="shared" si="29"/>
        <v>-13.258649856125167</v>
      </c>
      <c r="AG107">
        <f t="shared" si="30"/>
        <v>10483.522065773232</v>
      </c>
      <c r="AH107">
        <f t="shared" si="31"/>
        <v>4.9609192099380639</v>
      </c>
      <c r="AI107">
        <f t="shared" si="32"/>
        <v>-4839225.3367175404</v>
      </c>
      <c r="AJ107">
        <f t="shared" si="33"/>
        <v>-6743.1792488609262</v>
      </c>
    </row>
    <row r="108" spans="1:36" x14ac:dyDescent="0.3">
      <c r="A108" s="1">
        <v>41214</v>
      </c>
      <c r="B108">
        <v>71710</v>
      </c>
      <c r="C108">
        <v>52297</v>
      </c>
      <c r="D108">
        <v>19413</v>
      </c>
      <c r="E108">
        <v>12.066000000000001</v>
      </c>
      <c r="F108">
        <v>22</v>
      </c>
      <c r="G108">
        <v>89.883619654299494</v>
      </c>
      <c r="H108">
        <v>0</v>
      </c>
      <c r="I108">
        <v>0</v>
      </c>
      <c r="J108">
        <v>0</v>
      </c>
      <c r="K108">
        <v>212.42</v>
      </c>
      <c r="L108">
        <v>2.22194</v>
      </c>
      <c r="M108">
        <v>-1.602648296356457</v>
      </c>
      <c r="N108">
        <v>739.79</v>
      </c>
      <c r="O108">
        <v>137.2878780472189</v>
      </c>
      <c r="P108">
        <v>9.4</v>
      </c>
      <c r="Q108">
        <v>0</v>
      </c>
      <c r="R108" s="8">
        <v>75627384</v>
      </c>
      <c r="S108" s="8">
        <v>4.57</v>
      </c>
      <c r="T108" s="8">
        <f t="shared" si="18"/>
        <v>161.8796498905908</v>
      </c>
      <c r="U108">
        <f t="shared" si="19"/>
        <v>4760497.5722411741</v>
      </c>
      <c r="V108">
        <f t="shared" si="17"/>
        <v>52297</v>
      </c>
      <c r="W108">
        <f t="shared" si="20"/>
        <v>-4708200.5722411741</v>
      </c>
      <c r="X108">
        <f t="shared" si="21"/>
        <v>29527.126826591153</v>
      </c>
      <c r="Y108">
        <f t="shared" si="22"/>
        <v>-205782.59597260057</v>
      </c>
      <c r="Z108">
        <f t="shared" si="23"/>
        <v>267536.17986655759</v>
      </c>
      <c r="AA108">
        <f t="shared" si="24"/>
        <v>-13468.166374476359</v>
      </c>
      <c r="AB108">
        <f t="shared" si="25"/>
        <v>0</v>
      </c>
      <c r="AC108">
        <f t="shared" si="26"/>
        <v>0</v>
      </c>
      <c r="AD108">
        <f t="shared" si="27"/>
        <v>0</v>
      </c>
      <c r="AE108">
        <f t="shared" si="28"/>
        <v>76927.659391053487</v>
      </c>
      <c r="AF108">
        <f t="shared" si="29"/>
        <v>-13.258649856125167</v>
      </c>
      <c r="AG108">
        <f t="shared" si="30"/>
        <v>-16741.65966865153</v>
      </c>
      <c r="AH108">
        <f t="shared" si="31"/>
        <v>4.9609192099380639</v>
      </c>
      <c r="AI108">
        <f t="shared" si="32"/>
        <v>-4839225.3367175404</v>
      </c>
      <c r="AJ108">
        <f t="shared" si="33"/>
        <v>-6965.4818614607375</v>
      </c>
    </row>
    <row r="109" spans="1:36" x14ac:dyDescent="0.3">
      <c r="A109" s="1">
        <v>41244</v>
      </c>
      <c r="B109">
        <v>115400</v>
      </c>
      <c r="C109">
        <v>80926</v>
      </c>
      <c r="D109">
        <v>34474</v>
      </c>
      <c r="E109">
        <v>11.012499999999999</v>
      </c>
      <c r="F109">
        <v>21</v>
      </c>
      <c r="G109">
        <v>89.068220628428307</v>
      </c>
      <c r="H109">
        <v>1</v>
      </c>
      <c r="I109">
        <v>0</v>
      </c>
      <c r="J109">
        <v>0</v>
      </c>
      <c r="K109">
        <v>213.23</v>
      </c>
      <c r="L109">
        <v>2.22194</v>
      </c>
      <c r="M109">
        <v>1.8466171272904397</v>
      </c>
      <c r="N109">
        <v>739.79</v>
      </c>
      <c r="O109">
        <v>137.2878780472189</v>
      </c>
      <c r="P109">
        <v>10.1</v>
      </c>
      <c r="Q109">
        <v>0</v>
      </c>
      <c r="R109" s="8">
        <v>75627384</v>
      </c>
      <c r="S109" s="8">
        <v>4.57</v>
      </c>
      <c r="T109" s="8">
        <f t="shared" si="18"/>
        <v>161.8796498905908</v>
      </c>
      <c r="U109">
        <f t="shared" si="19"/>
        <v>4763451.2388520949</v>
      </c>
      <c r="V109">
        <f t="shared" si="17"/>
        <v>80926</v>
      </c>
      <c r="W109">
        <f t="shared" si="20"/>
        <v>-4682525.2388520949</v>
      </c>
      <c r="X109">
        <f t="shared" si="21"/>
        <v>29527.126826591153</v>
      </c>
      <c r="Y109">
        <f t="shared" si="22"/>
        <v>-187815.41837794328</v>
      </c>
      <c r="Z109">
        <f t="shared" si="23"/>
        <v>255375.44441807771</v>
      </c>
      <c r="AA109">
        <f t="shared" si="24"/>
        <v>-13345.986940845887</v>
      </c>
      <c r="AB109">
        <f t="shared" si="25"/>
        <v>-16059.800627246337</v>
      </c>
      <c r="AC109">
        <f t="shared" si="26"/>
        <v>0</v>
      </c>
      <c r="AD109">
        <f t="shared" si="27"/>
        <v>0</v>
      </c>
      <c r="AE109">
        <f t="shared" si="28"/>
        <v>77220.999962123795</v>
      </c>
      <c r="AF109">
        <f t="shared" si="29"/>
        <v>-13.258649856125167</v>
      </c>
      <c r="AG109">
        <f t="shared" si="30"/>
        <v>19290.218292862035</v>
      </c>
      <c r="AH109">
        <f t="shared" si="31"/>
        <v>4.9609192099380639</v>
      </c>
      <c r="AI109">
        <f t="shared" si="32"/>
        <v>-4839225.3367175404</v>
      </c>
      <c r="AJ109">
        <f t="shared" si="33"/>
        <v>-7484.1879575269622</v>
      </c>
    </row>
    <row r="110" spans="1:36" x14ac:dyDescent="0.3">
      <c r="A110" s="2">
        <v>41275</v>
      </c>
      <c r="B110">
        <v>35523</v>
      </c>
      <c r="C110">
        <v>25835</v>
      </c>
      <c r="D110">
        <v>9688</v>
      </c>
      <c r="E110">
        <v>11.057499999999999</v>
      </c>
      <c r="F110">
        <v>22</v>
      </c>
      <c r="G110">
        <v>91.517096566997594</v>
      </c>
      <c r="H110">
        <v>0</v>
      </c>
      <c r="I110">
        <v>1</v>
      </c>
      <c r="J110">
        <v>0</v>
      </c>
      <c r="K110">
        <v>216.74</v>
      </c>
      <c r="L110">
        <v>2.3397333333332999</v>
      </c>
      <c r="M110">
        <v>0.34821366583506208</v>
      </c>
      <c r="N110">
        <v>773.01</v>
      </c>
      <c r="O110">
        <v>118.21279946572682</v>
      </c>
      <c r="P110">
        <v>10.6</v>
      </c>
      <c r="Q110">
        <v>0</v>
      </c>
      <c r="R110" s="8">
        <v>76667864</v>
      </c>
      <c r="S110" s="8">
        <v>5</v>
      </c>
      <c r="T110" s="8">
        <f t="shared" si="18"/>
        <v>154.602</v>
      </c>
      <c r="U110">
        <f t="shared" si="19"/>
        <v>4023661.7206628732</v>
      </c>
      <c r="V110">
        <f t="shared" si="17"/>
        <v>25835</v>
      </c>
      <c r="W110">
        <f t="shared" si="20"/>
        <v>-3997826.7206628732</v>
      </c>
      <c r="X110">
        <f t="shared" si="21"/>
        <v>29527.126826591153</v>
      </c>
      <c r="Y110">
        <f t="shared" si="22"/>
        <v>-188582.88206257505</v>
      </c>
      <c r="Z110">
        <f t="shared" si="23"/>
        <v>267536.17986655759</v>
      </c>
      <c r="AA110">
        <f t="shared" si="24"/>
        <v>-13712.92664240613</v>
      </c>
      <c r="AB110">
        <f t="shared" si="25"/>
        <v>0</v>
      </c>
      <c r="AC110">
        <f t="shared" si="26"/>
        <v>-7.6514084312681208</v>
      </c>
      <c r="AD110">
        <f t="shared" si="27"/>
        <v>0</v>
      </c>
      <c r="AE110">
        <f t="shared" si="28"/>
        <v>78492.142436761773</v>
      </c>
      <c r="AF110">
        <f t="shared" si="29"/>
        <v>-13.961540376144638</v>
      </c>
      <c r="AG110">
        <f t="shared" si="30"/>
        <v>3637.5258992491626</v>
      </c>
      <c r="AH110">
        <f t="shared" si="31"/>
        <v>5.1836874768166954</v>
      </c>
      <c r="AI110">
        <f t="shared" si="32"/>
        <v>-4166852.7654138608</v>
      </c>
      <c r="AJ110">
        <f t="shared" si="33"/>
        <v>-7854.6923118599798</v>
      </c>
    </row>
    <row r="111" spans="1:36" x14ac:dyDescent="0.3">
      <c r="A111" s="1">
        <v>41306</v>
      </c>
      <c r="B111">
        <v>48307</v>
      </c>
      <c r="C111">
        <v>36814</v>
      </c>
      <c r="D111">
        <v>11493</v>
      </c>
      <c r="E111">
        <v>10.9125</v>
      </c>
      <c r="F111">
        <v>20</v>
      </c>
      <c r="G111">
        <v>91.759749999999997</v>
      </c>
      <c r="H111">
        <v>0</v>
      </c>
      <c r="I111">
        <v>0</v>
      </c>
      <c r="J111">
        <v>0</v>
      </c>
      <c r="K111">
        <v>217.39</v>
      </c>
      <c r="L111">
        <v>2.3397333333332999</v>
      </c>
      <c r="M111">
        <v>1.0384381309346269</v>
      </c>
      <c r="N111">
        <v>773.01</v>
      </c>
      <c r="O111">
        <v>118.21279946572682</v>
      </c>
      <c r="P111">
        <v>10.5</v>
      </c>
      <c r="Q111">
        <v>0</v>
      </c>
      <c r="R111" s="8">
        <v>76667864</v>
      </c>
      <c r="S111" s="8">
        <v>5</v>
      </c>
      <c r="T111" s="8">
        <f t="shared" si="18"/>
        <v>154.602</v>
      </c>
      <c r="U111">
        <f t="shared" si="19"/>
        <v>4048998.2080666637</v>
      </c>
      <c r="V111">
        <f t="shared" si="17"/>
        <v>36814</v>
      </c>
      <c r="W111">
        <f t="shared" si="20"/>
        <v>-4012184.2080666637</v>
      </c>
      <c r="X111">
        <f t="shared" si="21"/>
        <v>29527.126826591153</v>
      </c>
      <c r="Y111">
        <f t="shared" si="22"/>
        <v>-186109.94352320599</v>
      </c>
      <c r="Z111">
        <f t="shared" si="23"/>
        <v>243214.70896959782</v>
      </c>
      <c r="AA111">
        <f t="shared" si="24"/>
        <v>-13749.285845780267</v>
      </c>
      <c r="AB111">
        <f t="shared" si="25"/>
        <v>0</v>
      </c>
      <c r="AC111">
        <f t="shared" si="26"/>
        <v>0</v>
      </c>
      <c r="AD111">
        <f t="shared" si="27"/>
        <v>0</v>
      </c>
      <c r="AE111">
        <f t="shared" si="28"/>
        <v>78727.539191324351</v>
      </c>
      <c r="AF111">
        <f t="shared" si="29"/>
        <v>-13.961540376144638</v>
      </c>
      <c r="AG111">
        <f t="shared" si="30"/>
        <v>10847.781022562764</v>
      </c>
      <c r="AH111">
        <f t="shared" si="31"/>
        <v>5.1836874768166954</v>
      </c>
      <c r="AI111">
        <f t="shared" si="32"/>
        <v>-4166852.7654138608</v>
      </c>
      <c r="AJ111">
        <f t="shared" si="33"/>
        <v>-7780.5914409933766</v>
      </c>
    </row>
    <row r="112" spans="1:36" x14ac:dyDescent="0.3">
      <c r="A112" s="1">
        <v>41334</v>
      </c>
      <c r="B112">
        <v>68774</v>
      </c>
      <c r="C112">
        <v>51785</v>
      </c>
      <c r="D112">
        <v>16989</v>
      </c>
      <c r="E112">
        <v>10.48</v>
      </c>
      <c r="F112">
        <v>21</v>
      </c>
      <c r="G112">
        <v>92.0565</v>
      </c>
      <c r="H112">
        <v>0</v>
      </c>
      <c r="I112">
        <v>0</v>
      </c>
      <c r="J112">
        <v>0</v>
      </c>
      <c r="K112">
        <v>218.83</v>
      </c>
      <c r="L112">
        <v>2.3397333333332999</v>
      </c>
      <c r="M112">
        <v>-1.1798940240840605</v>
      </c>
      <c r="N112">
        <v>773.01</v>
      </c>
      <c r="O112">
        <v>118.21279946572682</v>
      </c>
      <c r="P112">
        <v>10.1</v>
      </c>
      <c r="Q112">
        <v>0</v>
      </c>
      <c r="R112" s="8">
        <v>76667864</v>
      </c>
      <c r="S112" s="8">
        <v>5</v>
      </c>
      <c r="T112" s="8">
        <f t="shared" si="18"/>
        <v>154.602</v>
      </c>
      <c r="U112">
        <f t="shared" si="19"/>
        <v>4066832.1062943172</v>
      </c>
      <c r="V112">
        <f t="shared" si="17"/>
        <v>51785</v>
      </c>
      <c r="W112">
        <f t="shared" si="20"/>
        <v>-4015047.1062943172</v>
      </c>
      <c r="X112">
        <f t="shared" si="21"/>
        <v>29527.126826591153</v>
      </c>
      <c r="Y112">
        <f t="shared" si="22"/>
        <v>-178733.76477646726</v>
      </c>
      <c r="Z112">
        <f t="shared" si="23"/>
        <v>255375.44441807771</v>
      </c>
      <c r="AA112">
        <f t="shared" si="24"/>
        <v>-13793.750881645507</v>
      </c>
      <c r="AB112">
        <f t="shared" si="25"/>
        <v>0</v>
      </c>
      <c r="AC112">
        <f t="shared" si="26"/>
        <v>0</v>
      </c>
      <c r="AD112">
        <f t="shared" si="27"/>
        <v>0</v>
      </c>
      <c r="AE112">
        <f t="shared" si="28"/>
        <v>79249.03353989379</v>
      </c>
      <c r="AF112">
        <f t="shared" si="29"/>
        <v>-13.961540376144638</v>
      </c>
      <c r="AG112">
        <f t="shared" si="30"/>
        <v>-12325.464196479934</v>
      </c>
      <c r="AH112">
        <f t="shared" si="31"/>
        <v>5.1836874768166954</v>
      </c>
      <c r="AI112">
        <f t="shared" si="32"/>
        <v>-4166852.7654138608</v>
      </c>
      <c r="AJ112">
        <f t="shared" si="33"/>
        <v>-7484.1879575269622</v>
      </c>
    </row>
    <row r="113" spans="1:36" x14ac:dyDescent="0.3">
      <c r="A113" s="1">
        <v>41365</v>
      </c>
      <c r="B113">
        <v>73575</v>
      </c>
      <c r="C113">
        <v>56999</v>
      </c>
      <c r="D113">
        <v>16576</v>
      </c>
      <c r="E113">
        <v>10.295</v>
      </c>
      <c r="F113">
        <v>21</v>
      </c>
      <c r="G113">
        <v>92.706987872235004</v>
      </c>
      <c r="H113">
        <v>0</v>
      </c>
      <c r="I113">
        <v>0</v>
      </c>
      <c r="J113">
        <v>0</v>
      </c>
      <c r="K113">
        <v>219.75</v>
      </c>
      <c r="L113">
        <v>2.3397333333332999</v>
      </c>
      <c r="M113">
        <v>-0.39631136491580232</v>
      </c>
      <c r="N113">
        <v>773.01</v>
      </c>
      <c r="O113">
        <v>133.74067322957347</v>
      </c>
      <c r="P113">
        <v>9.6999999999999993</v>
      </c>
      <c r="Q113">
        <v>0</v>
      </c>
      <c r="R113" s="8">
        <v>76667864</v>
      </c>
      <c r="S113" s="8">
        <v>5</v>
      </c>
      <c r="T113" s="8">
        <f t="shared" si="18"/>
        <v>154.602</v>
      </c>
      <c r="U113">
        <f t="shared" si="19"/>
        <v>4607511.4236458624</v>
      </c>
      <c r="V113">
        <f t="shared" si="17"/>
        <v>56999</v>
      </c>
      <c r="W113">
        <f t="shared" si="20"/>
        <v>-4550512.4236458624</v>
      </c>
      <c r="X113">
        <f t="shared" si="21"/>
        <v>29527.126826591153</v>
      </c>
      <c r="Y113">
        <f t="shared" si="22"/>
        <v>-175578.63629520329</v>
      </c>
      <c r="Z113">
        <f t="shared" si="23"/>
        <v>255375.44441807771</v>
      </c>
      <c r="AA113">
        <f t="shared" si="24"/>
        <v>-13891.220019198436</v>
      </c>
      <c r="AB113">
        <f t="shared" si="25"/>
        <v>0</v>
      </c>
      <c r="AC113">
        <f t="shared" si="26"/>
        <v>0</v>
      </c>
      <c r="AD113">
        <f t="shared" si="27"/>
        <v>0</v>
      </c>
      <c r="AE113">
        <f t="shared" si="28"/>
        <v>79582.210484813142</v>
      </c>
      <c r="AF113">
        <f t="shared" si="29"/>
        <v>-13.961540376144638</v>
      </c>
      <c r="AG113">
        <f t="shared" si="30"/>
        <v>-4139.966335298438</v>
      </c>
      <c r="AH113">
        <f t="shared" si="31"/>
        <v>5.1836874768166954</v>
      </c>
      <c r="AI113">
        <f t="shared" si="32"/>
        <v>-4714190.8203986837</v>
      </c>
      <c r="AJ113">
        <f t="shared" si="33"/>
        <v>-7187.7844740605478</v>
      </c>
    </row>
    <row r="114" spans="1:36" x14ac:dyDescent="0.3">
      <c r="A114" s="1">
        <v>41395</v>
      </c>
      <c r="B114">
        <v>81468</v>
      </c>
      <c r="C114">
        <v>62383</v>
      </c>
      <c r="D114">
        <v>19085</v>
      </c>
      <c r="E114">
        <v>9.8819999999999997</v>
      </c>
      <c r="F114">
        <v>22</v>
      </c>
      <c r="G114">
        <v>95.525999999999996</v>
      </c>
      <c r="H114">
        <v>0</v>
      </c>
      <c r="I114">
        <v>0</v>
      </c>
      <c r="J114">
        <v>0</v>
      </c>
      <c r="K114">
        <v>220.07</v>
      </c>
      <c r="L114">
        <v>2.3397333333332999</v>
      </c>
      <c r="M114">
        <v>1.3320606336918894</v>
      </c>
      <c r="N114">
        <v>773.01</v>
      </c>
      <c r="O114">
        <v>133.74067322957347</v>
      </c>
      <c r="P114">
        <v>9.6999999999999993</v>
      </c>
      <c r="Q114">
        <v>0</v>
      </c>
      <c r="R114" s="8">
        <v>76667864</v>
      </c>
      <c r="S114" s="8">
        <v>5</v>
      </c>
      <c r="T114" s="8">
        <f t="shared" si="18"/>
        <v>154.602</v>
      </c>
      <c r="U114">
        <f t="shared" si="19"/>
        <v>4575942.5898488062</v>
      </c>
      <c r="V114">
        <f t="shared" si="17"/>
        <v>62383</v>
      </c>
      <c r="W114">
        <f t="shared" si="20"/>
        <v>-4513559.5898488062</v>
      </c>
      <c r="X114">
        <f t="shared" si="21"/>
        <v>29527.126826591153</v>
      </c>
      <c r="Y114">
        <f t="shared" si="22"/>
        <v>-168535.02514513829</v>
      </c>
      <c r="Z114">
        <f t="shared" si="23"/>
        <v>267536.17986655759</v>
      </c>
      <c r="AA114">
        <f t="shared" si="24"/>
        <v>-14313.620947136471</v>
      </c>
      <c r="AB114">
        <f t="shared" si="25"/>
        <v>0</v>
      </c>
      <c r="AC114">
        <f t="shared" si="26"/>
        <v>0</v>
      </c>
      <c r="AD114">
        <f t="shared" si="27"/>
        <v>0</v>
      </c>
      <c r="AE114">
        <f t="shared" si="28"/>
        <v>79698.098117828558</v>
      </c>
      <c r="AF114">
        <f t="shared" si="29"/>
        <v>-13.961540376144638</v>
      </c>
      <c r="AG114">
        <f t="shared" si="30"/>
        <v>13915.034158135586</v>
      </c>
      <c r="AH114">
        <f t="shared" si="31"/>
        <v>5.1836874768166954</v>
      </c>
      <c r="AI114">
        <f t="shared" si="32"/>
        <v>-4714190.8203986837</v>
      </c>
      <c r="AJ114">
        <f t="shared" si="33"/>
        <v>-7187.7844740605478</v>
      </c>
    </row>
    <row r="115" spans="1:36" x14ac:dyDescent="0.3">
      <c r="A115" s="1">
        <v>41426</v>
      </c>
      <c r="B115">
        <v>74096</v>
      </c>
      <c r="C115">
        <v>58290</v>
      </c>
      <c r="D115">
        <v>15806</v>
      </c>
      <c r="E115">
        <v>9.6074999999999999</v>
      </c>
      <c r="F115">
        <v>20</v>
      </c>
      <c r="G115">
        <v>94.697249999999997</v>
      </c>
      <c r="H115">
        <v>0</v>
      </c>
      <c r="I115">
        <v>0</v>
      </c>
      <c r="J115">
        <v>0</v>
      </c>
      <c r="K115">
        <v>221.75</v>
      </c>
      <c r="L115">
        <v>2.3397333333332999</v>
      </c>
      <c r="M115">
        <v>5.5778396389556839</v>
      </c>
      <c r="N115">
        <v>773.01</v>
      </c>
      <c r="O115">
        <v>133.74067322957347</v>
      </c>
      <c r="P115">
        <v>9.6999999999999993</v>
      </c>
      <c r="Q115">
        <v>0</v>
      </c>
      <c r="R115" s="8">
        <v>76667864</v>
      </c>
      <c r="S115" s="8">
        <v>5</v>
      </c>
      <c r="T115" s="8">
        <f t="shared" si="18"/>
        <v>154.602</v>
      </c>
      <c r="U115">
        <f t="shared" si="19"/>
        <v>4546404.4868216747</v>
      </c>
      <c r="V115">
        <f t="shared" si="17"/>
        <v>58290</v>
      </c>
      <c r="W115">
        <f t="shared" si="20"/>
        <v>-4488114.4868216747</v>
      </c>
      <c r="X115">
        <f t="shared" si="21"/>
        <v>29527.126826591153</v>
      </c>
      <c r="Y115">
        <f t="shared" si="22"/>
        <v>-163853.49666888447</v>
      </c>
      <c r="Z115">
        <f t="shared" si="23"/>
        <v>243214.70896959782</v>
      </c>
      <c r="AA115">
        <f t="shared" si="24"/>
        <v>-14189.441002828749</v>
      </c>
      <c r="AB115">
        <f t="shared" si="25"/>
        <v>0</v>
      </c>
      <c r="AC115">
        <f t="shared" si="26"/>
        <v>0</v>
      </c>
      <c r="AD115">
        <f t="shared" si="27"/>
        <v>0</v>
      </c>
      <c r="AE115">
        <f t="shared" si="28"/>
        <v>80306.508191159563</v>
      </c>
      <c r="AF115">
        <f t="shared" si="29"/>
        <v>-13.961540376144638</v>
      </c>
      <c r="AG115">
        <f t="shared" si="30"/>
        <v>58267.489588333439</v>
      </c>
      <c r="AH115">
        <f t="shared" si="31"/>
        <v>5.1836874768166954</v>
      </c>
      <c r="AI115">
        <f t="shared" si="32"/>
        <v>-4714190.8203986837</v>
      </c>
      <c r="AJ115">
        <f t="shared" si="33"/>
        <v>-7187.7844740605478</v>
      </c>
    </row>
    <row r="116" spans="1:36" x14ac:dyDescent="0.3">
      <c r="A116" s="1">
        <v>41456</v>
      </c>
      <c r="B116">
        <v>71596</v>
      </c>
      <c r="C116">
        <v>55712</v>
      </c>
      <c r="D116">
        <v>15884</v>
      </c>
      <c r="E116">
        <v>10.0975</v>
      </c>
      <c r="F116">
        <v>23</v>
      </c>
      <c r="G116">
        <v>96.537999999999997</v>
      </c>
      <c r="H116">
        <v>0</v>
      </c>
      <c r="I116">
        <v>0</v>
      </c>
      <c r="J116">
        <v>0</v>
      </c>
      <c r="K116">
        <v>222.44</v>
      </c>
      <c r="L116">
        <v>2.3397333333332999</v>
      </c>
      <c r="M116">
        <v>1.0132731284923535</v>
      </c>
      <c r="N116">
        <v>803.68</v>
      </c>
      <c r="O116">
        <v>149.37544131725008</v>
      </c>
      <c r="P116">
        <v>9.6999999999999993</v>
      </c>
      <c r="Q116">
        <v>0</v>
      </c>
      <c r="R116" s="8">
        <v>76667864</v>
      </c>
      <c r="S116" s="8">
        <v>5</v>
      </c>
      <c r="T116" s="8">
        <f t="shared" si="18"/>
        <v>160.73599999999999</v>
      </c>
      <c r="U116">
        <f t="shared" si="19"/>
        <v>5114515.3710526945</v>
      </c>
      <c r="V116">
        <f t="shared" si="17"/>
        <v>55712</v>
      </c>
      <c r="W116">
        <f t="shared" si="20"/>
        <v>-5058803.3710526945</v>
      </c>
      <c r="X116">
        <f t="shared" si="21"/>
        <v>29527.126826591153</v>
      </c>
      <c r="Y116">
        <f t="shared" si="22"/>
        <v>-172210.32345709717</v>
      </c>
      <c r="Z116">
        <f t="shared" si="23"/>
        <v>279696.91531503748</v>
      </c>
      <c r="AA116">
        <f t="shared" si="24"/>
        <v>-14465.259081241344</v>
      </c>
      <c r="AB116">
        <f t="shared" si="25"/>
        <v>0</v>
      </c>
      <c r="AC116">
        <f t="shared" si="26"/>
        <v>0</v>
      </c>
      <c r="AD116">
        <f t="shared" si="27"/>
        <v>0</v>
      </c>
      <c r="AE116">
        <f t="shared" si="28"/>
        <v>80556.390899849066</v>
      </c>
      <c r="AF116">
        <f t="shared" si="29"/>
        <v>-13.961540376144638</v>
      </c>
      <c r="AG116">
        <f t="shared" si="30"/>
        <v>10584.901195836501</v>
      </c>
      <c r="AH116">
        <f t="shared" si="31"/>
        <v>5.3893558315779115</v>
      </c>
      <c r="AI116">
        <f t="shared" si="32"/>
        <v>-5265296.766093065</v>
      </c>
      <c r="AJ116">
        <f t="shared" si="33"/>
        <v>-7187.7844740605478</v>
      </c>
    </row>
    <row r="117" spans="1:36" x14ac:dyDescent="0.3">
      <c r="A117" s="1">
        <v>41487</v>
      </c>
      <c r="B117">
        <v>65043</v>
      </c>
      <c r="C117">
        <v>51611</v>
      </c>
      <c r="D117">
        <v>13432</v>
      </c>
      <c r="E117">
        <v>10.598000000000001</v>
      </c>
      <c r="F117">
        <v>18</v>
      </c>
      <c r="G117">
        <v>95.287750000000003</v>
      </c>
      <c r="H117">
        <v>0</v>
      </c>
      <c r="I117">
        <v>0</v>
      </c>
      <c r="J117">
        <v>0</v>
      </c>
      <c r="K117">
        <v>222.21</v>
      </c>
      <c r="L117">
        <v>2.3397333333332999</v>
      </c>
      <c r="M117">
        <v>3.0851028495822108</v>
      </c>
      <c r="N117">
        <v>803.68</v>
      </c>
      <c r="O117">
        <v>149.37544131725008</v>
      </c>
      <c r="P117">
        <v>9.6999999999999993</v>
      </c>
      <c r="Q117">
        <v>0</v>
      </c>
      <c r="R117" s="8">
        <v>76667864</v>
      </c>
      <c r="S117" s="8">
        <v>5</v>
      </c>
      <c r="T117" s="8">
        <f t="shared" si="18"/>
        <v>160.73599999999999</v>
      </c>
      <c r="U117">
        <f t="shared" si="19"/>
        <v>5158007.0620178822</v>
      </c>
      <c r="V117">
        <f t="shared" si="17"/>
        <v>51611</v>
      </c>
      <c r="W117">
        <f t="shared" si="20"/>
        <v>-5106396.0620178822</v>
      </c>
      <c r="X117">
        <f t="shared" si="21"/>
        <v>29527.126826591153</v>
      </c>
      <c r="Y117">
        <f t="shared" si="22"/>
        <v>-180746.22510505727</v>
      </c>
      <c r="Z117">
        <f t="shared" si="23"/>
        <v>218893.23807263802</v>
      </c>
      <c r="AA117">
        <f t="shared" si="24"/>
        <v>-14277.921554398838</v>
      </c>
      <c r="AB117">
        <f t="shared" si="25"/>
        <v>0</v>
      </c>
      <c r="AC117">
        <f t="shared" si="26"/>
        <v>0</v>
      </c>
      <c r="AD117">
        <f t="shared" si="27"/>
        <v>0</v>
      </c>
      <c r="AE117">
        <f t="shared" si="28"/>
        <v>80473.096663619232</v>
      </c>
      <c r="AF117">
        <f t="shared" si="29"/>
        <v>-13.961540376144638</v>
      </c>
      <c r="AG117">
        <f t="shared" si="30"/>
        <v>32227.74583039559</v>
      </c>
      <c r="AH117">
        <f t="shared" si="31"/>
        <v>5.3893558315779115</v>
      </c>
      <c r="AI117">
        <f t="shared" si="32"/>
        <v>-5265296.766093065</v>
      </c>
      <c r="AJ117">
        <f t="shared" si="33"/>
        <v>-7187.7844740605478</v>
      </c>
    </row>
    <row r="118" spans="1:36" x14ac:dyDescent="0.3">
      <c r="A118" s="1">
        <v>41518</v>
      </c>
      <c r="B118">
        <v>67963</v>
      </c>
      <c r="C118">
        <v>52925</v>
      </c>
      <c r="D118">
        <v>15038</v>
      </c>
      <c r="E118">
        <v>11.46</v>
      </c>
      <c r="F118">
        <v>21</v>
      </c>
      <c r="G118">
        <v>91.427499999999995</v>
      </c>
      <c r="H118">
        <v>0</v>
      </c>
      <c r="I118">
        <v>0</v>
      </c>
      <c r="J118">
        <v>0</v>
      </c>
      <c r="K118">
        <v>223.91</v>
      </c>
      <c r="L118">
        <v>2.3397333333332999</v>
      </c>
      <c r="M118">
        <v>3.3956448837768605</v>
      </c>
      <c r="N118">
        <v>803.68</v>
      </c>
      <c r="O118">
        <v>149.37544131725008</v>
      </c>
      <c r="P118">
        <v>9.6999999999999993</v>
      </c>
      <c r="Q118">
        <v>0</v>
      </c>
      <c r="R118" s="8">
        <v>76667864</v>
      </c>
      <c r="S118" s="8">
        <v>5</v>
      </c>
      <c r="T118" s="8">
        <f t="shared" si="18"/>
        <v>160.73599999999999</v>
      </c>
      <c r="U118">
        <f t="shared" si="19"/>
        <v>5133101.9770664638</v>
      </c>
      <c r="V118">
        <f t="shared" si="17"/>
        <v>52925</v>
      </c>
      <c r="W118">
        <f t="shared" si="20"/>
        <v>-5080176.9770664638</v>
      </c>
      <c r="X118">
        <f t="shared" si="21"/>
        <v>29527.126826591153</v>
      </c>
      <c r="Y118">
        <f t="shared" si="22"/>
        <v>-195447.41835289265</v>
      </c>
      <c r="Z118">
        <f t="shared" si="23"/>
        <v>255375.44441807771</v>
      </c>
      <c r="AA118">
        <f t="shared" si="24"/>
        <v>-13699.50148801708</v>
      </c>
      <c r="AB118">
        <f t="shared" si="25"/>
        <v>0</v>
      </c>
      <c r="AC118">
        <f t="shared" si="26"/>
        <v>0</v>
      </c>
      <c r="AD118">
        <f t="shared" si="27"/>
        <v>0</v>
      </c>
      <c r="AE118">
        <f t="shared" si="28"/>
        <v>81088.749714013698</v>
      </c>
      <c r="AF118">
        <f t="shared" si="29"/>
        <v>-13.961540376144638</v>
      </c>
      <c r="AG118">
        <f t="shared" si="30"/>
        <v>35471.744567434289</v>
      </c>
      <c r="AH118">
        <f t="shared" si="31"/>
        <v>5.3893558315779115</v>
      </c>
      <c r="AI118">
        <f t="shared" si="32"/>
        <v>-5265296.766093065</v>
      </c>
      <c r="AJ118">
        <f t="shared" si="33"/>
        <v>-7187.7844740605478</v>
      </c>
    </row>
    <row r="119" spans="1:36" x14ac:dyDescent="0.3">
      <c r="A119" s="1">
        <v>41548</v>
      </c>
      <c r="B119">
        <v>58014</v>
      </c>
      <c r="C119">
        <v>46985</v>
      </c>
      <c r="D119">
        <v>11029</v>
      </c>
      <c r="E119">
        <v>11.8125</v>
      </c>
      <c r="F119">
        <v>16</v>
      </c>
      <c r="G119">
        <v>93.338999999999999</v>
      </c>
      <c r="H119">
        <v>0</v>
      </c>
      <c r="I119">
        <v>0</v>
      </c>
      <c r="J119">
        <v>0</v>
      </c>
      <c r="K119">
        <v>227.94</v>
      </c>
      <c r="L119">
        <v>2.3397333333332999</v>
      </c>
      <c r="M119">
        <v>0.85501497469040455</v>
      </c>
      <c r="N119">
        <v>803.68</v>
      </c>
      <c r="O119">
        <v>147.52199934431249</v>
      </c>
      <c r="P119">
        <v>9.6999999999999993</v>
      </c>
      <c r="Q119">
        <v>0</v>
      </c>
      <c r="R119" s="8">
        <v>76667864</v>
      </c>
      <c r="S119" s="8">
        <v>5</v>
      </c>
      <c r="T119" s="8">
        <f t="shared" si="18"/>
        <v>160.73599999999999</v>
      </c>
      <c r="U119">
        <f t="shared" si="19"/>
        <v>5154012.9571069488</v>
      </c>
      <c r="V119">
        <f t="shared" si="17"/>
        <v>46985</v>
      </c>
      <c r="W119">
        <f t="shared" si="20"/>
        <v>-5107027.9571069488</v>
      </c>
      <c r="X119">
        <f t="shared" si="21"/>
        <v>29527.126826591153</v>
      </c>
      <c r="Y119">
        <f t="shared" si="22"/>
        <v>-201459.21721584155</v>
      </c>
      <c r="Z119">
        <f t="shared" si="23"/>
        <v>194571.76717567825</v>
      </c>
      <c r="AA119">
        <f t="shared" si="24"/>
        <v>-13985.920750212204</v>
      </c>
      <c r="AB119">
        <f t="shared" si="25"/>
        <v>0</v>
      </c>
      <c r="AC119">
        <f t="shared" si="26"/>
        <v>0</v>
      </c>
      <c r="AD119">
        <f t="shared" si="27"/>
        <v>0</v>
      </c>
      <c r="AE119">
        <f t="shared" si="28"/>
        <v>82548.209592301733</v>
      </c>
      <c r="AF119">
        <f t="shared" si="29"/>
        <v>-13.961540376144638</v>
      </c>
      <c r="AG119">
        <f t="shared" si="30"/>
        <v>8931.6974600169469</v>
      </c>
      <c r="AH119">
        <f t="shared" si="31"/>
        <v>5.3893558315779115</v>
      </c>
      <c r="AI119">
        <f t="shared" si="32"/>
        <v>-5199965.2635368779</v>
      </c>
      <c r="AJ119">
        <f t="shared" si="33"/>
        <v>-7187.7844740605478</v>
      </c>
    </row>
    <row r="120" spans="1:36" x14ac:dyDescent="0.3">
      <c r="A120" s="1">
        <v>41579</v>
      </c>
      <c r="B120">
        <v>79301</v>
      </c>
      <c r="C120">
        <v>64117</v>
      </c>
      <c r="D120">
        <v>15184</v>
      </c>
      <c r="E120">
        <v>11.284000000000001</v>
      </c>
      <c r="F120">
        <v>21</v>
      </c>
      <c r="G120">
        <v>96.775499999999994</v>
      </c>
      <c r="H120">
        <v>0</v>
      </c>
      <c r="I120">
        <v>0</v>
      </c>
      <c r="J120">
        <v>0</v>
      </c>
      <c r="K120">
        <v>227.96</v>
      </c>
      <c r="L120">
        <v>2.3397333333332999</v>
      </c>
      <c r="M120">
        <v>0.58672655984399746</v>
      </c>
      <c r="N120">
        <v>803.68</v>
      </c>
      <c r="O120">
        <v>147.52199934431249</v>
      </c>
      <c r="P120">
        <v>9.6999999999999993</v>
      </c>
      <c r="Q120">
        <v>0</v>
      </c>
      <c r="R120" s="8">
        <v>76667864</v>
      </c>
      <c r="S120" s="8">
        <v>5</v>
      </c>
      <c r="T120" s="8">
        <f t="shared" si="18"/>
        <v>160.73599999999999</v>
      </c>
      <c r="U120">
        <f t="shared" si="19"/>
        <v>5104638.1346242344</v>
      </c>
      <c r="V120">
        <f t="shared" si="17"/>
        <v>64117</v>
      </c>
      <c r="W120">
        <f t="shared" si="20"/>
        <v>-5040521.1346242344</v>
      </c>
      <c r="X120">
        <f t="shared" si="21"/>
        <v>29527.126826591153</v>
      </c>
      <c r="Y120">
        <f t="shared" si="22"/>
        <v>-192445.78260855502</v>
      </c>
      <c r="Z120">
        <f t="shared" si="23"/>
        <v>255375.44441807771</v>
      </c>
      <c r="AA120">
        <f t="shared" si="24"/>
        <v>-14500.846093938881</v>
      </c>
      <c r="AB120">
        <f t="shared" si="25"/>
        <v>0</v>
      </c>
      <c r="AC120">
        <f t="shared" si="26"/>
        <v>0</v>
      </c>
      <c r="AD120">
        <f t="shared" si="27"/>
        <v>0</v>
      </c>
      <c r="AE120">
        <f t="shared" si="28"/>
        <v>82555.452569365196</v>
      </c>
      <c r="AF120">
        <f t="shared" si="29"/>
        <v>-13.961540376144638</v>
      </c>
      <c r="AG120">
        <f t="shared" si="30"/>
        <v>6129.0904597087929</v>
      </c>
      <c r="AH120">
        <f t="shared" si="31"/>
        <v>5.3893558315779115</v>
      </c>
      <c r="AI120">
        <f t="shared" si="32"/>
        <v>-5199965.2635368779</v>
      </c>
      <c r="AJ120">
        <f t="shared" si="33"/>
        <v>-7187.7844740605478</v>
      </c>
    </row>
    <row r="121" spans="1:36" x14ac:dyDescent="0.3">
      <c r="A121" s="1">
        <v>41609</v>
      </c>
      <c r="B121">
        <v>129718</v>
      </c>
      <c r="C121">
        <v>101199</v>
      </c>
      <c r="D121">
        <v>28519</v>
      </c>
      <c r="E121">
        <v>10.987500000000001</v>
      </c>
      <c r="F121">
        <v>22</v>
      </c>
      <c r="G121">
        <v>94.159750000000003</v>
      </c>
      <c r="H121">
        <v>1</v>
      </c>
      <c r="I121">
        <v>0</v>
      </c>
      <c r="J121">
        <v>0</v>
      </c>
      <c r="K121">
        <v>229.01</v>
      </c>
      <c r="L121">
        <v>2.3397333333332999</v>
      </c>
      <c r="M121">
        <v>3.2580891710054738</v>
      </c>
      <c r="N121">
        <v>803.68</v>
      </c>
      <c r="O121">
        <v>147.52199934431249</v>
      </c>
      <c r="P121">
        <v>9.6999999999999993</v>
      </c>
      <c r="Q121">
        <v>0</v>
      </c>
      <c r="R121" s="8">
        <v>76667864</v>
      </c>
      <c r="S121" s="8">
        <v>5</v>
      </c>
      <c r="T121" s="8">
        <f t="shared" si="18"/>
        <v>160.73599999999999</v>
      </c>
      <c r="U121">
        <f t="shared" si="19"/>
        <v>5111884.5532623483</v>
      </c>
      <c r="V121">
        <f t="shared" si="17"/>
        <v>101199</v>
      </c>
      <c r="W121">
        <f t="shared" si="20"/>
        <v>-5010685.5532623483</v>
      </c>
      <c r="X121">
        <f t="shared" si="21"/>
        <v>29527.126826591153</v>
      </c>
      <c r="Y121">
        <f t="shared" si="22"/>
        <v>-187389.04966425899</v>
      </c>
      <c r="Z121">
        <f t="shared" si="23"/>
        <v>267536.17986655759</v>
      </c>
      <c r="AA121">
        <f t="shared" si="24"/>
        <v>-14108.901974092219</v>
      </c>
      <c r="AB121">
        <f t="shared" si="25"/>
        <v>-16059.800627246337</v>
      </c>
      <c r="AC121">
        <f t="shared" si="26"/>
        <v>0</v>
      </c>
      <c r="AD121">
        <f t="shared" si="27"/>
        <v>0</v>
      </c>
      <c r="AE121">
        <f t="shared" si="28"/>
        <v>82935.70886519707</v>
      </c>
      <c r="AF121">
        <f t="shared" si="29"/>
        <v>-13.961540376144638</v>
      </c>
      <c r="AG121">
        <f t="shared" si="30"/>
        <v>34034.803640386919</v>
      </c>
      <c r="AH121">
        <f t="shared" si="31"/>
        <v>5.3893558315779115</v>
      </c>
      <c r="AI121">
        <f t="shared" si="32"/>
        <v>-5199965.2635368779</v>
      </c>
      <c r="AJ121">
        <f t="shared" si="33"/>
        <v>-7187.7844740605478</v>
      </c>
    </row>
    <row r="122" spans="1:36" x14ac:dyDescent="0.3">
      <c r="A122" s="1">
        <v>41640</v>
      </c>
      <c r="B122">
        <v>32670</v>
      </c>
      <c r="C122">
        <v>24368</v>
      </c>
      <c r="D122">
        <v>8302</v>
      </c>
      <c r="E122">
        <v>12.84</v>
      </c>
      <c r="F122">
        <v>22</v>
      </c>
      <c r="G122">
        <v>91.538526112675001</v>
      </c>
      <c r="H122">
        <v>0</v>
      </c>
      <c r="I122">
        <v>1</v>
      </c>
      <c r="J122">
        <v>0</v>
      </c>
      <c r="K122">
        <v>233.54</v>
      </c>
      <c r="L122">
        <v>2.792205</v>
      </c>
      <c r="M122">
        <v>7.2219359824815088</v>
      </c>
      <c r="N122">
        <v>846</v>
      </c>
      <c r="O122">
        <v>128.34579151984875</v>
      </c>
      <c r="P122">
        <v>9.1999999999999993</v>
      </c>
      <c r="Q122">
        <v>0</v>
      </c>
      <c r="R122" s="8">
        <v>77695904</v>
      </c>
      <c r="S122" s="8">
        <v>4.5999999999999996</v>
      </c>
      <c r="T122" s="8">
        <f t="shared" si="18"/>
        <v>183.91304347826087</v>
      </c>
      <c r="U122">
        <f t="shared" si="19"/>
        <v>4330849.3666173201</v>
      </c>
      <c r="V122">
        <f t="shared" si="17"/>
        <v>24368</v>
      </c>
      <c r="W122">
        <f t="shared" si="20"/>
        <v>-4306481.3666173201</v>
      </c>
      <c r="X122">
        <f t="shared" si="21"/>
        <v>29527.126826591153</v>
      </c>
      <c r="Y122">
        <f t="shared" si="22"/>
        <v>-218982.97134826714</v>
      </c>
      <c r="Z122">
        <f t="shared" si="23"/>
        <v>267536.17986655759</v>
      </c>
      <c r="AA122">
        <f t="shared" si="24"/>
        <v>-13716.137646676128</v>
      </c>
      <c r="AB122">
        <f t="shared" si="25"/>
        <v>0</v>
      </c>
      <c r="AC122">
        <f t="shared" si="26"/>
        <v>-7.6514084312681208</v>
      </c>
      <c r="AD122">
        <f t="shared" si="27"/>
        <v>0</v>
      </c>
      <c r="AE122">
        <f t="shared" si="28"/>
        <v>84576.243170071713</v>
      </c>
      <c r="AF122">
        <f t="shared" si="29"/>
        <v>-16.66150680104862</v>
      </c>
      <c r="AG122">
        <f t="shared" si="30"/>
        <v>75442.125787904035</v>
      </c>
      <c r="AH122">
        <f t="shared" si="31"/>
        <v>5.6731473142481006</v>
      </c>
      <c r="AI122">
        <f t="shared" si="32"/>
        <v>-4524028.0133858556</v>
      </c>
      <c r="AJ122">
        <f t="shared" si="33"/>
        <v>-6817.2801197275294</v>
      </c>
    </row>
    <row r="123" spans="1:36" x14ac:dyDescent="0.3">
      <c r="A123" s="1">
        <v>41671</v>
      </c>
      <c r="B123">
        <v>35021</v>
      </c>
      <c r="C123">
        <v>27167</v>
      </c>
      <c r="D123">
        <v>7854</v>
      </c>
      <c r="E123">
        <v>15.092499999999999</v>
      </c>
      <c r="F123">
        <v>20</v>
      </c>
      <c r="G123">
        <v>89.214531750649996</v>
      </c>
      <c r="H123">
        <v>0</v>
      </c>
      <c r="I123">
        <v>0</v>
      </c>
      <c r="J123">
        <v>0</v>
      </c>
      <c r="K123">
        <v>234.54</v>
      </c>
      <c r="L123">
        <v>2.792205</v>
      </c>
      <c r="M123">
        <v>-7.0127069648651119E-2</v>
      </c>
      <c r="N123">
        <v>846</v>
      </c>
      <c r="O123">
        <v>128.34579151984875</v>
      </c>
      <c r="P123">
        <v>9.5</v>
      </c>
      <c r="Q123">
        <v>0</v>
      </c>
      <c r="R123" s="8">
        <v>77695904</v>
      </c>
      <c r="S123" s="8">
        <v>4.5999999999999996</v>
      </c>
      <c r="T123" s="8">
        <f t="shared" si="18"/>
        <v>183.91304347826087</v>
      </c>
      <c r="U123">
        <f t="shared" si="19"/>
        <v>4472064.6239949632</v>
      </c>
      <c r="V123">
        <f t="shared" si="17"/>
        <v>27167</v>
      </c>
      <c r="W123">
        <f t="shared" si="20"/>
        <v>-4444897.6239949632</v>
      </c>
      <c r="X123">
        <f t="shared" si="21"/>
        <v>29527.126826591153</v>
      </c>
      <c r="Y123">
        <f t="shared" si="22"/>
        <v>-257398.79245122444</v>
      </c>
      <c r="Z123">
        <f t="shared" si="23"/>
        <v>243214.70896959782</v>
      </c>
      <c r="AA123">
        <f t="shared" si="24"/>
        <v>-13367.910207221863</v>
      </c>
      <c r="AB123">
        <f t="shared" si="25"/>
        <v>0</v>
      </c>
      <c r="AC123">
        <f t="shared" si="26"/>
        <v>0</v>
      </c>
      <c r="AD123">
        <f t="shared" si="27"/>
        <v>0</v>
      </c>
      <c r="AE123">
        <f t="shared" si="28"/>
        <v>84938.392023244931</v>
      </c>
      <c r="AF123">
        <f t="shared" si="29"/>
        <v>-16.66150680104862</v>
      </c>
      <c r="AG123">
        <f t="shared" si="30"/>
        <v>-732.56467828073698</v>
      </c>
      <c r="AH123">
        <f t="shared" si="31"/>
        <v>5.6731473142481006</v>
      </c>
      <c r="AI123">
        <f t="shared" si="32"/>
        <v>-4524028.0133858556</v>
      </c>
      <c r="AJ123">
        <f t="shared" si="33"/>
        <v>-7039.5827323273406</v>
      </c>
    </row>
    <row r="124" spans="1:36" x14ac:dyDescent="0.3">
      <c r="A124" s="1">
        <v>41699</v>
      </c>
      <c r="B124">
        <v>47581</v>
      </c>
      <c r="C124">
        <v>37812</v>
      </c>
      <c r="D124">
        <v>9769</v>
      </c>
      <c r="E124">
        <v>15.21</v>
      </c>
      <c r="F124">
        <v>21</v>
      </c>
      <c r="G124">
        <v>92.425250930000004</v>
      </c>
      <c r="H124">
        <v>0</v>
      </c>
      <c r="I124">
        <v>0</v>
      </c>
      <c r="J124">
        <v>0</v>
      </c>
      <c r="K124">
        <v>237.18</v>
      </c>
      <c r="L124">
        <v>2.792205</v>
      </c>
      <c r="M124">
        <v>1.5356133361984936</v>
      </c>
      <c r="N124">
        <v>846</v>
      </c>
      <c r="O124">
        <v>128.34579151984875</v>
      </c>
      <c r="P124">
        <v>9.5</v>
      </c>
      <c r="Q124">
        <v>0</v>
      </c>
      <c r="R124" s="8">
        <v>77695904</v>
      </c>
      <c r="S124" s="8">
        <v>4.5999999999999996</v>
      </c>
      <c r="T124" s="8">
        <f t="shared" si="18"/>
        <v>183.91304347826087</v>
      </c>
      <c r="U124">
        <f t="shared" si="19"/>
        <v>4455303.8822543267</v>
      </c>
      <c r="V124">
        <f t="shared" si="17"/>
        <v>37812</v>
      </c>
      <c r="W124">
        <f t="shared" si="20"/>
        <v>-4417491.8822543267</v>
      </c>
      <c r="X124">
        <f t="shared" si="21"/>
        <v>29527.126826591153</v>
      </c>
      <c r="Y124">
        <f t="shared" si="22"/>
        <v>-259402.72540554075</v>
      </c>
      <c r="Z124">
        <f t="shared" si="23"/>
        <v>255375.44441807771</v>
      </c>
      <c r="AA124">
        <f t="shared" si="24"/>
        <v>-13849.004540711352</v>
      </c>
      <c r="AB124">
        <f t="shared" si="25"/>
        <v>0</v>
      </c>
      <c r="AC124">
        <f t="shared" si="26"/>
        <v>0</v>
      </c>
      <c r="AD124">
        <f t="shared" si="27"/>
        <v>0</v>
      </c>
      <c r="AE124">
        <f t="shared" si="28"/>
        <v>85894.464995622213</v>
      </c>
      <c r="AF124">
        <f t="shared" si="29"/>
        <v>-16.66150680104862</v>
      </c>
      <c r="AG124">
        <f t="shared" si="30"/>
        <v>16041.395929303551</v>
      </c>
      <c r="AH124">
        <f t="shared" si="31"/>
        <v>5.6731473142481006</v>
      </c>
      <c r="AI124">
        <f t="shared" si="32"/>
        <v>-4524028.0133858556</v>
      </c>
      <c r="AJ124">
        <f t="shared" si="33"/>
        <v>-7039.5827323273406</v>
      </c>
    </row>
    <row r="125" spans="1:36" x14ac:dyDescent="0.3">
      <c r="A125" s="1">
        <v>41730</v>
      </c>
      <c r="B125">
        <v>53305</v>
      </c>
      <c r="C125">
        <v>42769</v>
      </c>
      <c r="D125">
        <v>10536</v>
      </c>
      <c r="E125">
        <v>14.91</v>
      </c>
      <c r="F125">
        <v>21</v>
      </c>
      <c r="G125">
        <v>97.369873149599997</v>
      </c>
      <c r="H125">
        <v>0</v>
      </c>
      <c r="I125">
        <v>0</v>
      </c>
      <c r="J125">
        <v>0</v>
      </c>
      <c r="K125">
        <v>240.37</v>
      </c>
      <c r="L125">
        <v>2.792205</v>
      </c>
      <c r="M125">
        <v>-4.1595539658255465</v>
      </c>
      <c r="N125">
        <v>846</v>
      </c>
      <c r="O125">
        <v>137.71860211712868</v>
      </c>
      <c r="P125">
        <v>9.6999999999999993</v>
      </c>
      <c r="Q125">
        <v>0</v>
      </c>
      <c r="R125" s="8">
        <v>77695904</v>
      </c>
      <c r="S125" s="8">
        <v>4.5999999999999996</v>
      </c>
      <c r="T125" s="8">
        <f t="shared" si="18"/>
        <v>183.91304347826087</v>
      </c>
      <c r="U125">
        <f t="shared" si="19"/>
        <v>4844751.2363869259</v>
      </c>
      <c r="V125">
        <f t="shared" si="17"/>
        <v>42769</v>
      </c>
      <c r="W125">
        <f t="shared" si="20"/>
        <v>-4801982.2363869259</v>
      </c>
      <c r="X125">
        <f t="shared" si="21"/>
        <v>29527.126826591153</v>
      </c>
      <c r="Y125">
        <f t="shared" si="22"/>
        <v>-254286.30084132889</v>
      </c>
      <c r="Z125">
        <f t="shared" si="23"/>
        <v>255375.44441807771</v>
      </c>
      <c r="AA125">
        <f t="shared" si="24"/>
        <v>-14589.906998452103</v>
      </c>
      <c r="AB125">
        <f t="shared" si="25"/>
        <v>0</v>
      </c>
      <c r="AC125">
        <f t="shared" si="26"/>
        <v>0</v>
      </c>
      <c r="AD125">
        <f t="shared" si="27"/>
        <v>0</v>
      </c>
      <c r="AE125">
        <f t="shared" si="28"/>
        <v>87049.719837244746</v>
      </c>
      <c r="AF125">
        <f t="shared" si="29"/>
        <v>-16.66150680104862</v>
      </c>
      <c r="AG125">
        <f t="shared" si="30"/>
        <v>-43451.727386201521</v>
      </c>
      <c r="AH125">
        <f t="shared" si="31"/>
        <v>5.6731473142481006</v>
      </c>
      <c r="AI125">
        <f t="shared" si="32"/>
        <v>-4854407.819409309</v>
      </c>
      <c r="AJ125">
        <f t="shared" si="33"/>
        <v>-7187.7844740605478</v>
      </c>
    </row>
    <row r="126" spans="1:36" x14ac:dyDescent="0.3">
      <c r="A126" s="1">
        <v>41760</v>
      </c>
      <c r="B126">
        <v>58121</v>
      </c>
      <c r="C126">
        <v>46379</v>
      </c>
      <c r="D126">
        <v>11742</v>
      </c>
      <c r="E126">
        <v>14.288</v>
      </c>
      <c r="F126">
        <v>20</v>
      </c>
      <c r="G126">
        <v>95.110748048874996</v>
      </c>
      <c r="H126">
        <v>0</v>
      </c>
      <c r="I126">
        <v>0</v>
      </c>
      <c r="J126">
        <v>0</v>
      </c>
      <c r="K126">
        <v>241.32</v>
      </c>
      <c r="L126">
        <v>2.792205</v>
      </c>
      <c r="M126">
        <v>-2.1707689943291864</v>
      </c>
      <c r="N126">
        <v>846</v>
      </c>
      <c r="O126">
        <v>137.71860211712868</v>
      </c>
      <c r="P126">
        <v>9.6999999999999993</v>
      </c>
      <c r="Q126">
        <v>0</v>
      </c>
      <c r="R126" s="8">
        <v>77695904</v>
      </c>
      <c r="S126" s="8">
        <v>4.5999999999999996</v>
      </c>
      <c r="T126" s="8">
        <f t="shared" si="18"/>
        <v>183.91304347826087</v>
      </c>
      <c r="U126">
        <f t="shared" si="19"/>
        <v>4828456.0307193138</v>
      </c>
      <c r="V126">
        <f t="shared" si="17"/>
        <v>46379</v>
      </c>
      <c r="W126">
        <f t="shared" si="20"/>
        <v>-4782077.0307193138</v>
      </c>
      <c r="X126">
        <f t="shared" si="21"/>
        <v>29527.126826591153</v>
      </c>
      <c r="Y126">
        <f t="shared" si="22"/>
        <v>-243678.24724486301</v>
      </c>
      <c r="Z126">
        <f t="shared" si="23"/>
        <v>243214.70896959782</v>
      </c>
      <c r="AA126">
        <f t="shared" si="24"/>
        <v>-14251.399572579156</v>
      </c>
      <c r="AB126">
        <f t="shared" si="25"/>
        <v>0</v>
      </c>
      <c r="AC126">
        <f t="shared" si="26"/>
        <v>0</v>
      </c>
      <c r="AD126">
        <f t="shared" si="27"/>
        <v>0</v>
      </c>
      <c r="AE126">
        <f t="shared" si="28"/>
        <v>87393.761247759292</v>
      </c>
      <c r="AF126">
        <f t="shared" si="29"/>
        <v>-16.66150680104862</v>
      </c>
      <c r="AG126">
        <f t="shared" si="30"/>
        <v>-22676.388702962824</v>
      </c>
      <c r="AH126">
        <f t="shared" si="31"/>
        <v>5.6731473142481006</v>
      </c>
      <c r="AI126">
        <f t="shared" si="32"/>
        <v>-4854407.819409309</v>
      </c>
      <c r="AJ126">
        <f t="shared" si="33"/>
        <v>-7187.7844740605478</v>
      </c>
    </row>
    <row r="127" spans="1:36" x14ac:dyDescent="0.3">
      <c r="A127" s="1">
        <v>41791</v>
      </c>
      <c r="B127">
        <v>60163</v>
      </c>
      <c r="C127">
        <v>47278</v>
      </c>
      <c r="D127">
        <v>12885</v>
      </c>
      <c r="E127">
        <v>13.305</v>
      </c>
      <c r="F127">
        <v>21</v>
      </c>
      <c r="G127">
        <v>93.4990330599</v>
      </c>
      <c r="H127">
        <v>0</v>
      </c>
      <c r="I127">
        <v>0</v>
      </c>
      <c r="J127">
        <v>0</v>
      </c>
      <c r="K127">
        <v>242.07</v>
      </c>
      <c r="L127">
        <v>2.792205</v>
      </c>
      <c r="M127">
        <v>4.4400237132991016E-2</v>
      </c>
      <c r="N127">
        <v>846</v>
      </c>
      <c r="O127">
        <v>137.71860211712868</v>
      </c>
      <c r="P127">
        <v>9.6999999999999993</v>
      </c>
      <c r="Q127">
        <v>0</v>
      </c>
      <c r="R127" s="8">
        <v>77695904</v>
      </c>
      <c r="S127" s="8">
        <v>4.5999999999999996</v>
      </c>
      <c r="T127" s="8">
        <f t="shared" si="18"/>
        <v>183.91304347826087</v>
      </c>
      <c r="U127">
        <f t="shared" si="19"/>
        <v>4776776.16180987</v>
      </c>
      <c r="V127">
        <f t="shared" si="17"/>
        <v>47278</v>
      </c>
      <c r="W127">
        <f t="shared" si="20"/>
        <v>-4729498.16180987</v>
      </c>
      <c r="X127">
        <f t="shared" si="21"/>
        <v>29527.126826591153</v>
      </c>
      <c r="Y127">
        <f t="shared" si="22"/>
        <v>-226913.42942279551</v>
      </c>
      <c r="Z127">
        <f t="shared" si="23"/>
        <v>255375.44441807771</v>
      </c>
      <c r="AA127">
        <f t="shared" si="24"/>
        <v>-14009.900112463518</v>
      </c>
      <c r="AB127">
        <f t="shared" si="25"/>
        <v>0</v>
      </c>
      <c r="AC127">
        <f t="shared" si="26"/>
        <v>0</v>
      </c>
      <c r="AD127">
        <f t="shared" si="27"/>
        <v>0</v>
      </c>
      <c r="AE127">
        <f t="shared" si="28"/>
        <v>87665.372887639198</v>
      </c>
      <c r="AF127">
        <f t="shared" si="29"/>
        <v>-16.66150680104862</v>
      </c>
      <c r="AG127">
        <f t="shared" si="30"/>
        <v>463.81583593723752</v>
      </c>
      <c r="AH127">
        <f t="shared" si="31"/>
        <v>5.6731473142481006</v>
      </c>
      <c r="AI127">
        <f t="shared" si="32"/>
        <v>-4854407.819409309</v>
      </c>
      <c r="AJ127">
        <f t="shared" si="33"/>
        <v>-7187.7844740605478</v>
      </c>
    </row>
    <row r="128" spans="1:36" x14ac:dyDescent="0.3">
      <c r="A128" s="1">
        <v>41821</v>
      </c>
      <c r="B128">
        <v>59907</v>
      </c>
      <c r="C128">
        <v>46602</v>
      </c>
      <c r="D128">
        <v>13305</v>
      </c>
      <c r="E128">
        <v>12.785</v>
      </c>
      <c r="F128">
        <v>20</v>
      </c>
      <c r="G128">
        <v>93.725418765624994</v>
      </c>
      <c r="H128">
        <v>0</v>
      </c>
      <c r="I128">
        <v>0</v>
      </c>
      <c r="J128">
        <v>0</v>
      </c>
      <c r="K128">
        <v>243.17</v>
      </c>
      <c r="L128">
        <v>2.792205</v>
      </c>
      <c r="M128">
        <v>2.365308804104238E-2</v>
      </c>
      <c r="N128">
        <v>891.03</v>
      </c>
      <c r="O128">
        <v>154.36625276238331</v>
      </c>
      <c r="P128">
        <v>9.9</v>
      </c>
      <c r="Q128">
        <v>0</v>
      </c>
      <c r="R128" s="8">
        <v>77695904</v>
      </c>
      <c r="S128" s="8">
        <v>4.5999999999999996</v>
      </c>
      <c r="T128" s="8">
        <f t="shared" si="18"/>
        <v>193.70217391304348</v>
      </c>
      <c r="U128">
        <f t="shared" si="19"/>
        <v>5366201.3997176196</v>
      </c>
      <c r="V128">
        <f t="shared" si="17"/>
        <v>46602</v>
      </c>
      <c r="W128">
        <f t="shared" si="20"/>
        <v>-5319599.3997176196</v>
      </c>
      <c r="X128">
        <f t="shared" si="21"/>
        <v>29527.126826591153</v>
      </c>
      <c r="Y128">
        <f t="shared" si="22"/>
        <v>-218044.96017816165</v>
      </c>
      <c r="Z128">
        <f t="shared" si="23"/>
        <v>243214.70896959782</v>
      </c>
      <c r="AA128">
        <f t="shared" si="24"/>
        <v>-14043.821758712682</v>
      </c>
      <c r="AB128">
        <f t="shared" si="25"/>
        <v>0</v>
      </c>
      <c r="AC128">
        <f t="shared" si="26"/>
        <v>0</v>
      </c>
      <c r="AD128">
        <f t="shared" si="27"/>
        <v>0</v>
      </c>
      <c r="AE128">
        <f t="shared" si="28"/>
        <v>88063.736626129728</v>
      </c>
      <c r="AF128">
        <f t="shared" si="29"/>
        <v>-16.66150680104862</v>
      </c>
      <c r="AG128">
        <f t="shared" si="30"/>
        <v>247.08599572098973</v>
      </c>
      <c r="AH128">
        <f t="shared" si="31"/>
        <v>5.9751116446979733</v>
      </c>
      <c r="AI128">
        <f t="shared" si="32"/>
        <v>-5441216.6035878351</v>
      </c>
      <c r="AJ128">
        <f t="shared" si="33"/>
        <v>-7335.9862157937559</v>
      </c>
    </row>
    <row r="129" spans="1:36" x14ac:dyDescent="0.3">
      <c r="A129" s="1">
        <v>41852</v>
      </c>
      <c r="B129">
        <v>60199</v>
      </c>
      <c r="C129">
        <v>45131</v>
      </c>
      <c r="D129">
        <v>15068</v>
      </c>
      <c r="E129">
        <v>12.84</v>
      </c>
      <c r="F129">
        <v>21</v>
      </c>
      <c r="G129">
        <v>93.648447103424999</v>
      </c>
      <c r="H129">
        <v>0</v>
      </c>
      <c r="I129">
        <v>0</v>
      </c>
      <c r="J129">
        <v>0</v>
      </c>
      <c r="K129">
        <v>243.4</v>
      </c>
      <c r="L129">
        <v>2.792205</v>
      </c>
      <c r="M129">
        <v>1.4690861473276584E-2</v>
      </c>
      <c r="N129">
        <v>891.03</v>
      </c>
      <c r="O129">
        <v>154.36625276238331</v>
      </c>
      <c r="P129">
        <v>10.199999999999999</v>
      </c>
      <c r="Q129">
        <v>0</v>
      </c>
      <c r="R129" s="8">
        <v>77695904</v>
      </c>
      <c r="S129" s="8">
        <v>4.5999999999999996</v>
      </c>
      <c r="T129" s="8">
        <f t="shared" si="18"/>
        <v>193.70217391304348</v>
      </c>
      <c r="U129">
        <f t="shared" si="19"/>
        <v>5353728.7720084153</v>
      </c>
      <c r="V129">
        <f t="shared" si="17"/>
        <v>45131</v>
      </c>
      <c r="W129">
        <f t="shared" si="20"/>
        <v>-5308597.7720084153</v>
      </c>
      <c r="X129">
        <f t="shared" si="21"/>
        <v>29527.126826591153</v>
      </c>
      <c r="Y129">
        <f t="shared" si="22"/>
        <v>-218982.97134826714</v>
      </c>
      <c r="Z129">
        <f t="shared" si="23"/>
        <v>255375.44441807771</v>
      </c>
      <c r="AA129">
        <f t="shared" si="24"/>
        <v>-14032.288320733474</v>
      </c>
      <c r="AB129">
        <f t="shared" si="25"/>
        <v>0</v>
      </c>
      <c r="AC129">
        <f t="shared" si="26"/>
        <v>0</v>
      </c>
      <c r="AD129">
        <f t="shared" si="27"/>
        <v>0</v>
      </c>
      <c r="AE129">
        <f t="shared" si="28"/>
        <v>88147.030862359577</v>
      </c>
      <c r="AF129">
        <f t="shared" si="29"/>
        <v>-16.66150680104862</v>
      </c>
      <c r="AG129">
        <f t="shared" si="30"/>
        <v>153.4643649414879</v>
      </c>
      <c r="AH129">
        <f t="shared" si="31"/>
        <v>5.9751116446979733</v>
      </c>
      <c r="AI129">
        <f t="shared" si="32"/>
        <v>-5441216.6035878351</v>
      </c>
      <c r="AJ129">
        <f t="shared" si="33"/>
        <v>-7558.2888283935654</v>
      </c>
    </row>
    <row r="130" spans="1:36" x14ac:dyDescent="0.3">
      <c r="A130" s="1">
        <v>41883</v>
      </c>
      <c r="B130">
        <v>66531</v>
      </c>
      <c r="C130">
        <v>49262</v>
      </c>
      <c r="D130">
        <v>17269</v>
      </c>
      <c r="E130">
        <v>12.715</v>
      </c>
      <c r="F130">
        <v>22</v>
      </c>
      <c r="G130">
        <v>94.018609783900004</v>
      </c>
      <c r="H130">
        <v>0</v>
      </c>
      <c r="I130">
        <v>0</v>
      </c>
      <c r="J130">
        <v>0</v>
      </c>
      <c r="K130">
        <v>243.74</v>
      </c>
      <c r="L130">
        <v>2.792205</v>
      </c>
      <c r="M130">
        <v>-0.92853214954488061</v>
      </c>
      <c r="N130">
        <v>891.03</v>
      </c>
      <c r="O130">
        <v>154.36625276238331</v>
      </c>
      <c r="P130">
        <v>10.1</v>
      </c>
      <c r="Q130">
        <v>0</v>
      </c>
      <c r="R130" s="8">
        <v>77695904</v>
      </c>
      <c r="S130" s="8">
        <v>4.5999999999999996</v>
      </c>
      <c r="T130" s="8">
        <f t="shared" si="18"/>
        <v>193.70217391304348</v>
      </c>
      <c r="U130">
        <f t="shared" si="19"/>
        <v>5353278.5670853648</v>
      </c>
      <c r="V130">
        <f t="shared" ref="V130:V193" si="34">+C130</f>
        <v>49262</v>
      </c>
      <c r="W130">
        <f t="shared" si="20"/>
        <v>-5304016.5670853648</v>
      </c>
      <c r="X130">
        <f t="shared" si="21"/>
        <v>29527.126826591153</v>
      </c>
      <c r="Y130">
        <f t="shared" si="22"/>
        <v>-216851.12777984553</v>
      </c>
      <c r="Z130">
        <f t="shared" si="23"/>
        <v>267536.17986655759</v>
      </c>
      <c r="AA130">
        <f t="shared" si="24"/>
        <v>-14087.753516565972</v>
      </c>
      <c r="AB130">
        <f t="shared" si="25"/>
        <v>0</v>
      </c>
      <c r="AC130">
        <f t="shared" si="26"/>
        <v>0</v>
      </c>
      <c r="AD130">
        <f t="shared" si="27"/>
        <v>0</v>
      </c>
      <c r="AE130">
        <f t="shared" si="28"/>
        <v>88270.161472438471</v>
      </c>
      <c r="AF130">
        <f t="shared" si="29"/>
        <v>-16.66150680104862</v>
      </c>
      <c r="AG130">
        <f t="shared" si="30"/>
        <v>-9699.6760140219321</v>
      </c>
      <c r="AH130">
        <f t="shared" si="31"/>
        <v>5.9751116446979733</v>
      </c>
      <c r="AI130">
        <f t="shared" si="32"/>
        <v>-5441216.6035878351</v>
      </c>
      <c r="AJ130">
        <f t="shared" si="33"/>
        <v>-7484.1879575269622</v>
      </c>
    </row>
    <row r="131" spans="1:36" x14ac:dyDescent="0.3">
      <c r="A131" s="1">
        <v>41913</v>
      </c>
      <c r="B131">
        <v>66573</v>
      </c>
      <c r="C131">
        <v>50814</v>
      </c>
      <c r="D131">
        <v>15759</v>
      </c>
      <c r="E131">
        <v>12.372</v>
      </c>
      <c r="F131">
        <v>18</v>
      </c>
      <c r="G131">
        <v>91.427060883924995</v>
      </c>
      <c r="H131">
        <v>0</v>
      </c>
      <c r="I131">
        <v>0</v>
      </c>
      <c r="J131">
        <v>0</v>
      </c>
      <c r="K131">
        <v>248.37</v>
      </c>
      <c r="L131">
        <v>2.792205</v>
      </c>
      <c r="M131">
        <v>0.49232679572179805</v>
      </c>
      <c r="N131">
        <v>891.03</v>
      </c>
      <c r="O131">
        <v>155.24074546739774</v>
      </c>
      <c r="P131">
        <v>10.4</v>
      </c>
      <c r="Q131">
        <v>0</v>
      </c>
      <c r="R131" s="8">
        <v>77695904</v>
      </c>
      <c r="S131" s="8">
        <v>4.5999999999999996</v>
      </c>
      <c r="T131" s="8">
        <f t="shared" ref="T131:T194" si="35">+N131/S131</f>
        <v>193.70217391304348</v>
      </c>
      <c r="U131">
        <f t="shared" ref="U131:U194" si="36">+V131-W131</f>
        <v>5411763.092415465</v>
      </c>
      <c r="V131">
        <f t="shared" si="34"/>
        <v>50814</v>
      </c>
      <c r="W131">
        <f t="shared" ref="W131:W194" si="37">+SUM(X131:AJ131)</f>
        <v>-5360949.092415465</v>
      </c>
      <c r="X131">
        <f t="shared" ref="X131:X194" si="38">+$Q$220</f>
        <v>29527.126826591153</v>
      </c>
      <c r="Y131">
        <f t="shared" ref="Y131:Y194" si="39">+E131*$P$220</f>
        <v>-211001.34902809665</v>
      </c>
      <c r="Z131">
        <f t="shared" ref="Z131:Z194" si="40">+F131*$O$220</f>
        <v>218893.23807263802</v>
      </c>
      <c r="AA131">
        <f t="shared" ref="AA131:AA194" si="41">+G131*$N$220</f>
        <v>-13699.435690840926</v>
      </c>
      <c r="AB131">
        <f t="shared" ref="AB131:AB194" si="42">+H131*$M$220</f>
        <v>0</v>
      </c>
      <c r="AC131">
        <f t="shared" ref="AC131:AC194" si="43">+I131*$L$220</f>
        <v>0</v>
      </c>
      <c r="AD131">
        <f t="shared" ref="AD131:AD194" si="44">+J131*$K$220</f>
        <v>0</v>
      </c>
      <c r="AE131">
        <f t="shared" ref="AE131:AE194" si="45">+K131*$J$220</f>
        <v>89946.910662630442</v>
      </c>
      <c r="AF131">
        <f t="shared" ref="AF131:AF194" si="46">+L131*$I$220</f>
        <v>-16.66150680104862</v>
      </c>
      <c r="AG131">
        <f t="shared" ref="AG131:AG194" si="47">+M131*$H$220</f>
        <v>5142.9672239821357</v>
      </c>
      <c r="AH131">
        <f t="shared" ref="AH131:AH194" si="48">+N131*$G$220</f>
        <v>5.9751116446979733</v>
      </c>
      <c r="AI131">
        <f t="shared" ref="AI131:AI194" si="49">+O131*$F$220</f>
        <v>-5472041.3735170858</v>
      </c>
      <c r="AJ131">
        <f t="shared" ref="AJ131:AJ194" si="50">+P131*$E$220</f>
        <v>-7706.4905701267735</v>
      </c>
    </row>
    <row r="132" spans="1:36" x14ac:dyDescent="0.3">
      <c r="A132" s="1">
        <v>41944</v>
      </c>
      <c r="B132">
        <v>80621</v>
      </c>
      <c r="C132">
        <v>59695</v>
      </c>
      <c r="D132">
        <v>20926</v>
      </c>
      <c r="E132">
        <v>12.375</v>
      </c>
      <c r="F132">
        <v>20</v>
      </c>
      <c r="G132">
        <v>90.873789692775006</v>
      </c>
      <c r="H132">
        <v>0</v>
      </c>
      <c r="I132">
        <v>0</v>
      </c>
      <c r="J132">
        <v>0</v>
      </c>
      <c r="K132">
        <v>248.82</v>
      </c>
      <c r="L132">
        <v>2.792205</v>
      </c>
      <c r="M132">
        <v>-2.6879097210847136</v>
      </c>
      <c r="N132">
        <v>891.03</v>
      </c>
      <c r="O132">
        <v>155.24074546739774</v>
      </c>
      <c r="P132">
        <v>10.5</v>
      </c>
      <c r="Q132">
        <v>0</v>
      </c>
      <c r="R132" s="8">
        <v>77695904</v>
      </c>
      <c r="S132" s="8">
        <v>4.5999999999999996</v>
      </c>
      <c r="T132" s="8">
        <f t="shared" si="35"/>
        <v>193.70217391304348</v>
      </c>
      <c r="U132">
        <f t="shared" si="36"/>
        <v>5429423.5530652925</v>
      </c>
      <c r="V132">
        <f t="shared" si="34"/>
        <v>59695</v>
      </c>
      <c r="W132">
        <f t="shared" si="37"/>
        <v>-5369728.5530652925</v>
      </c>
      <c r="X132">
        <f t="shared" si="38"/>
        <v>29527.126826591153</v>
      </c>
      <c r="Y132">
        <f t="shared" si="39"/>
        <v>-211052.51327373876</v>
      </c>
      <c r="Z132">
        <f t="shared" si="40"/>
        <v>243214.70896959782</v>
      </c>
      <c r="AA132">
        <f t="shared" si="41"/>
        <v>-13616.533505979301</v>
      </c>
      <c r="AB132">
        <f t="shared" si="42"/>
        <v>0</v>
      </c>
      <c r="AC132">
        <f t="shared" si="43"/>
        <v>0</v>
      </c>
      <c r="AD132">
        <f t="shared" si="44"/>
        <v>0</v>
      </c>
      <c r="AE132">
        <f t="shared" si="45"/>
        <v>90109.87764655838</v>
      </c>
      <c r="AF132">
        <f t="shared" si="46"/>
        <v>-16.66150680104862</v>
      </c>
      <c r="AG132">
        <f t="shared" si="47"/>
        <v>-28078.568375086288</v>
      </c>
      <c r="AH132">
        <f t="shared" si="48"/>
        <v>5.9751116446979733</v>
      </c>
      <c r="AI132">
        <f t="shared" si="49"/>
        <v>-5472041.3735170858</v>
      </c>
      <c r="AJ132">
        <f t="shared" si="50"/>
        <v>-7780.5914409933766</v>
      </c>
    </row>
    <row r="133" spans="1:36" x14ac:dyDescent="0.3">
      <c r="A133" s="1">
        <v>41974</v>
      </c>
      <c r="B133">
        <v>146989</v>
      </c>
      <c r="C133">
        <v>110054</v>
      </c>
      <c r="D133">
        <v>36935</v>
      </c>
      <c r="E133">
        <v>12.6</v>
      </c>
      <c r="F133">
        <v>23</v>
      </c>
      <c r="G133">
        <v>90.154202473349997</v>
      </c>
      <c r="H133">
        <v>1</v>
      </c>
      <c r="I133">
        <v>0</v>
      </c>
      <c r="J133">
        <v>0</v>
      </c>
      <c r="K133">
        <v>247.72</v>
      </c>
      <c r="L133">
        <v>2.792205</v>
      </c>
      <c r="M133">
        <v>1.2385178209228798</v>
      </c>
      <c r="N133">
        <v>891.03</v>
      </c>
      <c r="O133">
        <v>155.24074546739774</v>
      </c>
      <c r="P133">
        <v>10.3</v>
      </c>
      <c r="Q133">
        <v>0</v>
      </c>
      <c r="R133" s="8">
        <v>77695904</v>
      </c>
      <c r="S133" s="8">
        <v>4.5999999999999996</v>
      </c>
      <c r="T133" s="8">
        <f t="shared" si="35"/>
        <v>193.70217391304348</v>
      </c>
      <c r="U133">
        <f t="shared" si="36"/>
        <v>5422323.3735567415</v>
      </c>
      <c r="V133">
        <f t="shared" si="34"/>
        <v>110054</v>
      </c>
      <c r="W133">
        <f t="shared" si="37"/>
        <v>-5312269.3735567415</v>
      </c>
      <c r="X133">
        <f t="shared" si="38"/>
        <v>29527.126826591153</v>
      </c>
      <c r="Y133">
        <f t="shared" si="39"/>
        <v>-214889.83169689766</v>
      </c>
      <c r="Z133">
        <f t="shared" si="40"/>
        <v>279696.91531503748</v>
      </c>
      <c r="AA133">
        <f t="shared" si="41"/>
        <v>-13508.71051854914</v>
      </c>
      <c r="AB133">
        <f t="shared" si="42"/>
        <v>-16059.800627246337</v>
      </c>
      <c r="AC133">
        <f t="shared" si="43"/>
        <v>0</v>
      </c>
      <c r="AD133">
        <f t="shared" si="44"/>
        <v>0</v>
      </c>
      <c r="AE133">
        <f t="shared" si="45"/>
        <v>89711.513908067849</v>
      </c>
      <c r="AF133">
        <f t="shared" si="46"/>
        <v>-16.66150680104862</v>
      </c>
      <c r="AG133">
        <f t="shared" si="47"/>
        <v>12937.862847756687</v>
      </c>
      <c r="AH133">
        <f t="shared" si="48"/>
        <v>5.9751116446979733</v>
      </c>
      <c r="AI133">
        <f t="shared" si="49"/>
        <v>-5472041.3735170858</v>
      </c>
      <c r="AJ133">
        <f t="shared" si="50"/>
        <v>-7632.3896992601703</v>
      </c>
    </row>
    <row r="134" spans="1:36" x14ac:dyDescent="0.3">
      <c r="A134" s="1">
        <v>42005</v>
      </c>
      <c r="B134">
        <v>34615</v>
      </c>
      <c r="C134">
        <v>24498</v>
      </c>
      <c r="D134">
        <v>10117</v>
      </c>
      <c r="E134">
        <v>12.906000000000001</v>
      </c>
      <c r="F134">
        <v>21</v>
      </c>
      <c r="G134">
        <v>89.347819458350003</v>
      </c>
      <c r="H134">
        <v>0</v>
      </c>
      <c r="I134">
        <v>1</v>
      </c>
      <c r="J134">
        <v>0</v>
      </c>
      <c r="K134">
        <v>250.45</v>
      </c>
      <c r="L134">
        <v>2.7211095238095</v>
      </c>
      <c r="M134">
        <v>-3.7384293311666372</v>
      </c>
      <c r="N134">
        <v>949.07</v>
      </c>
      <c r="O134">
        <v>132.8897108908597</v>
      </c>
      <c r="P134">
        <v>10.5</v>
      </c>
      <c r="Q134">
        <v>0</v>
      </c>
      <c r="R134" s="8">
        <v>78741053</v>
      </c>
      <c r="S134" s="8">
        <v>4.45</v>
      </c>
      <c r="T134" s="8">
        <f t="shared" si="35"/>
        <v>213.2741573033708</v>
      </c>
      <c r="U134">
        <f t="shared" si="36"/>
        <v>4613437.8529247493</v>
      </c>
      <c r="V134">
        <f t="shared" si="34"/>
        <v>24498</v>
      </c>
      <c r="W134">
        <f t="shared" si="37"/>
        <v>-4588939.8529247493</v>
      </c>
      <c r="X134">
        <f t="shared" si="38"/>
        <v>29527.126826591153</v>
      </c>
      <c r="Y134">
        <f t="shared" si="39"/>
        <v>-220108.58475239377</v>
      </c>
      <c r="Z134">
        <f t="shared" si="40"/>
        <v>255375.44441807771</v>
      </c>
      <c r="AA134">
        <f t="shared" si="41"/>
        <v>-13387.882044469634</v>
      </c>
      <c r="AB134">
        <f t="shared" si="42"/>
        <v>0</v>
      </c>
      <c r="AC134">
        <f t="shared" si="43"/>
        <v>-7.6514084312681208</v>
      </c>
      <c r="AD134">
        <f t="shared" si="44"/>
        <v>0</v>
      </c>
      <c r="AE134">
        <f t="shared" si="45"/>
        <v>90700.180277230713</v>
      </c>
      <c r="AF134">
        <f t="shared" si="46"/>
        <v>-16.237269411576214</v>
      </c>
      <c r="AG134">
        <f t="shared" si="47"/>
        <v>-39052.555510766811</v>
      </c>
      <c r="AH134">
        <f t="shared" si="48"/>
        <v>6.3643190561861056</v>
      </c>
      <c r="AI134">
        <f t="shared" si="49"/>
        <v>-4684195.4663392389</v>
      </c>
      <c r="AJ134">
        <f t="shared" si="50"/>
        <v>-7780.5914409933766</v>
      </c>
    </row>
    <row r="135" spans="1:36" x14ac:dyDescent="0.3">
      <c r="A135" s="1">
        <v>42036</v>
      </c>
      <c r="B135">
        <v>55331</v>
      </c>
      <c r="C135">
        <v>40817</v>
      </c>
      <c r="D135">
        <v>14514</v>
      </c>
      <c r="E135">
        <v>13.057499999999999</v>
      </c>
      <c r="F135">
        <v>20</v>
      </c>
      <c r="G135">
        <v>88.795125669925</v>
      </c>
      <c r="H135">
        <v>0</v>
      </c>
      <c r="I135">
        <v>0</v>
      </c>
      <c r="J135">
        <v>0</v>
      </c>
      <c r="K135">
        <v>252.24</v>
      </c>
      <c r="L135">
        <v>2.7211095238095</v>
      </c>
      <c r="M135">
        <v>2.7119627322897299</v>
      </c>
      <c r="N135">
        <v>949.07</v>
      </c>
      <c r="O135">
        <v>132.8897108908597</v>
      </c>
      <c r="P135">
        <v>10.7</v>
      </c>
      <c r="Q135">
        <v>0</v>
      </c>
      <c r="R135" s="8">
        <v>78741053</v>
      </c>
      <c r="S135" s="8">
        <v>4.45</v>
      </c>
      <c r="T135" s="8">
        <f t="shared" si="35"/>
        <v>213.2741573033708</v>
      </c>
      <c r="U135">
        <f t="shared" si="36"/>
        <v>4576528.4834198188</v>
      </c>
      <c r="V135">
        <f t="shared" si="34"/>
        <v>40817</v>
      </c>
      <c r="W135">
        <f t="shared" si="37"/>
        <v>-4535711.4834198188</v>
      </c>
      <c r="X135">
        <f t="shared" si="38"/>
        <v>29527.126826591153</v>
      </c>
      <c r="Y135">
        <f t="shared" si="39"/>
        <v>-222692.37915732071</v>
      </c>
      <c r="Z135">
        <f t="shared" si="40"/>
        <v>243214.70896959782</v>
      </c>
      <c r="AA135">
        <f t="shared" si="41"/>
        <v>-13305.06637766319</v>
      </c>
      <c r="AB135">
        <f t="shared" si="42"/>
        <v>0</v>
      </c>
      <c r="AC135">
        <f t="shared" si="43"/>
        <v>0</v>
      </c>
      <c r="AD135">
        <f t="shared" si="44"/>
        <v>0</v>
      </c>
      <c r="AE135">
        <f t="shared" si="45"/>
        <v>91348.426724410761</v>
      </c>
      <c r="AF135">
        <f t="shared" si="46"/>
        <v>-16.237269411576214</v>
      </c>
      <c r="AG135">
        <f t="shared" si="47"/>
        <v>28329.832066887</v>
      </c>
      <c r="AH135">
        <f t="shared" si="48"/>
        <v>6.3643190561861056</v>
      </c>
      <c r="AI135">
        <f t="shared" si="49"/>
        <v>-4684195.4663392389</v>
      </c>
      <c r="AJ135">
        <f t="shared" si="50"/>
        <v>-7928.7931827265838</v>
      </c>
    </row>
    <row r="136" spans="1:36" x14ac:dyDescent="0.3">
      <c r="A136" s="1">
        <v>42064</v>
      </c>
      <c r="B136">
        <v>83302</v>
      </c>
      <c r="C136">
        <v>61676</v>
      </c>
      <c r="D136">
        <v>21626</v>
      </c>
      <c r="E136">
        <v>12.577500000000001</v>
      </c>
      <c r="F136">
        <v>22</v>
      </c>
      <c r="G136">
        <v>86.489738280975004</v>
      </c>
      <c r="H136">
        <v>0</v>
      </c>
      <c r="I136">
        <v>0</v>
      </c>
      <c r="J136">
        <v>0</v>
      </c>
      <c r="K136">
        <v>255.23</v>
      </c>
      <c r="L136">
        <v>2.7211095238095</v>
      </c>
      <c r="M136">
        <v>0.52935609618216528</v>
      </c>
      <c r="N136">
        <v>949.07</v>
      </c>
      <c r="O136">
        <v>132.8897108908597</v>
      </c>
      <c r="P136">
        <v>10.5</v>
      </c>
      <c r="Q136">
        <v>0</v>
      </c>
      <c r="R136" s="8">
        <v>78741053</v>
      </c>
      <c r="S136" s="8">
        <v>4.45</v>
      </c>
      <c r="T136" s="8">
        <f t="shared" si="35"/>
        <v>213.2741573033708</v>
      </c>
      <c r="U136">
        <f t="shared" si="36"/>
        <v>4586103.314668525</v>
      </c>
      <c r="V136">
        <f t="shared" si="34"/>
        <v>61676</v>
      </c>
      <c r="W136">
        <f t="shared" si="37"/>
        <v>-4524427.314668525</v>
      </c>
      <c r="X136">
        <f t="shared" si="38"/>
        <v>29527.126826591153</v>
      </c>
      <c r="Y136">
        <f t="shared" si="39"/>
        <v>-214506.09985458179</v>
      </c>
      <c r="Z136">
        <f t="shared" si="40"/>
        <v>267536.17986655759</v>
      </c>
      <c r="AA136">
        <f t="shared" si="41"/>
        <v>-12959.627008049274</v>
      </c>
      <c r="AB136">
        <f t="shared" si="42"/>
        <v>0</v>
      </c>
      <c r="AC136">
        <f t="shared" si="43"/>
        <v>0</v>
      </c>
      <c r="AD136">
        <f t="shared" si="44"/>
        <v>0</v>
      </c>
      <c r="AE136">
        <f t="shared" si="45"/>
        <v>92431.251795398653</v>
      </c>
      <c r="AF136">
        <f t="shared" si="46"/>
        <v>-16.237269411576214</v>
      </c>
      <c r="AG136">
        <f t="shared" si="47"/>
        <v>5529.7844361459611</v>
      </c>
      <c r="AH136">
        <f t="shared" si="48"/>
        <v>6.3643190561861056</v>
      </c>
      <c r="AI136">
        <f t="shared" si="49"/>
        <v>-4684195.4663392389</v>
      </c>
      <c r="AJ136">
        <f t="shared" si="50"/>
        <v>-7780.5914409933766</v>
      </c>
    </row>
    <row r="137" spans="1:36" x14ac:dyDescent="0.3">
      <c r="A137" s="1">
        <v>42095</v>
      </c>
      <c r="B137">
        <v>91602</v>
      </c>
      <c r="C137">
        <v>70211</v>
      </c>
      <c r="D137">
        <v>21391</v>
      </c>
      <c r="E137">
        <v>12.7925</v>
      </c>
      <c r="F137">
        <v>21</v>
      </c>
      <c r="G137">
        <v>87.421856197300002</v>
      </c>
      <c r="H137">
        <v>0</v>
      </c>
      <c r="I137">
        <v>0</v>
      </c>
      <c r="J137">
        <v>0</v>
      </c>
      <c r="K137">
        <v>259.39</v>
      </c>
      <c r="L137">
        <v>2.7211095238095</v>
      </c>
      <c r="M137">
        <v>1.7381960792290929</v>
      </c>
      <c r="N137">
        <v>949.07</v>
      </c>
      <c r="O137">
        <v>147.58940638116732</v>
      </c>
      <c r="P137">
        <v>10.5</v>
      </c>
      <c r="Q137">
        <v>0</v>
      </c>
      <c r="R137" s="8">
        <v>78741053</v>
      </c>
      <c r="S137" s="8">
        <v>4.45</v>
      </c>
      <c r="T137" s="8">
        <f t="shared" si="35"/>
        <v>213.2741573033708</v>
      </c>
      <c r="U137">
        <f t="shared" si="36"/>
        <v>5114616.9202131471</v>
      </c>
      <c r="V137">
        <f t="shared" si="34"/>
        <v>70211</v>
      </c>
      <c r="W137">
        <f t="shared" si="37"/>
        <v>-5044405.9202131471</v>
      </c>
      <c r="X137">
        <f t="shared" si="38"/>
        <v>29527.126826591153</v>
      </c>
      <c r="Y137">
        <f t="shared" si="39"/>
        <v>-218172.87079226694</v>
      </c>
      <c r="Z137">
        <f t="shared" si="40"/>
        <v>255375.44441807771</v>
      </c>
      <c r="AA137">
        <f t="shared" si="41"/>
        <v>-13099.295606465525</v>
      </c>
      <c r="AB137">
        <f t="shared" si="42"/>
        <v>0</v>
      </c>
      <c r="AC137">
        <f t="shared" si="43"/>
        <v>0</v>
      </c>
      <c r="AD137">
        <f t="shared" si="44"/>
        <v>0</v>
      </c>
      <c r="AE137">
        <f t="shared" si="45"/>
        <v>93937.791024599224</v>
      </c>
      <c r="AF137">
        <f t="shared" si="46"/>
        <v>-16.237269411576214</v>
      </c>
      <c r="AG137">
        <f t="shared" si="47"/>
        <v>18157.625264380222</v>
      </c>
      <c r="AH137">
        <f t="shared" si="48"/>
        <v>6.3643190561861056</v>
      </c>
      <c r="AI137">
        <f t="shared" si="49"/>
        <v>-5202341.2769567138</v>
      </c>
      <c r="AJ137">
        <f t="shared" si="50"/>
        <v>-7780.5914409933766</v>
      </c>
    </row>
    <row r="138" spans="1:36" x14ac:dyDescent="0.3">
      <c r="A138" s="1">
        <v>42125</v>
      </c>
      <c r="B138">
        <v>81542</v>
      </c>
      <c r="C138">
        <v>62878</v>
      </c>
      <c r="D138">
        <v>18664</v>
      </c>
      <c r="E138">
        <v>13.138</v>
      </c>
      <c r="F138">
        <v>19</v>
      </c>
      <c r="G138">
        <v>86.799430047675003</v>
      </c>
      <c r="H138">
        <v>0</v>
      </c>
      <c r="I138">
        <v>0</v>
      </c>
      <c r="J138">
        <v>0</v>
      </c>
      <c r="K138">
        <v>260.85000000000002</v>
      </c>
      <c r="L138">
        <v>2.7211095238095</v>
      </c>
      <c r="M138">
        <v>3.5645312503982174</v>
      </c>
      <c r="N138">
        <v>949.07</v>
      </c>
      <c r="O138">
        <v>147.58940638116732</v>
      </c>
      <c r="P138">
        <v>10.199999999999999</v>
      </c>
      <c r="Q138">
        <v>0</v>
      </c>
      <c r="R138" s="8">
        <v>78741053</v>
      </c>
      <c r="S138" s="8">
        <v>4.45</v>
      </c>
      <c r="T138" s="8">
        <f t="shared" si="35"/>
        <v>213.2741573033708</v>
      </c>
      <c r="U138">
        <f t="shared" si="36"/>
        <v>5117575.1544542182</v>
      </c>
      <c r="V138">
        <f t="shared" si="34"/>
        <v>62878</v>
      </c>
      <c r="W138">
        <f t="shared" si="37"/>
        <v>-5054697.1544542182</v>
      </c>
      <c r="X138">
        <f t="shared" si="38"/>
        <v>29527.126826591153</v>
      </c>
      <c r="Y138">
        <f t="shared" si="39"/>
        <v>-224065.28641538424</v>
      </c>
      <c r="Z138">
        <f t="shared" si="40"/>
        <v>231053.97352111794</v>
      </c>
      <c r="AA138">
        <f t="shared" si="41"/>
        <v>-13006.03123892875</v>
      </c>
      <c r="AB138">
        <f t="shared" si="42"/>
        <v>0</v>
      </c>
      <c r="AC138">
        <f t="shared" si="43"/>
        <v>0</v>
      </c>
      <c r="AD138">
        <f t="shared" si="44"/>
        <v>0</v>
      </c>
      <c r="AE138">
        <f t="shared" si="45"/>
        <v>94466.528350232125</v>
      </c>
      <c r="AF138">
        <f t="shared" si="46"/>
        <v>-16.237269411576214</v>
      </c>
      <c r="AG138">
        <f t="shared" si="47"/>
        <v>37235.973237615959</v>
      </c>
      <c r="AH138">
        <f t="shared" si="48"/>
        <v>6.3643190561861056</v>
      </c>
      <c r="AI138">
        <f t="shared" si="49"/>
        <v>-5202341.2769567138</v>
      </c>
      <c r="AJ138">
        <f t="shared" si="50"/>
        <v>-7558.2888283935654</v>
      </c>
    </row>
    <row r="139" spans="1:36" x14ac:dyDescent="0.3">
      <c r="A139" s="1">
        <v>42156</v>
      </c>
      <c r="B139">
        <v>86158</v>
      </c>
      <c r="C139">
        <v>67766</v>
      </c>
      <c r="D139">
        <v>18392</v>
      </c>
      <c r="E139">
        <v>13.442500000000001</v>
      </c>
      <c r="F139">
        <v>22</v>
      </c>
      <c r="G139">
        <v>89.626640213499996</v>
      </c>
      <c r="H139">
        <v>0</v>
      </c>
      <c r="I139">
        <v>0</v>
      </c>
      <c r="J139">
        <v>0</v>
      </c>
      <c r="K139">
        <v>259.51</v>
      </c>
      <c r="L139">
        <v>2.7211095238095</v>
      </c>
      <c r="M139">
        <v>2.423180572080863</v>
      </c>
      <c r="N139">
        <v>949.07</v>
      </c>
      <c r="O139">
        <v>147.58940638116732</v>
      </c>
      <c r="P139">
        <v>10.199999999999999</v>
      </c>
      <c r="Q139">
        <v>0</v>
      </c>
      <c r="R139" s="8">
        <v>78741053</v>
      </c>
      <c r="S139" s="8">
        <v>4.45</v>
      </c>
      <c r="T139" s="8">
        <f t="shared" si="35"/>
        <v>213.2741573033708</v>
      </c>
      <c r="U139">
        <f t="shared" si="36"/>
        <v>5104005.8587204553</v>
      </c>
      <c r="V139">
        <f t="shared" si="34"/>
        <v>67766</v>
      </c>
      <c r="W139">
        <f t="shared" si="37"/>
        <v>-5036239.8587204553</v>
      </c>
      <c r="X139">
        <f t="shared" si="38"/>
        <v>29527.126826591153</v>
      </c>
      <c r="Y139">
        <f t="shared" si="39"/>
        <v>-229258.45734805928</v>
      </c>
      <c r="Z139">
        <f t="shared" si="40"/>
        <v>267536.17986655759</v>
      </c>
      <c r="AA139">
        <f t="shared" si="41"/>
        <v>-13429.66056132799</v>
      </c>
      <c r="AB139">
        <f t="shared" si="42"/>
        <v>0</v>
      </c>
      <c r="AC139">
        <f t="shared" si="43"/>
        <v>0</v>
      </c>
      <c r="AD139">
        <f t="shared" si="44"/>
        <v>0</v>
      </c>
      <c r="AE139">
        <f t="shared" si="45"/>
        <v>93981.24888698</v>
      </c>
      <c r="AF139">
        <f t="shared" si="46"/>
        <v>-16.237269411576214</v>
      </c>
      <c r="AG139">
        <f t="shared" si="47"/>
        <v>25313.142344265831</v>
      </c>
      <c r="AH139">
        <f t="shared" si="48"/>
        <v>6.3643190561861056</v>
      </c>
      <c r="AI139">
        <f t="shared" si="49"/>
        <v>-5202341.2769567138</v>
      </c>
      <c r="AJ139">
        <f t="shared" si="50"/>
        <v>-7558.2888283935654</v>
      </c>
    </row>
    <row r="140" spans="1:36" x14ac:dyDescent="0.3">
      <c r="A140" s="1">
        <v>42186</v>
      </c>
      <c r="B140">
        <v>83836</v>
      </c>
      <c r="C140">
        <v>64218</v>
      </c>
      <c r="D140">
        <v>19618</v>
      </c>
      <c r="E140">
        <v>13.602</v>
      </c>
      <c r="F140">
        <v>21</v>
      </c>
      <c r="G140">
        <v>88.237771227324998</v>
      </c>
      <c r="H140">
        <v>0</v>
      </c>
      <c r="I140">
        <v>0</v>
      </c>
      <c r="J140">
        <v>0</v>
      </c>
      <c r="K140">
        <v>259.74</v>
      </c>
      <c r="L140">
        <v>2.7211095238095</v>
      </c>
      <c r="M140">
        <v>-1.8413166695892547</v>
      </c>
      <c r="N140">
        <v>1000.54</v>
      </c>
      <c r="O140">
        <v>164.55022560510508</v>
      </c>
      <c r="P140">
        <v>10.1</v>
      </c>
      <c r="Q140">
        <v>0</v>
      </c>
      <c r="R140" s="8">
        <v>78741053</v>
      </c>
      <c r="S140" s="8">
        <v>4.45</v>
      </c>
      <c r="T140" s="8">
        <f t="shared" si="35"/>
        <v>224.84044943820223</v>
      </c>
      <c r="U140">
        <f t="shared" si="36"/>
        <v>5757368.5522447973</v>
      </c>
      <c r="V140">
        <f t="shared" si="34"/>
        <v>64218</v>
      </c>
      <c r="W140">
        <f t="shared" si="37"/>
        <v>-5693150.5522447973</v>
      </c>
      <c r="X140">
        <f t="shared" si="38"/>
        <v>29527.126826591153</v>
      </c>
      <c r="Y140">
        <f t="shared" si="39"/>
        <v>-231978.68974136523</v>
      </c>
      <c r="Z140">
        <f t="shared" si="40"/>
        <v>255375.44441807771</v>
      </c>
      <c r="AA140">
        <f t="shared" si="41"/>
        <v>-13221.552358185991</v>
      </c>
      <c r="AB140">
        <f t="shared" si="42"/>
        <v>0</v>
      </c>
      <c r="AC140">
        <f t="shared" si="43"/>
        <v>0</v>
      </c>
      <c r="AD140">
        <f t="shared" si="44"/>
        <v>0</v>
      </c>
      <c r="AE140">
        <f t="shared" si="45"/>
        <v>94064.543123209849</v>
      </c>
      <c r="AF140">
        <f t="shared" si="46"/>
        <v>-16.237269411576214</v>
      </c>
      <c r="AG140">
        <f t="shared" si="47"/>
        <v>-19234.848403458935</v>
      </c>
      <c r="AH140">
        <f t="shared" si="48"/>
        <v>6.7094690470423108</v>
      </c>
      <c r="AI140">
        <f t="shared" si="49"/>
        <v>-5800188.8603517739</v>
      </c>
      <c r="AJ140">
        <f t="shared" si="50"/>
        <v>-7484.1879575269622</v>
      </c>
    </row>
    <row r="141" spans="1:36" x14ac:dyDescent="0.3">
      <c r="A141" s="1">
        <v>42217</v>
      </c>
      <c r="B141">
        <v>82577</v>
      </c>
      <c r="C141">
        <v>61753</v>
      </c>
      <c r="D141">
        <v>20824</v>
      </c>
      <c r="E141">
        <v>14.14</v>
      </c>
      <c r="F141">
        <v>21</v>
      </c>
      <c r="G141">
        <v>85.195835407600001</v>
      </c>
      <c r="H141">
        <v>0</v>
      </c>
      <c r="I141">
        <v>0</v>
      </c>
      <c r="J141">
        <v>0</v>
      </c>
      <c r="K141">
        <v>260.77999999999997</v>
      </c>
      <c r="L141">
        <v>2.7211095238095</v>
      </c>
      <c r="M141">
        <v>6.6048544238602513</v>
      </c>
      <c r="N141">
        <v>1000.54</v>
      </c>
      <c r="O141">
        <v>164.55022560510508</v>
      </c>
      <c r="P141">
        <v>10.1</v>
      </c>
      <c r="Q141">
        <v>0</v>
      </c>
      <c r="R141" s="8">
        <v>78741053</v>
      </c>
      <c r="S141" s="8">
        <v>4.45</v>
      </c>
      <c r="T141" s="8">
        <f t="shared" si="35"/>
        <v>224.84044943820223</v>
      </c>
      <c r="U141">
        <f t="shared" si="36"/>
        <v>5675015.7804079037</v>
      </c>
      <c r="V141">
        <f t="shared" si="34"/>
        <v>61753</v>
      </c>
      <c r="W141">
        <f t="shared" si="37"/>
        <v>-5613262.7804079037</v>
      </c>
      <c r="X141">
        <f t="shared" si="38"/>
        <v>29527.126826591153</v>
      </c>
      <c r="Y141">
        <f t="shared" si="39"/>
        <v>-241154.14445985184</v>
      </c>
      <c r="Z141">
        <f t="shared" si="40"/>
        <v>255375.44441807771</v>
      </c>
      <c r="AA141">
        <f t="shared" si="41"/>
        <v>-12765.748532326428</v>
      </c>
      <c r="AB141">
        <f t="shared" si="42"/>
        <v>0</v>
      </c>
      <c r="AC141">
        <f t="shared" si="43"/>
        <v>0</v>
      </c>
      <c r="AD141">
        <f t="shared" si="44"/>
        <v>0</v>
      </c>
      <c r="AE141">
        <f t="shared" si="45"/>
        <v>94441.177930509977</v>
      </c>
      <c r="AF141">
        <f t="shared" si="46"/>
        <v>-16.237269411576214</v>
      </c>
      <c r="AG141">
        <f t="shared" si="47"/>
        <v>68995.93951876121</v>
      </c>
      <c r="AH141">
        <f t="shared" si="48"/>
        <v>6.7094690470423108</v>
      </c>
      <c r="AI141">
        <f t="shared" si="49"/>
        <v>-5800188.8603517739</v>
      </c>
      <c r="AJ141">
        <f t="shared" si="50"/>
        <v>-7484.1879575269622</v>
      </c>
    </row>
    <row r="142" spans="1:36" x14ac:dyDescent="0.3">
      <c r="A142" s="1">
        <v>42248</v>
      </c>
      <c r="B142">
        <v>64025</v>
      </c>
      <c r="C142">
        <v>47088</v>
      </c>
      <c r="D142">
        <v>16937</v>
      </c>
      <c r="E142">
        <v>15.1975</v>
      </c>
      <c r="F142">
        <v>18</v>
      </c>
      <c r="G142">
        <v>82.153915977574997</v>
      </c>
      <c r="H142">
        <v>0</v>
      </c>
      <c r="I142">
        <v>0</v>
      </c>
      <c r="J142">
        <v>0</v>
      </c>
      <c r="K142">
        <v>263.11</v>
      </c>
      <c r="L142">
        <v>2.7211095238095</v>
      </c>
      <c r="M142">
        <v>6.5575562836100554</v>
      </c>
      <c r="N142">
        <v>1000.54</v>
      </c>
      <c r="O142">
        <v>164.55022560510508</v>
      </c>
      <c r="P142">
        <v>10.199999999999999</v>
      </c>
      <c r="Q142">
        <v>0</v>
      </c>
      <c r="R142" s="8">
        <v>78741053</v>
      </c>
      <c r="S142" s="8">
        <v>4.45</v>
      </c>
      <c r="T142" s="8">
        <f t="shared" si="35"/>
        <v>224.84044943820223</v>
      </c>
      <c r="U142">
        <f t="shared" si="36"/>
        <v>5714136.9640622959</v>
      </c>
      <c r="V142">
        <f t="shared" si="34"/>
        <v>47088</v>
      </c>
      <c r="W142">
        <f t="shared" si="37"/>
        <v>-5667048.9640622959</v>
      </c>
      <c r="X142">
        <f t="shared" si="38"/>
        <v>29527.126826591153</v>
      </c>
      <c r="Y142">
        <f t="shared" si="39"/>
        <v>-259189.54104869859</v>
      </c>
      <c r="Z142">
        <f t="shared" si="40"/>
        <v>218893.23807263802</v>
      </c>
      <c r="AA142">
        <f t="shared" si="41"/>
        <v>-12309.94716230039</v>
      </c>
      <c r="AB142">
        <f t="shared" si="42"/>
        <v>0</v>
      </c>
      <c r="AC142">
        <f t="shared" si="43"/>
        <v>0</v>
      </c>
      <c r="AD142">
        <f t="shared" si="44"/>
        <v>0</v>
      </c>
      <c r="AE142">
        <f t="shared" si="45"/>
        <v>95284.984758403574</v>
      </c>
      <c r="AF142">
        <f t="shared" si="46"/>
        <v>-16.237269411576214</v>
      </c>
      <c r="AG142">
        <f t="shared" si="47"/>
        <v>68501.851471602538</v>
      </c>
      <c r="AH142">
        <f t="shared" si="48"/>
        <v>6.7094690470423108</v>
      </c>
      <c r="AI142">
        <f t="shared" si="49"/>
        <v>-5800188.8603517739</v>
      </c>
      <c r="AJ142">
        <f t="shared" si="50"/>
        <v>-7558.2888283935654</v>
      </c>
    </row>
    <row r="143" spans="1:36" x14ac:dyDescent="0.3">
      <c r="A143" s="1">
        <v>42278</v>
      </c>
      <c r="B143">
        <v>64255</v>
      </c>
      <c r="C143">
        <v>47954</v>
      </c>
      <c r="D143">
        <v>16301</v>
      </c>
      <c r="E143">
        <v>15.818</v>
      </c>
      <c r="F143">
        <v>20</v>
      </c>
      <c r="G143">
        <v>86.036193389350004</v>
      </c>
      <c r="H143">
        <v>0</v>
      </c>
      <c r="I143">
        <v>0</v>
      </c>
      <c r="J143">
        <v>0</v>
      </c>
      <c r="K143">
        <v>267.2</v>
      </c>
      <c r="L143">
        <v>2.7211095238095</v>
      </c>
      <c r="M143">
        <v>-2.2606612879855992</v>
      </c>
      <c r="N143">
        <v>1000.54</v>
      </c>
      <c r="O143">
        <v>165.04710215400189</v>
      </c>
      <c r="P143">
        <v>10.199999999999999</v>
      </c>
      <c r="Q143">
        <v>0</v>
      </c>
      <c r="R143" s="8">
        <v>78741053</v>
      </c>
      <c r="S143" s="8">
        <v>4.45</v>
      </c>
      <c r="T143" s="8">
        <f t="shared" si="35"/>
        <v>224.84044943820223</v>
      </c>
      <c r="U143">
        <f t="shared" si="36"/>
        <v>5809996.0482675731</v>
      </c>
      <c r="V143">
        <f t="shared" si="34"/>
        <v>47954</v>
      </c>
      <c r="W143">
        <f t="shared" si="37"/>
        <v>-5762042.0482675731</v>
      </c>
      <c r="X143">
        <f t="shared" si="38"/>
        <v>29527.126826591153</v>
      </c>
      <c r="Y143">
        <f t="shared" si="39"/>
        <v>-269772.01252234343</v>
      </c>
      <c r="Z143">
        <f t="shared" si="40"/>
        <v>243214.70896959782</v>
      </c>
      <c r="AA143">
        <f t="shared" si="41"/>
        <v>-12891.667817240172</v>
      </c>
      <c r="AB143">
        <f t="shared" si="42"/>
        <v>0</v>
      </c>
      <c r="AC143">
        <f t="shared" si="43"/>
        <v>0</v>
      </c>
      <c r="AD143">
        <f t="shared" si="44"/>
        <v>0</v>
      </c>
      <c r="AE143">
        <f t="shared" si="45"/>
        <v>96766.173567881997</v>
      </c>
      <c r="AF143">
        <f t="shared" si="46"/>
        <v>-16.237269411576214</v>
      </c>
      <c r="AG143">
        <f t="shared" si="47"/>
        <v>-23615.425789672099</v>
      </c>
      <c r="AH143">
        <f t="shared" si="48"/>
        <v>6.7094690470423108</v>
      </c>
      <c r="AI143">
        <f t="shared" si="49"/>
        <v>-5817703.1348736305</v>
      </c>
      <c r="AJ143">
        <f t="shared" si="50"/>
        <v>-7558.2888283935654</v>
      </c>
    </row>
    <row r="144" spans="1:36" x14ac:dyDescent="0.3">
      <c r="A144" s="1">
        <v>42309</v>
      </c>
      <c r="B144">
        <v>84601</v>
      </c>
      <c r="C144">
        <v>62397</v>
      </c>
      <c r="D144">
        <v>22204</v>
      </c>
      <c r="E144">
        <v>15.62</v>
      </c>
      <c r="F144">
        <v>21</v>
      </c>
      <c r="G144">
        <v>95.153859667524998</v>
      </c>
      <c r="H144">
        <v>0</v>
      </c>
      <c r="I144">
        <v>0</v>
      </c>
      <c r="J144">
        <v>0</v>
      </c>
      <c r="K144">
        <v>268.98</v>
      </c>
      <c r="L144">
        <v>2.7211095238095</v>
      </c>
      <c r="M144">
        <v>-6.341756537879462</v>
      </c>
      <c r="N144">
        <v>1000.54</v>
      </c>
      <c r="O144">
        <v>165.04710215400189</v>
      </c>
      <c r="P144">
        <v>10.199999999999999</v>
      </c>
      <c r="Q144">
        <v>0</v>
      </c>
      <c r="R144" s="8">
        <v>78741053</v>
      </c>
      <c r="S144" s="8">
        <v>4.45</v>
      </c>
      <c r="T144" s="8">
        <f t="shared" si="35"/>
        <v>224.84044943820223</v>
      </c>
      <c r="U144">
        <f t="shared" si="36"/>
        <v>5852255.1675250828</v>
      </c>
      <c r="V144">
        <f t="shared" si="34"/>
        <v>62397</v>
      </c>
      <c r="W144">
        <f t="shared" si="37"/>
        <v>-5789858.1675250828</v>
      </c>
      <c r="X144">
        <f t="shared" si="38"/>
        <v>29527.126826591153</v>
      </c>
      <c r="Y144">
        <f t="shared" si="39"/>
        <v>-266395.17230996361</v>
      </c>
      <c r="Z144">
        <f t="shared" si="40"/>
        <v>255375.44441807771</v>
      </c>
      <c r="AA144">
        <f t="shared" si="41"/>
        <v>-14257.859419822562</v>
      </c>
      <c r="AB144">
        <f t="shared" si="42"/>
        <v>0</v>
      </c>
      <c r="AC144">
        <f t="shared" si="43"/>
        <v>0</v>
      </c>
      <c r="AD144">
        <f t="shared" si="44"/>
        <v>0</v>
      </c>
      <c r="AE144">
        <f t="shared" si="45"/>
        <v>97410.798526530329</v>
      </c>
      <c r="AF144">
        <f t="shared" si="46"/>
        <v>-16.237269411576214</v>
      </c>
      <c r="AG144">
        <f t="shared" si="47"/>
        <v>-66247.554064107244</v>
      </c>
      <c r="AH144">
        <f t="shared" si="48"/>
        <v>6.7094690470423108</v>
      </c>
      <c r="AI144">
        <f t="shared" si="49"/>
        <v>-5817703.1348736305</v>
      </c>
      <c r="AJ144">
        <f t="shared" si="50"/>
        <v>-7558.2888283935654</v>
      </c>
    </row>
    <row r="145" spans="1:40" x14ac:dyDescent="0.3">
      <c r="A145" s="1">
        <v>42339</v>
      </c>
      <c r="B145">
        <v>156173</v>
      </c>
      <c r="C145">
        <v>114340</v>
      </c>
      <c r="D145">
        <v>41833</v>
      </c>
      <c r="E145">
        <v>15.1775</v>
      </c>
      <c r="F145">
        <v>23</v>
      </c>
      <c r="G145">
        <v>93.341943167050005</v>
      </c>
      <c r="H145">
        <v>1</v>
      </c>
      <c r="I145">
        <v>0</v>
      </c>
      <c r="J145">
        <v>0</v>
      </c>
      <c r="K145">
        <v>269.54000000000002</v>
      </c>
      <c r="L145">
        <v>2.7211095238095</v>
      </c>
      <c r="M145">
        <v>2.5980713745154871</v>
      </c>
      <c r="N145">
        <v>1000.54</v>
      </c>
      <c r="O145">
        <v>165.04710215400189</v>
      </c>
      <c r="P145">
        <v>10.4</v>
      </c>
      <c r="Q145">
        <v>0</v>
      </c>
      <c r="R145" s="8">
        <v>78741053</v>
      </c>
      <c r="S145" s="8">
        <v>4.45</v>
      </c>
      <c r="T145" s="8">
        <f t="shared" si="35"/>
        <v>224.84044943820223</v>
      </c>
      <c r="U145">
        <f t="shared" si="36"/>
        <v>5794676.0228447393</v>
      </c>
      <c r="V145">
        <f t="shared" si="34"/>
        <v>114340</v>
      </c>
      <c r="W145">
        <f t="shared" si="37"/>
        <v>-5680336.0228447393</v>
      </c>
      <c r="X145">
        <f t="shared" si="38"/>
        <v>29527.126826591153</v>
      </c>
      <c r="Y145">
        <f t="shared" si="39"/>
        <v>-258848.44607775114</v>
      </c>
      <c r="Z145">
        <f t="shared" si="40"/>
        <v>279696.91531503748</v>
      </c>
      <c r="AA145">
        <f t="shared" si="41"/>
        <v>-13986.361754520329</v>
      </c>
      <c r="AB145">
        <f t="shared" si="42"/>
        <v>-16059.800627246337</v>
      </c>
      <c r="AC145">
        <f t="shared" si="43"/>
        <v>0</v>
      </c>
      <c r="AD145">
        <f t="shared" si="44"/>
        <v>0</v>
      </c>
      <c r="AE145">
        <f t="shared" si="45"/>
        <v>97613.601884307325</v>
      </c>
      <c r="AF145">
        <f t="shared" si="46"/>
        <v>-16.237269411576214</v>
      </c>
      <c r="AG145">
        <f t="shared" si="47"/>
        <v>27140.094832964958</v>
      </c>
      <c r="AH145">
        <f t="shared" si="48"/>
        <v>6.7094690470423108</v>
      </c>
      <c r="AI145">
        <f t="shared" si="49"/>
        <v>-5817703.1348736305</v>
      </c>
      <c r="AJ145">
        <f t="shared" si="50"/>
        <v>-7706.4905701267735</v>
      </c>
    </row>
    <row r="146" spans="1:40" x14ac:dyDescent="0.3">
      <c r="A146" s="1">
        <v>42370</v>
      </c>
      <c r="B146">
        <v>32713</v>
      </c>
      <c r="C146">
        <v>23358</v>
      </c>
      <c r="D146">
        <v>9355</v>
      </c>
      <c r="E146">
        <v>15.821999999999999</v>
      </c>
      <c r="F146">
        <v>20</v>
      </c>
      <c r="G146">
        <v>91.946189117149999</v>
      </c>
      <c r="H146">
        <v>0</v>
      </c>
      <c r="I146">
        <v>1</v>
      </c>
      <c r="J146">
        <v>0</v>
      </c>
      <c r="K146">
        <v>274.44</v>
      </c>
      <c r="L146">
        <v>3.2121217391304002</v>
      </c>
      <c r="M146">
        <v>3.0676286830402466</v>
      </c>
      <c r="N146">
        <v>1300.99</v>
      </c>
      <c r="O146">
        <v>139.00865375678711</v>
      </c>
      <c r="P146">
        <v>10.199999999999999</v>
      </c>
      <c r="Q146">
        <v>0</v>
      </c>
      <c r="R146" s="8">
        <v>79814871</v>
      </c>
      <c r="S146" s="8">
        <v>5.05</v>
      </c>
      <c r="T146" s="8">
        <f t="shared" si="35"/>
        <v>257.62178217821781</v>
      </c>
      <c r="U146">
        <f t="shared" si="36"/>
        <v>4810257.1832356602</v>
      </c>
      <c r="V146">
        <f t="shared" si="34"/>
        <v>23358</v>
      </c>
      <c r="W146">
        <f t="shared" si="37"/>
        <v>-4786899.1832356602</v>
      </c>
      <c r="X146">
        <f t="shared" si="38"/>
        <v>29527.126826591153</v>
      </c>
      <c r="Y146">
        <f t="shared" si="39"/>
        <v>-269840.23151653289</v>
      </c>
      <c r="Z146">
        <f t="shared" si="40"/>
        <v>243214.70896959782</v>
      </c>
      <c r="AA146">
        <f t="shared" si="41"/>
        <v>-13777.221893061676</v>
      </c>
      <c r="AB146">
        <f t="shared" si="42"/>
        <v>0</v>
      </c>
      <c r="AC146">
        <f t="shared" si="43"/>
        <v>-7.6514084312681208</v>
      </c>
      <c r="AD146">
        <f t="shared" si="44"/>
        <v>0</v>
      </c>
      <c r="AE146">
        <f t="shared" si="45"/>
        <v>99388.131264856042</v>
      </c>
      <c r="AF146">
        <f t="shared" si="46"/>
        <v>-19.167213081531365</v>
      </c>
      <c r="AG146">
        <f t="shared" si="47"/>
        <v>32045.206373732522</v>
      </c>
      <c r="AH146">
        <f t="shared" si="48"/>
        <v>8.7242410453470889</v>
      </c>
      <c r="AI146">
        <f t="shared" si="49"/>
        <v>-4899880.5200519823</v>
      </c>
      <c r="AJ146">
        <f t="shared" si="50"/>
        <v>-7558.2888283935654</v>
      </c>
    </row>
    <row r="147" spans="1:40" x14ac:dyDescent="0.3">
      <c r="A147" s="1">
        <v>42401</v>
      </c>
      <c r="B147">
        <v>52825</v>
      </c>
      <c r="C147">
        <v>40588</v>
      </c>
      <c r="D147">
        <v>12237</v>
      </c>
      <c r="E147">
        <v>16.315000000000001</v>
      </c>
      <c r="F147">
        <v>21</v>
      </c>
      <c r="G147">
        <v>89.682779742025005</v>
      </c>
      <c r="H147">
        <v>0</v>
      </c>
      <c r="I147">
        <v>0</v>
      </c>
      <c r="J147">
        <v>0</v>
      </c>
      <c r="K147">
        <v>274.38</v>
      </c>
      <c r="L147">
        <v>3.2121217391304002</v>
      </c>
      <c r="M147">
        <v>-0.12630057179086052</v>
      </c>
      <c r="N147">
        <v>1300.99</v>
      </c>
      <c r="O147">
        <v>139.00865375678711</v>
      </c>
      <c r="P147">
        <v>10.1</v>
      </c>
      <c r="Q147">
        <v>0</v>
      </c>
      <c r="R147" s="8">
        <v>79814871</v>
      </c>
      <c r="S147" s="8">
        <v>5.05</v>
      </c>
      <c r="T147" s="8">
        <f t="shared" si="35"/>
        <v>257.62178217821781</v>
      </c>
      <c r="U147">
        <f t="shared" si="36"/>
        <v>4856699.8394112587</v>
      </c>
      <c r="V147">
        <f t="shared" si="34"/>
        <v>40588</v>
      </c>
      <c r="W147">
        <f t="shared" si="37"/>
        <v>-4816111.8394112587</v>
      </c>
      <c r="X147">
        <f t="shared" si="38"/>
        <v>29527.126826591153</v>
      </c>
      <c r="Y147">
        <f t="shared" si="39"/>
        <v>-278248.22255038773</v>
      </c>
      <c r="Z147">
        <f t="shared" si="40"/>
        <v>255375.44441807771</v>
      </c>
      <c r="AA147">
        <f t="shared" si="41"/>
        <v>-13438.072511283583</v>
      </c>
      <c r="AB147">
        <f t="shared" si="42"/>
        <v>0</v>
      </c>
      <c r="AC147">
        <f t="shared" si="43"/>
        <v>0</v>
      </c>
      <c r="AD147">
        <f t="shared" si="44"/>
        <v>0</v>
      </c>
      <c r="AE147">
        <f t="shared" si="45"/>
        <v>99366.402333665654</v>
      </c>
      <c r="AF147">
        <f t="shared" si="46"/>
        <v>-19.167213081531365</v>
      </c>
      <c r="AG147">
        <f t="shared" si="47"/>
        <v>-1319.3669463760993</v>
      </c>
      <c r="AH147">
        <f t="shared" si="48"/>
        <v>8.7242410453470889</v>
      </c>
      <c r="AI147">
        <f t="shared" si="49"/>
        <v>-4899880.5200519823</v>
      </c>
      <c r="AJ147">
        <f t="shared" si="50"/>
        <v>-7484.1879575269622</v>
      </c>
    </row>
    <row r="148" spans="1:40" x14ac:dyDescent="0.3">
      <c r="A148" s="1">
        <v>42430</v>
      </c>
      <c r="B148">
        <v>82948</v>
      </c>
      <c r="C148">
        <v>63975</v>
      </c>
      <c r="D148">
        <v>18973</v>
      </c>
      <c r="E148">
        <v>16.3325</v>
      </c>
      <c r="F148">
        <v>23</v>
      </c>
      <c r="G148">
        <v>89.868562825724993</v>
      </c>
      <c r="H148">
        <v>0</v>
      </c>
      <c r="I148">
        <v>0</v>
      </c>
      <c r="J148">
        <v>0</v>
      </c>
      <c r="K148">
        <v>274.27</v>
      </c>
      <c r="L148">
        <v>3.2121217391304002</v>
      </c>
      <c r="M148">
        <v>-1.7300512051073746</v>
      </c>
      <c r="N148">
        <v>1300.99</v>
      </c>
      <c r="O148">
        <v>139.00865375678711</v>
      </c>
      <c r="P148">
        <v>10.199999999999999</v>
      </c>
      <c r="Q148">
        <v>0</v>
      </c>
      <c r="R148" s="8">
        <v>79814871</v>
      </c>
      <c r="S148" s="8">
        <v>5.05</v>
      </c>
      <c r="T148" s="8">
        <f t="shared" si="35"/>
        <v>257.62178217821781</v>
      </c>
      <c r="U148">
        <f t="shared" si="36"/>
        <v>4872958.776558402</v>
      </c>
      <c r="V148">
        <f t="shared" si="34"/>
        <v>63975</v>
      </c>
      <c r="W148">
        <f t="shared" si="37"/>
        <v>-4808983.776558402</v>
      </c>
      <c r="X148">
        <f t="shared" si="38"/>
        <v>29527.126826591153</v>
      </c>
      <c r="Y148">
        <f t="shared" si="39"/>
        <v>-278546.68064996676</v>
      </c>
      <c r="Z148">
        <f t="shared" si="40"/>
        <v>279696.91531503748</v>
      </c>
      <c r="AA148">
        <f t="shared" si="41"/>
        <v>-13465.910258477768</v>
      </c>
      <c r="AB148">
        <f t="shared" si="42"/>
        <v>0</v>
      </c>
      <c r="AC148">
        <f t="shared" si="43"/>
        <v>0</v>
      </c>
      <c r="AD148">
        <f t="shared" si="44"/>
        <v>0</v>
      </c>
      <c r="AE148">
        <f t="shared" si="45"/>
        <v>99326.565959816595</v>
      </c>
      <c r="AF148">
        <f t="shared" si="46"/>
        <v>-19.167213081531365</v>
      </c>
      <c r="AG148">
        <f t="shared" si="47"/>
        <v>-18072.541898990683</v>
      </c>
      <c r="AH148">
        <f t="shared" si="48"/>
        <v>8.7242410453470889</v>
      </c>
      <c r="AI148">
        <f t="shared" si="49"/>
        <v>-4899880.5200519823</v>
      </c>
      <c r="AJ148">
        <f t="shared" si="50"/>
        <v>-7558.2888283935654</v>
      </c>
    </row>
    <row r="149" spans="1:40" x14ac:dyDescent="0.3">
      <c r="A149" s="1">
        <v>42461</v>
      </c>
      <c r="B149">
        <v>84887</v>
      </c>
      <c r="C149">
        <v>65618</v>
      </c>
      <c r="D149">
        <v>19269</v>
      </c>
      <c r="E149">
        <v>15.916</v>
      </c>
      <c r="F149">
        <v>21</v>
      </c>
      <c r="G149">
        <v>91.249259123249999</v>
      </c>
      <c r="H149">
        <v>0</v>
      </c>
      <c r="I149">
        <v>0</v>
      </c>
      <c r="J149">
        <v>0</v>
      </c>
      <c r="K149">
        <v>276.42</v>
      </c>
      <c r="L149">
        <v>3.2121217391304002</v>
      </c>
      <c r="M149">
        <v>0.22065741135386396</v>
      </c>
      <c r="N149">
        <v>1300.99</v>
      </c>
      <c r="O149">
        <v>154.58620691177842</v>
      </c>
      <c r="P149">
        <v>10.1</v>
      </c>
      <c r="Q149">
        <v>0</v>
      </c>
      <c r="R149" s="8">
        <v>79814871</v>
      </c>
      <c r="S149" s="8">
        <v>5.05</v>
      </c>
      <c r="T149" s="8">
        <f t="shared" si="35"/>
        <v>257.62178217821781</v>
      </c>
      <c r="U149">
        <f t="shared" si="36"/>
        <v>5419885.7148570474</v>
      </c>
      <c r="V149">
        <f t="shared" si="34"/>
        <v>65618</v>
      </c>
      <c r="W149">
        <f t="shared" si="37"/>
        <v>-5354267.7148570474</v>
      </c>
      <c r="X149">
        <f t="shared" si="38"/>
        <v>29527.126826591153</v>
      </c>
      <c r="Y149">
        <f t="shared" si="39"/>
        <v>-271443.37787998596</v>
      </c>
      <c r="Z149">
        <f t="shared" si="40"/>
        <v>255375.44441807771</v>
      </c>
      <c r="AA149">
        <f t="shared" si="41"/>
        <v>-13672.793865515514</v>
      </c>
      <c r="AB149">
        <f t="shared" si="42"/>
        <v>0</v>
      </c>
      <c r="AC149">
        <f t="shared" si="43"/>
        <v>0</v>
      </c>
      <c r="AD149">
        <f t="shared" si="44"/>
        <v>0</v>
      </c>
      <c r="AE149">
        <f t="shared" si="45"/>
        <v>100105.18599413901</v>
      </c>
      <c r="AF149">
        <f t="shared" si="46"/>
        <v>-19.167213081531365</v>
      </c>
      <c r="AG149">
        <f t="shared" si="47"/>
        <v>2305.0417815627752</v>
      </c>
      <c r="AH149">
        <f t="shared" si="48"/>
        <v>8.7242410453470889</v>
      </c>
      <c r="AI149">
        <f t="shared" si="49"/>
        <v>-5448969.7112023532</v>
      </c>
      <c r="AJ149">
        <f t="shared" si="50"/>
        <v>-7484.1879575269622</v>
      </c>
    </row>
    <row r="150" spans="1:40" x14ac:dyDescent="0.3">
      <c r="A150" s="1">
        <v>42491</v>
      </c>
      <c r="B150">
        <v>93904</v>
      </c>
      <c r="C150">
        <v>73832</v>
      </c>
      <c r="D150">
        <v>20072</v>
      </c>
      <c r="E150">
        <v>15.5425</v>
      </c>
      <c r="F150">
        <v>21</v>
      </c>
      <c r="G150">
        <v>91.695773826850001</v>
      </c>
      <c r="H150">
        <v>0</v>
      </c>
      <c r="I150">
        <v>0</v>
      </c>
      <c r="J150">
        <v>0</v>
      </c>
      <c r="K150">
        <v>278.02</v>
      </c>
      <c r="L150">
        <v>3.2121217391304002</v>
      </c>
      <c r="M150">
        <v>3.1528000071021856</v>
      </c>
      <c r="N150">
        <v>1300.99</v>
      </c>
      <c r="O150">
        <v>154.58620691177842</v>
      </c>
      <c r="P150">
        <v>10.3</v>
      </c>
      <c r="Q150">
        <v>0</v>
      </c>
      <c r="R150" s="8">
        <v>79814871</v>
      </c>
      <c r="S150" s="8">
        <v>5.05</v>
      </c>
      <c r="T150" s="8">
        <f t="shared" si="35"/>
        <v>257.62178217821781</v>
      </c>
      <c r="U150">
        <f t="shared" si="36"/>
        <v>5390735.5503730513</v>
      </c>
      <c r="V150">
        <f t="shared" si="34"/>
        <v>73832</v>
      </c>
      <c r="W150">
        <f t="shared" si="37"/>
        <v>-5316903.5503730513</v>
      </c>
      <c r="X150">
        <f t="shared" si="38"/>
        <v>29527.126826591153</v>
      </c>
      <c r="Y150">
        <f t="shared" si="39"/>
        <v>-265073.4292975422</v>
      </c>
      <c r="Z150">
        <f t="shared" si="40"/>
        <v>255375.44441807771</v>
      </c>
      <c r="AA150">
        <f t="shared" si="41"/>
        <v>-13739.699652575093</v>
      </c>
      <c r="AB150">
        <f t="shared" si="42"/>
        <v>0</v>
      </c>
      <c r="AC150">
        <f t="shared" si="43"/>
        <v>0</v>
      </c>
      <c r="AD150">
        <f t="shared" si="44"/>
        <v>0</v>
      </c>
      <c r="AE150">
        <f t="shared" si="45"/>
        <v>100684.62415921614</v>
      </c>
      <c r="AF150">
        <f t="shared" si="46"/>
        <v>-19.167213081531365</v>
      </c>
      <c r="AG150">
        <f t="shared" si="47"/>
        <v>32934.927046830388</v>
      </c>
      <c r="AH150">
        <f t="shared" si="48"/>
        <v>8.7242410453470889</v>
      </c>
      <c r="AI150">
        <f t="shared" si="49"/>
        <v>-5448969.7112023532</v>
      </c>
      <c r="AJ150">
        <f t="shared" si="50"/>
        <v>-7632.3896992601703</v>
      </c>
    </row>
    <row r="151" spans="1:40" x14ac:dyDescent="0.3">
      <c r="A151" s="1">
        <v>42522</v>
      </c>
      <c r="B151">
        <v>91540</v>
      </c>
      <c r="C151">
        <v>71111</v>
      </c>
      <c r="D151">
        <v>20429</v>
      </c>
      <c r="E151">
        <v>15.3</v>
      </c>
      <c r="F151">
        <v>22</v>
      </c>
      <c r="G151">
        <v>92.007086558924996</v>
      </c>
      <c r="H151">
        <v>0</v>
      </c>
      <c r="I151">
        <v>0</v>
      </c>
      <c r="J151">
        <v>0</v>
      </c>
      <c r="K151">
        <v>279.33</v>
      </c>
      <c r="L151">
        <v>3.2121217391304002</v>
      </c>
      <c r="M151">
        <v>-1.1275054009837082</v>
      </c>
      <c r="N151">
        <v>1300.99</v>
      </c>
      <c r="O151">
        <v>154.58620691177842</v>
      </c>
      <c r="P151">
        <v>10.7</v>
      </c>
      <c r="Q151">
        <v>0</v>
      </c>
      <c r="R151" s="8">
        <v>79814871</v>
      </c>
      <c r="S151" s="8">
        <v>5.05</v>
      </c>
      <c r="T151" s="8">
        <f t="shared" si="35"/>
        <v>257.62178217821781</v>
      </c>
      <c r="U151">
        <f t="shared" si="36"/>
        <v>5416299.8007599302</v>
      </c>
      <c r="V151">
        <f t="shared" si="34"/>
        <v>71111</v>
      </c>
      <c r="W151">
        <f t="shared" si="37"/>
        <v>-5345188.8007599302</v>
      </c>
      <c r="X151">
        <f t="shared" si="38"/>
        <v>29527.126826591153</v>
      </c>
      <c r="Y151">
        <f t="shared" si="39"/>
        <v>-260937.6527748043</v>
      </c>
      <c r="Z151">
        <f t="shared" si="40"/>
        <v>267536.17986655759</v>
      </c>
      <c r="AA151">
        <f t="shared" si="41"/>
        <v>-13786.34676899302</v>
      </c>
      <c r="AB151">
        <f t="shared" si="42"/>
        <v>0</v>
      </c>
      <c r="AC151">
        <f t="shared" si="43"/>
        <v>0</v>
      </c>
      <c r="AD151">
        <f t="shared" si="44"/>
        <v>0</v>
      </c>
      <c r="AE151">
        <f t="shared" si="45"/>
        <v>101159.03915687304</v>
      </c>
      <c r="AF151">
        <f t="shared" si="46"/>
        <v>-19.167213081531365</v>
      </c>
      <c r="AG151">
        <f t="shared" si="47"/>
        <v>-11778.199709037906</v>
      </c>
      <c r="AH151">
        <f t="shared" si="48"/>
        <v>8.7242410453470889</v>
      </c>
      <c r="AI151">
        <f t="shared" si="49"/>
        <v>-5448969.7112023532</v>
      </c>
      <c r="AJ151">
        <f t="shared" si="50"/>
        <v>-7928.7931827265838</v>
      </c>
    </row>
    <row r="152" spans="1:40" x14ac:dyDescent="0.3">
      <c r="A152" s="1">
        <v>42552</v>
      </c>
      <c r="B152">
        <v>58533</v>
      </c>
      <c r="C152">
        <v>45566</v>
      </c>
      <c r="D152">
        <v>12967</v>
      </c>
      <c r="E152">
        <v>15.308</v>
      </c>
      <c r="F152">
        <v>18</v>
      </c>
      <c r="G152">
        <v>89.657804326649995</v>
      </c>
      <c r="H152">
        <v>0</v>
      </c>
      <c r="I152">
        <v>0</v>
      </c>
      <c r="J152">
        <v>0</v>
      </c>
      <c r="K152">
        <v>282.58</v>
      </c>
      <c r="L152">
        <v>3.2121217391304002</v>
      </c>
      <c r="M152">
        <v>-0.19500490857904396</v>
      </c>
      <c r="N152">
        <v>1300.99</v>
      </c>
      <c r="O152">
        <v>164.36558572871479</v>
      </c>
      <c r="P152">
        <v>11.1</v>
      </c>
      <c r="Q152">
        <v>0</v>
      </c>
      <c r="R152" s="8">
        <v>79814871</v>
      </c>
      <c r="S152" s="8">
        <v>5.05</v>
      </c>
      <c r="T152" s="8">
        <f t="shared" si="35"/>
        <v>257.62178217821781</v>
      </c>
      <c r="U152">
        <f t="shared" si="36"/>
        <v>5773271.2786959736</v>
      </c>
      <c r="V152">
        <f t="shared" si="34"/>
        <v>45566</v>
      </c>
      <c r="W152">
        <f t="shared" si="37"/>
        <v>-5727705.2786959736</v>
      </c>
      <c r="X152">
        <f t="shared" si="38"/>
        <v>29527.126826591153</v>
      </c>
      <c r="Y152">
        <f t="shared" si="39"/>
        <v>-261074.09076318328</v>
      </c>
      <c r="Z152">
        <f t="shared" si="40"/>
        <v>218893.23807263802</v>
      </c>
      <c r="AA152">
        <f t="shared" si="41"/>
        <v>-13434.330193708522</v>
      </c>
      <c r="AB152">
        <f t="shared" si="42"/>
        <v>0</v>
      </c>
      <c r="AC152">
        <f t="shared" si="43"/>
        <v>0</v>
      </c>
      <c r="AD152">
        <f t="shared" si="44"/>
        <v>0</v>
      </c>
      <c r="AE152">
        <f t="shared" si="45"/>
        <v>102336.02292968598</v>
      </c>
      <c r="AF152">
        <f t="shared" si="46"/>
        <v>-19.167213081531365</v>
      </c>
      <c r="AG152">
        <f t="shared" si="47"/>
        <v>-2037.0694060381238</v>
      </c>
      <c r="AH152">
        <f t="shared" si="48"/>
        <v>8.7242410453470889</v>
      </c>
      <c r="AI152">
        <f t="shared" si="49"/>
        <v>-5793680.5365237296</v>
      </c>
      <c r="AJ152">
        <f t="shared" si="50"/>
        <v>-8225.1966661929982</v>
      </c>
    </row>
    <row r="153" spans="1:40" x14ac:dyDescent="0.3">
      <c r="A153" s="1">
        <v>42583</v>
      </c>
      <c r="B153">
        <v>71556</v>
      </c>
      <c r="C153">
        <v>53977</v>
      </c>
      <c r="D153">
        <v>17579</v>
      </c>
      <c r="E153">
        <v>15.4475</v>
      </c>
      <c r="F153">
        <v>22</v>
      </c>
      <c r="G153">
        <v>95.166220447124999</v>
      </c>
      <c r="H153">
        <v>0</v>
      </c>
      <c r="I153">
        <v>0</v>
      </c>
      <c r="J153">
        <v>0</v>
      </c>
      <c r="K153">
        <v>281.76</v>
      </c>
      <c r="L153">
        <v>3.2121217391304002</v>
      </c>
      <c r="M153">
        <v>1.5220435298946233</v>
      </c>
      <c r="N153">
        <v>1300.99</v>
      </c>
      <c r="O153">
        <v>164.36558572871479</v>
      </c>
      <c r="P153">
        <v>11.1</v>
      </c>
      <c r="Q153">
        <v>0</v>
      </c>
      <c r="R153" s="8">
        <v>79814871</v>
      </c>
      <c r="S153" s="8">
        <v>5.05</v>
      </c>
      <c r="T153" s="8">
        <f t="shared" si="35"/>
        <v>257.62178217821781</v>
      </c>
      <c r="U153">
        <f t="shared" si="36"/>
        <v>5718604.1059606066</v>
      </c>
      <c r="V153">
        <f t="shared" si="34"/>
        <v>53977</v>
      </c>
      <c r="W153">
        <f t="shared" si="37"/>
        <v>-5664627.1059606066</v>
      </c>
      <c r="X153">
        <f t="shared" si="38"/>
        <v>29527.126826591153</v>
      </c>
      <c r="Y153">
        <f t="shared" si="39"/>
        <v>-263453.22818554181</v>
      </c>
      <c r="Z153">
        <f t="shared" si="40"/>
        <v>267536.17986655759</v>
      </c>
      <c r="AA153">
        <f t="shared" si="41"/>
        <v>-14259.711559698675</v>
      </c>
      <c r="AB153">
        <f t="shared" si="42"/>
        <v>0</v>
      </c>
      <c r="AC153">
        <f t="shared" si="43"/>
        <v>0</v>
      </c>
      <c r="AD153">
        <f t="shared" si="44"/>
        <v>0</v>
      </c>
      <c r="AE153">
        <f t="shared" si="45"/>
        <v>102039.06087008395</v>
      </c>
      <c r="AF153">
        <f t="shared" si="46"/>
        <v>-19.167213081531365</v>
      </c>
      <c r="AG153">
        <f t="shared" si="47"/>
        <v>15899.64238336</v>
      </c>
      <c r="AH153">
        <f t="shared" si="48"/>
        <v>8.7242410453470889</v>
      </c>
      <c r="AI153">
        <f t="shared" si="49"/>
        <v>-5793680.5365237296</v>
      </c>
      <c r="AJ153">
        <f t="shared" si="50"/>
        <v>-8225.1966661929982</v>
      </c>
    </row>
    <row r="154" spans="1:40" x14ac:dyDescent="0.3">
      <c r="A154" s="1">
        <v>42614</v>
      </c>
      <c r="B154">
        <v>67593</v>
      </c>
      <c r="C154">
        <v>51340</v>
      </c>
      <c r="D154">
        <v>16253</v>
      </c>
      <c r="E154">
        <v>15.007999999999999</v>
      </c>
      <c r="F154">
        <v>18</v>
      </c>
      <c r="G154">
        <v>94.776735014899998</v>
      </c>
      <c r="H154">
        <v>0</v>
      </c>
      <c r="I154">
        <v>0</v>
      </c>
      <c r="J154">
        <v>0</v>
      </c>
      <c r="K154">
        <v>282.27</v>
      </c>
      <c r="L154">
        <v>3.2121217391304002</v>
      </c>
      <c r="M154">
        <v>-0.12784392384045384</v>
      </c>
      <c r="N154">
        <v>1300.99</v>
      </c>
      <c r="O154">
        <v>164.36558572871479</v>
      </c>
      <c r="P154">
        <v>11.6</v>
      </c>
      <c r="Q154">
        <v>0</v>
      </c>
      <c r="R154" s="8">
        <v>79814871</v>
      </c>
      <c r="S154" s="8">
        <v>5.05</v>
      </c>
      <c r="T154" s="8">
        <f t="shared" si="35"/>
        <v>257.62178217821781</v>
      </c>
      <c r="U154">
        <f t="shared" si="36"/>
        <v>5774477.0652553579</v>
      </c>
      <c r="V154">
        <f t="shared" si="34"/>
        <v>51340</v>
      </c>
      <c r="W154">
        <f t="shared" si="37"/>
        <v>-5723137.0652553579</v>
      </c>
      <c r="X154">
        <f t="shared" si="38"/>
        <v>29527.126826591153</v>
      </c>
      <c r="Y154">
        <f t="shared" si="39"/>
        <v>-255957.66619897142</v>
      </c>
      <c r="Z154">
        <f t="shared" si="40"/>
        <v>218893.23807263802</v>
      </c>
      <c r="AA154">
        <f t="shared" si="41"/>
        <v>-14201.351041710899</v>
      </c>
      <c r="AB154">
        <f t="shared" si="42"/>
        <v>0</v>
      </c>
      <c r="AC154">
        <f t="shared" si="43"/>
        <v>0</v>
      </c>
      <c r="AD154">
        <f t="shared" si="44"/>
        <v>0</v>
      </c>
      <c r="AE154">
        <f t="shared" si="45"/>
        <v>102223.75678520229</v>
      </c>
      <c r="AF154">
        <f t="shared" si="46"/>
        <v>-19.167213081531365</v>
      </c>
      <c r="AG154">
        <f t="shared" si="47"/>
        <v>-1335.489182815591</v>
      </c>
      <c r="AH154">
        <f t="shared" si="48"/>
        <v>8.7242410453470889</v>
      </c>
      <c r="AI154">
        <f t="shared" si="49"/>
        <v>-5793680.5365237296</v>
      </c>
      <c r="AJ154">
        <f t="shared" si="50"/>
        <v>-8595.7010205260158</v>
      </c>
    </row>
    <row r="155" spans="1:40" x14ac:dyDescent="0.3">
      <c r="A155" s="1">
        <v>42644</v>
      </c>
      <c r="B155">
        <v>83000</v>
      </c>
      <c r="C155">
        <v>63746</v>
      </c>
      <c r="D155">
        <v>19254</v>
      </c>
      <c r="E155">
        <v>14.734999999999999</v>
      </c>
      <c r="F155">
        <v>21</v>
      </c>
      <c r="G155">
        <v>95.020172911949999</v>
      </c>
      <c r="H155">
        <v>0</v>
      </c>
      <c r="I155">
        <v>0</v>
      </c>
      <c r="J155">
        <v>0</v>
      </c>
      <c r="K155">
        <v>286.33</v>
      </c>
      <c r="L155">
        <v>3.2121217391304002</v>
      </c>
      <c r="M155">
        <v>2.1146689617585368</v>
      </c>
      <c r="N155">
        <v>1300.99</v>
      </c>
      <c r="O155">
        <v>172.36055160953816</v>
      </c>
      <c r="P155">
        <v>11.5</v>
      </c>
      <c r="Q155">
        <v>0</v>
      </c>
      <c r="R155" s="8">
        <v>79814871</v>
      </c>
      <c r="S155" s="8">
        <v>5.05</v>
      </c>
      <c r="T155" s="8">
        <f t="shared" si="35"/>
        <v>257.62178217821781</v>
      </c>
      <c r="U155">
        <f t="shared" si="36"/>
        <v>6002623.6306378283</v>
      </c>
      <c r="V155">
        <f t="shared" si="34"/>
        <v>63746</v>
      </c>
      <c r="W155">
        <f t="shared" si="37"/>
        <v>-5938877.6306378283</v>
      </c>
      <c r="X155">
        <f t="shared" si="38"/>
        <v>29527.126826591153</v>
      </c>
      <c r="Y155">
        <f t="shared" si="39"/>
        <v>-251301.71984553864</v>
      </c>
      <c r="Z155">
        <f t="shared" si="40"/>
        <v>255375.44441807771</v>
      </c>
      <c r="AA155">
        <f t="shared" si="41"/>
        <v>-14237.827789219868</v>
      </c>
      <c r="AB155">
        <f t="shared" si="42"/>
        <v>0</v>
      </c>
      <c r="AC155">
        <f t="shared" si="43"/>
        <v>0</v>
      </c>
      <c r="AD155">
        <f t="shared" si="44"/>
        <v>0</v>
      </c>
      <c r="AE155">
        <f t="shared" si="45"/>
        <v>103694.08112908552</v>
      </c>
      <c r="AF155">
        <f t="shared" si="46"/>
        <v>-19.167213081531365</v>
      </c>
      <c r="AG155">
        <f t="shared" si="47"/>
        <v>22090.353916145701</v>
      </c>
      <c r="AH155">
        <f t="shared" si="48"/>
        <v>8.7242410453470889</v>
      </c>
      <c r="AI155">
        <f t="shared" si="49"/>
        <v>-6075493.046171274</v>
      </c>
      <c r="AJ155">
        <f t="shared" si="50"/>
        <v>-8521.6001496594126</v>
      </c>
    </row>
    <row r="156" spans="1:40" x14ac:dyDescent="0.3">
      <c r="A156" s="1">
        <v>42675</v>
      </c>
      <c r="B156">
        <v>122309</v>
      </c>
      <c r="C156">
        <v>95783</v>
      </c>
      <c r="D156">
        <v>26526</v>
      </c>
      <c r="E156">
        <v>13.7125</v>
      </c>
      <c r="F156">
        <v>22</v>
      </c>
      <c r="G156">
        <v>91.409102727274998</v>
      </c>
      <c r="H156">
        <v>0</v>
      </c>
      <c r="I156">
        <v>0</v>
      </c>
      <c r="J156">
        <v>1</v>
      </c>
      <c r="K156">
        <v>287.81</v>
      </c>
      <c r="L156">
        <v>3.2121217391304002</v>
      </c>
      <c r="M156">
        <v>4.3625967113889663</v>
      </c>
      <c r="N156">
        <v>1300.99</v>
      </c>
      <c r="O156">
        <v>172.36055160953816</v>
      </c>
      <c r="P156">
        <v>11.6</v>
      </c>
      <c r="Q156">
        <v>0</v>
      </c>
      <c r="R156" s="8">
        <v>79814871</v>
      </c>
      <c r="S156" s="8">
        <v>5.05</v>
      </c>
      <c r="T156" s="8">
        <f t="shared" si="35"/>
        <v>257.62178217821781</v>
      </c>
      <c r="U156">
        <f t="shared" si="36"/>
        <v>5980413.2297030976</v>
      </c>
      <c r="V156">
        <f t="shared" si="34"/>
        <v>95783</v>
      </c>
      <c r="W156">
        <f t="shared" si="37"/>
        <v>-5884630.2297030976</v>
      </c>
      <c r="X156">
        <f t="shared" si="38"/>
        <v>29527.126826591153</v>
      </c>
      <c r="Y156">
        <f t="shared" si="39"/>
        <v>-233863.23945584995</v>
      </c>
      <c r="Z156">
        <f t="shared" si="40"/>
        <v>267536.17986655759</v>
      </c>
      <c r="AA156">
        <f t="shared" si="41"/>
        <v>-13696.744839688388</v>
      </c>
      <c r="AB156">
        <f t="shared" si="42"/>
        <v>0</v>
      </c>
      <c r="AC156">
        <f t="shared" si="43"/>
        <v>0</v>
      </c>
      <c r="AD156">
        <f t="shared" si="44"/>
        <v>162.81461007272461</v>
      </c>
      <c r="AE156">
        <f t="shared" si="45"/>
        <v>104230.06143178188</v>
      </c>
      <c r="AF156">
        <f t="shared" si="46"/>
        <v>-19.167213081531365</v>
      </c>
      <c r="AG156">
        <f t="shared" si="47"/>
        <v>45572.762021273644</v>
      </c>
      <c r="AH156">
        <f t="shared" si="48"/>
        <v>8.7242410453470889</v>
      </c>
      <c r="AI156">
        <f t="shared" si="49"/>
        <v>-6075493.046171274</v>
      </c>
      <c r="AJ156">
        <f t="shared" si="50"/>
        <v>-8595.7010205260158</v>
      </c>
      <c r="AK156" s="7"/>
      <c r="AL156" s="7"/>
      <c r="AM156" s="7"/>
      <c r="AN156" s="7"/>
    </row>
    <row r="157" spans="1:40" x14ac:dyDescent="0.3">
      <c r="A157" s="1">
        <v>42705</v>
      </c>
      <c r="B157">
        <v>141912</v>
      </c>
      <c r="C157">
        <v>108044</v>
      </c>
      <c r="D157">
        <v>33868</v>
      </c>
      <c r="E157">
        <v>13.864000000000001</v>
      </c>
      <c r="F157">
        <v>22</v>
      </c>
      <c r="G157">
        <v>87.007047217700006</v>
      </c>
      <c r="H157">
        <v>1</v>
      </c>
      <c r="I157">
        <v>0</v>
      </c>
      <c r="J157">
        <v>0</v>
      </c>
      <c r="K157">
        <v>292.54000000000002</v>
      </c>
      <c r="L157">
        <v>3.2121217391304002</v>
      </c>
      <c r="M157">
        <v>4.1560222140648584</v>
      </c>
      <c r="N157">
        <v>1300.99</v>
      </c>
      <c r="O157">
        <v>172.36055160953816</v>
      </c>
      <c r="P157">
        <v>12.1</v>
      </c>
      <c r="Q157">
        <v>0</v>
      </c>
      <c r="R157" s="8">
        <v>79814871</v>
      </c>
      <c r="S157" s="8">
        <v>5.05</v>
      </c>
      <c r="T157" s="8">
        <f t="shared" si="35"/>
        <v>257.62178217821781</v>
      </c>
      <c r="U157">
        <f t="shared" si="36"/>
        <v>6011636.5035769343</v>
      </c>
      <c r="V157">
        <f t="shared" si="34"/>
        <v>108044</v>
      </c>
      <c r="W157">
        <f t="shared" si="37"/>
        <v>-5903592.5035769343</v>
      </c>
      <c r="X157">
        <f t="shared" si="38"/>
        <v>29527.126826591153</v>
      </c>
      <c r="Y157">
        <f t="shared" si="39"/>
        <v>-236447.03386077692</v>
      </c>
      <c r="Z157">
        <f t="shared" si="40"/>
        <v>267536.17986655759</v>
      </c>
      <c r="AA157">
        <f t="shared" si="41"/>
        <v>-13037.140606785199</v>
      </c>
      <c r="AB157">
        <f t="shared" si="42"/>
        <v>-16059.800627246337</v>
      </c>
      <c r="AC157">
        <f t="shared" si="43"/>
        <v>0</v>
      </c>
      <c r="AD157">
        <f t="shared" si="44"/>
        <v>0</v>
      </c>
      <c r="AE157">
        <f t="shared" si="45"/>
        <v>105943.02550729118</v>
      </c>
      <c r="AF157">
        <f t="shared" si="46"/>
        <v>-19.167213081531365</v>
      </c>
      <c r="AG157">
        <f t="shared" si="47"/>
        <v>43414.833835604033</v>
      </c>
      <c r="AH157">
        <f t="shared" si="48"/>
        <v>8.7242410453470889</v>
      </c>
      <c r="AI157">
        <f t="shared" si="49"/>
        <v>-6075493.046171274</v>
      </c>
      <c r="AJ157">
        <f t="shared" si="50"/>
        <v>-8966.2053748590333</v>
      </c>
      <c r="AK157" s="7"/>
      <c r="AL157" s="7"/>
      <c r="AM157" s="7"/>
      <c r="AN157" s="7"/>
    </row>
    <row r="158" spans="1:40" x14ac:dyDescent="0.3">
      <c r="A158" s="1">
        <v>42736</v>
      </c>
      <c r="B158">
        <v>35323</v>
      </c>
      <c r="C158">
        <v>25689</v>
      </c>
      <c r="D158">
        <v>9634</v>
      </c>
      <c r="E158">
        <v>15.21</v>
      </c>
      <c r="F158">
        <v>22</v>
      </c>
      <c r="G158">
        <v>88.385773834074996</v>
      </c>
      <c r="H158">
        <v>0</v>
      </c>
      <c r="I158">
        <v>1</v>
      </c>
      <c r="J158">
        <v>0</v>
      </c>
      <c r="K158">
        <v>299.74</v>
      </c>
      <c r="L158">
        <v>3.9171550000000002</v>
      </c>
      <c r="M158">
        <v>7.7204377942655</v>
      </c>
      <c r="N158">
        <v>1404.06</v>
      </c>
      <c r="O158">
        <v>146.48334110820946</v>
      </c>
      <c r="P158">
        <v>12</v>
      </c>
      <c r="Q158">
        <v>0</v>
      </c>
      <c r="R158" s="8">
        <v>80810525</v>
      </c>
      <c r="S158" s="8">
        <v>5.66</v>
      </c>
      <c r="T158" s="8">
        <f t="shared" si="35"/>
        <v>248.06713780918727</v>
      </c>
      <c r="U158">
        <f t="shared" si="36"/>
        <v>4984339.631283287</v>
      </c>
      <c r="V158">
        <f t="shared" si="34"/>
        <v>25689</v>
      </c>
      <c r="W158">
        <f t="shared" si="37"/>
        <v>-4958650.631283287</v>
      </c>
      <c r="X158">
        <f t="shared" si="38"/>
        <v>29527.126826591153</v>
      </c>
      <c r="Y158">
        <f t="shared" si="39"/>
        <v>-259402.72540554075</v>
      </c>
      <c r="Z158">
        <f t="shared" si="40"/>
        <v>267536.17986655759</v>
      </c>
      <c r="AA158">
        <f t="shared" si="41"/>
        <v>-13243.729076694121</v>
      </c>
      <c r="AB158">
        <f t="shared" si="42"/>
        <v>0</v>
      </c>
      <c r="AC158">
        <f t="shared" si="43"/>
        <v>-7.6514084312681208</v>
      </c>
      <c r="AD158">
        <f t="shared" si="44"/>
        <v>0</v>
      </c>
      <c r="AE158">
        <f t="shared" si="45"/>
        <v>108550.49725013829</v>
      </c>
      <c r="AF158">
        <f t="shared" si="46"/>
        <v>-23.374252489792696</v>
      </c>
      <c r="AG158">
        <f t="shared" si="47"/>
        <v>80649.598753786457</v>
      </c>
      <c r="AH158">
        <f t="shared" si="48"/>
        <v>9.4154127872850921</v>
      </c>
      <c r="AI158">
        <f t="shared" si="49"/>
        <v>-5163353.8647459997</v>
      </c>
      <c r="AJ158">
        <f t="shared" si="50"/>
        <v>-8892.1045039924302</v>
      </c>
      <c r="AK158" s="7"/>
      <c r="AL158" s="7"/>
      <c r="AM158" s="7"/>
      <c r="AN158" s="7"/>
    </row>
    <row r="159" spans="1:40" x14ac:dyDescent="0.3">
      <c r="A159" s="1">
        <v>42767</v>
      </c>
      <c r="B159">
        <v>46965</v>
      </c>
      <c r="C159">
        <v>34658</v>
      </c>
      <c r="D159">
        <v>12307</v>
      </c>
      <c r="E159">
        <v>15.6175</v>
      </c>
      <c r="F159">
        <v>20</v>
      </c>
      <c r="G159">
        <v>87.634462467725001</v>
      </c>
      <c r="H159">
        <v>0</v>
      </c>
      <c r="I159">
        <v>0</v>
      </c>
      <c r="J159">
        <v>0</v>
      </c>
      <c r="K159">
        <v>302.17</v>
      </c>
      <c r="L159">
        <v>3.9171550000000002</v>
      </c>
      <c r="M159">
        <v>-1.3743236393547242</v>
      </c>
      <c r="N159">
        <v>1404.06</v>
      </c>
      <c r="O159">
        <v>146.48334110820946</v>
      </c>
      <c r="P159">
        <v>11.9</v>
      </c>
      <c r="Q159">
        <v>0</v>
      </c>
      <c r="R159" s="8">
        <v>80810525</v>
      </c>
      <c r="S159" s="8">
        <v>5.66</v>
      </c>
      <c r="T159" s="8">
        <f t="shared" si="35"/>
        <v>248.06713780918727</v>
      </c>
      <c r="U159">
        <f t="shared" si="36"/>
        <v>5118511.6843859022</v>
      </c>
      <c r="V159">
        <f t="shared" si="34"/>
        <v>34658</v>
      </c>
      <c r="W159">
        <f t="shared" si="37"/>
        <v>-5083853.6843859022</v>
      </c>
      <c r="X159">
        <f t="shared" si="38"/>
        <v>29527.126826591153</v>
      </c>
      <c r="Y159">
        <f t="shared" si="39"/>
        <v>-266352.53543859517</v>
      </c>
      <c r="Z159">
        <f t="shared" si="40"/>
        <v>243214.70896959782</v>
      </c>
      <c r="AA159">
        <f t="shared" si="41"/>
        <v>-13131.152541392641</v>
      </c>
      <c r="AB159">
        <f t="shared" si="42"/>
        <v>0</v>
      </c>
      <c r="AC159">
        <f t="shared" si="43"/>
        <v>0</v>
      </c>
      <c r="AD159">
        <f t="shared" si="44"/>
        <v>0</v>
      </c>
      <c r="AE159">
        <f t="shared" si="45"/>
        <v>109430.5189633492</v>
      </c>
      <c r="AF159">
        <f t="shared" si="46"/>
        <v>-23.374252489792696</v>
      </c>
      <c r="AG159">
        <f t="shared" si="47"/>
        <v>-14356.523946625088</v>
      </c>
      <c r="AH159">
        <f t="shared" si="48"/>
        <v>9.4154127872850921</v>
      </c>
      <c r="AI159">
        <f t="shared" si="49"/>
        <v>-5163353.8647459997</v>
      </c>
      <c r="AJ159">
        <f t="shared" si="50"/>
        <v>-8818.003633125827</v>
      </c>
      <c r="AK159" s="7"/>
      <c r="AL159" s="7"/>
      <c r="AM159" s="7"/>
      <c r="AN159" s="7"/>
    </row>
    <row r="160" spans="1:40" x14ac:dyDescent="0.3">
      <c r="A160" s="1">
        <v>42795</v>
      </c>
      <c r="B160">
        <v>73802</v>
      </c>
      <c r="C160">
        <v>55616</v>
      </c>
      <c r="D160">
        <v>18186</v>
      </c>
      <c r="E160">
        <v>15.382</v>
      </c>
      <c r="F160">
        <v>23</v>
      </c>
      <c r="G160">
        <v>89.892685689450005</v>
      </c>
      <c r="H160">
        <v>0</v>
      </c>
      <c r="I160">
        <v>0</v>
      </c>
      <c r="J160">
        <v>0</v>
      </c>
      <c r="K160">
        <v>305.24</v>
      </c>
      <c r="L160">
        <v>3.9171550000000002</v>
      </c>
      <c r="M160">
        <v>0.12228290345797088</v>
      </c>
      <c r="N160">
        <v>1404.06</v>
      </c>
      <c r="O160">
        <v>146.48334110820946</v>
      </c>
      <c r="P160">
        <v>11.9</v>
      </c>
      <c r="Q160">
        <v>0</v>
      </c>
      <c r="R160" s="8">
        <v>80810525</v>
      </c>
      <c r="S160" s="8">
        <v>5.66</v>
      </c>
      <c r="T160" s="8">
        <f t="shared" si="35"/>
        <v>248.06713780918727</v>
      </c>
      <c r="U160">
        <f t="shared" si="36"/>
        <v>5082563.7387286332</v>
      </c>
      <c r="V160">
        <f t="shared" si="34"/>
        <v>55616</v>
      </c>
      <c r="W160">
        <f t="shared" si="37"/>
        <v>-5026947.7387286332</v>
      </c>
      <c r="X160">
        <f t="shared" si="38"/>
        <v>29527.126826591153</v>
      </c>
      <c r="Y160">
        <f t="shared" si="39"/>
        <v>-262336.1421556889</v>
      </c>
      <c r="Z160">
        <f t="shared" si="40"/>
        <v>279696.91531503748</v>
      </c>
      <c r="AA160">
        <f t="shared" si="41"/>
        <v>-13469.524829668011</v>
      </c>
      <c r="AB160">
        <f t="shared" si="42"/>
        <v>0</v>
      </c>
      <c r="AC160">
        <f t="shared" si="43"/>
        <v>0</v>
      </c>
      <c r="AD160">
        <f t="shared" si="44"/>
        <v>0</v>
      </c>
      <c r="AE160">
        <f t="shared" si="45"/>
        <v>110542.31594259095</v>
      </c>
      <c r="AF160">
        <f t="shared" si="46"/>
        <v>-23.374252489792696</v>
      </c>
      <c r="AG160">
        <f t="shared" si="47"/>
        <v>1277.3973913316927</v>
      </c>
      <c r="AH160">
        <f t="shared" si="48"/>
        <v>9.4154127872850921</v>
      </c>
      <c r="AI160">
        <f t="shared" si="49"/>
        <v>-5163353.8647459997</v>
      </c>
      <c r="AJ160">
        <f t="shared" si="50"/>
        <v>-8818.003633125827</v>
      </c>
      <c r="AK160" s="7"/>
      <c r="AL160" s="7"/>
      <c r="AM160" s="7"/>
      <c r="AN160" s="7"/>
    </row>
    <row r="161" spans="1:40" x14ac:dyDescent="0.3">
      <c r="A161" s="1">
        <v>42826</v>
      </c>
      <c r="B161">
        <v>75988</v>
      </c>
      <c r="C161">
        <v>57998</v>
      </c>
      <c r="D161">
        <v>17990</v>
      </c>
      <c r="E161">
        <v>15.68</v>
      </c>
      <c r="F161">
        <v>20</v>
      </c>
      <c r="G161">
        <v>91.953292336350003</v>
      </c>
      <c r="H161">
        <v>0</v>
      </c>
      <c r="I161">
        <v>0</v>
      </c>
      <c r="J161">
        <v>0</v>
      </c>
      <c r="K161">
        <v>309.23</v>
      </c>
      <c r="L161">
        <v>3.9171550000000002</v>
      </c>
      <c r="M161">
        <v>-0.14456636187253347</v>
      </c>
      <c r="N161">
        <v>1404.06</v>
      </c>
      <c r="O161">
        <v>164.35813244306718</v>
      </c>
      <c r="P161">
        <v>11.6</v>
      </c>
      <c r="Q161">
        <v>0</v>
      </c>
      <c r="R161" s="8">
        <v>80810525</v>
      </c>
      <c r="S161" s="8">
        <v>5.66</v>
      </c>
      <c r="T161" s="8">
        <f t="shared" si="35"/>
        <v>248.06713780918727</v>
      </c>
      <c r="U161">
        <f t="shared" si="36"/>
        <v>5758003.2711200481</v>
      </c>
      <c r="V161">
        <f t="shared" si="34"/>
        <v>57998</v>
      </c>
      <c r="W161">
        <f t="shared" si="37"/>
        <v>-5700005.2711200481</v>
      </c>
      <c r="X161">
        <f t="shared" si="38"/>
        <v>29527.126826591153</v>
      </c>
      <c r="Y161">
        <f t="shared" si="39"/>
        <v>-267418.457222806</v>
      </c>
      <c r="Z161">
        <f t="shared" si="40"/>
        <v>243214.70896959782</v>
      </c>
      <c r="AA161">
        <f t="shared" si="41"/>
        <v>-13778.286239806366</v>
      </c>
      <c r="AB161">
        <f t="shared" si="42"/>
        <v>0</v>
      </c>
      <c r="AC161">
        <f t="shared" si="43"/>
        <v>0</v>
      </c>
      <c r="AD161">
        <f t="shared" si="44"/>
        <v>0</v>
      </c>
      <c r="AE161">
        <f t="shared" si="45"/>
        <v>111987.28986675206</v>
      </c>
      <c r="AF161">
        <f t="shared" si="46"/>
        <v>-23.374252489792696</v>
      </c>
      <c r="AG161">
        <f t="shared" si="47"/>
        <v>-1510.1758979231229</v>
      </c>
      <c r="AH161">
        <f t="shared" si="48"/>
        <v>9.4154127872850921</v>
      </c>
      <c r="AI161">
        <f t="shared" si="49"/>
        <v>-5793417.8175622253</v>
      </c>
      <c r="AJ161">
        <f t="shared" si="50"/>
        <v>-8595.7010205260158</v>
      </c>
      <c r="AK161" s="7"/>
      <c r="AL161" s="7"/>
      <c r="AM161" s="7"/>
      <c r="AN161" s="7"/>
    </row>
    <row r="162" spans="1:40" x14ac:dyDescent="0.3">
      <c r="A162" s="1">
        <v>42856</v>
      </c>
      <c r="B162">
        <v>85422</v>
      </c>
      <c r="C162">
        <v>65799</v>
      </c>
      <c r="D162">
        <v>19623</v>
      </c>
      <c r="E162">
        <v>15.612500000000001</v>
      </c>
      <c r="F162">
        <v>21</v>
      </c>
      <c r="G162">
        <v>94.220084859775</v>
      </c>
      <c r="H162">
        <v>0</v>
      </c>
      <c r="I162">
        <v>0</v>
      </c>
      <c r="J162">
        <v>0</v>
      </c>
      <c r="K162">
        <v>310.61</v>
      </c>
      <c r="L162">
        <v>3.9171550000000002</v>
      </c>
      <c r="M162">
        <v>0.56958855768280969</v>
      </c>
      <c r="N162">
        <v>1404.06</v>
      </c>
      <c r="O162">
        <v>164.35813244306718</v>
      </c>
      <c r="P162">
        <v>11.1</v>
      </c>
      <c r="Q162">
        <v>0</v>
      </c>
      <c r="R162" s="8">
        <v>80810525</v>
      </c>
      <c r="S162" s="8">
        <v>5.66</v>
      </c>
      <c r="T162" s="8">
        <f t="shared" si="35"/>
        <v>248.06713780918727</v>
      </c>
      <c r="U162">
        <f t="shared" si="36"/>
        <v>5744501.4881287469</v>
      </c>
      <c r="V162">
        <f t="shared" si="34"/>
        <v>65799</v>
      </c>
      <c r="W162">
        <f t="shared" si="37"/>
        <v>-5678702.4881287469</v>
      </c>
      <c r="X162">
        <f t="shared" si="38"/>
        <v>29527.126826591153</v>
      </c>
      <c r="Y162">
        <f t="shared" si="39"/>
        <v>-266267.26169585832</v>
      </c>
      <c r="Z162">
        <f t="shared" si="40"/>
        <v>255375.44441807771</v>
      </c>
      <c r="AA162">
        <f t="shared" si="41"/>
        <v>-14117.942552706607</v>
      </c>
      <c r="AB162">
        <f t="shared" si="42"/>
        <v>0</v>
      </c>
      <c r="AC162">
        <f t="shared" si="43"/>
        <v>0</v>
      </c>
      <c r="AD162">
        <f t="shared" si="44"/>
        <v>0</v>
      </c>
      <c r="AE162">
        <f t="shared" si="45"/>
        <v>112487.0552841311</v>
      </c>
      <c r="AF162">
        <f t="shared" si="46"/>
        <v>-23.374252489792696</v>
      </c>
      <c r="AG162">
        <f t="shared" si="47"/>
        <v>5950.0626591392502</v>
      </c>
      <c r="AH162">
        <f t="shared" si="48"/>
        <v>9.4154127872850921</v>
      </c>
      <c r="AI162">
        <f t="shared" si="49"/>
        <v>-5793417.8175622253</v>
      </c>
      <c r="AJ162">
        <f t="shared" si="50"/>
        <v>-8225.1966661929982</v>
      </c>
      <c r="AK162" s="7"/>
      <c r="AL162" s="7"/>
      <c r="AM162" s="7"/>
      <c r="AN162" s="7"/>
    </row>
    <row r="163" spans="1:40" x14ac:dyDescent="0.3">
      <c r="A163" s="1">
        <v>42887</v>
      </c>
      <c r="B163">
        <v>83658</v>
      </c>
      <c r="C163">
        <v>66164</v>
      </c>
      <c r="D163">
        <v>17494</v>
      </c>
      <c r="E163">
        <v>15.366</v>
      </c>
      <c r="F163">
        <v>20</v>
      </c>
      <c r="G163">
        <v>92.6738496567</v>
      </c>
      <c r="H163">
        <v>0</v>
      </c>
      <c r="I163">
        <v>0</v>
      </c>
      <c r="J163">
        <v>0</v>
      </c>
      <c r="K163">
        <v>309.77999999999997</v>
      </c>
      <c r="L163">
        <v>3.9171550000000002</v>
      </c>
      <c r="M163">
        <v>0.41397312664912533</v>
      </c>
      <c r="N163">
        <v>1404.06</v>
      </c>
      <c r="O163">
        <v>164.35813244306718</v>
      </c>
      <c r="P163">
        <v>11</v>
      </c>
      <c r="Q163">
        <v>0</v>
      </c>
      <c r="R163" s="8">
        <v>80810525</v>
      </c>
      <c r="S163" s="8">
        <v>5.66</v>
      </c>
      <c r="T163" s="8">
        <f t="shared" si="35"/>
        <v>248.06713780918727</v>
      </c>
      <c r="U163">
        <f t="shared" si="36"/>
        <v>5754443.6199735766</v>
      </c>
      <c r="V163">
        <f t="shared" si="34"/>
        <v>66164</v>
      </c>
      <c r="W163">
        <f t="shared" si="37"/>
        <v>-5688279.6199735766</v>
      </c>
      <c r="X163">
        <f t="shared" si="38"/>
        <v>29527.126826591153</v>
      </c>
      <c r="Y163">
        <f t="shared" si="39"/>
        <v>-262063.26617893091</v>
      </c>
      <c r="Z163">
        <f t="shared" si="40"/>
        <v>243214.70896959782</v>
      </c>
      <c r="AA163">
        <f t="shared" si="41"/>
        <v>-13886.254587210991</v>
      </c>
      <c r="AB163">
        <f t="shared" si="42"/>
        <v>0</v>
      </c>
      <c r="AC163">
        <f t="shared" si="43"/>
        <v>0</v>
      </c>
      <c r="AD163">
        <f t="shared" si="44"/>
        <v>0</v>
      </c>
      <c r="AE163">
        <f t="shared" si="45"/>
        <v>112186.47173599731</v>
      </c>
      <c r="AF163">
        <f t="shared" si="46"/>
        <v>-23.374252489792696</v>
      </c>
      <c r="AG163">
        <f t="shared" si="47"/>
        <v>4324.4654576326002</v>
      </c>
      <c r="AH163">
        <f t="shared" si="48"/>
        <v>9.4154127872850921</v>
      </c>
      <c r="AI163">
        <f t="shared" si="49"/>
        <v>-5793417.8175622253</v>
      </c>
      <c r="AJ163">
        <f t="shared" si="50"/>
        <v>-8151.0957953263951</v>
      </c>
      <c r="AK163" s="7"/>
      <c r="AL163" s="7"/>
      <c r="AM163" s="7"/>
      <c r="AN163" s="7"/>
    </row>
    <row r="164" spans="1:40" x14ac:dyDescent="0.3">
      <c r="A164" s="1">
        <v>42917</v>
      </c>
      <c r="B164">
        <v>82297</v>
      </c>
      <c r="C164">
        <v>62384</v>
      </c>
      <c r="D164">
        <v>19913</v>
      </c>
      <c r="E164">
        <v>15.9725</v>
      </c>
      <c r="F164">
        <v>21</v>
      </c>
      <c r="G164">
        <v>93.210316190024997</v>
      </c>
      <c r="H164">
        <v>0</v>
      </c>
      <c r="I164">
        <v>0</v>
      </c>
      <c r="J164">
        <v>0</v>
      </c>
      <c r="K164">
        <v>310.24</v>
      </c>
      <c r="L164">
        <v>3.9171550000000002</v>
      </c>
      <c r="M164">
        <v>3.6157203558038642</v>
      </c>
      <c r="N164">
        <v>1404.06</v>
      </c>
      <c r="O164">
        <v>181.65898879144345</v>
      </c>
      <c r="P164">
        <v>10.6</v>
      </c>
      <c r="Q164">
        <v>0</v>
      </c>
      <c r="R164" s="8">
        <v>80810525</v>
      </c>
      <c r="S164" s="8">
        <v>5.66</v>
      </c>
      <c r="T164" s="8">
        <f t="shared" si="35"/>
        <v>248.06713780918727</v>
      </c>
      <c r="U164">
        <f t="shared" si="36"/>
        <v>6324851.2050437722</v>
      </c>
      <c r="V164">
        <f t="shared" si="34"/>
        <v>62384</v>
      </c>
      <c r="W164">
        <f t="shared" si="37"/>
        <v>-6262467.2050437722</v>
      </c>
      <c r="X164">
        <f t="shared" si="38"/>
        <v>29527.126826591153</v>
      </c>
      <c r="Y164">
        <f t="shared" si="39"/>
        <v>-272406.97117291251</v>
      </c>
      <c r="Z164">
        <f t="shared" si="40"/>
        <v>255375.44441807771</v>
      </c>
      <c r="AA164">
        <f t="shared" si="41"/>
        <v>-13966.638761245687</v>
      </c>
      <c r="AB164">
        <f t="shared" si="42"/>
        <v>0</v>
      </c>
      <c r="AC164">
        <f t="shared" si="43"/>
        <v>0</v>
      </c>
      <c r="AD164">
        <f t="shared" si="44"/>
        <v>0</v>
      </c>
      <c r="AE164">
        <f t="shared" si="45"/>
        <v>112353.06020845701</v>
      </c>
      <c r="AF164">
        <f t="shared" si="46"/>
        <v>-23.374252489792696</v>
      </c>
      <c r="AG164">
        <f t="shared" si="47"/>
        <v>37770.707267154685</v>
      </c>
      <c r="AH164">
        <f t="shared" si="48"/>
        <v>9.4154127872850921</v>
      </c>
      <c r="AI164">
        <f t="shared" si="49"/>
        <v>-6403251.2826783322</v>
      </c>
      <c r="AJ164">
        <f t="shared" si="50"/>
        <v>-7854.6923118599798</v>
      </c>
      <c r="AK164" s="7"/>
      <c r="AL164" s="7"/>
      <c r="AM164" s="7"/>
      <c r="AN164" s="7"/>
    </row>
    <row r="165" spans="1:40" x14ac:dyDescent="0.3">
      <c r="A165" s="1">
        <v>42948</v>
      </c>
      <c r="B165">
        <v>72536</v>
      </c>
      <c r="C165">
        <v>54890</v>
      </c>
      <c r="D165">
        <v>17646</v>
      </c>
      <c r="E165">
        <v>16.215</v>
      </c>
      <c r="F165">
        <v>21</v>
      </c>
      <c r="G165">
        <v>93.491592270425002</v>
      </c>
      <c r="H165">
        <v>0</v>
      </c>
      <c r="I165">
        <v>0</v>
      </c>
      <c r="J165">
        <v>0</v>
      </c>
      <c r="K165">
        <v>311.85000000000002</v>
      </c>
      <c r="L165">
        <v>3.9171550000000002</v>
      </c>
      <c r="M165">
        <v>1.2755328630803975</v>
      </c>
      <c r="N165">
        <v>1404.06</v>
      </c>
      <c r="O165">
        <v>181.65898879144345</v>
      </c>
      <c r="P165">
        <v>10.5</v>
      </c>
      <c r="Q165">
        <v>0</v>
      </c>
      <c r="R165" s="8">
        <v>80810525</v>
      </c>
      <c r="S165" s="8">
        <v>5.66</v>
      </c>
      <c r="T165" s="8">
        <f t="shared" si="35"/>
        <v>248.06713780918727</v>
      </c>
      <c r="U165">
        <f t="shared" si="36"/>
        <v>6345324.1436179448</v>
      </c>
      <c r="V165">
        <f t="shared" si="34"/>
        <v>54890</v>
      </c>
      <c r="W165">
        <f t="shared" si="37"/>
        <v>-6290434.1436179448</v>
      </c>
      <c r="X165">
        <f t="shared" si="38"/>
        <v>29527.126826591153</v>
      </c>
      <c r="Y165">
        <f t="shared" si="39"/>
        <v>-276542.74769565044</v>
      </c>
      <c r="Z165">
        <f t="shared" si="40"/>
        <v>255375.44441807771</v>
      </c>
      <c r="AA165">
        <f t="shared" si="41"/>
        <v>-14008.785184170776</v>
      </c>
      <c r="AB165">
        <f t="shared" si="42"/>
        <v>0</v>
      </c>
      <c r="AC165">
        <f t="shared" si="43"/>
        <v>0</v>
      </c>
      <c r="AD165">
        <f t="shared" si="44"/>
        <v>0</v>
      </c>
      <c r="AE165">
        <f t="shared" si="45"/>
        <v>112936.11986206588</v>
      </c>
      <c r="AF165">
        <f t="shared" si="46"/>
        <v>-23.374252489792696</v>
      </c>
      <c r="AG165">
        <f t="shared" si="47"/>
        <v>13324.531114169718</v>
      </c>
      <c r="AH165">
        <f t="shared" si="48"/>
        <v>9.4154127872850921</v>
      </c>
      <c r="AI165">
        <f t="shared" si="49"/>
        <v>-6403251.2826783322</v>
      </c>
      <c r="AJ165">
        <f t="shared" si="50"/>
        <v>-7780.5914409933766</v>
      </c>
      <c r="AK165" s="7"/>
      <c r="AL165" s="7"/>
      <c r="AM165" s="7"/>
      <c r="AN165" s="7"/>
    </row>
    <row r="166" spans="1:40" x14ac:dyDescent="0.3">
      <c r="A166" s="1">
        <v>42979</v>
      </c>
      <c r="B166">
        <v>71352</v>
      </c>
      <c r="C166">
        <v>53423</v>
      </c>
      <c r="D166">
        <v>17929</v>
      </c>
      <c r="E166">
        <v>16.364000000000001</v>
      </c>
      <c r="F166">
        <v>19</v>
      </c>
      <c r="G166">
        <v>92.000998036124997</v>
      </c>
      <c r="H166">
        <v>0</v>
      </c>
      <c r="I166">
        <v>0</v>
      </c>
      <c r="J166">
        <v>0</v>
      </c>
      <c r="K166">
        <v>313.88</v>
      </c>
      <c r="L166">
        <v>3.9171550000000002</v>
      </c>
      <c r="M166">
        <v>-0.14307086615508169</v>
      </c>
      <c r="N166">
        <v>1404.06</v>
      </c>
      <c r="O166">
        <v>181.65898879144345</v>
      </c>
      <c r="P166">
        <v>10.3</v>
      </c>
      <c r="Q166">
        <v>0</v>
      </c>
      <c r="R166" s="8">
        <v>80810525</v>
      </c>
      <c r="S166" s="8">
        <v>5.66</v>
      </c>
      <c r="T166" s="8">
        <f t="shared" si="35"/>
        <v>248.06713780918727</v>
      </c>
      <c r="U166">
        <f t="shared" si="36"/>
        <v>6384432.1421097387</v>
      </c>
      <c r="V166">
        <f t="shared" si="34"/>
        <v>53423</v>
      </c>
      <c r="W166">
        <f t="shared" si="37"/>
        <v>-6331009.1421097387</v>
      </c>
      <c r="X166">
        <f t="shared" si="38"/>
        <v>29527.126826591153</v>
      </c>
      <c r="Y166">
        <f t="shared" si="39"/>
        <v>-279083.90522920899</v>
      </c>
      <c r="Z166">
        <f t="shared" si="40"/>
        <v>231053.97352111794</v>
      </c>
      <c r="AA166">
        <f t="shared" si="41"/>
        <v>-13785.434464411157</v>
      </c>
      <c r="AB166">
        <f t="shared" si="42"/>
        <v>0</v>
      </c>
      <c r="AC166">
        <f t="shared" si="43"/>
        <v>0</v>
      </c>
      <c r="AD166">
        <f t="shared" si="44"/>
        <v>0</v>
      </c>
      <c r="AE166">
        <f t="shared" si="45"/>
        <v>113671.2820340075</v>
      </c>
      <c r="AF166">
        <f t="shared" si="46"/>
        <v>-23.374252489792696</v>
      </c>
      <c r="AG166">
        <f t="shared" si="47"/>
        <v>-1494.5535805410598</v>
      </c>
      <c r="AH166">
        <f t="shared" si="48"/>
        <v>9.4154127872850921</v>
      </c>
      <c r="AI166">
        <f t="shared" si="49"/>
        <v>-6403251.2826783322</v>
      </c>
      <c r="AJ166">
        <f t="shared" si="50"/>
        <v>-7632.3896992601703</v>
      </c>
      <c r="AK166" s="7"/>
      <c r="AL166" s="7"/>
      <c r="AM166" s="7"/>
      <c r="AN166" s="7"/>
    </row>
    <row r="167" spans="1:40" x14ac:dyDescent="0.3">
      <c r="A167" s="1">
        <v>43009</v>
      </c>
      <c r="B167">
        <v>91752</v>
      </c>
      <c r="C167">
        <v>70488</v>
      </c>
      <c r="D167">
        <v>21264</v>
      </c>
      <c r="E167">
        <v>15.685</v>
      </c>
      <c r="F167">
        <v>22</v>
      </c>
      <c r="G167">
        <v>89.596823332699998</v>
      </c>
      <c r="H167">
        <v>0</v>
      </c>
      <c r="I167">
        <v>0</v>
      </c>
      <c r="J167">
        <v>0</v>
      </c>
      <c r="K167">
        <v>320.39999999999998</v>
      </c>
      <c r="L167">
        <v>3.9171550000000002</v>
      </c>
      <c r="M167">
        <v>4.1230663675655643</v>
      </c>
      <c r="N167">
        <v>1404.06</v>
      </c>
      <c r="O167">
        <v>184.83417245454527</v>
      </c>
      <c r="P167">
        <v>10.3</v>
      </c>
      <c r="Q167">
        <v>0</v>
      </c>
      <c r="R167" s="8">
        <v>80810525</v>
      </c>
      <c r="S167" s="8">
        <v>5.66</v>
      </c>
      <c r="T167" s="8">
        <f t="shared" si="35"/>
        <v>248.06713780918727</v>
      </c>
      <c r="U167">
        <f t="shared" si="36"/>
        <v>6418069.4244948234</v>
      </c>
      <c r="V167">
        <f t="shared" si="34"/>
        <v>70488</v>
      </c>
      <c r="W167">
        <f t="shared" si="37"/>
        <v>-6347581.4244948234</v>
      </c>
      <c r="X167">
        <f t="shared" si="38"/>
        <v>29527.126826591153</v>
      </c>
      <c r="Y167">
        <f t="shared" si="39"/>
        <v>-267503.73096554284</v>
      </c>
      <c r="Z167">
        <f t="shared" si="40"/>
        <v>267536.17986655759</v>
      </c>
      <c r="AA167">
        <f t="shared" si="41"/>
        <v>-13425.192798314809</v>
      </c>
      <c r="AB167">
        <f t="shared" si="42"/>
        <v>0</v>
      </c>
      <c r="AC167">
        <f t="shared" si="43"/>
        <v>0</v>
      </c>
      <c r="AD167">
        <f t="shared" si="44"/>
        <v>0</v>
      </c>
      <c r="AE167">
        <f t="shared" si="45"/>
        <v>116032.49255669682</v>
      </c>
      <c r="AF167">
        <f t="shared" si="46"/>
        <v>-23.374252489792696</v>
      </c>
      <c r="AG167">
        <f t="shared" si="47"/>
        <v>43070.568928925604</v>
      </c>
      <c r="AH167">
        <f t="shared" si="48"/>
        <v>9.4154127872850921</v>
      </c>
      <c r="AI167">
        <f t="shared" si="49"/>
        <v>-6515172.5203707749</v>
      </c>
      <c r="AJ167">
        <f t="shared" si="50"/>
        <v>-7632.3896992601703</v>
      </c>
      <c r="AK167" s="7"/>
      <c r="AL167" s="7"/>
      <c r="AM167" s="7"/>
      <c r="AN167" s="7"/>
    </row>
    <row r="168" spans="1:40" x14ac:dyDescent="0.3">
      <c r="A168" s="1">
        <v>43040</v>
      </c>
      <c r="B168">
        <v>100859</v>
      </c>
      <c r="C168">
        <v>75956</v>
      </c>
      <c r="D168">
        <v>24903</v>
      </c>
      <c r="E168">
        <v>14.484999999999999</v>
      </c>
      <c r="F168">
        <v>22</v>
      </c>
      <c r="G168">
        <v>87.353534116700004</v>
      </c>
      <c r="H168">
        <v>0</v>
      </c>
      <c r="I168">
        <v>0</v>
      </c>
      <c r="J168">
        <v>0</v>
      </c>
      <c r="K168">
        <v>325.18</v>
      </c>
      <c r="L168">
        <v>3.9171550000000002</v>
      </c>
      <c r="M168">
        <v>5.6014963160814668</v>
      </c>
      <c r="N168">
        <v>1404.06</v>
      </c>
      <c r="O168">
        <v>184.83417245454527</v>
      </c>
      <c r="P168">
        <v>10.1</v>
      </c>
      <c r="Q168">
        <v>0</v>
      </c>
      <c r="R168" s="8">
        <v>80810525</v>
      </c>
      <c r="S168" s="8">
        <v>5.66</v>
      </c>
      <c r="T168" s="8">
        <f t="shared" si="35"/>
        <v>248.06713780918727</v>
      </c>
      <c r="U168">
        <f t="shared" si="36"/>
        <v>6385412.2742544226</v>
      </c>
      <c r="V168">
        <f t="shared" si="34"/>
        <v>75956</v>
      </c>
      <c r="W168">
        <f t="shared" si="37"/>
        <v>-6309456.2742544226</v>
      </c>
      <c r="X168">
        <f t="shared" si="38"/>
        <v>29527.126826591153</v>
      </c>
      <c r="Y168">
        <f t="shared" si="39"/>
        <v>-247038.03270869545</v>
      </c>
      <c r="Z168">
        <f t="shared" si="40"/>
        <v>267536.17986655759</v>
      </c>
      <c r="AA168">
        <f t="shared" si="41"/>
        <v>-13089.058222255695</v>
      </c>
      <c r="AB168">
        <f t="shared" si="42"/>
        <v>0</v>
      </c>
      <c r="AC168">
        <f t="shared" si="43"/>
        <v>0</v>
      </c>
      <c r="AD168">
        <f t="shared" si="44"/>
        <v>0</v>
      </c>
      <c r="AE168">
        <f t="shared" si="45"/>
        <v>117763.56407486479</v>
      </c>
      <c r="AF168">
        <f t="shared" si="46"/>
        <v>-23.374252489792696</v>
      </c>
      <c r="AG168">
        <f t="shared" si="47"/>
        <v>58514.613076519483</v>
      </c>
      <c r="AH168">
        <f t="shared" si="48"/>
        <v>9.4154127872850921</v>
      </c>
      <c r="AI168">
        <f t="shared" si="49"/>
        <v>-6515172.5203707749</v>
      </c>
      <c r="AJ168">
        <f t="shared" si="50"/>
        <v>-7484.1879575269622</v>
      </c>
      <c r="AK168" s="7"/>
      <c r="AL168" s="7"/>
      <c r="AM168" s="7"/>
      <c r="AN168" s="7"/>
    </row>
    <row r="169" spans="1:40" x14ac:dyDescent="0.3">
      <c r="A169" s="1">
        <v>43070</v>
      </c>
      <c r="B169">
        <v>136240</v>
      </c>
      <c r="C169">
        <v>99694</v>
      </c>
      <c r="D169">
        <v>36546</v>
      </c>
      <c r="E169">
        <v>14.641999999999999</v>
      </c>
      <c r="F169">
        <v>21</v>
      </c>
      <c r="G169">
        <v>87.808348313950006</v>
      </c>
      <c r="H169">
        <v>1</v>
      </c>
      <c r="I169">
        <v>0</v>
      </c>
      <c r="J169">
        <v>0</v>
      </c>
      <c r="K169">
        <v>327.41000000000003</v>
      </c>
      <c r="L169">
        <v>3.9171550000000002</v>
      </c>
      <c r="M169">
        <v>6.3854886138492439E-2</v>
      </c>
      <c r="N169">
        <v>1404.06</v>
      </c>
      <c r="O169">
        <v>184.83417245454527</v>
      </c>
      <c r="P169">
        <v>9.9</v>
      </c>
      <c r="Q169">
        <v>0</v>
      </c>
      <c r="R169" s="8">
        <v>80810525</v>
      </c>
      <c r="S169" s="8">
        <v>5.66</v>
      </c>
      <c r="T169" s="8">
        <f t="shared" si="35"/>
        <v>248.06713780918727</v>
      </c>
      <c r="U169">
        <f t="shared" si="36"/>
        <v>6497008.3307266915</v>
      </c>
      <c r="V169">
        <f t="shared" si="34"/>
        <v>99694</v>
      </c>
      <c r="W169">
        <f t="shared" si="37"/>
        <v>-6397314.3307266915</v>
      </c>
      <c r="X169">
        <f t="shared" si="38"/>
        <v>29527.126826591153</v>
      </c>
      <c r="Y169">
        <f t="shared" si="39"/>
        <v>-249715.62823063298</v>
      </c>
      <c r="Z169">
        <f t="shared" si="40"/>
        <v>255375.44441807771</v>
      </c>
      <c r="AA169">
        <f t="shared" si="41"/>
        <v>-13157.20760588751</v>
      </c>
      <c r="AB169">
        <f t="shared" si="42"/>
        <v>-16059.800627246337</v>
      </c>
      <c r="AC169">
        <f t="shared" si="43"/>
        <v>0</v>
      </c>
      <c r="AD169">
        <f t="shared" si="44"/>
        <v>0</v>
      </c>
      <c r="AE169">
        <f t="shared" si="45"/>
        <v>118571.15601744106</v>
      </c>
      <c r="AF169">
        <f t="shared" si="46"/>
        <v>-23.374252489792696</v>
      </c>
      <c r="AG169">
        <f t="shared" si="47"/>
        <v>667.04390123618361</v>
      </c>
      <c r="AH169">
        <f t="shared" si="48"/>
        <v>9.4154127872850921</v>
      </c>
      <c r="AI169">
        <f t="shared" si="49"/>
        <v>-6515172.5203707749</v>
      </c>
      <c r="AJ169">
        <f t="shared" si="50"/>
        <v>-7335.9862157937559</v>
      </c>
      <c r="AK169" s="7"/>
      <c r="AL169" s="7"/>
      <c r="AM169" s="7"/>
      <c r="AN169" s="7"/>
    </row>
    <row r="170" spans="1:40" x14ac:dyDescent="0.3">
      <c r="A170" s="1">
        <v>43101</v>
      </c>
      <c r="B170">
        <v>35076</v>
      </c>
      <c r="C170">
        <v>26611</v>
      </c>
      <c r="D170">
        <v>8465</v>
      </c>
      <c r="E170">
        <v>17.47</v>
      </c>
      <c r="F170">
        <v>22</v>
      </c>
      <c r="G170">
        <v>92.383158170249999</v>
      </c>
      <c r="H170">
        <v>0</v>
      </c>
      <c r="I170">
        <v>1</v>
      </c>
      <c r="J170">
        <v>0</v>
      </c>
      <c r="K170">
        <v>330.75</v>
      </c>
      <c r="L170">
        <v>4.5995590909091</v>
      </c>
      <c r="M170">
        <v>0.85141044621159789</v>
      </c>
      <c r="N170">
        <v>1603.12</v>
      </c>
      <c r="O170">
        <v>157.5240705710869</v>
      </c>
      <c r="P170">
        <v>9.8000000000000007</v>
      </c>
      <c r="Q170">
        <v>0</v>
      </c>
      <c r="R170" s="8">
        <v>82003882</v>
      </c>
      <c r="S170" s="8">
        <v>6.24</v>
      </c>
      <c r="T170" s="8">
        <f t="shared" si="35"/>
        <v>256.91025641025641</v>
      </c>
      <c r="U170">
        <f t="shared" si="36"/>
        <v>5472474.0203861361</v>
      </c>
      <c r="V170">
        <f t="shared" si="34"/>
        <v>26611</v>
      </c>
      <c r="W170">
        <f t="shared" si="37"/>
        <v>-5445863.0203861361</v>
      </c>
      <c r="X170">
        <f t="shared" si="38"/>
        <v>29527.126826591153</v>
      </c>
      <c r="Y170">
        <f t="shared" si="39"/>
        <v>-297946.45712260331</v>
      </c>
      <c r="Z170">
        <f t="shared" si="40"/>
        <v>267536.17986655759</v>
      </c>
      <c r="AA170">
        <f t="shared" si="41"/>
        <v>-13842.697359339994</v>
      </c>
      <c r="AB170">
        <f t="shared" si="42"/>
        <v>0</v>
      </c>
      <c r="AC170">
        <f t="shared" si="43"/>
        <v>-7.6514084312681208</v>
      </c>
      <c r="AD170">
        <f t="shared" si="44"/>
        <v>0</v>
      </c>
      <c r="AE170">
        <f t="shared" si="45"/>
        <v>119780.73318703957</v>
      </c>
      <c r="AF170">
        <f t="shared" si="46"/>
        <v>-27.446260240565067</v>
      </c>
      <c r="AG170">
        <f t="shared" si="47"/>
        <v>8894.0436658592789</v>
      </c>
      <c r="AH170">
        <f t="shared" si="48"/>
        <v>10.750278868105692</v>
      </c>
      <c r="AI170">
        <f t="shared" si="49"/>
        <v>-5552525.7167155091</v>
      </c>
      <c r="AJ170">
        <f t="shared" si="50"/>
        <v>-7261.8853449271519</v>
      </c>
      <c r="AK170" s="7"/>
      <c r="AL170" s="7"/>
      <c r="AM170" s="7"/>
      <c r="AN170" s="7"/>
    </row>
    <row r="171" spans="1:40" x14ac:dyDescent="0.3">
      <c r="A171" s="1">
        <v>43132</v>
      </c>
      <c r="B171">
        <v>47009</v>
      </c>
      <c r="C171">
        <v>35901</v>
      </c>
      <c r="D171">
        <v>11108</v>
      </c>
      <c r="E171">
        <v>18.004999999999999</v>
      </c>
      <c r="F171">
        <v>20</v>
      </c>
      <c r="G171">
        <v>92.974206489750003</v>
      </c>
      <c r="H171">
        <v>0</v>
      </c>
      <c r="I171">
        <v>0</v>
      </c>
      <c r="J171">
        <v>0</v>
      </c>
      <c r="K171">
        <v>333.17</v>
      </c>
      <c r="L171">
        <v>4.5995590909091</v>
      </c>
      <c r="M171">
        <v>1.7833428698203369</v>
      </c>
      <c r="N171">
        <v>1603.12</v>
      </c>
      <c r="O171">
        <v>157.5240705710869</v>
      </c>
      <c r="P171">
        <v>10</v>
      </c>
      <c r="Q171">
        <v>0</v>
      </c>
      <c r="R171" s="8">
        <v>82003882</v>
      </c>
      <c r="S171" s="8">
        <v>6.24</v>
      </c>
      <c r="T171" s="8">
        <f t="shared" si="35"/>
        <v>256.91025641025641</v>
      </c>
      <c r="U171">
        <f t="shared" si="36"/>
        <v>5504827.2984602097</v>
      </c>
      <c r="V171">
        <f t="shared" si="34"/>
        <v>35901</v>
      </c>
      <c r="W171">
        <f t="shared" si="37"/>
        <v>-5468926.2984602097</v>
      </c>
      <c r="X171">
        <f t="shared" si="38"/>
        <v>29527.126826591153</v>
      </c>
      <c r="Y171">
        <f t="shared" si="39"/>
        <v>-307070.74759544781</v>
      </c>
      <c r="Z171">
        <f t="shared" si="40"/>
        <v>243214.70896959782</v>
      </c>
      <c r="AA171">
        <f t="shared" si="41"/>
        <v>-13931.260071133276</v>
      </c>
      <c r="AB171">
        <f t="shared" si="42"/>
        <v>0</v>
      </c>
      <c r="AC171">
        <f t="shared" si="43"/>
        <v>0</v>
      </c>
      <c r="AD171">
        <f t="shared" si="44"/>
        <v>0</v>
      </c>
      <c r="AE171">
        <f t="shared" si="45"/>
        <v>120657.13341171874</v>
      </c>
      <c r="AF171">
        <f t="shared" si="46"/>
        <v>-27.446260240565067</v>
      </c>
      <c r="AG171">
        <f t="shared" si="47"/>
        <v>18629.239782006349</v>
      </c>
      <c r="AH171">
        <f t="shared" si="48"/>
        <v>10.750278868105692</v>
      </c>
      <c r="AI171">
        <f t="shared" si="49"/>
        <v>-5552525.7167155091</v>
      </c>
      <c r="AJ171">
        <f t="shared" si="50"/>
        <v>-7410.0870866603591</v>
      </c>
      <c r="AK171" s="7"/>
      <c r="AL171" s="7"/>
      <c r="AM171" s="7"/>
      <c r="AN171" s="7"/>
    </row>
    <row r="172" spans="1:40" x14ac:dyDescent="0.3">
      <c r="A172" s="1">
        <v>43160</v>
      </c>
      <c r="B172">
        <v>76345</v>
      </c>
      <c r="C172">
        <v>59798</v>
      </c>
      <c r="D172">
        <v>16547</v>
      </c>
      <c r="E172">
        <v>17.391999999999999</v>
      </c>
      <c r="F172">
        <v>22</v>
      </c>
      <c r="G172">
        <v>92.275498120950004</v>
      </c>
      <c r="H172">
        <v>0</v>
      </c>
      <c r="I172">
        <v>0</v>
      </c>
      <c r="J172">
        <v>0</v>
      </c>
      <c r="K172">
        <v>336.48</v>
      </c>
      <c r="L172">
        <v>4.5995590909091</v>
      </c>
      <c r="M172">
        <v>2.4028672496024361</v>
      </c>
      <c r="N172">
        <v>1603.12</v>
      </c>
      <c r="O172">
        <v>157.5240705710869</v>
      </c>
      <c r="P172">
        <v>10</v>
      </c>
      <c r="Q172">
        <v>0</v>
      </c>
      <c r="R172" s="8">
        <v>82003882</v>
      </c>
      <c r="S172" s="8">
        <v>6.24</v>
      </c>
      <c r="T172" s="8">
        <f t="shared" si="35"/>
        <v>256.91025641025641</v>
      </c>
      <c r="U172">
        <f t="shared" si="36"/>
        <v>5486173.1549184453</v>
      </c>
      <c r="V172">
        <f t="shared" si="34"/>
        <v>59798</v>
      </c>
      <c r="W172">
        <f t="shared" si="37"/>
        <v>-5426375.1549184453</v>
      </c>
      <c r="X172">
        <f t="shared" si="38"/>
        <v>29527.126826591153</v>
      </c>
      <c r="Y172">
        <f t="shared" si="39"/>
        <v>-296616.18673590827</v>
      </c>
      <c r="Z172">
        <f t="shared" si="40"/>
        <v>267536.17986655759</v>
      </c>
      <c r="AA172">
        <f t="shared" si="41"/>
        <v>-13826.56557179702</v>
      </c>
      <c r="AB172">
        <f t="shared" si="42"/>
        <v>0</v>
      </c>
      <c r="AC172">
        <f t="shared" si="43"/>
        <v>0</v>
      </c>
      <c r="AD172">
        <f t="shared" si="44"/>
        <v>0</v>
      </c>
      <c r="AE172">
        <f t="shared" si="45"/>
        <v>121855.84611572207</v>
      </c>
      <c r="AF172">
        <f t="shared" si="46"/>
        <v>-27.446260240565067</v>
      </c>
      <c r="AG172">
        <f t="shared" si="47"/>
        <v>25100.944363931314</v>
      </c>
      <c r="AH172">
        <f t="shared" si="48"/>
        <v>10.750278868105692</v>
      </c>
      <c r="AI172">
        <f t="shared" si="49"/>
        <v>-5552525.7167155091</v>
      </c>
      <c r="AJ172">
        <f t="shared" si="50"/>
        <v>-7410.0870866603591</v>
      </c>
      <c r="AK172" s="7"/>
      <c r="AL172" s="7"/>
      <c r="AM172" s="7"/>
      <c r="AN172" s="7"/>
    </row>
    <row r="173" spans="1:40" x14ac:dyDescent="0.3">
      <c r="A173" s="1">
        <v>43191</v>
      </c>
      <c r="B173">
        <v>71126</v>
      </c>
      <c r="C173">
        <v>55108</v>
      </c>
      <c r="D173">
        <v>16018</v>
      </c>
      <c r="E173">
        <v>18.184999999999999</v>
      </c>
      <c r="F173">
        <v>20</v>
      </c>
      <c r="G173">
        <v>91.651078167850002</v>
      </c>
      <c r="H173">
        <v>0</v>
      </c>
      <c r="I173">
        <v>0</v>
      </c>
      <c r="J173">
        <v>0</v>
      </c>
      <c r="K173">
        <v>342.78</v>
      </c>
      <c r="L173">
        <v>4.5995590909091</v>
      </c>
      <c r="M173">
        <v>4.1446500748550275</v>
      </c>
      <c r="N173">
        <v>1603.12</v>
      </c>
      <c r="O173">
        <v>174.11768419850546</v>
      </c>
      <c r="P173">
        <v>10.199999999999999</v>
      </c>
      <c r="Q173">
        <v>0</v>
      </c>
      <c r="R173" s="8">
        <v>82003882</v>
      </c>
      <c r="S173" s="8">
        <v>6.24</v>
      </c>
      <c r="T173" s="8">
        <f t="shared" si="35"/>
        <v>256.91025641025641</v>
      </c>
      <c r="U173">
        <f t="shared" si="36"/>
        <v>6083811.0961055271</v>
      </c>
      <c r="V173">
        <f t="shared" si="34"/>
        <v>55108</v>
      </c>
      <c r="W173">
        <f t="shared" si="37"/>
        <v>-6028703.0961055271</v>
      </c>
      <c r="X173">
        <f t="shared" si="38"/>
        <v>29527.126826591153</v>
      </c>
      <c r="Y173">
        <f t="shared" si="39"/>
        <v>-310140.60233397491</v>
      </c>
      <c r="Z173">
        <f t="shared" si="40"/>
        <v>243214.70896959782</v>
      </c>
      <c r="AA173">
        <f t="shared" si="41"/>
        <v>-13733.002452640956</v>
      </c>
      <c r="AB173">
        <f t="shared" si="42"/>
        <v>0</v>
      </c>
      <c r="AC173">
        <f t="shared" si="43"/>
        <v>0</v>
      </c>
      <c r="AD173">
        <f t="shared" si="44"/>
        <v>0</v>
      </c>
      <c r="AE173">
        <f t="shared" si="45"/>
        <v>124137.38389071329</v>
      </c>
      <c r="AF173">
        <f t="shared" si="46"/>
        <v>-27.446260240565067</v>
      </c>
      <c r="AG173">
        <f t="shared" si="47"/>
        <v>43296.037662551993</v>
      </c>
      <c r="AH173">
        <f t="shared" si="48"/>
        <v>10.750278868105692</v>
      </c>
      <c r="AI173">
        <f t="shared" si="49"/>
        <v>-6137429.7638585996</v>
      </c>
      <c r="AJ173">
        <f t="shared" si="50"/>
        <v>-7558.2888283935654</v>
      </c>
      <c r="AK173" s="7"/>
      <c r="AL173" s="7"/>
      <c r="AM173" s="7"/>
      <c r="AN173" s="7"/>
    </row>
    <row r="174" spans="1:40" x14ac:dyDescent="0.3">
      <c r="A174" s="1">
        <v>43221</v>
      </c>
      <c r="B174">
        <v>72755</v>
      </c>
      <c r="C174">
        <v>57227</v>
      </c>
      <c r="D174">
        <v>15528</v>
      </c>
      <c r="E174">
        <v>18.86</v>
      </c>
      <c r="F174">
        <v>22</v>
      </c>
      <c r="G174">
        <v>90.948746964099996</v>
      </c>
      <c r="H174">
        <v>0</v>
      </c>
      <c r="I174">
        <v>0</v>
      </c>
      <c r="J174">
        <v>0</v>
      </c>
      <c r="K174">
        <v>348.34</v>
      </c>
      <c r="L174">
        <v>4.5995590909091</v>
      </c>
      <c r="M174">
        <v>4.7856880464991924</v>
      </c>
      <c r="N174">
        <v>1603.12</v>
      </c>
      <c r="O174">
        <v>174.11768419850546</v>
      </c>
      <c r="P174">
        <v>10.6</v>
      </c>
      <c r="Q174">
        <v>0</v>
      </c>
      <c r="R174" s="8">
        <v>82003882</v>
      </c>
      <c r="S174" s="8">
        <v>6.24</v>
      </c>
      <c r="T174" s="8">
        <f t="shared" si="35"/>
        <v>256.91025641025641</v>
      </c>
      <c r="U174">
        <f t="shared" si="36"/>
        <v>6064601.7581202574</v>
      </c>
      <c r="V174">
        <f t="shared" si="34"/>
        <v>57227</v>
      </c>
      <c r="W174">
        <f t="shared" si="37"/>
        <v>-6007374.7581202574</v>
      </c>
      <c r="X174">
        <f t="shared" si="38"/>
        <v>29527.126826591153</v>
      </c>
      <c r="Y174">
        <f t="shared" si="39"/>
        <v>-321652.55760345154</v>
      </c>
      <c r="Z174">
        <f t="shared" si="40"/>
        <v>267536.17986655759</v>
      </c>
      <c r="AA174">
        <f t="shared" si="41"/>
        <v>-13627.765107522102</v>
      </c>
      <c r="AB174">
        <f t="shared" si="42"/>
        <v>0</v>
      </c>
      <c r="AC174">
        <f t="shared" si="43"/>
        <v>0</v>
      </c>
      <c r="AD174">
        <f t="shared" si="44"/>
        <v>0</v>
      </c>
      <c r="AE174">
        <f t="shared" si="45"/>
        <v>126150.93151435634</v>
      </c>
      <c r="AF174">
        <f t="shared" si="46"/>
        <v>-27.446260240565067</v>
      </c>
      <c r="AG174">
        <f t="shared" si="47"/>
        <v>49992.478535042901</v>
      </c>
      <c r="AH174">
        <f t="shared" si="48"/>
        <v>10.750278868105692</v>
      </c>
      <c r="AI174">
        <f t="shared" si="49"/>
        <v>-6137429.7638585996</v>
      </c>
      <c r="AJ174">
        <f t="shared" si="50"/>
        <v>-7854.6923118599798</v>
      </c>
    </row>
    <row r="175" spans="1:40" x14ac:dyDescent="0.3">
      <c r="A175" s="1">
        <v>43252</v>
      </c>
      <c r="B175">
        <v>51037</v>
      </c>
      <c r="C175">
        <v>41225</v>
      </c>
      <c r="D175">
        <v>9812</v>
      </c>
      <c r="E175">
        <v>21.736000000000001</v>
      </c>
      <c r="F175">
        <v>20</v>
      </c>
      <c r="G175">
        <v>91.052382387549997</v>
      </c>
      <c r="H175">
        <v>0</v>
      </c>
      <c r="I175">
        <v>0</v>
      </c>
      <c r="J175">
        <v>0</v>
      </c>
      <c r="K175">
        <v>357.44</v>
      </c>
      <c r="L175">
        <v>4.5995590909091</v>
      </c>
      <c r="M175">
        <v>3.5359611877568753</v>
      </c>
      <c r="N175">
        <v>1603.12</v>
      </c>
      <c r="O175">
        <v>174.11768419850546</v>
      </c>
      <c r="P175">
        <v>10.7</v>
      </c>
      <c r="Q175">
        <v>0</v>
      </c>
      <c r="R175" s="8">
        <v>82003882</v>
      </c>
      <c r="S175" s="8">
        <v>6.24</v>
      </c>
      <c r="T175" s="8">
        <f t="shared" si="35"/>
        <v>256.91025641025641</v>
      </c>
      <c r="U175">
        <f t="shared" si="36"/>
        <v>6131819.7161072707</v>
      </c>
      <c r="V175">
        <f t="shared" si="34"/>
        <v>41225</v>
      </c>
      <c r="W175">
        <f t="shared" si="37"/>
        <v>-6090594.7161072707</v>
      </c>
      <c r="X175">
        <f t="shared" si="38"/>
        <v>29527.126826591153</v>
      </c>
      <c r="Y175">
        <f t="shared" si="39"/>
        <v>-370702.01442569587</v>
      </c>
      <c r="Z175">
        <f t="shared" si="40"/>
        <v>243214.70896959782</v>
      </c>
      <c r="AA175">
        <f t="shared" si="41"/>
        <v>-13643.293844912543</v>
      </c>
      <c r="AB175">
        <f t="shared" si="42"/>
        <v>0</v>
      </c>
      <c r="AC175">
        <f t="shared" si="43"/>
        <v>0</v>
      </c>
      <c r="AD175">
        <f t="shared" si="44"/>
        <v>0</v>
      </c>
      <c r="AE175">
        <f t="shared" si="45"/>
        <v>129446.48607823257</v>
      </c>
      <c r="AF175">
        <f t="shared" si="46"/>
        <v>-27.446260240565067</v>
      </c>
      <c r="AG175">
        <f t="shared" si="47"/>
        <v>36937.523311614837</v>
      </c>
      <c r="AH175">
        <f t="shared" si="48"/>
        <v>10.750278868105692</v>
      </c>
      <c r="AI175">
        <f t="shared" si="49"/>
        <v>-6137429.7638585996</v>
      </c>
      <c r="AJ175">
        <f t="shared" si="50"/>
        <v>-7928.7931827265838</v>
      </c>
    </row>
    <row r="176" spans="1:40" x14ac:dyDescent="0.3">
      <c r="A176" s="1">
        <v>43282</v>
      </c>
      <c r="B176">
        <v>52734</v>
      </c>
      <c r="C176">
        <v>42024</v>
      </c>
      <c r="D176">
        <v>10710</v>
      </c>
      <c r="E176">
        <v>24.085000000000001</v>
      </c>
      <c r="F176">
        <v>22</v>
      </c>
      <c r="G176">
        <v>92.920469980600004</v>
      </c>
      <c r="H176">
        <v>0</v>
      </c>
      <c r="I176">
        <v>0</v>
      </c>
      <c r="J176">
        <v>0</v>
      </c>
      <c r="K176">
        <v>359.41</v>
      </c>
      <c r="L176">
        <v>4.5995590909091</v>
      </c>
      <c r="M176">
        <v>2.5589105621147912</v>
      </c>
      <c r="N176">
        <v>1603.12</v>
      </c>
      <c r="O176">
        <v>186.66893381009984</v>
      </c>
      <c r="P176">
        <v>10.8</v>
      </c>
      <c r="Q176">
        <v>0</v>
      </c>
      <c r="R176" s="8">
        <v>82003882</v>
      </c>
      <c r="S176" s="8">
        <v>6.24</v>
      </c>
      <c r="T176" s="8">
        <f t="shared" si="35"/>
        <v>256.91025641025641</v>
      </c>
      <c r="U176">
        <f t="shared" si="36"/>
        <v>6600621.734272724</v>
      </c>
      <c r="V176">
        <f t="shared" si="34"/>
        <v>42024</v>
      </c>
      <c r="W176">
        <f t="shared" si="37"/>
        <v>-6558597.734272724</v>
      </c>
      <c r="X176">
        <f t="shared" si="38"/>
        <v>29527.126826591153</v>
      </c>
      <c r="Y176">
        <f t="shared" si="39"/>
        <v>-410763.61876347463</v>
      </c>
      <c r="Z176">
        <f t="shared" si="40"/>
        <v>267536.17986655759</v>
      </c>
      <c r="AA176">
        <f t="shared" si="41"/>
        <v>-13923.208189729308</v>
      </c>
      <c r="AB176">
        <f t="shared" si="42"/>
        <v>0</v>
      </c>
      <c r="AC176">
        <f t="shared" si="43"/>
        <v>0</v>
      </c>
      <c r="AD176">
        <f t="shared" si="44"/>
        <v>0</v>
      </c>
      <c r="AE176">
        <f t="shared" si="45"/>
        <v>130159.9193189838</v>
      </c>
      <c r="AF176">
        <f t="shared" si="46"/>
        <v>-27.446260240565067</v>
      </c>
      <c r="AG176">
        <f t="shared" si="47"/>
        <v>26731.011320973666</v>
      </c>
      <c r="AH176">
        <f t="shared" si="48"/>
        <v>10.750278868105692</v>
      </c>
      <c r="AI176">
        <f t="shared" si="49"/>
        <v>-6579845.5546176601</v>
      </c>
      <c r="AJ176">
        <f t="shared" si="50"/>
        <v>-8002.8940535931879</v>
      </c>
    </row>
    <row r="177" spans="1:36" x14ac:dyDescent="0.3">
      <c r="A177" s="1">
        <v>43313</v>
      </c>
      <c r="B177">
        <v>34346</v>
      </c>
      <c r="C177">
        <v>26976</v>
      </c>
      <c r="D177">
        <v>7370</v>
      </c>
      <c r="E177">
        <v>26.354000000000003</v>
      </c>
      <c r="F177">
        <v>18</v>
      </c>
      <c r="G177">
        <v>88.701381725825001</v>
      </c>
      <c r="H177">
        <v>0</v>
      </c>
      <c r="I177">
        <v>0</v>
      </c>
      <c r="J177">
        <v>0</v>
      </c>
      <c r="K177">
        <v>367.66</v>
      </c>
      <c r="L177">
        <v>4.5995590909091</v>
      </c>
      <c r="M177">
        <v>19.137987917838494</v>
      </c>
      <c r="N177">
        <v>1603.12</v>
      </c>
      <c r="O177">
        <v>186.66893381009984</v>
      </c>
      <c r="P177">
        <v>11.2</v>
      </c>
      <c r="Q177">
        <v>0</v>
      </c>
      <c r="R177" s="8">
        <v>82003882</v>
      </c>
      <c r="S177" s="8">
        <v>6.24</v>
      </c>
      <c r="T177" s="8">
        <f t="shared" si="35"/>
        <v>256.91025641025641</v>
      </c>
      <c r="U177">
        <f t="shared" si="36"/>
        <v>6496401.2534576552</v>
      </c>
      <c r="V177">
        <f t="shared" si="34"/>
        <v>26976</v>
      </c>
      <c r="W177">
        <f t="shared" si="37"/>
        <v>-6469425.2534576552</v>
      </c>
      <c r="X177">
        <f t="shared" si="38"/>
        <v>29527.126826591153</v>
      </c>
      <c r="Y177">
        <f t="shared" si="39"/>
        <v>-449460.84321746364</v>
      </c>
      <c r="Z177">
        <f t="shared" si="40"/>
        <v>218893.23807263802</v>
      </c>
      <c r="AA177">
        <f t="shared" si="41"/>
        <v>-13291.019780067385</v>
      </c>
      <c r="AB177">
        <f t="shared" si="42"/>
        <v>0</v>
      </c>
      <c r="AC177">
        <f t="shared" si="43"/>
        <v>0</v>
      </c>
      <c r="AD177">
        <f t="shared" si="44"/>
        <v>0</v>
      </c>
      <c r="AE177">
        <f t="shared" si="45"/>
        <v>133147.64735766279</v>
      </c>
      <c r="AF177">
        <f t="shared" si="46"/>
        <v>-27.446260240565067</v>
      </c>
      <c r="AG177">
        <f t="shared" si="47"/>
        <v>199920.14541907579</v>
      </c>
      <c r="AH177">
        <f t="shared" si="48"/>
        <v>10.750278868105692</v>
      </c>
      <c r="AI177">
        <f t="shared" si="49"/>
        <v>-6579845.5546176601</v>
      </c>
      <c r="AJ177">
        <f t="shared" si="50"/>
        <v>-8299.2975370596014</v>
      </c>
    </row>
    <row r="178" spans="1:36" x14ac:dyDescent="0.3">
      <c r="A178" s="1">
        <v>43344</v>
      </c>
      <c r="B178">
        <v>23028</v>
      </c>
      <c r="C178">
        <v>17595</v>
      </c>
      <c r="D178">
        <v>5433</v>
      </c>
      <c r="E178">
        <v>32.44</v>
      </c>
      <c r="F178">
        <v>20</v>
      </c>
      <c r="G178">
        <v>81.148395612149997</v>
      </c>
      <c r="H178">
        <v>0</v>
      </c>
      <c r="I178">
        <v>0</v>
      </c>
      <c r="J178">
        <v>0</v>
      </c>
      <c r="K178">
        <v>390.84</v>
      </c>
      <c r="L178">
        <v>4.5995590909091</v>
      </c>
      <c r="M178">
        <v>12.383130422519883</v>
      </c>
      <c r="N178">
        <v>1603.12</v>
      </c>
      <c r="O178">
        <v>186.66893381009984</v>
      </c>
      <c r="P178">
        <v>11.5</v>
      </c>
      <c r="Q178">
        <v>0</v>
      </c>
      <c r="R178" s="8">
        <v>82003882</v>
      </c>
      <c r="S178" s="8">
        <v>6.24</v>
      </c>
      <c r="T178" s="8">
        <f t="shared" si="35"/>
        <v>256.91025641025641</v>
      </c>
      <c r="U178">
        <f t="shared" si="36"/>
        <v>6627752.8431998743</v>
      </c>
      <c r="V178">
        <f t="shared" si="34"/>
        <v>17595</v>
      </c>
      <c r="W178">
        <f t="shared" si="37"/>
        <v>-6610157.8431998743</v>
      </c>
      <c r="X178">
        <f t="shared" si="38"/>
        <v>29527.126826591153</v>
      </c>
      <c r="Y178">
        <f t="shared" si="39"/>
        <v>-553256.04287677456</v>
      </c>
      <c r="Z178">
        <f t="shared" si="40"/>
        <v>243214.70896959782</v>
      </c>
      <c r="AA178">
        <f t="shared" si="41"/>
        <v>-12159.279936986659</v>
      </c>
      <c r="AB178">
        <f t="shared" si="42"/>
        <v>0</v>
      </c>
      <c r="AC178">
        <f t="shared" si="43"/>
        <v>0</v>
      </c>
      <c r="AD178">
        <f t="shared" si="44"/>
        <v>0</v>
      </c>
      <c r="AE178">
        <f t="shared" si="45"/>
        <v>141542.25777421781</v>
      </c>
      <c r="AF178">
        <f t="shared" si="46"/>
        <v>-27.446260240565067</v>
      </c>
      <c r="AG178">
        <f t="shared" si="47"/>
        <v>129357.23679217178</v>
      </c>
      <c r="AH178">
        <f t="shared" si="48"/>
        <v>10.750278868105692</v>
      </c>
      <c r="AI178">
        <f t="shared" si="49"/>
        <v>-6579845.5546176601</v>
      </c>
      <c r="AJ178">
        <f t="shared" si="50"/>
        <v>-8521.6001496594126</v>
      </c>
    </row>
    <row r="179" spans="1:36" x14ac:dyDescent="0.3">
      <c r="A179" s="1">
        <v>43374</v>
      </c>
      <c r="B179">
        <v>21571</v>
      </c>
      <c r="C179">
        <v>16809</v>
      </c>
      <c r="D179">
        <v>4762</v>
      </c>
      <c r="E179">
        <v>32.782499999999999</v>
      </c>
      <c r="F179">
        <v>22</v>
      </c>
      <c r="G179">
        <v>78.418153977450004</v>
      </c>
      <c r="H179">
        <v>0</v>
      </c>
      <c r="I179">
        <v>0</v>
      </c>
      <c r="J179">
        <v>0</v>
      </c>
      <c r="K179">
        <v>401.27</v>
      </c>
      <c r="L179">
        <v>4.5995590909091</v>
      </c>
      <c r="M179">
        <v>-9.1988306098427444</v>
      </c>
      <c r="N179">
        <v>1603.12</v>
      </c>
      <c r="O179">
        <v>179.86884638776164</v>
      </c>
      <c r="P179">
        <v>11.6</v>
      </c>
      <c r="Q179">
        <v>0</v>
      </c>
      <c r="R179" s="8">
        <v>82003882</v>
      </c>
      <c r="S179" s="8">
        <v>6.24</v>
      </c>
      <c r="T179" s="8">
        <f t="shared" si="35"/>
        <v>256.91025641025641</v>
      </c>
      <c r="U179">
        <f t="shared" si="36"/>
        <v>6590130.3601022232</v>
      </c>
      <c r="V179">
        <f t="shared" si="34"/>
        <v>16809</v>
      </c>
      <c r="W179">
        <f t="shared" si="37"/>
        <v>-6573321.3601022232</v>
      </c>
      <c r="X179">
        <f t="shared" si="38"/>
        <v>29527.126826591153</v>
      </c>
      <c r="Y179">
        <f t="shared" si="39"/>
        <v>-559097.29425424978</v>
      </c>
      <c r="Z179">
        <f t="shared" si="40"/>
        <v>267536.17986655759</v>
      </c>
      <c r="AA179">
        <f t="shared" si="41"/>
        <v>-11750.180384475447</v>
      </c>
      <c r="AB179">
        <f t="shared" si="42"/>
        <v>0</v>
      </c>
      <c r="AC179">
        <f t="shared" si="43"/>
        <v>0</v>
      </c>
      <c r="AD179">
        <f t="shared" si="44"/>
        <v>0</v>
      </c>
      <c r="AE179">
        <f t="shared" si="45"/>
        <v>145319.4703128144</v>
      </c>
      <c r="AF179">
        <f t="shared" si="46"/>
        <v>-27.446260240565067</v>
      </c>
      <c r="AG179">
        <f t="shared" si="47"/>
        <v>-96093.255001537967</v>
      </c>
      <c r="AH179">
        <f t="shared" si="48"/>
        <v>10.750278868105692</v>
      </c>
      <c r="AI179">
        <f t="shared" si="49"/>
        <v>-6340151.0104660252</v>
      </c>
      <c r="AJ179">
        <f t="shared" si="50"/>
        <v>-8595.7010205260158</v>
      </c>
    </row>
    <row r="180" spans="1:36" x14ac:dyDescent="0.3">
      <c r="A180" s="1">
        <v>43405</v>
      </c>
      <c r="B180">
        <v>58204</v>
      </c>
      <c r="C180">
        <v>46204</v>
      </c>
      <c r="D180">
        <v>12000</v>
      </c>
      <c r="E180">
        <v>30.827999999999999</v>
      </c>
      <c r="F180">
        <v>22</v>
      </c>
      <c r="G180">
        <v>80.947380205399995</v>
      </c>
      <c r="H180">
        <v>0</v>
      </c>
      <c r="I180">
        <v>0</v>
      </c>
      <c r="J180">
        <v>0</v>
      </c>
      <c r="K180">
        <v>395.48</v>
      </c>
      <c r="L180">
        <v>4.5995590909091</v>
      </c>
      <c r="M180">
        <v>-9.4282924150329013</v>
      </c>
      <c r="N180">
        <v>1603.12</v>
      </c>
      <c r="O180">
        <v>179.86884638776164</v>
      </c>
      <c r="P180">
        <v>12.2</v>
      </c>
      <c r="Q180">
        <v>0</v>
      </c>
      <c r="R180" s="8">
        <v>82003882</v>
      </c>
      <c r="S180" s="8">
        <v>6.24</v>
      </c>
      <c r="T180" s="8">
        <f t="shared" si="35"/>
        <v>256.91025641025641</v>
      </c>
      <c r="U180">
        <f t="shared" si="36"/>
        <v>6591509.2951973462</v>
      </c>
      <c r="V180">
        <f t="shared" si="34"/>
        <v>46204</v>
      </c>
      <c r="W180">
        <f t="shared" si="37"/>
        <v>-6545305.2951973462</v>
      </c>
      <c r="X180">
        <f t="shared" si="38"/>
        <v>29527.126826591153</v>
      </c>
      <c r="Y180">
        <f t="shared" si="39"/>
        <v>-525763.78821840964</v>
      </c>
      <c r="Z180">
        <f t="shared" si="40"/>
        <v>267536.17986655759</v>
      </c>
      <c r="AA180">
        <f t="shared" si="41"/>
        <v>-12129.159777692288</v>
      </c>
      <c r="AB180">
        <f t="shared" si="42"/>
        <v>0</v>
      </c>
      <c r="AC180">
        <f t="shared" si="43"/>
        <v>0</v>
      </c>
      <c r="AD180">
        <f t="shared" si="44"/>
        <v>0</v>
      </c>
      <c r="AE180">
        <f t="shared" si="45"/>
        <v>143222.62845294151</v>
      </c>
      <c r="AF180">
        <f t="shared" si="46"/>
        <v>-27.446260240565067</v>
      </c>
      <c r="AG180">
        <f t="shared" si="47"/>
        <v>-98490.269654211079</v>
      </c>
      <c r="AH180">
        <f t="shared" si="48"/>
        <v>10.750278868105692</v>
      </c>
      <c r="AI180">
        <f t="shared" si="49"/>
        <v>-6340151.0104660252</v>
      </c>
      <c r="AJ180">
        <f t="shared" si="50"/>
        <v>-9040.3062457256365</v>
      </c>
    </row>
    <row r="181" spans="1:36" x14ac:dyDescent="0.3">
      <c r="A181" s="1">
        <v>43435</v>
      </c>
      <c r="B181">
        <v>77706</v>
      </c>
      <c r="C181">
        <v>60843</v>
      </c>
      <c r="D181">
        <v>16863</v>
      </c>
      <c r="E181">
        <v>29.4925</v>
      </c>
      <c r="F181">
        <v>21</v>
      </c>
      <c r="G181">
        <v>79.660665567774998</v>
      </c>
      <c r="H181">
        <v>1</v>
      </c>
      <c r="I181">
        <v>0</v>
      </c>
      <c r="J181">
        <v>1</v>
      </c>
      <c r="K181">
        <v>393.88</v>
      </c>
      <c r="L181">
        <v>4.5995590909091</v>
      </c>
      <c r="M181">
        <v>-1.1037972361610637</v>
      </c>
      <c r="N181">
        <v>1603.12</v>
      </c>
      <c r="O181">
        <v>179.86884638776164</v>
      </c>
      <c r="P181">
        <v>12.7</v>
      </c>
      <c r="Q181">
        <v>0</v>
      </c>
      <c r="R181" s="8">
        <v>82003882</v>
      </c>
      <c r="S181" s="8">
        <v>6.24</v>
      </c>
      <c r="T181" s="8">
        <f t="shared" si="35"/>
        <v>256.91025641025641</v>
      </c>
      <c r="U181">
        <f t="shared" si="36"/>
        <v>6525226.8098207507</v>
      </c>
      <c r="V181">
        <f t="shared" si="34"/>
        <v>60843</v>
      </c>
      <c r="W181">
        <f t="shared" si="37"/>
        <v>-6464383.8098207507</v>
      </c>
      <c r="X181">
        <f t="shared" si="38"/>
        <v>29527.126826591153</v>
      </c>
      <c r="Y181">
        <f t="shared" si="39"/>
        <v>-502987.17153339321</v>
      </c>
      <c r="Z181">
        <f t="shared" si="40"/>
        <v>255375.44441807771</v>
      </c>
      <c r="AA181">
        <f t="shared" si="41"/>
        <v>-11936.358387598531</v>
      </c>
      <c r="AB181">
        <f t="shared" si="42"/>
        <v>-16059.800627246337</v>
      </c>
      <c r="AC181">
        <f t="shared" si="43"/>
        <v>0</v>
      </c>
      <c r="AD181">
        <f t="shared" si="44"/>
        <v>162.81461007272461</v>
      </c>
      <c r="AE181">
        <f t="shared" si="45"/>
        <v>142643.19028786439</v>
      </c>
      <c r="AF181">
        <f t="shared" si="46"/>
        <v>-27.446260240565067</v>
      </c>
      <c r="AG181">
        <f t="shared" si="47"/>
        <v>-11530.538367662275</v>
      </c>
      <c r="AH181">
        <f t="shared" si="48"/>
        <v>10.750278868105692</v>
      </c>
      <c r="AI181">
        <f t="shared" si="49"/>
        <v>-6340151.0104660252</v>
      </c>
      <c r="AJ181">
        <f t="shared" si="50"/>
        <v>-9410.8106000586558</v>
      </c>
    </row>
    <row r="182" spans="1:36" x14ac:dyDescent="0.3">
      <c r="A182" s="1">
        <v>43466</v>
      </c>
      <c r="B182">
        <v>14373</v>
      </c>
      <c r="C182">
        <v>10979</v>
      </c>
      <c r="D182">
        <v>3394</v>
      </c>
      <c r="E182">
        <v>29.517499999999998</v>
      </c>
      <c r="F182">
        <v>22</v>
      </c>
      <c r="G182">
        <v>80.113303768099996</v>
      </c>
      <c r="H182">
        <v>0</v>
      </c>
      <c r="I182">
        <v>1</v>
      </c>
      <c r="J182">
        <v>0</v>
      </c>
      <c r="K182">
        <v>398.07</v>
      </c>
      <c r="L182">
        <v>5.9858650000000004</v>
      </c>
      <c r="M182">
        <v>1.5525876209897538</v>
      </c>
      <c r="N182">
        <v>2020.9</v>
      </c>
      <c r="O182">
        <v>153.92714426539447</v>
      </c>
      <c r="P182">
        <v>13.6</v>
      </c>
      <c r="Q182">
        <v>0</v>
      </c>
      <c r="R182" s="8">
        <v>83154997</v>
      </c>
      <c r="S182" s="8">
        <v>7.05</v>
      </c>
      <c r="T182" s="8">
        <f t="shared" si="35"/>
        <v>286.65248226950359</v>
      </c>
      <c r="U182">
        <f t="shared" si="36"/>
        <v>5504800.2247155355</v>
      </c>
      <c r="V182">
        <f t="shared" si="34"/>
        <v>10979</v>
      </c>
      <c r="W182">
        <f t="shared" si="37"/>
        <v>-5493821.2247155355</v>
      </c>
      <c r="X182">
        <f t="shared" si="38"/>
        <v>29527.126826591153</v>
      </c>
      <c r="Y182">
        <f t="shared" si="39"/>
        <v>-503413.54024707747</v>
      </c>
      <c r="Z182">
        <f t="shared" si="40"/>
        <v>267536.17986655759</v>
      </c>
      <c r="AA182">
        <f t="shared" si="41"/>
        <v>-12004.181719734766</v>
      </c>
      <c r="AB182">
        <f t="shared" si="42"/>
        <v>0</v>
      </c>
      <c r="AC182">
        <f t="shared" si="43"/>
        <v>-7.6514084312681208</v>
      </c>
      <c r="AD182">
        <f t="shared" si="44"/>
        <v>0</v>
      </c>
      <c r="AE182">
        <f t="shared" si="45"/>
        <v>144160.59398266012</v>
      </c>
      <c r="AF182">
        <f t="shared" si="46"/>
        <v>-35.718555911066311</v>
      </c>
      <c r="AG182">
        <f t="shared" si="47"/>
        <v>16218.713497818184</v>
      </c>
      <c r="AH182">
        <f t="shared" si="48"/>
        <v>13.551847999248212</v>
      </c>
      <c r="AI182">
        <f t="shared" si="49"/>
        <v>-5425738.5803681491</v>
      </c>
      <c r="AJ182">
        <f t="shared" si="50"/>
        <v>-10077.718437858088</v>
      </c>
    </row>
    <row r="183" spans="1:36" x14ac:dyDescent="0.3">
      <c r="A183" s="1">
        <v>43497</v>
      </c>
      <c r="B183">
        <v>24875</v>
      </c>
      <c r="C183">
        <v>19205</v>
      </c>
      <c r="D183">
        <v>5670</v>
      </c>
      <c r="E183">
        <v>26.782499999999999</v>
      </c>
      <c r="F183">
        <v>20</v>
      </c>
      <c r="G183">
        <v>78.790389663625007</v>
      </c>
      <c r="H183">
        <v>0</v>
      </c>
      <c r="I183">
        <v>0</v>
      </c>
      <c r="J183">
        <v>0</v>
      </c>
      <c r="K183">
        <v>398.71</v>
      </c>
      <c r="L183">
        <v>5.9858650000000004</v>
      </c>
      <c r="M183">
        <v>-2.5655942810041132</v>
      </c>
      <c r="N183">
        <v>2020.9</v>
      </c>
      <c r="O183">
        <v>153.92714426539447</v>
      </c>
      <c r="P183">
        <v>13.8</v>
      </c>
      <c r="Q183">
        <v>0</v>
      </c>
      <c r="R183" s="8">
        <v>83154997</v>
      </c>
      <c r="S183" s="8">
        <v>7.05</v>
      </c>
      <c r="T183" s="8">
        <f t="shared" si="35"/>
        <v>286.65248226950359</v>
      </c>
      <c r="U183">
        <f t="shared" si="36"/>
        <v>5533433.0524785416</v>
      </c>
      <c r="V183">
        <f t="shared" si="34"/>
        <v>19205</v>
      </c>
      <c r="W183">
        <f t="shared" si="37"/>
        <v>-5514228.0524785416</v>
      </c>
      <c r="X183">
        <f t="shared" si="38"/>
        <v>29527.126826591153</v>
      </c>
      <c r="Y183">
        <f t="shared" si="39"/>
        <v>-456768.80297001282</v>
      </c>
      <c r="Z183">
        <f t="shared" si="40"/>
        <v>243214.70896959782</v>
      </c>
      <c r="AA183">
        <f t="shared" si="41"/>
        <v>-11805.956199592863</v>
      </c>
      <c r="AB183">
        <f t="shared" si="42"/>
        <v>0</v>
      </c>
      <c r="AC183">
        <f t="shared" si="43"/>
        <v>0</v>
      </c>
      <c r="AD183">
        <f t="shared" si="44"/>
        <v>0</v>
      </c>
      <c r="AE183">
        <f t="shared" si="45"/>
        <v>144392.36924869099</v>
      </c>
      <c r="AF183">
        <f t="shared" si="46"/>
        <v>-35.718555911066311</v>
      </c>
      <c r="AG183">
        <f t="shared" si="47"/>
        <v>-26800.831098163933</v>
      </c>
      <c r="AH183">
        <f t="shared" si="48"/>
        <v>13.551847999248212</v>
      </c>
      <c r="AI183">
        <f t="shared" si="49"/>
        <v>-5425738.5803681491</v>
      </c>
      <c r="AJ183">
        <f t="shared" si="50"/>
        <v>-10225.920179591296</v>
      </c>
    </row>
    <row r="184" spans="1:36" x14ac:dyDescent="0.3">
      <c r="A184" s="1">
        <v>43525</v>
      </c>
      <c r="B184">
        <v>49221</v>
      </c>
      <c r="C184">
        <v>38628</v>
      </c>
      <c r="D184">
        <v>10593</v>
      </c>
      <c r="E184">
        <v>23.584</v>
      </c>
      <c r="F184">
        <v>21</v>
      </c>
      <c r="G184">
        <v>81.100493824024994</v>
      </c>
      <c r="H184">
        <v>0</v>
      </c>
      <c r="I184">
        <v>0</v>
      </c>
      <c r="J184">
        <v>1</v>
      </c>
      <c r="K184">
        <v>402.81</v>
      </c>
      <c r="L184">
        <v>5.9858650000000004</v>
      </c>
      <c r="M184">
        <v>3.0606508595065085</v>
      </c>
      <c r="N184">
        <v>2020.9</v>
      </c>
      <c r="O184">
        <v>153.92714426539447</v>
      </c>
      <c r="P184">
        <v>13.9</v>
      </c>
      <c r="Q184">
        <v>0</v>
      </c>
      <c r="R184" s="8">
        <v>83154997</v>
      </c>
      <c r="S184" s="8">
        <v>7.05</v>
      </c>
      <c r="T184" s="8">
        <f t="shared" si="35"/>
        <v>286.65248226950359</v>
      </c>
      <c r="U184">
        <f t="shared" si="36"/>
        <v>5426145.1804899741</v>
      </c>
      <c r="V184">
        <f t="shared" si="34"/>
        <v>38628</v>
      </c>
      <c r="W184">
        <f t="shared" si="37"/>
        <v>-5387517.1804899741</v>
      </c>
      <c r="X184">
        <f t="shared" si="38"/>
        <v>29527.126826591153</v>
      </c>
      <c r="Y184">
        <f t="shared" si="39"/>
        <v>-402219.18974124081</v>
      </c>
      <c r="Z184">
        <f t="shared" si="40"/>
        <v>255375.44441807771</v>
      </c>
      <c r="AA184">
        <f t="shared" si="41"/>
        <v>-12152.10233049302</v>
      </c>
      <c r="AB184">
        <f t="shared" si="42"/>
        <v>0</v>
      </c>
      <c r="AC184">
        <f t="shared" si="43"/>
        <v>0</v>
      </c>
      <c r="AD184">
        <f t="shared" si="44"/>
        <v>162.81461007272461</v>
      </c>
      <c r="AE184">
        <f t="shared" si="45"/>
        <v>145877.17954670117</v>
      </c>
      <c r="AF184">
        <f t="shared" si="46"/>
        <v>-35.718555911066311</v>
      </c>
      <c r="AG184">
        <f t="shared" si="47"/>
        <v>31972.314306835913</v>
      </c>
      <c r="AH184">
        <f t="shared" si="48"/>
        <v>13.551847999248212</v>
      </c>
      <c r="AI184">
        <f t="shared" si="49"/>
        <v>-5425738.5803681491</v>
      </c>
      <c r="AJ184">
        <f t="shared" si="50"/>
        <v>-10300.021050457899</v>
      </c>
    </row>
    <row r="185" spans="1:36" x14ac:dyDescent="0.3">
      <c r="A185" s="1">
        <v>43556</v>
      </c>
      <c r="B185">
        <v>30971</v>
      </c>
      <c r="C185">
        <v>24416</v>
      </c>
      <c r="D185">
        <v>6555</v>
      </c>
      <c r="E185">
        <v>25.07</v>
      </c>
      <c r="F185">
        <v>21</v>
      </c>
      <c r="G185">
        <v>83.611706136025006</v>
      </c>
      <c r="H185">
        <v>0</v>
      </c>
      <c r="I185">
        <v>0</v>
      </c>
      <c r="J185">
        <v>0</v>
      </c>
      <c r="K185">
        <v>409.63</v>
      </c>
      <c r="L185">
        <v>5.9858650000000004</v>
      </c>
      <c r="M185">
        <v>4.7020273947236957</v>
      </c>
      <c r="N185">
        <v>2020.9</v>
      </c>
      <c r="O185">
        <v>171.60934502571408</v>
      </c>
      <c r="P185">
        <v>13.8</v>
      </c>
      <c r="Q185">
        <v>0</v>
      </c>
      <c r="R185" s="8">
        <v>83154997</v>
      </c>
      <c r="S185" s="8">
        <v>7.05</v>
      </c>
      <c r="T185" s="8">
        <f t="shared" si="35"/>
        <v>286.65248226950359</v>
      </c>
      <c r="U185">
        <f t="shared" si="36"/>
        <v>6041400.8280288903</v>
      </c>
      <c r="V185">
        <f t="shared" si="34"/>
        <v>24416</v>
      </c>
      <c r="W185">
        <f t="shared" si="37"/>
        <v>-6016984.8280288903</v>
      </c>
      <c r="X185">
        <f t="shared" si="38"/>
        <v>29527.126826591153</v>
      </c>
      <c r="Y185">
        <f t="shared" si="39"/>
        <v>-427562.54608263687</v>
      </c>
      <c r="Z185">
        <f t="shared" si="40"/>
        <v>255375.44441807771</v>
      </c>
      <c r="AA185">
        <f t="shared" si="41"/>
        <v>-12528.382517580832</v>
      </c>
      <c r="AB185">
        <f t="shared" si="42"/>
        <v>0</v>
      </c>
      <c r="AC185">
        <f t="shared" si="43"/>
        <v>0</v>
      </c>
      <c r="AD185">
        <f t="shared" si="44"/>
        <v>0</v>
      </c>
      <c r="AE185">
        <f t="shared" si="45"/>
        <v>148347.03472534244</v>
      </c>
      <c r="AF185">
        <f t="shared" si="46"/>
        <v>-35.718555911066311</v>
      </c>
      <c r="AG185">
        <f t="shared" si="47"/>
        <v>49118.538717512653</v>
      </c>
      <c r="AH185">
        <f t="shared" si="48"/>
        <v>13.551847999248212</v>
      </c>
      <c r="AI185">
        <f t="shared" si="49"/>
        <v>-6049013.9572286932</v>
      </c>
      <c r="AJ185">
        <f t="shared" si="50"/>
        <v>-10225.920179591296</v>
      </c>
    </row>
    <row r="186" spans="1:36" x14ac:dyDescent="0.3">
      <c r="A186" s="1">
        <v>43586</v>
      </c>
      <c r="B186">
        <v>33016</v>
      </c>
      <c r="C186">
        <v>27126</v>
      </c>
      <c r="D186">
        <v>5890</v>
      </c>
      <c r="E186">
        <v>27.588000000000001</v>
      </c>
      <c r="F186">
        <v>22</v>
      </c>
      <c r="G186">
        <v>77.045675135824993</v>
      </c>
      <c r="H186">
        <v>0</v>
      </c>
      <c r="I186">
        <v>0</v>
      </c>
      <c r="J186">
        <v>0</v>
      </c>
      <c r="K186">
        <v>413.52</v>
      </c>
      <c r="L186">
        <v>5.9858650000000004</v>
      </c>
      <c r="M186">
        <v>4.9598877258446139</v>
      </c>
      <c r="N186">
        <v>2020.9</v>
      </c>
      <c r="O186">
        <v>171.60934502571408</v>
      </c>
      <c r="P186">
        <v>13.7</v>
      </c>
      <c r="Q186">
        <v>0</v>
      </c>
      <c r="R186" s="8">
        <v>83154997</v>
      </c>
      <c r="S186" s="8">
        <v>7.05</v>
      </c>
      <c r="T186" s="8">
        <f t="shared" si="35"/>
        <v>286.65248226950359</v>
      </c>
      <c r="U186">
        <f t="shared" si="36"/>
        <v>6069733.5624130154</v>
      </c>
      <c r="V186">
        <f t="shared" si="34"/>
        <v>27126</v>
      </c>
      <c r="W186">
        <f t="shared" si="37"/>
        <v>-6042607.5624130154</v>
      </c>
      <c r="X186">
        <f t="shared" si="38"/>
        <v>29527.126826591153</v>
      </c>
      <c r="Y186">
        <f t="shared" si="39"/>
        <v>-470506.40292492165</v>
      </c>
      <c r="Z186">
        <f t="shared" si="40"/>
        <v>267536.17986655759</v>
      </c>
      <c r="AA186">
        <f t="shared" si="41"/>
        <v>-11544.528081469089</v>
      </c>
      <c r="AB186">
        <f t="shared" si="42"/>
        <v>0</v>
      </c>
      <c r="AC186">
        <f t="shared" si="43"/>
        <v>0</v>
      </c>
      <c r="AD186">
        <f t="shared" si="44"/>
        <v>0</v>
      </c>
      <c r="AE186">
        <f t="shared" si="45"/>
        <v>149755.79376418624</v>
      </c>
      <c r="AF186">
        <f t="shared" si="46"/>
        <v>-35.718555911066311</v>
      </c>
      <c r="AG186">
        <f t="shared" si="47"/>
        <v>51812.21138136954</v>
      </c>
      <c r="AH186">
        <f t="shared" si="48"/>
        <v>13.551847999248212</v>
      </c>
      <c r="AI186">
        <f t="shared" si="49"/>
        <v>-6049013.9572286932</v>
      </c>
      <c r="AJ186">
        <f t="shared" si="50"/>
        <v>-10151.819308724691</v>
      </c>
    </row>
    <row r="187" spans="1:36" x14ac:dyDescent="0.3">
      <c r="A187" s="1">
        <v>43617</v>
      </c>
      <c r="B187">
        <v>42688</v>
      </c>
      <c r="C187">
        <v>36024</v>
      </c>
      <c r="D187">
        <v>6664</v>
      </c>
      <c r="E187">
        <v>28.68</v>
      </c>
      <c r="F187">
        <v>17</v>
      </c>
      <c r="G187">
        <v>80.094040114825006</v>
      </c>
      <c r="H187">
        <v>0</v>
      </c>
      <c r="I187">
        <v>0</v>
      </c>
      <c r="J187">
        <v>1</v>
      </c>
      <c r="K187">
        <v>413.63</v>
      </c>
      <c r="L187">
        <v>5.9858650000000004</v>
      </c>
      <c r="M187">
        <v>-3.1092434721115447</v>
      </c>
      <c r="N187">
        <v>2020.9</v>
      </c>
      <c r="O187">
        <v>171.60934502571408</v>
      </c>
      <c r="P187">
        <v>13.7</v>
      </c>
      <c r="Q187">
        <v>0</v>
      </c>
      <c r="R187" s="8">
        <v>83154997</v>
      </c>
      <c r="S187" s="8">
        <v>7.05</v>
      </c>
      <c r="T187" s="8">
        <f t="shared" si="35"/>
        <v>286.65248226950359</v>
      </c>
      <c r="U187">
        <f t="shared" si="36"/>
        <v>6242605.2773697376</v>
      </c>
      <c r="V187">
        <f t="shared" si="34"/>
        <v>36024</v>
      </c>
      <c r="W187">
        <f t="shared" si="37"/>
        <v>-6206581.2773697376</v>
      </c>
      <c r="X187">
        <f t="shared" si="38"/>
        <v>29527.126826591153</v>
      </c>
      <c r="Y187">
        <f t="shared" si="39"/>
        <v>-489130.18833865278</v>
      </c>
      <c r="Z187">
        <f t="shared" si="40"/>
        <v>206732.50262415814</v>
      </c>
      <c r="AA187">
        <f t="shared" si="41"/>
        <v>-12001.295252898144</v>
      </c>
      <c r="AB187">
        <f t="shared" si="42"/>
        <v>0</v>
      </c>
      <c r="AC187">
        <f t="shared" si="43"/>
        <v>0</v>
      </c>
      <c r="AD187">
        <f t="shared" si="44"/>
        <v>162.81461007272461</v>
      </c>
      <c r="AE187">
        <f t="shared" si="45"/>
        <v>149795.63013803531</v>
      </c>
      <c r="AF187">
        <f t="shared" si="46"/>
        <v>-35.718555911066311</v>
      </c>
      <c r="AG187">
        <f t="shared" si="47"/>
        <v>-32479.924731714309</v>
      </c>
      <c r="AH187">
        <f t="shared" si="48"/>
        <v>13.551847999248212</v>
      </c>
      <c r="AI187">
        <f t="shared" si="49"/>
        <v>-6049013.9572286932</v>
      </c>
      <c r="AJ187">
        <f t="shared" si="50"/>
        <v>-10151.819308724691</v>
      </c>
    </row>
    <row r="188" spans="1:36" x14ac:dyDescent="0.3">
      <c r="A188" s="1">
        <v>43647</v>
      </c>
      <c r="B188">
        <v>17927</v>
      </c>
      <c r="C188">
        <v>15398</v>
      </c>
      <c r="D188">
        <v>2529</v>
      </c>
      <c r="E188">
        <v>27.397500000000001</v>
      </c>
      <c r="F188">
        <v>22</v>
      </c>
      <c r="G188">
        <v>78.938097935350001</v>
      </c>
      <c r="H188">
        <v>0</v>
      </c>
      <c r="I188">
        <v>0</v>
      </c>
      <c r="J188">
        <v>0</v>
      </c>
      <c r="K188">
        <v>419.24</v>
      </c>
      <c r="L188">
        <v>5.9858650000000004</v>
      </c>
      <c r="M188">
        <v>-2.8637028756126726</v>
      </c>
      <c r="N188">
        <v>2020.9</v>
      </c>
      <c r="O188">
        <v>188.19595460544002</v>
      </c>
      <c r="P188">
        <v>13.9</v>
      </c>
      <c r="Q188">
        <v>0</v>
      </c>
      <c r="R188" s="8">
        <v>83154997</v>
      </c>
      <c r="S188" s="8">
        <v>7.05</v>
      </c>
      <c r="T188" s="8">
        <f t="shared" si="35"/>
        <v>286.65248226950359</v>
      </c>
      <c r="U188">
        <f t="shared" si="36"/>
        <v>6719501.2255431022</v>
      </c>
      <c r="V188">
        <f t="shared" si="34"/>
        <v>15398</v>
      </c>
      <c r="W188">
        <f t="shared" si="37"/>
        <v>-6704103.2255431022</v>
      </c>
      <c r="X188">
        <f t="shared" si="38"/>
        <v>29527.126826591153</v>
      </c>
      <c r="Y188">
        <f t="shared" si="39"/>
        <v>-467257.47332664713</v>
      </c>
      <c r="Z188">
        <f t="shared" si="40"/>
        <v>267536.17986655759</v>
      </c>
      <c r="AA188">
        <f t="shared" si="41"/>
        <v>-11828.08881492511</v>
      </c>
      <c r="AB188">
        <f t="shared" si="42"/>
        <v>0</v>
      </c>
      <c r="AC188">
        <f t="shared" si="43"/>
        <v>0</v>
      </c>
      <c r="AD188">
        <f t="shared" si="44"/>
        <v>0</v>
      </c>
      <c r="AE188">
        <f t="shared" si="45"/>
        <v>151827.28520433701</v>
      </c>
      <c r="AF188">
        <f t="shared" si="46"/>
        <v>-35.718555911066311</v>
      </c>
      <c r="AG188">
        <f t="shared" si="47"/>
        <v>-29914.947056470519</v>
      </c>
      <c r="AH188">
        <f t="shared" si="48"/>
        <v>13.551847999248212</v>
      </c>
      <c r="AI188">
        <f t="shared" si="49"/>
        <v>-6633671.1204841752</v>
      </c>
      <c r="AJ188">
        <f t="shared" si="50"/>
        <v>-10300.021050457899</v>
      </c>
    </row>
    <row r="189" spans="1:36" x14ac:dyDescent="0.3">
      <c r="A189" s="1">
        <v>43678</v>
      </c>
      <c r="B189">
        <v>26246</v>
      </c>
      <c r="C189">
        <v>21544</v>
      </c>
      <c r="D189">
        <v>4702</v>
      </c>
      <c r="E189">
        <v>22.885999999999999</v>
      </c>
      <c r="F189">
        <v>18</v>
      </c>
      <c r="G189">
        <v>79.604145316249998</v>
      </c>
      <c r="H189">
        <v>0</v>
      </c>
      <c r="I189">
        <v>0</v>
      </c>
      <c r="J189">
        <v>0</v>
      </c>
      <c r="K189">
        <v>422.84</v>
      </c>
      <c r="L189">
        <v>5.9858650000000004</v>
      </c>
      <c r="M189">
        <v>-1.775922092236415</v>
      </c>
      <c r="N189">
        <v>2020.9</v>
      </c>
      <c r="O189">
        <v>188.19595460544002</v>
      </c>
      <c r="P189">
        <v>14</v>
      </c>
      <c r="Q189">
        <v>0</v>
      </c>
      <c r="R189" s="8">
        <v>83154997</v>
      </c>
      <c r="S189" s="8">
        <v>7.05</v>
      </c>
      <c r="T189" s="8">
        <f t="shared" si="35"/>
        <v>286.65248226950359</v>
      </c>
      <c r="U189">
        <f t="shared" si="36"/>
        <v>6684854.6082914565</v>
      </c>
      <c r="V189">
        <f t="shared" si="34"/>
        <v>21544</v>
      </c>
      <c r="W189">
        <f t="shared" si="37"/>
        <v>-6663310.6082914565</v>
      </c>
      <c r="X189">
        <f t="shared" si="38"/>
        <v>29527.126826591153</v>
      </c>
      <c r="Y189">
        <f t="shared" si="39"/>
        <v>-390314.97525517456</v>
      </c>
      <c r="Z189">
        <f t="shared" si="40"/>
        <v>218893.23807263802</v>
      </c>
      <c r="AA189">
        <f t="shared" si="41"/>
        <v>-11927.889390088265</v>
      </c>
      <c r="AB189">
        <f t="shared" si="42"/>
        <v>0</v>
      </c>
      <c r="AC189">
        <f t="shared" si="43"/>
        <v>0</v>
      </c>
      <c r="AD189">
        <f t="shared" si="44"/>
        <v>0</v>
      </c>
      <c r="AE189">
        <f t="shared" si="45"/>
        <v>153131.02107576057</v>
      </c>
      <c r="AF189">
        <f t="shared" si="46"/>
        <v>-35.718555911066311</v>
      </c>
      <c r="AG189">
        <f t="shared" si="47"/>
        <v>-18551.720507771806</v>
      </c>
      <c r="AH189">
        <f t="shared" si="48"/>
        <v>13.551847999248212</v>
      </c>
      <c r="AI189">
        <f t="shared" si="49"/>
        <v>-6633671.1204841752</v>
      </c>
      <c r="AJ189">
        <f t="shared" si="50"/>
        <v>-10374.121921324502</v>
      </c>
    </row>
    <row r="190" spans="1:36" x14ac:dyDescent="0.3">
      <c r="A190" s="1">
        <v>43709</v>
      </c>
      <c r="B190">
        <v>41992</v>
      </c>
      <c r="C190">
        <v>35308</v>
      </c>
      <c r="D190">
        <v>6684</v>
      </c>
      <c r="E190">
        <v>20.182500000000001</v>
      </c>
      <c r="F190">
        <v>21</v>
      </c>
      <c r="G190">
        <v>77.638855034225003</v>
      </c>
      <c r="H190">
        <v>0</v>
      </c>
      <c r="I190">
        <v>0</v>
      </c>
      <c r="J190">
        <v>0</v>
      </c>
      <c r="K190">
        <v>427.04</v>
      </c>
      <c r="L190">
        <v>5.9858650000000004</v>
      </c>
      <c r="M190">
        <v>0.60025648393220443</v>
      </c>
      <c r="N190">
        <v>2020.9</v>
      </c>
      <c r="O190">
        <v>188.19595460544002</v>
      </c>
      <c r="P190">
        <v>14</v>
      </c>
      <c r="Q190">
        <v>0</v>
      </c>
      <c r="R190" s="8">
        <v>83154997</v>
      </c>
      <c r="S190" s="8">
        <v>7.05</v>
      </c>
      <c r="T190" s="8">
        <f t="shared" si="35"/>
        <v>286.65248226950359</v>
      </c>
      <c r="U190">
        <f t="shared" si="36"/>
        <v>6589391.2369699813</v>
      </c>
      <c r="V190">
        <f t="shared" si="34"/>
        <v>35308</v>
      </c>
      <c r="W190">
        <f t="shared" si="37"/>
        <v>-6554083.2369699813</v>
      </c>
      <c r="X190">
        <f t="shared" si="38"/>
        <v>29527.126826591153</v>
      </c>
      <c r="Y190">
        <f t="shared" si="39"/>
        <v>-344207.46255735215</v>
      </c>
      <c r="Z190">
        <f t="shared" si="40"/>
        <v>255375.44441807771</v>
      </c>
      <c r="AA190">
        <f t="shared" si="41"/>
        <v>-11633.410189158709</v>
      </c>
      <c r="AB190">
        <f t="shared" si="42"/>
        <v>0</v>
      </c>
      <c r="AC190">
        <f t="shared" si="43"/>
        <v>0</v>
      </c>
      <c r="AD190">
        <f t="shared" si="44"/>
        <v>0</v>
      </c>
      <c r="AE190">
        <f t="shared" si="45"/>
        <v>154652.04625908806</v>
      </c>
      <c r="AF190">
        <f t="shared" si="46"/>
        <v>-35.718555911066311</v>
      </c>
      <c r="AG190">
        <f t="shared" si="47"/>
        <v>6270.4273861838146</v>
      </c>
      <c r="AH190">
        <f t="shared" si="48"/>
        <v>13.551847999248212</v>
      </c>
      <c r="AI190">
        <f t="shared" si="49"/>
        <v>-6633671.1204841752</v>
      </c>
      <c r="AJ190">
        <f t="shared" si="50"/>
        <v>-10374.121921324502</v>
      </c>
    </row>
    <row r="191" spans="1:36" x14ac:dyDescent="0.3">
      <c r="A191" s="1">
        <v>43739</v>
      </c>
      <c r="B191">
        <v>49075</v>
      </c>
      <c r="C191">
        <v>39996</v>
      </c>
      <c r="D191">
        <v>9079</v>
      </c>
      <c r="E191">
        <v>16.03</v>
      </c>
      <c r="F191">
        <v>22</v>
      </c>
      <c r="G191">
        <v>78.170489326124994</v>
      </c>
      <c r="H191">
        <v>0</v>
      </c>
      <c r="I191">
        <v>0</v>
      </c>
      <c r="J191">
        <v>0</v>
      </c>
      <c r="K191">
        <v>435.59</v>
      </c>
      <c r="L191">
        <v>5.9858650000000004</v>
      </c>
      <c r="M191">
        <v>1.4671713509808448</v>
      </c>
      <c r="N191">
        <v>2020.9</v>
      </c>
      <c r="O191">
        <v>190.89498274998408</v>
      </c>
      <c r="P191">
        <v>13.5</v>
      </c>
      <c r="Q191">
        <v>0</v>
      </c>
      <c r="R191" s="8">
        <v>83154997</v>
      </c>
      <c r="S191" s="8">
        <v>7.05</v>
      </c>
      <c r="T191" s="8">
        <f t="shared" si="35"/>
        <v>286.65248226950359</v>
      </c>
      <c r="U191">
        <f t="shared" si="36"/>
        <v>6593792.7880424336</v>
      </c>
      <c r="V191">
        <f t="shared" si="34"/>
        <v>39996</v>
      </c>
      <c r="W191">
        <f t="shared" si="37"/>
        <v>-6553796.7880424336</v>
      </c>
      <c r="X191">
        <f t="shared" si="38"/>
        <v>29527.126826591153</v>
      </c>
      <c r="Y191">
        <f t="shared" si="39"/>
        <v>-273387.6192143865</v>
      </c>
      <c r="Z191">
        <f t="shared" si="40"/>
        <v>267536.17986655759</v>
      </c>
      <c r="AA191">
        <f t="shared" si="41"/>
        <v>-11713.070299879935</v>
      </c>
      <c r="AB191">
        <f t="shared" si="42"/>
        <v>0</v>
      </c>
      <c r="AC191">
        <f t="shared" si="43"/>
        <v>0</v>
      </c>
      <c r="AD191">
        <f t="shared" si="44"/>
        <v>0</v>
      </c>
      <c r="AE191">
        <f t="shared" si="45"/>
        <v>157748.418953719</v>
      </c>
      <c r="AF191">
        <f t="shared" si="46"/>
        <v>-35.718555911066311</v>
      </c>
      <c r="AG191">
        <f t="shared" si="47"/>
        <v>15326.434058900826</v>
      </c>
      <c r="AH191">
        <f t="shared" si="48"/>
        <v>13.551847999248212</v>
      </c>
      <c r="AI191">
        <f t="shared" si="49"/>
        <v>-6728808.4739590324</v>
      </c>
      <c r="AJ191">
        <f t="shared" si="50"/>
        <v>-10003.617566991485</v>
      </c>
    </row>
    <row r="192" spans="1:36" x14ac:dyDescent="0.3">
      <c r="A192" s="1">
        <v>43770</v>
      </c>
      <c r="B192">
        <v>58176</v>
      </c>
      <c r="C192">
        <v>47803</v>
      </c>
      <c r="D192">
        <v>10373</v>
      </c>
      <c r="E192">
        <v>14.95</v>
      </c>
      <c r="F192">
        <v>21</v>
      </c>
      <c r="G192">
        <v>81.240183948324997</v>
      </c>
      <c r="H192">
        <v>0</v>
      </c>
      <c r="I192">
        <v>0</v>
      </c>
      <c r="J192">
        <v>1</v>
      </c>
      <c r="K192">
        <v>437.25</v>
      </c>
      <c r="L192">
        <v>5.9858650000000004</v>
      </c>
      <c r="M192">
        <v>-0.72111070781039066</v>
      </c>
      <c r="N192">
        <v>2020.9</v>
      </c>
      <c r="O192">
        <v>190.89498274998408</v>
      </c>
      <c r="P192">
        <v>13.2</v>
      </c>
      <c r="Q192">
        <v>0</v>
      </c>
      <c r="R192" s="8">
        <v>83154997</v>
      </c>
      <c r="S192" s="8">
        <v>7.05</v>
      </c>
      <c r="T192" s="8">
        <f t="shared" si="35"/>
        <v>286.65248226950359</v>
      </c>
      <c r="U192">
        <f t="shared" si="36"/>
        <v>6617674.4084440172</v>
      </c>
      <c r="V192">
        <f t="shared" si="34"/>
        <v>47803</v>
      </c>
      <c r="W192">
        <f t="shared" si="37"/>
        <v>-6569871.4084440172</v>
      </c>
      <c r="X192">
        <f t="shared" si="38"/>
        <v>29527.126826591153</v>
      </c>
      <c r="Y192">
        <f t="shared" si="39"/>
        <v>-254968.4907832238</v>
      </c>
      <c r="Z192">
        <f t="shared" si="40"/>
        <v>255375.44441807771</v>
      </c>
      <c r="AA192">
        <f t="shared" si="41"/>
        <v>-12173.033506186428</v>
      </c>
      <c r="AB192">
        <f t="shared" si="42"/>
        <v>0</v>
      </c>
      <c r="AC192">
        <f t="shared" si="43"/>
        <v>0</v>
      </c>
      <c r="AD192">
        <f t="shared" si="44"/>
        <v>162.81461007272461</v>
      </c>
      <c r="AE192">
        <f t="shared" si="45"/>
        <v>158349.58604998654</v>
      </c>
      <c r="AF192">
        <f t="shared" si="46"/>
        <v>-35.718555911066311</v>
      </c>
      <c r="AG192">
        <f t="shared" si="47"/>
        <v>-7532.9004379990429</v>
      </c>
      <c r="AH192">
        <f t="shared" si="48"/>
        <v>13.551847999248212</v>
      </c>
      <c r="AI192">
        <f t="shared" si="49"/>
        <v>-6728808.4739590324</v>
      </c>
      <c r="AJ192">
        <f t="shared" si="50"/>
        <v>-9781.3149543916734</v>
      </c>
    </row>
    <row r="193" spans="1:36" x14ac:dyDescent="0.3">
      <c r="A193" s="1">
        <v>43800</v>
      </c>
      <c r="B193">
        <v>90500</v>
      </c>
      <c r="C193">
        <v>70829</v>
      </c>
      <c r="D193">
        <v>19671</v>
      </c>
      <c r="E193">
        <v>13.744999999999999</v>
      </c>
      <c r="F193">
        <v>22</v>
      </c>
      <c r="G193">
        <v>80.488671938099998</v>
      </c>
      <c r="H193">
        <v>1</v>
      </c>
      <c r="I193">
        <v>0</v>
      </c>
      <c r="J193">
        <v>1</v>
      </c>
      <c r="K193">
        <v>440.5</v>
      </c>
      <c r="L193">
        <v>5.9858650000000004</v>
      </c>
      <c r="M193">
        <v>2.2243272146557524</v>
      </c>
      <c r="N193">
        <v>2020.9</v>
      </c>
      <c r="O193">
        <v>190.89498274998408</v>
      </c>
      <c r="P193">
        <v>13.4</v>
      </c>
      <c r="Q193">
        <v>0</v>
      </c>
      <c r="R193" s="8">
        <v>83154997</v>
      </c>
      <c r="S193" s="8">
        <v>7.05</v>
      </c>
      <c r="T193" s="8">
        <f t="shared" si="35"/>
        <v>286.65248226950359</v>
      </c>
      <c r="U193">
        <f t="shared" si="36"/>
        <v>6592138.3414626215</v>
      </c>
      <c r="V193">
        <f t="shared" si="34"/>
        <v>70829</v>
      </c>
      <c r="W193">
        <f t="shared" si="37"/>
        <v>-6521309.3414626215</v>
      </c>
      <c r="X193">
        <f t="shared" si="38"/>
        <v>29527.126826591153</v>
      </c>
      <c r="Y193">
        <f t="shared" si="39"/>
        <v>-234417.51878363953</v>
      </c>
      <c r="Z193">
        <f t="shared" si="40"/>
        <v>267536.17986655759</v>
      </c>
      <c r="AA193">
        <f t="shared" si="41"/>
        <v>-12060.426906395993</v>
      </c>
      <c r="AB193">
        <f t="shared" si="42"/>
        <v>-16059.800627246337</v>
      </c>
      <c r="AC193">
        <f t="shared" si="43"/>
        <v>0</v>
      </c>
      <c r="AD193">
        <f t="shared" si="44"/>
        <v>162.81461007272461</v>
      </c>
      <c r="AE193">
        <f t="shared" si="45"/>
        <v>159526.56982279947</v>
      </c>
      <c r="AF193">
        <f t="shared" si="46"/>
        <v>-35.718555911066311</v>
      </c>
      <c r="AG193">
        <f t="shared" si="47"/>
        <v>23235.871091709327</v>
      </c>
      <c r="AH193">
        <f t="shared" si="48"/>
        <v>13.551847999248212</v>
      </c>
      <c r="AI193">
        <f t="shared" si="49"/>
        <v>-6728808.4739590324</v>
      </c>
      <c r="AJ193">
        <f t="shared" si="50"/>
        <v>-9929.5166961248815</v>
      </c>
    </row>
    <row r="194" spans="1:36" x14ac:dyDescent="0.3">
      <c r="A194" s="1">
        <v>43831</v>
      </c>
      <c r="B194">
        <v>27273</v>
      </c>
      <c r="C194">
        <v>22016</v>
      </c>
      <c r="D194">
        <v>5257</v>
      </c>
      <c r="E194">
        <v>14.055999999999999</v>
      </c>
      <c r="F194">
        <v>22</v>
      </c>
      <c r="G194">
        <v>81.117811986076902</v>
      </c>
      <c r="H194">
        <v>0</v>
      </c>
      <c r="I194">
        <v>1</v>
      </c>
      <c r="J194">
        <v>0</v>
      </c>
      <c r="K194">
        <v>446.45</v>
      </c>
      <c r="L194">
        <v>6.5869045454544999</v>
      </c>
      <c r="M194">
        <v>1.4531320119597124</v>
      </c>
      <c r="N194">
        <v>2324.71</v>
      </c>
      <c r="O194">
        <v>160.09683250009033</v>
      </c>
      <c r="P194">
        <v>13.1</v>
      </c>
      <c r="Q194">
        <v>0</v>
      </c>
      <c r="R194" s="8">
        <v>83614362</v>
      </c>
      <c r="S194" s="8">
        <v>6.47</v>
      </c>
      <c r="T194" s="8">
        <f t="shared" si="35"/>
        <v>359.30602782071099</v>
      </c>
      <c r="U194">
        <f t="shared" si="36"/>
        <v>5452918.7310249126</v>
      </c>
      <c r="V194">
        <f t="shared" ref="V194:V217" si="51">+C194</f>
        <v>22016</v>
      </c>
      <c r="W194">
        <f t="shared" si="37"/>
        <v>-5430902.7310249126</v>
      </c>
      <c r="X194">
        <f t="shared" si="38"/>
        <v>29527.126826591153</v>
      </c>
      <c r="Y194">
        <f t="shared" si="39"/>
        <v>-239721.54558187249</v>
      </c>
      <c r="Z194">
        <f t="shared" si="40"/>
        <v>267536.17986655759</v>
      </c>
      <c r="AA194">
        <f t="shared" si="41"/>
        <v>-12154.697284820764</v>
      </c>
      <c r="AB194">
        <f t="shared" si="42"/>
        <v>0</v>
      </c>
      <c r="AC194">
        <f t="shared" si="43"/>
        <v>-7.6514084312681208</v>
      </c>
      <c r="AD194">
        <f t="shared" si="44"/>
        <v>0</v>
      </c>
      <c r="AE194">
        <f t="shared" si="45"/>
        <v>161681.35549918009</v>
      </c>
      <c r="AF194">
        <f t="shared" si="46"/>
        <v>-39.305049193002745</v>
      </c>
      <c r="AG194">
        <f t="shared" si="47"/>
        <v>15179.775658302906</v>
      </c>
      <c r="AH194">
        <f t="shared" si="48"/>
        <v>15.589151646460643</v>
      </c>
      <c r="AI194">
        <f t="shared" si="49"/>
        <v>-5643212.3446193477</v>
      </c>
      <c r="AJ194">
        <f t="shared" si="50"/>
        <v>-9707.2140835250702</v>
      </c>
    </row>
    <row r="195" spans="1:36" x14ac:dyDescent="0.3">
      <c r="A195" s="1">
        <v>43862</v>
      </c>
      <c r="B195">
        <v>47122</v>
      </c>
      <c r="C195">
        <v>37727</v>
      </c>
      <c r="D195">
        <v>9395</v>
      </c>
      <c r="E195">
        <v>13.12</v>
      </c>
      <c r="F195">
        <v>20</v>
      </c>
      <c r="G195">
        <v>79.291148110625002</v>
      </c>
      <c r="H195">
        <v>0</v>
      </c>
      <c r="I195">
        <v>0</v>
      </c>
      <c r="J195">
        <v>0</v>
      </c>
      <c r="K195">
        <v>448.02</v>
      </c>
      <c r="L195">
        <v>6.5869045454544999</v>
      </c>
      <c r="M195">
        <v>0.28663622518303455</v>
      </c>
      <c r="N195">
        <v>2324.71</v>
      </c>
      <c r="O195">
        <v>160.09683250009033</v>
      </c>
      <c r="P195">
        <v>12.6</v>
      </c>
      <c r="Q195">
        <v>0</v>
      </c>
      <c r="R195" s="8">
        <v>83614362</v>
      </c>
      <c r="S195" s="8">
        <v>6.47</v>
      </c>
      <c r="T195" s="8">
        <f t="shared" ref="T195:T217" si="52">+N195/S195</f>
        <v>359.30602782071099</v>
      </c>
      <c r="U195">
        <f t="shared" ref="U195:U217" si="53">+V195-W195</f>
        <v>5487953.0233091479</v>
      </c>
      <c r="V195">
        <f t="shared" si="51"/>
        <v>37727</v>
      </c>
      <c r="W195">
        <f t="shared" ref="W195:W217" si="54">+SUM(X195:AJ195)</f>
        <v>-5450226.0233091479</v>
      </c>
      <c r="X195">
        <f t="shared" ref="X195:X217" si="55">+$Q$220</f>
        <v>29527.126826591153</v>
      </c>
      <c r="Y195">
        <f t="shared" ref="Y195:Y217" si="56">+E195*$P$220</f>
        <v>-223758.30094153152</v>
      </c>
      <c r="Z195">
        <f t="shared" ref="Z195:Z217" si="57">+F195*$O$220</f>
        <v>243214.70896959782</v>
      </c>
      <c r="AA195">
        <f t="shared" ref="AA195:AA217" si="58">+G195*$N$220</f>
        <v>-11880.989872063548</v>
      </c>
      <c r="AB195">
        <f t="shared" ref="AB195:AB217" si="59">+H195*$M$220</f>
        <v>0</v>
      </c>
      <c r="AC195">
        <f t="shared" ref="AC195:AC217" si="60">+I195*$L$220</f>
        <v>0</v>
      </c>
      <c r="AD195">
        <f t="shared" ref="AD195:AD217" si="61">+J195*$K$220</f>
        <v>0</v>
      </c>
      <c r="AE195">
        <f t="shared" ref="AE195:AE217" si="62">+K195*$J$220</f>
        <v>162249.92919866202</v>
      </c>
      <c r="AF195">
        <f t="shared" ref="AF195:AF217" si="63">+L195*$I$220</f>
        <v>-39.305049193002745</v>
      </c>
      <c r="AG195">
        <f t="shared" ref="AG195:AG217" si="64">+M195*$H$220</f>
        <v>2994.2727556826339</v>
      </c>
      <c r="AH195">
        <f t="shared" ref="AH195:AH217" si="65">+N195*$G$220</f>
        <v>15.589151646460643</v>
      </c>
      <c r="AI195">
        <f t="shared" ref="AI195:AI217" si="66">+O195*$F$220</f>
        <v>-5643212.3446193477</v>
      </c>
      <c r="AJ195">
        <f t="shared" ref="AJ195:AJ217" si="67">+P195*$E$220</f>
        <v>-9336.7097291920527</v>
      </c>
    </row>
    <row r="196" spans="1:36" x14ac:dyDescent="0.3">
      <c r="A196" s="1">
        <v>43891</v>
      </c>
      <c r="B196">
        <v>50008</v>
      </c>
      <c r="C196">
        <v>39887</v>
      </c>
      <c r="D196">
        <v>10121</v>
      </c>
      <c r="E196">
        <v>13.35</v>
      </c>
      <c r="F196">
        <v>22</v>
      </c>
      <c r="G196">
        <v>80.983798895974999</v>
      </c>
      <c r="H196">
        <v>0</v>
      </c>
      <c r="I196">
        <v>0</v>
      </c>
      <c r="J196">
        <v>0</v>
      </c>
      <c r="K196">
        <v>450.58</v>
      </c>
      <c r="L196">
        <v>6.5869045454544999</v>
      </c>
      <c r="M196">
        <v>5.9880227571878386</v>
      </c>
      <c r="N196">
        <v>2324.71</v>
      </c>
      <c r="O196">
        <v>160.09683250009033</v>
      </c>
      <c r="P196">
        <v>12.9</v>
      </c>
      <c r="Q196">
        <v>1</v>
      </c>
      <c r="R196" s="8">
        <v>83614362</v>
      </c>
      <c r="S196" s="8">
        <v>6.47</v>
      </c>
      <c r="T196" s="8">
        <f t="shared" si="52"/>
        <v>359.30602782071099</v>
      </c>
      <c r="U196">
        <f t="shared" si="53"/>
        <v>5409704.8820838202</v>
      </c>
      <c r="V196">
        <f t="shared" si="51"/>
        <v>39887</v>
      </c>
      <c r="W196">
        <f t="shared" si="54"/>
        <v>-5369817.8820838202</v>
      </c>
      <c r="X196">
        <f t="shared" si="55"/>
        <v>29527.126826591153</v>
      </c>
      <c r="Y196">
        <f t="shared" si="56"/>
        <v>-227680.89310742728</v>
      </c>
      <c r="Z196">
        <f t="shared" si="57"/>
        <v>267536.17986655759</v>
      </c>
      <c r="AA196">
        <f t="shared" si="58"/>
        <v>-12134.616756235111</v>
      </c>
      <c r="AB196">
        <f t="shared" si="59"/>
        <v>0</v>
      </c>
      <c r="AC196">
        <f t="shared" si="60"/>
        <v>0</v>
      </c>
      <c r="AD196">
        <f t="shared" si="61"/>
        <v>0</v>
      </c>
      <c r="AE196">
        <f t="shared" si="62"/>
        <v>163177.03026278544</v>
      </c>
      <c r="AF196">
        <f t="shared" si="63"/>
        <v>-39.305049193002745</v>
      </c>
      <c r="AG196">
        <f t="shared" si="64"/>
        <v>62552.363682594238</v>
      </c>
      <c r="AH196">
        <f t="shared" si="65"/>
        <v>15.589151646460643</v>
      </c>
      <c r="AI196">
        <f t="shared" si="66"/>
        <v>-5643212.3446193477</v>
      </c>
      <c r="AJ196">
        <f t="shared" si="67"/>
        <v>-9559.0123417918639</v>
      </c>
    </row>
    <row r="197" spans="1:36" x14ac:dyDescent="0.3">
      <c r="A197" s="1">
        <v>43922</v>
      </c>
      <c r="B197">
        <v>26457</v>
      </c>
      <c r="C197">
        <v>21825</v>
      </c>
      <c r="D197">
        <v>4632</v>
      </c>
      <c r="E197">
        <v>13.91</v>
      </c>
      <c r="F197">
        <v>21</v>
      </c>
      <c r="G197">
        <v>78.177275075253405</v>
      </c>
      <c r="H197">
        <v>0</v>
      </c>
      <c r="I197">
        <v>0</v>
      </c>
      <c r="J197">
        <v>0</v>
      </c>
      <c r="K197">
        <v>454.43</v>
      </c>
      <c r="L197">
        <v>6.5869045454544999</v>
      </c>
      <c r="M197">
        <v>6.1244328737889875</v>
      </c>
      <c r="N197">
        <v>2324.71</v>
      </c>
      <c r="O197">
        <v>153.67916450469357</v>
      </c>
      <c r="P197">
        <v>13.6</v>
      </c>
      <c r="Q197">
        <v>1</v>
      </c>
      <c r="R197" s="8">
        <v>83614362</v>
      </c>
      <c r="S197" s="8">
        <v>6.47</v>
      </c>
      <c r="T197" s="8">
        <f t="shared" si="52"/>
        <v>359.30602782071099</v>
      </c>
      <c r="U197">
        <f t="shared" si="53"/>
        <v>5184418.4668259472</v>
      </c>
      <c r="V197">
        <f t="shared" si="51"/>
        <v>21825</v>
      </c>
      <c r="W197">
        <f t="shared" si="54"/>
        <v>-5162593.4668259472</v>
      </c>
      <c r="X197">
        <f t="shared" si="55"/>
        <v>29527.126826591153</v>
      </c>
      <c r="Y197">
        <f t="shared" si="56"/>
        <v>-237231.55229395608</v>
      </c>
      <c r="Z197">
        <f t="shared" si="57"/>
        <v>255375.44441807771</v>
      </c>
      <c r="AA197">
        <f t="shared" si="58"/>
        <v>-11714.087076892125</v>
      </c>
      <c r="AB197">
        <f t="shared" si="59"/>
        <v>0</v>
      </c>
      <c r="AC197">
        <f t="shared" si="60"/>
        <v>0</v>
      </c>
      <c r="AD197">
        <f t="shared" si="61"/>
        <v>0</v>
      </c>
      <c r="AE197">
        <f t="shared" si="62"/>
        <v>164571.30334750231</v>
      </c>
      <c r="AF197">
        <f t="shared" si="63"/>
        <v>-39.305049193002745</v>
      </c>
      <c r="AG197">
        <f t="shared" si="64"/>
        <v>63977.337429291787</v>
      </c>
      <c r="AH197">
        <f t="shared" si="65"/>
        <v>15.589151646460643</v>
      </c>
      <c r="AI197">
        <f t="shared" si="66"/>
        <v>-5416997.6051411573</v>
      </c>
      <c r="AJ197">
        <f t="shared" si="67"/>
        <v>-10077.718437858088</v>
      </c>
    </row>
    <row r="198" spans="1:36" x14ac:dyDescent="0.3">
      <c r="A198" s="1">
        <v>43952</v>
      </c>
      <c r="B198">
        <v>32235</v>
      </c>
      <c r="C198">
        <v>25073</v>
      </c>
      <c r="D198">
        <v>7162</v>
      </c>
      <c r="E198">
        <v>13.12</v>
      </c>
      <c r="F198">
        <v>17</v>
      </c>
      <c r="G198">
        <v>82.850474685375602</v>
      </c>
      <c r="H198">
        <v>0</v>
      </c>
      <c r="I198">
        <v>0</v>
      </c>
      <c r="J198">
        <v>0</v>
      </c>
      <c r="K198">
        <v>460.62</v>
      </c>
      <c r="L198">
        <v>6.5869045454544999</v>
      </c>
      <c r="M198">
        <v>1.9244633933688915</v>
      </c>
      <c r="N198">
        <v>2324.71</v>
      </c>
      <c r="O198">
        <v>153.67916450469357</v>
      </c>
      <c r="P198">
        <v>13.5</v>
      </c>
      <c r="Q198">
        <v>1</v>
      </c>
      <c r="R198" s="8">
        <v>83614362</v>
      </c>
      <c r="S198" s="8">
        <v>6.47</v>
      </c>
      <c r="T198" s="8">
        <f t="shared" si="52"/>
        <v>359.30602782071099</v>
      </c>
      <c r="U198">
        <f t="shared" si="53"/>
        <v>5265094.5053018536</v>
      </c>
      <c r="V198">
        <f t="shared" si="51"/>
        <v>25073</v>
      </c>
      <c r="W198">
        <f t="shared" si="54"/>
        <v>-5240021.5053018536</v>
      </c>
      <c r="X198">
        <f t="shared" si="55"/>
        <v>29527.126826591153</v>
      </c>
      <c r="Y198">
        <f t="shared" si="56"/>
        <v>-223758.30094153152</v>
      </c>
      <c r="Z198">
        <f t="shared" si="57"/>
        <v>206732.50262415814</v>
      </c>
      <c r="AA198">
        <f t="shared" si="58"/>
        <v>-12414.31955631757</v>
      </c>
      <c r="AB198">
        <f t="shared" si="59"/>
        <v>0</v>
      </c>
      <c r="AC198">
        <f t="shared" si="60"/>
        <v>0</v>
      </c>
      <c r="AD198">
        <f t="shared" si="61"/>
        <v>0</v>
      </c>
      <c r="AE198">
        <f t="shared" si="62"/>
        <v>166813.00474864448</v>
      </c>
      <c r="AF198">
        <f t="shared" si="63"/>
        <v>-39.305049193002745</v>
      </c>
      <c r="AG198">
        <f t="shared" si="64"/>
        <v>20103.419602296966</v>
      </c>
      <c r="AH198">
        <f t="shared" si="65"/>
        <v>15.589151646460643</v>
      </c>
      <c r="AI198">
        <f t="shared" si="66"/>
        <v>-5416997.6051411573</v>
      </c>
      <c r="AJ198">
        <f t="shared" si="67"/>
        <v>-10003.617566991485</v>
      </c>
    </row>
    <row r="199" spans="1:36" x14ac:dyDescent="0.3">
      <c r="A199" s="1">
        <v>43983</v>
      </c>
      <c r="B199">
        <v>70973</v>
      </c>
      <c r="C199">
        <v>57067</v>
      </c>
      <c r="D199">
        <v>13906</v>
      </c>
      <c r="E199">
        <v>11.635</v>
      </c>
      <c r="F199">
        <v>22</v>
      </c>
      <c r="G199">
        <v>82.979222623254998</v>
      </c>
      <c r="H199">
        <v>0</v>
      </c>
      <c r="I199">
        <v>0</v>
      </c>
      <c r="J199">
        <v>0</v>
      </c>
      <c r="K199">
        <v>465.84</v>
      </c>
      <c r="L199">
        <v>6.5869045454544999</v>
      </c>
      <c r="M199">
        <v>1.3616828608856713</v>
      </c>
      <c r="N199">
        <v>2324.71</v>
      </c>
      <c r="O199">
        <v>153.67916450469357</v>
      </c>
      <c r="P199">
        <v>13.3</v>
      </c>
      <c r="Q199">
        <v>1</v>
      </c>
      <c r="R199" s="8">
        <v>83614362</v>
      </c>
      <c r="S199" s="8">
        <v>6.47</v>
      </c>
      <c r="T199" s="8">
        <f t="shared" si="52"/>
        <v>359.30602782071099</v>
      </c>
      <c r="U199">
        <f t="shared" si="53"/>
        <v>5214818.1436567539</v>
      </c>
      <c r="V199">
        <f t="shared" si="51"/>
        <v>57067</v>
      </c>
      <c r="W199">
        <f t="shared" si="54"/>
        <v>-5157751.1436567539</v>
      </c>
      <c r="X199">
        <f t="shared" si="55"/>
        <v>29527.126826591153</v>
      </c>
      <c r="Y199">
        <f t="shared" si="56"/>
        <v>-198431.99934868288</v>
      </c>
      <c r="Z199">
        <f t="shared" si="57"/>
        <v>267536.17986655759</v>
      </c>
      <c r="AA199">
        <f t="shared" si="58"/>
        <v>-12433.611154212709</v>
      </c>
      <c r="AB199">
        <f t="shared" si="59"/>
        <v>0</v>
      </c>
      <c r="AC199">
        <f t="shared" si="60"/>
        <v>0</v>
      </c>
      <c r="AD199">
        <f t="shared" si="61"/>
        <v>0</v>
      </c>
      <c r="AE199">
        <f t="shared" si="62"/>
        <v>168703.42176220863</v>
      </c>
      <c r="AF199">
        <f t="shared" si="63"/>
        <v>-39.305049193002745</v>
      </c>
      <c r="AG199">
        <f t="shared" si="64"/>
        <v>14224.475254746259</v>
      </c>
      <c r="AH199">
        <f t="shared" si="65"/>
        <v>15.589151646460643</v>
      </c>
      <c r="AI199">
        <f t="shared" si="66"/>
        <v>-5416997.6051411573</v>
      </c>
      <c r="AJ199">
        <f t="shared" si="67"/>
        <v>-9855.4158252582783</v>
      </c>
    </row>
    <row r="200" spans="1:36" x14ac:dyDescent="0.3">
      <c r="A200" s="1">
        <v>44013</v>
      </c>
      <c r="B200">
        <v>87401</v>
      </c>
      <c r="C200">
        <v>69427</v>
      </c>
      <c r="D200">
        <v>17974</v>
      </c>
      <c r="E200">
        <v>11.614000000000001</v>
      </c>
      <c r="F200">
        <v>21</v>
      </c>
      <c r="G200">
        <v>82.822471771992397</v>
      </c>
      <c r="H200">
        <v>0</v>
      </c>
      <c r="I200">
        <v>0</v>
      </c>
      <c r="J200">
        <v>0</v>
      </c>
      <c r="K200">
        <v>468.56</v>
      </c>
      <c r="L200">
        <v>6.5869045454544999</v>
      </c>
      <c r="M200">
        <v>2.0688719407423228</v>
      </c>
      <c r="N200">
        <v>2324.71</v>
      </c>
      <c r="O200">
        <v>199.73255814619341</v>
      </c>
      <c r="P200">
        <v>14.1</v>
      </c>
      <c r="Q200">
        <v>1</v>
      </c>
      <c r="R200" s="8">
        <v>83614362</v>
      </c>
      <c r="S200" s="8">
        <v>6.47</v>
      </c>
      <c r="T200" s="8">
        <f t="shared" si="52"/>
        <v>359.30602782071099</v>
      </c>
      <c r="U200">
        <f t="shared" si="53"/>
        <v>6854501.8382293414</v>
      </c>
      <c r="V200">
        <f t="shared" si="51"/>
        <v>69427</v>
      </c>
      <c r="W200">
        <f t="shared" si="54"/>
        <v>-6785074.8382293414</v>
      </c>
      <c r="X200">
        <f t="shared" si="55"/>
        <v>29527.126826591153</v>
      </c>
      <c r="Y200">
        <f t="shared" si="56"/>
        <v>-198073.84962918807</v>
      </c>
      <c r="Z200">
        <f t="shared" si="57"/>
        <v>255375.44441807771</v>
      </c>
      <c r="AA200">
        <f t="shared" si="58"/>
        <v>-12410.123598279102</v>
      </c>
      <c r="AB200">
        <f t="shared" si="59"/>
        <v>0</v>
      </c>
      <c r="AC200">
        <f t="shared" si="60"/>
        <v>0</v>
      </c>
      <c r="AD200">
        <f t="shared" si="61"/>
        <v>0</v>
      </c>
      <c r="AE200">
        <f t="shared" si="62"/>
        <v>169688.46664283978</v>
      </c>
      <c r="AF200">
        <f t="shared" si="63"/>
        <v>-39.305049193002745</v>
      </c>
      <c r="AG200">
        <f t="shared" si="64"/>
        <v>21611.946931010767</v>
      </c>
      <c r="AH200">
        <f t="shared" si="65"/>
        <v>15.589151646460643</v>
      </c>
      <c r="AI200">
        <f t="shared" si="66"/>
        <v>-7040321.9111306556</v>
      </c>
      <c r="AJ200">
        <f t="shared" si="67"/>
        <v>-10448.222792191105</v>
      </c>
    </row>
    <row r="201" spans="1:36" x14ac:dyDescent="0.3">
      <c r="A201" s="1">
        <v>44044</v>
      </c>
      <c r="B201">
        <v>61533</v>
      </c>
      <c r="C201">
        <v>44372</v>
      </c>
      <c r="D201">
        <v>17161</v>
      </c>
      <c r="E201">
        <v>14.385</v>
      </c>
      <c r="F201">
        <v>20</v>
      </c>
      <c r="G201">
        <v>79.771823279819401</v>
      </c>
      <c r="H201">
        <v>0</v>
      </c>
      <c r="I201">
        <v>0</v>
      </c>
      <c r="J201">
        <v>0</v>
      </c>
      <c r="K201">
        <v>472.61</v>
      </c>
      <c r="L201">
        <v>6.5869045454544999</v>
      </c>
      <c r="M201">
        <v>9.6514019407285332</v>
      </c>
      <c r="N201">
        <v>2324.71</v>
      </c>
      <c r="O201">
        <v>199.73255814619341</v>
      </c>
      <c r="P201">
        <v>12.7</v>
      </c>
      <c r="Q201">
        <v>1</v>
      </c>
      <c r="R201" s="8">
        <v>83614362</v>
      </c>
      <c r="S201" s="8">
        <v>6.47</v>
      </c>
      <c r="T201" s="8">
        <f t="shared" si="52"/>
        <v>359.30602782071099</v>
      </c>
      <c r="U201">
        <f t="shared" si="53"/>
        <v>6806696.0776255354</v>
      </c>
      <c r="V201">
        <f t="shared" si="51"/>
        <v>44372</v>
      </c>
      <c r="W201">
        <f t="shared" si="54"/>
        <v>-6762324.0776255354</v>
      </c>
      <c r="X201">
        <f t="shared" si="55"/>
        <v>29527.126826591153</v>
      </c>
      <c r="Y201">
        <f t="shared" si="56"/>
        <v>-245332.55785395816</v>
      </c>
      <c r="Z201">
        <f t="shared" si="57"/>
        <v>243214.70896959782</v>
      </c>
      <c r="AA201">
        <f t="shared" si="58"/>
        <v>-11953.014265114123</v>
      </c>
      <c r="AB201">
        <f t="shared" si="59"/>
        <v>0</v>
      </c>
      <c r="AC201">
        <f t="shared" si="60"/>
        <v>0</v>
      </c>
      <c r="AD201">
        <f t="shared" si="61"/>
        <v>0</v>
      </c>
      <c r="AE201">
        <f t="shared" si="62"/>
        <v>171155.1694981913</v>
      </c>
      <c r="AF201">
        <f t="shared" si="63"/>
        <v>-39.305049193002745</v>
      </c>
      <c r="AG201">
        <f t="shared" si="64"/>
        <v>100820.9268274177</v>
      </c>
      <c r="AH201">
        <f t="shared" si="65"/>
        <v>15.589151646460643</v>
      </c>
      <c r="AI201">
        <f t="shared" si="66"/>
        <v>-7040321.9111306556</v>
      </c>
      <c r="AJ201">
        <f t="shared" si="67"/>
        <v>-9410.8106000586558</v>
      </c>
    </row>
    <row r="202" spans="1:36" x14ac:dyDescent="0.3">
      <c r="A202" s="1">
        <v>44075</v>
      </c>
      <c r="B202">
        <v>90619</v>
      </c>
      <c r="C202">
        <v>71296</v>
      </c>
      <c r="D202">
        <v>19323</v>
      </c>
      <c r="E202">
        <v>16.852499999999999</v>
      </c>
      <c r="F202">
        <v>22</v>
      </c>
      <c r="G202">
        <v>81.908156726940803</v>
      </c>
      <c r="H202">
        <v>0</v>
      </c>
      <c r="I202">
        <v>0</v>
      </c>
      <c r="J202">
        <v>0</v>
      </c>
      <c r="K202">
        <v>477.21</v>
      </c>
      <c r="L202">
        <v>6.5869045454544999</v>
      </c>
      <c r="M202">
        <v>3.322619472771704</v>
      </c>
      <c r="N202">
        <v>2324.71</v>
      </c>
      <c r="O202">
        <v>199.73255814619341</v>
      </c>
      <c r="P202">
        <v>12.7</v>
      </c>
      <c r="Q202">
        <v>1</v>
      </c>
      <c r="R202" s="8">
        <v>83614362</v>
      </c>
      <c r="S202" s="8">
        <v>6.47</v>
      </c>
      <c r="T202" s="8">
        <f t="shared" si="52"/>
        <v>359.30602782071099</v>
      </c>
      <c r="U202">
        <f t="shared" si="53"/>
        <v>6916147.4460899951</v>
      </c>
      <c r="V202">
        <f t="shared" si="51"/>
        <v>71296</v>
      </c>
      <c r="W202">
        <f t="shared" si="54"/>
        <v>-6844851.4460899951</v>
      </c>
      <c r="X202">
        <f t="shared" si="55"/>
        <v>29527.126826591153</v>
      </c>
      <c r="Y202">
        <f t="shared" si="56"/>
        <v>-287415.14989460062</v>
      </c>
      <c r="Z202">
        <f t="shared" si="57"/>
        <v>267536.17986655759</v>
      </c>
      <c r="AA202">
        <f t="shared" si="58"/>
        <v>-12273.122583046259</v>
      </c>
      <c r="AB202">
        <f t="shared" si="59"/>
        <v>0</v>
      </c>
      <c r="AC202">
        <f t="shared" si="60"/>
        <v>0</v>
      </c>
      <c r="AD202">
        <f t="shared" si="61"/>
        <v>0</v>
      </c>
      <c r="AE202">
        <f t="shared" si="62"/>
        <v>172821.05422278805</v>
      </c>
      <c r="AF202">
        <f t="shared" si="63"/>
        <v>-39.305049193002745</v>
      </c>
      <c r="AG202">
        <f t="shared" si="64"/>
        <v>34708.903099976225</v>
      </c>
      <c r="AH202">
        <f t="shared" si="65"/>
        <v>15.589151646460643</v>
      </c>
      <c r="AI202">
        <f t="shared" si="66"/>
        <v>-7040321.9111306556</v>
      </c>
      <c r="AJ202">
        <f t="shared" si="67"/>
        <v>-9410.8106000586558</v>
      </c>
    </row>
    <row r="203" spans="1:36" x14ac:dyDescent="0.3">
      <c r="A203" s="1">
        <v>44105</v>
      </c>
      <c r="B203">
        <v>94733</v>
      </c>
      <c r="C203">
        <v>76341</v>
      </c>
      <c r="D203">
        <v>18392</v>
      </c>
      <c r="E203">
        <v>17.452000000000002</v>
      </c>
      <c r="F203">
        <v>21</v>
      </c>
      <c r="G203">
        <v>81.5433514815942</v>
      </c>
      <c r="H203">
        <v>0</v>
      </c>
      <c r="I203">
        <v>0</v>
      </c>
      <c r="J203">
        <v>0</v>
      </c>
      <c r="K203">
        <v>487.38</v>
      </c>
      <c r="L203">
        <v>6.5869045454544999</v>
      </c>
      <c r="M203">
        <v>4.6606230740398935</v>
      </c>
      <c r="N203">
        <v>2324.71</v>
      </c>
      <c r="O203">
        <v>202.60502518182483</v>
      </c>
      <c r="P203">
        <v>13.1</v>
      </c>
      <c r="Q203">
        <v>1</v>
      </c>
      <c r="R203" s="8">
        <v>83614362</v>
      </c>
      <c r="S203" s="8">
        <v>6.47</v>
      </c>
      <c r="T203" s="8">
        <f t="shared" si="52"/>
        <v>359.30602782071099</v>
      </c>
      <c r="U203">
        <f t="shared" si="53"/>
        <v>7027409.9312713454</v>
      </c>
      <c r="V203">
        <f t="shared" si="51"/>
        <v>76341</v>
      </c>
      <c r="W203">
        <f t="shared" si="54"/>
        <v>-6951068.9312713454</v>
      </c>
      <c r="X203">
        <f t="shared" si="55"/>
        <v>29527.126826591153</v>
      </c>
      <c r="Y203">
        <f t="shared" si="56"/>
        <v>-297639.47164875065</v>
      </c>
      <c r="Z203">
        <f t="shared" si="57"/>
        <v>255375.44441807771</v>
      </c>
      <c r="AA203">
        <f t="shared" si="58"/>
        <v>-12218.460145579827</v>
      </c>
      <c r="AB203">
        <f t="shared" si="59"/>
        <v>0</v>
      </c>
      <c r="AC203">
        <f t="shared" si="60"/>
        <v>0</v>
      </c>
      <c r="AD203">
        <f t="shared" si="61"/>
        <v>0</v>
      </c>
      <c r="AE203">
        <f t="shared" si="62"/>
        <v>176504.10805955963</v>
      </c>
      <c r="AF203">
        <f t="shared" si="63"/>
        <v>-39.305049193002745</v>
      </c>
      <c r="AG203">
        <f t="shared" si="64"/>
        <v>48686.018964254356</v>
      </c>
      <c r="AH203">
        <f t="shared" si="65"/>
        <v>15.589151646460643</v>
      </c>
      <c r="AI203">
        <f t="shared" si="66"/>
        <v>-7141572.7677644258</v>
      </c>
      <c r="AJ203">
        <f t="shared" si="67"/>
        <v>-9707.2140835250702</v>
      </c>
    </row>
    <row r="204" spans="1:36" x14ac:dyDescent="0.3">
      <c r="A204" s="1">
        <v>44136</v>
      </c>
      <c r="B204">
        <v>80141</v>
      </c>
      <c r="C204">
        <v>64357</v>
      </c>
      <c r="D204">
        <v>15784</v>
      </c>
      <c r="E204">
        <v>18.8125</v>
      </c>
      <c r="F204">
        <v>21</v>
      </c>
      <c r="G204">
        <v>79.984111203805043</v>
      </c>
      <c r="H204">
        <v>0</v>
      </c>
      <c r="I204">
        <v>0</v>
      </c>
      <c r="J204">
        <v>0</v>
      </c>
      <c r="K204">
        <v>498.58</v>
      </c>
      <c r="L204">
        <v>6.5869045454544999</v>
      </c>
      <c r="M204">
        <v>1.9787420418482027</v>
      </c>
      <c r="N204">
        <v>2324.71</v>
      </c>
      <c r="O204">
        <v>202.60502518182483</v>
      </c>
      <c r="P204">
        <v>13.1</v>
      </c>
      <c r="Q204">
        <v>1</v>
      </c>
      <c r="R204" s="8">
        <v>83614362</v>
      </c>
      <c r="S204" s="8">
        <v>6.47</v>
      </c>
      <c r="T204" s="8">
        <f t="shared" si="52"/>
        <v>359.30602782071099</v>
      </c>
      <c r="U204">
        <f t="shared" si="53"/>
        <v>7062354.8040708313</v>
      </c>
      <c r="V204">
        <f t="shared" si="51"/>
        <v>64357</v>
      </c>
      <c r="W204">
        <f t="shared" si="54"/>
        <v>-6997997.8040708313</v>
      </c>
      <c r="X204">
        <f t="shared" si="55"/>
        <v>29527.126826591153</v>
      </c>
      <c r="Y204">
        <f t="shared" si="56"/>
        <v>-320842.45704745135</v>
      </c>
      <c r="Z204">
        <f t="shared" si="57"/>
        <v>255375.44441807771</v>
      </c>
      <c r="AA204">
        <f t="shared" si="58"/>
        <v>-11984.823498993748</v>
      </c>
      <c r="AB204">
        <f t="shared" si="59"/>
        <v>0</v>
      </c>
      <c r="AC204">
        <f t="shared" si="60"/>
        <v>0</v>
      </c>
      <c r="AD204">
        <f t="shared" si="61"/>
        <v>0</v>
      </c>
      <c r="AE204">
        <f t="shared" si="62"/>
        <v>180560.17521509959</v>
      </c>
      <c r="AF204">
        <f t="shared" si="63"/>
        <v>-39.305049193002745</v>
      </c>
      <c r="AG204">
        <f t="shared" si="64"/>
        <v>20670.427761342788</v>
      </c>
      <c r="AH204">
        <f t="shared" si="65"/>
        <v>15.589151646460643</v>
      </c>
      <c r="AI204">
        <f t="shared" si="66"/>
        <v>-7141572.7677644258</v>
      </c>
      <c r="AJ204">
        <f t="shared" si="67"/>
        <v>-9707.2140835250702</v>
      </c>
    </row>
    <row r="205" spans="1:36" x14ac:dyDescent="0.3">
      <c r="A205" s="1">
        <v>44166</v>
      </c>
      <c r="B205">
        <v>104293</v>
      </c>
      <c r="C205">
        <v>80721</v>
      </c>
      <c r="D205">
        <v>23572</v>
      </c>
      <c r="E205">
        <v>17.1525</v>
      </c>
      <c r="F205">
        <v>23</v>
      </c>
      <c r="G205">
        <v>79.796601429360436</v>
      </c>
      <c r="H205">
        <v>1</v>
      </c>
      <c r="I205">
        <v>0</v>
      </c>
      <c r="J205">
        <v>0</v>
      </c>
      <c r="K205">
        <v>504.81</v>
      </c>
      <c r="L205">
        <v>6.5869045454544999</v>
      </c>
      <c r="M205">
        <v>-0.77225140500660761</v>
      </c>
      <c r="N205">
        <v>2324.71</v>
      </c>
      <c r="O205">
        <v>202.60502518182483</v>
      </c>
      <c r="P205">
        <v>12.9</v>
      </c>
      <c r="Q205">
        <v>1</v>
      </c>
      <c r="R205" s="8">
        <v>84680273</v>
      </c>
      <c r="S205" s="8">
        <v>6.47</v>
      </c>
      <c r="T205" s="8">
        <f t="shared" si="52"/>
        <v>359.30602782071099</v>
      </c>
      <c r="U205">
        <f t="shared" si="53"/>
        <v>7068451.3221856253</v>
      </c>
      <c r="V205">
        <f t="shared" si="51"/>
        <v>80721</v>
      </c>
      <c r="W205">
        <f t="shared" si="54"/>
        <v>-6987730.3221856253</v>
      </c>
      <c r="X205">
        <f t="shared" si="55"/>
        <v>29527.126826591153</v>
      </c>
      <c r="Y205">
        <f t="shared" si="56"/>
        <v>-292531.57445881248</v>
      </c>
      <c r="Z205">
        <f t="shared" si="57"/>
        <v>279696.91531503748</v>
      </c>
      <c r="AA205">
        <f t="shared" si="58"/>
        <v>-11956.727024366075</v>
      </c>
      <c r="AB205">
        <f t="shared" si="59"/>
        <v>-16059.800627246337</v>
      </c>
      <c r="AC205">
        <f t="shared" si="60"/>
        <v>0</v>
      </c>
      <c r="AD205">
        <f t="shared" si="61"/>
        <v>0</v>
      </c>
      <c r="AE205">
        <f t="shared" si="62"/>
        <v>182816.36257036868</v>
      </c>
      <c r="AF205">
        <f t="shared" si="63"/>
        <v>-39.305049193002745</v>
      </c>
      <c r="AG205">
        <f t="shared" si="64"/>
        <v>-8067.1287834339764</v>
      </c>
      <c r="AH205">
        <f t="shared" si="65"/>
        <v>15.589151646460643</v>
      </c>
      <c r="AI205">
        <f t="shared" si="66"/>
        <v>-7141572.7677644258</v>
      </c>
      <c r="AJ205">
        <f t="shared" si="67"/>
        <v>-9559.0123417918639</v>
      </c>
    </row>
    <row r="206" spans="1:36" x14ac:dyDescent="0.3">
      <c r="A206" s="1">
        <v>44197</v>
      </c>
      <c r="B206">
        <v>43728</v>
      </c>
      <c r="C206">
        <v>35358</v>
      </c>
      <c r="D206">
        <v>8370</v>
      </c>
      <c r="E206">
        <v>19.04</v>
      </c>
      <c r="F206">
        <v>20</v>
      </c>
      <c r="G206">
        <v>82.869523570923505</v>
      </c>
      <c r="H206">
        <v>0</v>
      </c>
      <c r="I206">
        <v>1</v>
      </c>
      <c r="J206">
        <v>0</v>
      </c>
      <c r="K206">
        <v>513.29999999999995</v>
      </c>
      <c r="L206">
        <v>8.5715950000000003</v>
      </c>
      <c r="M206">
        <v>-4.007704478069396</v>
      </c>
      <c r="N206">
        <v>2825.9</v>
      </c>
      <c r="O206">
        <v>172.21562340380657</v>
      </c>
      <c r="P206">
        <v>12.8</v>
      </c>
      <c r="Q206">
        <v>1</v>
      </c>
      <c r="R206" s="8">
        <v>84680273</v>
      </c>
      <c r="S206" s="8">
        <v>8.1300000000000008</v>
      </c>
      <c r="T206" s="8">
        <f t="shared" si="52"/>
        <v>347.58917589175888</v>
      </c>
      <c r="U206">
        <f t="shared" si="53"/>
        <v>6035639.4839072628</v>
      </c>
      <c r="V206">
        <f t="shared" si="51"/>
        <v>35358</v>
      </c>
      <c r="W206">
        <f t="shared" si="54"/>
        <v>-6000281.4839072628</v>
      </c>
      <c r="X206">
        <f t="shared" si="55"/>
        <v>29527.126826591153</v>
      </c>
      <c r="Y206">
        <f t="shared" si="56"/>
        <v>-324722.41234197869</v>
      </c>
      <c r="Z206">
        <f t="shared" si="57"/>
        <v>243214.70896959782</v>
      </c>
      <c r="AA206">
        <f t="shared" si="58"/>
        <v>-12417.173842346485</v>
      </c>
      <c r="AB206">
        <f t="shared" si="59"/>
        <v>0</v>
      </c>
      <c r="AC206">
        <f t="shared" si="60"/>
        <v>-7.6514084312681208</v>
      </c>
      <c r="AD206">
        <f t="shared" si="61"/>
        <v>0</v>
      </c>
      <c r="AE206">
        <f t="shared" si="62"/>
        <v>185891.00633380923</v>
      </c>
      <c r="AF206">
        <f t="shared" si="63"/>
        <v>-51.147995361491859</v>
      </c>
      <c r="AG206">
        <f t="shared" si="64"/>
        <v>-41865.470157680371</v>
      </c>
      <c r="AH206">
        <f t="shared" si="65"/>
        <v>18.950055550039846</v>
      </c>
      <c r="AI206">
        <f t="shared" si="66"/>
        <v>-6070384.5088760871</v>
      </c>
      <c r="AJ206">
        <f t="shared" si="67"/>
        <v>-9484.911470925259</v>
      </c>
    </row>
    <row r="207" spans="1:36" x14ac:dyDescent="0.3">
      <c r="A207" s="1">
        <v>44228</v>
      </c>
      <c r="B207">
        <v>58504</v>
      </c>
      <c r="C207">
        <v>44749</v>
      </c>
      <c r="D207">
        <v>13755</v>
      </c>
      <c r="E207">
        <v>19.23</v>
      </c>
      <c r="F207">
        <v>20</v>
      </c>
      <c r="G207">
        <v>84.107422313311162</v>
      </c>
      <c r="H207">
        <v>0</v>
      </c>
      <c r="I207">
        <v>0</v>
      </c>
      <c r="J207">
        <v>0</v>
      </c>
      <c r="K207">
        <v>517.96</v>
      </c>
      <c r="L207">
        <v>8.5715950000000003</v>
      </c>
      <c r="M207">
        <v>-5.0166688551984251</v>
      </c>
      <c r="N207">
        <v>2825.9</v>
      </c>
      <c r="O207">
        <v>172.21562340380657</v>
      </c>
      <c r="P207">
        <v>13.2</v>
      </c>
      <c r="Q207">
        <v>1</v>
      </c>
      <c r="R207" s="8">
        <v>84680273</v>
      </c>
      <c r="S207" s="8">
        <v>8.1300000000000008</v>
      </c>
      <c r="T207" s="8">
        <f t="shared" si="52"/>
        <v>347.58917589175888</v>
      </c>
      <c r="U207">
        <f t="shared" si="53"/>
        <v>6057597.4022798641</v>
      </c>
      <c r="V207">
        <f t="shared" si="51"/>
        <v>44749</v>
      </c>
      <c r="W207">
        <f t="shared" si="54"/>
        <v>-6012848.4022798641</v>
      </c>
      <c r="X207">
        <f t="shared" si="55"/>
        <v>29527.126826591153</v>
      </c>
      <c r="Y207">
        <f t="shared" si="56"/>
        <v>-327962.81456597953</v>
      </c>
      <c r="Z207">
        <f t="shared" si="57"/>
        <v>243214.70896959782</v>
      </c>
      <c r="AA207">
        <f t="shared" si="58"/>
        <v>-12602.660656088019</v>
      </c>
      <c r="AB207">
        <f t="shared" si="59"/>
        <v>0</v>
      </c>
      <c r="AC207">
        <f t="shared" si="60"/>
        <v>0</v>
      </c>
      <c r="AD207">
        <f t="shared" si="61"/>
        <v>0</v>
      </c>
      <c r="AE207">
        <f t="shared" si="62"/>
        <v>187578.61998959642</v>
      </c>
      <c r="AF207">
        <f t="shared" si="63"/>
        <v>-51.147995361491859</v>
      </c>
      <c r="AG207">
        <f t="shared" si="64"/>
        <v>-52405.361073291562</v>
      </c>
      <c r="AH207">
        <f t="shared" si="65"/>
        <v>18.950055550039846</v>
      </c>
      <c r="AI207">
        <f t="shared" si="66"/>
        <v>-6070384.5088760871</v>
      </c>
      <c r="AJ207">
        <f t="shared" si="67"/>
        <v>-9781.3149543916734</v>
      </c>
    </row>
    <row r="208" spans="1:36" x14ac:dyDescent="0.3">
      <c r="A208" s="1">
        <v>44256</v>
      </c>
      <c r="B208">
        <v>96428</v>
      </c>
      <c r="C208">
        <v>76357</v>
      </c>
      <c r="D208">
        <v>20071</v>
      </c>
      <c r="E208">
        <v>19.36</v>
      </c>
      <c r="F208">
        <v>23</v>
      </c>
      <c r="G208">
        <v>86.629523082114119</v>
      </c>
      <c r="H208">
        <v>0</v>
      </c>
      <c r="I208">
        <v>0</v>
      </c>
      <c r="J208">
        <v>0</v>
      </c>
      <c r="K208">
        <v>523.53</v>
      </c>
      <c r="L208">
        <v>8.5715950000000003</v>
      </c>
      <c r="M208">
        <v>6.2812697053465483</v>
      </c>
      <c r="N208">
        <v>2825.9</v>
      </c>
      <c r="O208">
        <v>172.21562340380657</v>
      </c>
      <c r="P208">
        <v>13</v>
      </c>
      <c r="Q208">
        <v>1</v>
      </c>
      <c r="R208" s="8">
        <v>84680273</v>
      </c>
      <c r="S208" s="8">
        <v>8.1300000000000008</v>
      </c>
      <c r="T208" s="8">
        <f t="shared" si="52"/>
        <v>347.58917589175888</v>
      </c>
      <c r="U208">
        <f t="shared" si="53"/>
        <v>5935131.799350284</v>
      </c>
      <c r="V208">
        <f t="shared" si="51"/>
        <v>76357</v>
      </c>
      <c r="W208">
        <f t="shared" si="54"/>
        <v>-5858774.799350284</v>
      </c>
      <c r="X208">
        <f t="shared" si="55"/>
        <v>29527.126826591153</v>
      </c>
      <c r="Y208">
        <f t="shared" si="56"/>
        <v>-330179.93187713798</v>
      </c>
      <c r="Z208">
        <f t="shared" si="57"/>
        <v>279696.91531503748</v>
      </c>
      <c r="AA208">
        <f t="shared" si="58"/>
        <v>-12980.572370125317</v>
      </c>
      <c r="AB208">
        <f t="shared" si="59"/>
        <v>0</v>
      </c>
      <c r="AC208">
        <f t="shared" si="60"/>
        <v>0</v>
      </c>
      <c r="AD208">
        <f t="shared" si="61"/>
        <v>0</v>
      </c>
      <c r="AE208">
        <f t="shared" si="62"/>
        <v>189595.7891017712</v>
      </c>
      <c r="AF208">
        <f t="shared" si="63"/>
        <v>-51.147995361491859</v>
      </c>
      <c r="AG208">
        <f t="shared" si="64"/>
        <v>65615.693682136363</v>
      </c>
      <c r="AH208">
        <f t="shared" si="65"/>
        <v>18.950055550039846</v>
      </c>
      <c r="AI208">
        <f t="shared" si="66"/>
        <v>-6070384.5088760871</v>
      </c>
      <c r="AJ208">
        <f t="shared" si="67"/>
        <v>-9633.1132126584671</v>
      </c>
    </row>
    <row r="209" spans="1:36" x14ac:dyDescent="0.3">
      <c r="A209" s="1">
        <v>44287</v>
      </c>
      <c r="B209">
        <v>61488</v>
      </c>
      <c r="C209">
        <v>48375</v>
      </c>
      <c r="D209">
        <v>13113</v>
      </c>
      <c r="E209">
        <v>21.72</v>
      </c>
      <c r="F209">
        <v>21</v>
      </c>
      <c r="G209">
        <v>80.253568069488537</v>
      </c>
      <c r="H209">
        <v>0</v>
      </c>
      <c r="I209">
        <v>0</v>
      </c>
      <c r="J209">
        <v>0</v>
      </c>
      <c r="K209">
        <v>532.32000000000005</v>
      </c>
      <c r="L209">
        <v>8.5715950000000003</v>
      </c>
      <c r="M209">
        <v>7.0252469813391949</v>
      </c>
      <c r="N209">
        <v>2825.9</v>
      </c>
      <c r="O209">
        <v>187.56189673621455</v>
      </c>
      <c r="P209">
        <v>13.8</v>
      </c>
      <c r="Q209">
        <v>1</v>
      </c>
      <c r="R209" s="8">
        <v>84680273</v>
      </c>
      <c r="S209" s="8">
        <v>8.1300000000000008</v>
      </c>
      <c r="T209" s="8">
        <f t="shared" si="52"/>
        <v>347.58917589175888</v>
      </c>
      <c r="U209">
        <f t="shared" si="53"/>
        <v>6501339.719448776</v>
      </c>
      <c r="V209">
        <f t="shared" si="51"/>
        <v>48375</v>
      </c>
      <c r="W209">
        <f t="shared" si="54"/>
        <v>-6452964.719448776</v>
      </c>
      <c r="X209">
        <f t="shared" si="55"/>
        <v>29527.126826591153</v>
      </c>
      <c r="Y209">
        <f t="shared" si="56"/>
        <v>-370429.13844893785</v>
      </c>
      <c r="Z209">
        <f t="shared" si="57"/>
        <v>255375.44441807771</v>
      </c>
      <c r="AA209">
        <f t="shared" si="58"/>
        <v>-12025.19893015382</v>
      </c>
      <c r="AB209">
        <f t="shared" si="59"/>
        <v>0</v>
      </c>
      <c r="AC209">
        <f t="shared" si="60"/>
        <v>0</v>
      </c>
      <c r="AD209">
        <f t="shared" si="61"/>
        <v>0</v>
      </c>
      <c r="AE209">
        <f t="shared" si="62"/>
        <v>192779.07752116374</v>
      </c>
      <c r="AF209">
        <f t="shared" si="63"/>
        <v>-51.147995361491859</v>
      </c>
      <c r="AG209">
        <f t="shared" si="64"/>
        <v>73387.463935283042</v>
      </c>
      <c r="AH209">
        <f t="shared" si="65"/>
        <v>18.950055550039846</v>
      </c>
      <c r="AI209">
        <f t="shared" si="66"/>
        <v>-6611321.376651397</v>
      </c>
      <c r="AJ209">
        <f t="shared" si="67"/>
        <v>-10225.920179591296</v>
      </c>
    </row>
    <row r="210" spans="1:36" x14ac:dyDescent="0.3">
      <c r="A210" s="1">
        <v>44317</v>
      </c>
      <c r="B210">
        <v>54734</v>
      </c>
      <c r="C210">
        <v>43138</v>
      </c>
      <c r="D210">
        <v>11596</v>
      </c>
      <c r="E210">
        <v>22.39</v>
      </c>
      <c r="F210">
        <v>18</v>
      </c>
      <c r="G210">
        <v>77.527742711078801</v>
      </c>
      <c r="H210">
        <v>0</v>
      </c>
      <c r="I210">
        <v>0</v>
      </c>
      <c r="J210">
        <v>0</v>
      </c>
      <c r="K210">
        <v>537.04999999999995</v>
      </c>
      <c r="L210">
        <v>8.5715950000000003</v>
      </c>
      <c r="M210">
        <v>4.1025641025641102</v>
      </c>
      <c r="N210">
        <v>2825.9</v>
      </c>
      <c r="O210">
        <v>187.56189673621455</v>
      </c>
      <c r="P210">
        <v>13.3</v>
      </c>
      <c r="Q210">
        <v>1</v>
      </c>
      <c r="R210" s="8">
        <v>84680273</v>
      </c>
      <c r="S210" s="8">
        <v>8.1300000000000008</v>
      </c>
      <c r="T210" s="8">
        <f t="shared" si="52"/>
        <v>347.58917589175888</v>
      </c>
      <c r="U210">
        <f t="shared" si="53"/>
        <v>6572050.7678005993</v>
      </c>
      <c r="V210">
        <f t="shared" si="51"/>
        <v>43138</v>
      </c>
      <c r="W210">
        <f t="shared" si="54"/>
        <v>-6528912.7678005993</v>
      </c>
      <c r="X210">
        <f t="shared" si="55"/>
        <v>29527.126826591153</v>
      </c>
      <c r="Y210">
        <f t="shared" si="56"/>
        <v>-381855.8199756777</v>
      </c>
      <c r="Z210">
        <f t="shared" si="57"/>
        <v>218893.23807263802</v>
      </c>
      <c r="AA210">
        <f t="shared" si="58"/>
        <v>-11616.76111271805</v>
      </c>
      <c r="AB210">
        <f t="shared" si="59"/>
        <v>0</v>
      </c>
      <c r="AC210">
        <f t="shared" si="60"/>
        <v>0</v>
      </c>
      <c r="AD210">
        <f t="shared" si="61"/>
        <v>0</v>
      </c>
      <c r="AE210">
        <f t="shared" si="62"/>
        <v>194492.04159667299</v>
      </c>
      <c r="AF210">
        <f t="shared" si="63"/>
        <v>-51.147995361491859</v>
      </c>
      <c r="AG210">
        <f t="shared" si="64"/>
        <v>42856.397208360839</v>
      </c>
      <c r="AH210">
        <f t="shared" si="65"/>
        <v>18.950055550039846</v>
      </c>
      <c r="AI210">
        <f t="shared" si="66"/>
        <v>-6611321.376651397</v>
      </c>
      <c r="AJ210">
        <f t="shared" si="67"/>
        <v>-9855.4158252582783</v>
      </c>
    </row>
    <row r="211" spans="1:36" x14ac:dyDescent="0.3">
      <c r="A211" s="1">
        <v>44348</v>
      </c>
      <c r="B211">
        <v>79819</v>
      </c>
      <c r="C211">
        <v>62348</v>
      </c>
      <c r="D211">
        <v>17471</v>
      </c>
      <c r="E211">
        <v>22.03</v>
      </c>
      <c r="F211">
        <v>22</v>
      </c>
      <c r="G211">
        <v>81.970842295350749</v>
      </c>
      <c r="H211">
        <v>0</v>
      </c>
      <c r="I211">
        <v>0</v>
      </c>
      <c r="J211">
        <v>0</v>
      </c>
      <c r="K211">
        <v>547.48</v>
      </c>
      <c r="L211">
        <v>8.5715950000000003</v>
      </c>
      <c r="M211">
        <v>2.3645320197044351</v>
      </c>
      <c r="N211">
        <v>2825.9</v>
      </c>
      <c r="O211">
        <v>187.56189673621455</v>
      </c>
      <c r="P211">
        <v>10.6</v>
      </c>
      <c r="Q211">
        <v>1</v>
      </c>
      <c r="R211" s="8">
        <v>84680273</v>
      </c>
      <c r="S211" s="8">
        <v>8.1300000000000008</v>
      </c>
      <c r="T211" s="8">
        <f t="shared" si="52"/>
        <v>347.58917589175888</v>
      </c>
      <c r="U211">
        <f t="shared" si="53"/>
        <v>6549521.8468747083</v>
      </c>
      <c r="V211">
        <f t="shared" si="51"/>
        <v>62348</v>
      </c>
      <c r="W211">
        <f t="shared" si="54"/>
        <v>-6487173.8468747083</v>
      </c>
      <c r="X211">
        <f t="shared" si="55"/>
        <v>29527.126826591153</v>
      </c>
      <c r="Y211">
        <f t="shared" si="56"/>
        <v>-375716.11049862346</v>
      </c>
      <c r="Z211">
        <f t="shared" si="57"/>
        <v>267536.17986655759</v>
      </c>
      <c r="AA211">
        <f t="shared" si="58"/>
        <v>-12282.515391968183</v>
      </c>
      <c r="AB211">
        <f t="shared" si="59"/>
        <v>0</v>
      </c>
      <c r="AC211">
        <f t="shared" si="60"/>
        <v>0</v>
      </c>
      <c r="AD211">
        <f t="shared" si="61"/>
        <v>0</v>
      </c>
      <c r="AE211">
        <f t="shared" si="62"/>
        <v>198269.25413526961</v>
      </c>
      <c r="AF211">
        <f t="shared" si="63"/>
        <v>-51.147995361491859</v>
      </c>
      <c r="AG211">
        <f t="shared" si="64"/>
        <v>24700.485090533064</v>
      </c>
      <c r="AH211">
        <f t="shared" si="65"/>
        <v>18.950055550039846</v>
      </c>
      <c r="AI211">
        <f t="shared" si="66"/>
        <v>-6611321.376651397</v>
      </c>
      <c r="AJ211">
        <f t="shared" si="67"/>
        <v>-7854.6923118599798</v>
      </c>
    </row>
    <row r="212" spans="1:36" x14ac:dyDescent="0.3">
      <c r="A212" s="1">
        <v>44378</v>
      </c>
      <c r="B212">
        <v>47849</v>
      </c>
      <c r="C212">
        <v>36311</v>
      </c>
      <c r="D212">
        <v>11538</v>
      </c>
      <c r="E212">
        <v>22.25</v>
      </c>
      <c r="F212">
        <v>16</v>
      </c>
      <c r="G212">
        <v>80.093766711419363</v>
      </c>
      <c r="H212">
        <v>0</v>
      </c>
      <c r="I212">
        <v>0</v>
      </c>
      <c r="J212">
        <v>0</v>
      </c>
      <c r="K212">
        <v>557.36</v>
      </c>
      <c r="L212">
        <v>8.5715950000000003</v>
      </c>
      <c r="M212">
        <v>-1.7324350336862304</v>
      </c>
      <c r="N212">
        <v>2825.9</v>
      </c>
      <c r="O212">
        <v>215.60715938671419</v>
      </c>
      <c r="P212">
        <v>11.2</v>
      </c>
      <c r="Q212">
        <v>0</v>
      </c>
      <c r="R212" s="8">
        <v>84680273</v>
      </c>
      <c r="S212" s="8">
        <v>8.1300000000000008</v>
      </c>
      <c r="T212" s="8">
        <f t="shared" si="52"/>
        <v>347.58917589175888</v>
      </c>
      <c r="U212">
        <f t="shared" si="53"/>
        <v>7628144.8444489604</v>
      </c>
      <c r="V212">
        <f t="shared" si="51"/>
        <v>36311</v>
      </c>
      <c r="W212">
        <f t="shared" si="54"/>
        <v>-7591833.8444489604</v>
      </c>
      <c r="X212">
        <f t="shared" si="55"/>
        <v>29527.126826591153</v>
      </c>
      <c r="Y212">
        <f t="shared" si="56"/>
        <v>-379468.15517904545</v>
      </c>
      <c r="Z212">
        <f t="shared" si="57"/>
        <v>194571.76717567825</v>
      </c>
      <c r="AA212">
        <f t="shared" si="58"/>
        <v>-12001.254286117224</v>
      </c>
      <c r="AB212">
        <f t="shared" si="59"/>
        <v>0</v>
      </c>
      <c r="AC212">
        <f t="shared" si="60"/>
        <v>0</v>
      </c>
      <c r="AD212">
        <f t="shared" si="61"/>
        <v>0</v>
      </c>
      <c r="AE212">
        <f t="shared" si="62"/>
        <v>201847.28480462093</v>
      </c>
      <c r="AF212">
        <f t="shared" si="63"/>
        <v>-51.147995361491859</v>
      </c>
      <c r="AG212">
        <f t="shared" si="64"/>
        <v>-18097.443960700879</v>
      </c>
      <c r="AH212">
        <f t="shared" si="65"/>
        <v>18.950055550039846</v>
      </c>
      <c r="AI212">
        <f t="shared" si="66"/>
        <v>-7599881.6743531162</v>
      </c>
      <c r="AJ212">
        <f t="shared" si="67"/>
        <v>-8299.2975370596014</v>
      </c>
    </row>
    <row r="213" spans="1:36" x14ac:dyDescent="0.3">
      <c r="A213" s="1">
        <v>44409</v>
      </c>
      <c r="B213">
        <v>58454</v>
      </c>
      <c r="C213">
        <v>44756</v>
      </c>
      <c r="D213">
        <v>13698</v>
      </c>
      <c r="E213">
        <v>21.8</v>
      </c>
      <c r="F213">
        <v>21</v>
      </c>
      <c r="G213">
        <v>78.493228637334838</v>
      </c>
      <c r="H213">
        <v>0</v>
      </c>
      <c r="I213">
        <v>0</v>
      </c>
      <c r="J213">
        <v>0</v>
      </c>
      <c r="K213">
        <v>563.6</v>
      </c>
      <c r="L213">
        <v>8.5715950000000003</v>
      </c>
      <c r="M213">
        <v>-2.0568070519099035</v>
      </c>
      <c r="N213">
        <v>2825.9</v>
      </c>
      <c r="O213">
        <v>215.60715938671419</v>
      </c>
      <c r="P213">
        <v>11.6</v>
      </c>
      <c r="Q213">
        <v>0</v>
      </c>
      <c r="R213" s="8">
        <v>84680273</v>
      </c>
      <c r="S213" s="8">
        <v>8.1300000000000008</v>
      </c>
      <c r="T213" s="8">
        <f t="shared" si="52"/>
        <v>347.58917589175888</v>
      </c>
      <c r="U213">
        <f t="shared" si="53"/>
        <v>7569296.770453034</v>
      </c>
      <c r="V213">
        <f t="shared" si="51"/>
        <v>44756</v>
      </c>
      <c r="W213">
        <f t="shared" si="54"/>
        <v>-7524540.770453034</v>
      </c>
      <c r="X213">
        <f t="shared" si="55"/>
        <v>29527.126826591153</v>
      </c>
      <c r="Y213">
        <f t="shared" si="56"/>
        <v>-371793.51833272772</v>
      </c>
      <c r="Z213">
        <f t="shared" si="57"/>
        <v>255375.44441807771</v>
      </c>
      <c r="AA213">
        <f t="shared" si="58"/>
        <v>-11761.42957552633</v>
      </c>
      <c r="AB213">
        <f t="shared" si="59"/>
        <v>0</v>
      </c>
      <c r="AC213">
        <f t="shared" si="60"/>
        <v>0</v>
      </c>
      <c r="AD213">
        <f t="shared" si="61"/>
        <v>0</v>
      </c>
      <c r="AE213">
        <f t="shared" si="62"/>
        <v>204107.09364842178</v>
      </c>
      <c r="AF213">
        <f t="shared" si="63"/>
        <v>-51.147995361491859</v>
      </c>
      <c r="AG213">
        <f t="shared" si="64"/>
        <v>-21485.914124417028</v>
      </c>
      <c r="AH213">
        <f t="shared" si="65"/>
        <v>18.950055550039846</v>
      </c>
      <c r="AI213">
        <f t="shared" si="66"/>
        <v>-7599881.6743531162</v>
      </c>
      <c r="AJ213">
        <f t="shared" si="67"/>
        <v>-8595.7010205260158</v>
      </c>
    </row>
    <row r="214" spans="1:36" x14ac:dyDescent="0.3">
      <c r="A214" s="1">
        <v>44440</v>
      </c>
      <c r="B214">
        <v>57141</v>
      </c>
      <c r="C214">
        <v>43408</v>
      </c>
      <c r="D214">
        <v>13733</v>
      </c>
      <c r="E214">
        <v>21.33</v>
      </c>
      <c r="F214">
        <v>22</v>
      </c>
      <c r="G214">
        <v>79.604336384825189</v>
      </c>
      <c r="H214">
        <v>0</v>
      </c>
      <c r="I214">
        <v>0</v>
      </c>
      <c r="J214">
        <v>0</v>
      </c>
      <c r="K214">
        <v>570.66</v>
      </c>
      <c r="L214">
        <v>8.5715950000000003</v>
      </c>
      <c r="M214">
        <v>0.50000000000001155</v>
      </c>
      <c r="N214">
        <v>2825.9</v>
      </c>
      <c r="O214">
        <v>215.60715938671419</v>
      </c>
      <c r="P214">
        <v>11.4</v>
      </c>
      <c r="Q214">
        <v>0</v>
      </c>
      <c r="R214" s="8">
        <v>84680273</v>
      </c>
      <c r="S214" s="8">
        <v>8.1300000000000008</v>
      </c>
      <c r="T214" s="8">
        <f t="shared" si="52"/>
        <v>347.58917589175888</v>
      </c>
      <c r="U214">
        <f t="shared" si="53"/>
        <v>7518524.7814522544</v>
      </c>
      <c r="V214">
        <f t="shared" si="51"/>
        <v>43408</v>
      </c>
      <c r="W214">
        <f t="shared" si="54"/>
        <v>-7475116.7814522544</v>
      </c>
      <c r="X214">
        <f t="shared" si="55"/>
        <v>29527.126826591153</v>
      </c>
      <c r="Y214">
        <f t="shared" si="56"/>
        <v>-363777.78651546245</v>
      </c>
      <c r="Z214">
        <f t="shared" si="57"/>
        <v>267536.17986655759</v>
      </c>
      <c r="AA214">
        <f t="shared" si="58"/>
        <v>-11927.918019813787</v>
      </c>
      <c r="AB214">
        <f t="shared" si="59"/>
        <v>0</v>
      </c>
      <c r="AC214">
        <f t="shared" si="60"/>
        <v>0</v>
      </c>
      <c r="AD214">
        <f t="shared" si="61"/>
        <v>0</v>
      </c>
      <c r="AE214">
        <f t="shared" si="62"/>
        <v>206663.86455182463</v>
      </c>
      <c r="AF214">
        <f t="shared" si="63"/>
        <v>-51.147995361491859</v>
      </c>
      <c r="AG214">
        <f t="shared" si="64"/>
        <v>5223.1234097690885</v>
      </c>
      <c r="AH214">
        <f t="shared" si="65"/>
        <v>18.950055550039846</v>
      </c>
      <c r="AI214">
        <f t="shared" si="66"/>
        <v>-7599881.6743531162</v>
      </c>
      <c r="AJ214">
        <f t="shared" si="67"/>
        <v>-8447.4992787928095</v>
      </c>
    </row>
    <row r="215" spans="1:36" x14ac:dyDescent="0.3">
      <c r="A215" s="1">
        <v>44470</v>
      </c>
      <c r="B215">
        <v>56746</v>
      </c>
      <c r="C215">
        <v>40512</v>
      </c>
      <c r="D215">
        <v>16234</v>
      </c>
      <c r="E215">
        <v>20.73</v>
      </c>
      <c r="F215">
        <v>20</v>
      </c>
      <c r="G215">
        <v>76.5</v>
      </c>
      <c r="H215">
        <v>0</v>
      </c>
      <c r="I215">
        <v>0</v>
      </c>
      <c r="J215">
        <v>0</v>
      </c>
      <c r="K215">
        <v>584.32000000000005</v>
      </c>
      <c r="L215">
        <v>8.5715950000000003</v>
      </c>
      <c r="M215">
        <v>5.671641791044757</v>
      </c>
      <c r="N215">
        <v>2825.9</v>
      </c>
      <c r="O215">
        <v>221.13360835773219</v>
      </c>
      <c r="P215">
        <v>11.2</v>
      </c>
      <c r="Q215">
        <v>0</v>
      </c>
      <c r="R215" s="8">
        <v>84680273</v>
      </c>
      <c r="S215" s="8">
        <v>8.1300000000000008</v>
      </c>
      <c r="T215" s="8">
        <f t="shared" si="52"/>
        <v>347.58917589175888</v>
      </c>
      <c r="U215">
        <f t="shared" si="53"/>
        <v>7664933.2353945328</v>
      </c>
      <c r="V215">
        <f t="shared" si="51"/>
        <v>40512</v>
      </c>
      <c r="W215">
        <f t="shared" si="54"/>
        <v>-7624421.2353945328</v>
      </c>
      <c r="X215">
        <f t="shared" si="55"/>
        <v>29527.126826591153</v>
      </c>
      <c r="Y215">
        <f t="shared" si="56"/>
        <v>-353544.93738703878</v>
      </c>
      <c r="Z215">
        <f t="shared" si="57"/>
        <v>243214.70896959782</v>
      </c>
      <c r="AA215">
        <f t="shared" si="58"/>
        <v>-11462.764089943472</v>
      </c>
      <c r="AB215">
        <f t="shared" si="59"/>
        <v>0</v>
      </c>
      <c r="AC215">
        <f t="shared" si="60"/>
        <v>0</v>
      </c>
      <c r="AD215">
        <f t="shared" si="61"/>
        <v>0</v>
      </c>
      <c r="AE215">
        <f t="shared" si="62"/>
        <v>211610.81788617073</v>
      </c>
      <c r="AF215">
        <f t="shared" si="63"/>
        <v>-51.147995361491859</v>
      </c>
      <c r="AG215">
        <f t="shared" si="64"/>
        <v>59247.370021259732</v>
      </c>
      <c r="AH215">
        <f t="shared" si="65"/>
        <v>18.950055550039846</v>
      </c>
      <c r="AI215">
        <f t="shared" si="66"/>
        <v>-7794682.062144299</v>
      </c>
      <c r="AJ215">
        <f t="shared" si="67"/>
        <v>-8299.2975370596014</v>
      </c>
    </row>
    <row r="216" spans="1:36" x14ac:dyDescent="0.3">
      <c r="A216" s="1">
        <v>44501</v>
      </c>
      <c r="B216">
        <f>+C216+D216</f>
        <v>60216</v>
      </c>
      <c r="C216">
        <v>42982</v>
      </c>
      <c r="D216">
        <v>17234</v>
      </c>
      <c r="E216">
        <v>21.46</v>
      </c>
      <c r="F216">
        <v>22</v>
      </c>
      <c r="G216">
        <v>70.847983674904768</v>
      </c>
      <c r="H216">
        <v>0</v>
      </c>
      <c r="I216">
        <v>0</v>
      </c>
      <c r="J216">
        <v>0</v>
      </c>
      <c r="K216">
        <v>604.84</v>
      </c>
      <c r="L216">
        <v>8.5715950000000003</v>
      </c>
      <c r="M216">
        <v>33.476995817421354</v>
      </c>
      <c r="N216">
        <v>2825.9</v>
      </c>
      <c r="O216">
        <v>221.13360835773219</v>
      </c>
      <c r="P216">
        <v>11.3</v>
      </c>
      <c r="Q216">
        <v>0</v>
      </c>
      <c r="R216" s="8">
        <v>84680273</v>
      </c>
      <c r="S216" s="8">
        <v>8.1300000000000008</v>
      </c>
      <c r="T216" s="8">
        <f t="shared" si="52"/>
        <v>347.58917589175888</v>
      </c>
      <c r="U216">
        <f t="shared" si="53"/>
        <v>7356866.0478484165</v>
      </c>
      <c r="V216">
        <f t="shared" si="51"/>
        <v>42982</v>
      </c>
      <c r="W216">
        <f t="shared" si="54"/>
        <v>-7313884.0478484165</v>
      </c>
      <c r="X216">
        <f t="shared" si="55"/>
        <v>29527.126826591153</v>
      </c>
      <c r="Y216">
        <f t="shared" si="56"/>
        <v>-365994.90382662095</v>
      </c>
      <c r="Z216">
        <f t="shared" si="57"/>
        <v>267536.17986655759</v>
      </c>
      <c r="AA216">
        <f t="shared" si="58"/>
        <v>-10615.865661615682</v>
      </c>
      <c r="AB216">
        <f t="shared" si="59"/>
        <v>0</v>
      </c>
      <c r="AC216">
        <f t="shared" si="60"/>
        <v>0</v>
      </c>
      <c r="AD216">
        <f t="shared" si="61"/>
        <v>0</v>
      </c>
      <c r="AE216">
        <f t="shared" si="62"/>
        <v>219042.11235328499</v>
      </c>
      <c r="AF216">
        <f t="shared" si="63"/>
        <v>-51.147995361491859</v>
      </c>
      <c r="AG216">
        <f t="shared" si="64"/>
        <v>349708.9610854226</v>
      </c>
      <c r="AH216">
        <f t="shared" si="65"/>
        <v>18.950055550039846</v>
      </c>
      <c r="AI216">
        <f t="shared" si="66"/>
        <v>-7794682.062144299</v>
      </c>
      <c r="AJ216">
        <f t="shared" si="67"/>
        <v>-8373.3984079262063</v>
      </c>
    </row>
    <row r="217" spans="1:36" x14ac:dyDescent="0.3">
      <c r="A217" s="1">
        <v>44531</v>
      </c>
      <c r="B217">
        <f>+C217+D217</f>
        <v>62243</v>
      </c>
      <c r="C217">
        <v>43559</v>
      </c>
      <c r="D217">
        <v>18684</v>
      </c>
      <c r="E217">
        <v>24.82</v>
      </c>
      <c r="F217">
        <v>23</v>
      </c>
      <c r="G217">
        <v>68.51105049016661</v>
      </c>
      <c r="H217">
        <v>1</v>
      </c>
      <c r="I217">
        <v>0</v>
      </c>
      <c r="J217">
        <v>0</v>
      </c>
      <c r="K217">
        <v>686.95</v>
      </c>
      <c r="L217">
        <v>8.5715950000000003</v>
      </c>
      <c r="M217">
        <f>+L217*100</f>
        <v>857.15949999999998</v>
      </c>
      <c r="N217">
        <v>2825.9</v>
      </c>
      <c r="O217">
        <v>221.13360835773219</v>
      </c>
      <c r="P217">
        <v>11.4</v>
      </c>
      <c r="Q217">
        <v>0</v>
      </c>
      <c r="R217" s="8">
        <v>84680273</v>
      </c>
      <c r="S217" s="8">
        <v>8.1300000000000008</v>
      </c>
      <c r="T217" s="8">
        <f t="shared" si="52"/>
        <v>347.58917589175888</v>
      </c>
      <c r="U217">
        <f t="shared" si="53"/>
        <v>-1215756.7791364763</v>
      </c>
      <c r="V217">
        <f t="shared" si="51"/>
        <v>43559</v>
      </c>
      <c r="W217">
        <f t="shared" si="54"/>
        <v>1259315.7791364763</v>
      </c>
      <c r="X217">
        <f t="shared" si="55"/>
        <v>29527.126826591153</v>
      </c>
      <c r="Y217">
        <f t="shared" si="56"/>
        <v>-423298.85894579365</v>
      </c>
      <c r="Z217">
        <f t="shared" si="57"/>
        <v>279696.91531503748</v>
      </c>
      <c r="AA217">
        <f t="shared" si="58"/>
        <v>-10265.699468274326</v>
      </c>
      <c r="AB217">
        <f t="shared" si="59"/>
        <v>-16059.800627246337</v>
      </c>
      <c r="AC217">
        <f t="shared" si="60"/>
        <v>0</v>
      </c>
      <c r="AD217">
        <f t="shared" si="61"/>
        <v>0</v>
      </c>
      <c r="AE217">
        <f t="shared" si="62"/>
        <v>248778.15468733737</v>
      </c>
      <c r="AF217">
        <f t="shared" si="63"/>
        <v>-51.147995361491859</v>
      </c>
      <c r="AG217">
        <f t="shared" si="64"/>
        <v>8954099.7007117271</v>
      </c>
      <c r="AH217">
        <f t="shared" si="65"/>
        <v>18.950055550039846</v>
      </c>
      <c r="AI217">
        <f t="shared" si="66"/>
        <v>-7794682.062144299</v>
      </c>
      <c r="AJ217">
        <f t="shared" si="67"/>
        <v>-8447.4992787928095</v>
      </c>
    </row>
    <row r="218" spans="1:36" x14ac:dyDescent="0.3">
      <c r="T218" s="8"/>
    </row>
    <row r="219" spans="1:36" x14ac:dyDescent="0.3">
      <c r="E219" t="s">
        <v>51</v>
      </c>
      <c r="F219" t="s">
        <v>49</v>
      </c>
      <c r="G219" t="s">
        <v>48</v>
      </c>
      <c r="H219" t="s">
        <v>46</v>
      </c>
      <c r="I219" t="s">
        <v>45</v>
      </c>
      <c r="J219" t="s">
        <v>44</v>
      </c>
      <c r="K219" t="s">
        <v>20</v>
      </c>
      <c r="L219" t="s">
        <v>12</v>
      </c>
      <c r="M219" t="s">
        <v>11</v>
      </c>
      <c r="N219" t="s">
        <v>10</v>
      </c>
      <c r="O219" t="s">
        <v>9</v>
      </c>
      <c r="P219" t="s">
        <v>8</v>
      </c>
      <c r="Q219" t="s">
        <v>7</v>
      </c>
      <c r="R219" t="s">
        <v>6</v>
      </c>
      <c r="S219" t="s">
        <v>5</v>
      </c>
      <c r="T219" t="s">
        <v>4</v>
      </c>
      <c r="U219" t="s">
        <v>15</v>
      </c>
    </row>
    <row r="220" spans="1:36" x14ac:dyDescent="0.3">
      <c r="E220" cm="1">
        <f t="array" ref="E220:U224">+LINEST(C2:C217,E2:T217,1,1)</f>
        <v>-741.00870866603589</v>
      </c>
      <c r="F220">
        <v>-35248.744503525166</v>
      </c>
      <c r="G220">
        <v>6.7058478891821524E-3</v>
      </c>
      <c r="H220">
        <v>10446.246819537935</v>
      </c>
      <c r="I220">
        <v>-5.9671502633397697</v>
      </c>
      <c r="J220">
        <v>362.14885317321108</v>
      </c>
      <c r="K220">
        <v>162.81461007272461</v>
      </c>
      <c r="L220">
        <v>-7.6514084312681208</v>
      </c>
      <c r="M220">
        <v>-16059.800627246337</v>
      </c>
      <c r="N220">
        <v>-149.84005346331335</v>
      </c>
      <c r="O220">
        <v>12160.735448479891</v>
      </c>
      <c r="P220">
        <v>-17054.74854737283</v>
      </c>
      <c r="Q220">
        <v>29527.126826591153</v>
      </c>
      <c r="R220">
        <v>657.97710836563556</v>
      </c>
      <c r="S220">
        <v>2630.397523430488</v>
      </c>
      <c r="T220">
        <v>-964.85561028617155</v>
      </c>
      <c r="U220">
        <v>-383376.60025744815</v>
      </c>
    </row>
    <row r="221" spans="1:36" x14ac:dyDescent="0.3">
      <c r="E221">
        <v>282.19057164594102</v>
      </c>
      <c r="F221">
        <v>12273.449879561022</v>
      </c>
      <c r="G221">
        <v>2.3781575562944468E-3</v>
      </c>
      <c r="H221">
        <v>4213.1958619532734</v>
      </c>
      <c r="I221">
        <v>654.28943781468058</v>
      </c>
      <c r="J221">
        <v>79.751979190801876</v>
      </c>
      <c r="K221">
        <v>56.354288027050877</v>
      </c>
      <c r="L221">
        <v>16.767179825144403</v>
      </c>
      <c r="M221">
        <v>7036.5463515534075</v>
      </c>
      <c r="N221">
        <v>84.039534741412794</v>
      </c>
      <c r="O221">
        <v>3641.8701978179452</v>
      </c>
      <c r="P221">
        <v>2689.2230642525128</v>
      </c>
      <c r="Q221">
        <v>2766.0899187109062</v>
      </c>
      <c r="R221">
        <v>177.59282733049824</v>
      </c>
      <c r="S221">
        <v>518.9708473037</v>
      </c>
      <c r="T221">
        <v>184.6720059968504</v>
      </c>
      <c r="U221">
        <v>108865.3392529603</v>
      </c>
    </row>
    <row r="222" spans="1:36" x14ac:dyDescent="0.3">
      <c r="E222">
        <v>0.75878066842010938</v>
      </c>
      <c r="F222">
        <v>9944.0250170163654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</row>
    <row r="223" spans="1:36" x14ac:dyDescent="0.3">
      <c r="E223">
        <v>39.123458728056008</v>
      </c>
      <c r="F223">
        <v>199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</row>
    <row r="224" spans="1:36" x14ac:dyDescent="0.3">
      <c r="E224">
        <v>61898716090.322128</v>
      </c>
      <c r="F224">
        <v>19677843074.27042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46ED-932F-4017-B9C0-71824B583622}">
  <dimension ref="A1:I29"/>
  <sheetViews>
    <sheetView topLeftCell="A5" workbookViewId="0">
      <selection activeCell="E25" sqref="E25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0.90871062581307516</v>
      </c>
    </row>
    <row r="5" spans="1:9" x14ac:dyDescent="0.3">
      <c r="A5" s="3" t="s">
        <v>24</v>
      </c>
      <c r="B5" s="3">
        <v>0.82575500146559067</v>
      </c>
    </row>
    <row r="6" spans="1:9" x14ac:dyDescent="0.3">
      <c r="A6" s="3" t="s">
        <v>25</v>
      </c>
      <c r="B6" s="3">
        <v>0.81480767171473767</v>
      </c>
    </row>
    <row r="7" spans="1:9" x14ac:dyDescent="0.3">
      <c r="A7" s="3" t="s">
        <v>26</v>
      </c>
      <c r="B7" s="3">
        <v>8543.1473805125879</v>
      </c>
    </row>
    <row r="8" spans="1:9" ht="15" thickBot="1" x14ac:dyDescent="0.35">
      <c r="A8" s="4" t="s">
        <v>27</v>
      </c>
      <c r="B8" s="4">
        <v>204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12</v>
      </c>
      <c r="C12" s="3">
        <v>66063268404.68499</v>
      </c>
      <c r="D12" s="3">
        <v>5505272367.0570822</v>
      </c>
      <c r="E12" s="3">
        <v>75.429809849406709</v>
      </c>
      <c r="F12" s="3">
        <v>1.0176682292713246E-65</v>
      </c>
    </row>
    <row r="13" spans="1:9" x14ac:dyDescent="0.3">
      <c r="A13" s="3" t="s">
        <v>30</v>
      </c>
      <c r="B13" s="3">
        <v>191</v>
      </c>
      <c r="C13" s="3">
        <v>13940205128.545387</v>
      </c>
      <c r="D13" s="3">
        <v>72985367.165159091</v>
      </c>
      <c r="E13" s="3"/>
      <c r="F13" s="3"/>
    </row>
    <row r="14" spans="1:9" ht="15" thickBot="1" x14ac:dyDescent="0.35">
      <c r="A14" s="4" t="s">
        <v>31</v>
      </c>
      <c r="B14" s="4">
        <v>203</v>
      </c>
      <c r="C14" s="4">
        <v>80003473533.230377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-46449.992815403399</v>
      </c>
      <c r="C17" s="3">
        <v>17578.246776355423</v>
      </c>
      <c r="D17" s="3">
        <v>-2.6424701738675944</v>
      </c>
      <c r="E17" s="3">
        <v>8.913067001777214E-3</v>
      </c>
      <c r="F17" s="3">
        <v>-81122.416428512515</v>
      </c>
      <c r="G17" s="3">
        <v>-11777.569202294275</v>
      </c>
      <c r="H17" s="3">
        <v>-81122.416428512515</v>
      </c>
      <c r="I17" s="3">
        <v>-11777.569202294275</v>
      </c>
    </row>
    <row r="18" spans="1:9" x14ac:dyDescent="0.3">
      <c r="A18" s="3" t="s">
        <v>4</v>
      </c>
      <c r="B18" s="3">
        <v>-1779.8423910618826</v>
      </c>
      <c r="C18" s="3">
        <v>163.89737073434171</v>
      </c>
      <c r="D18" s="3">
        <v>-10.859493249265096</v>
      </c>
      <c r="E18" s="3">
        <v>1.0559414764286521E-21</v>
      </c>
      <c r="F18" s="3">
        <v>-2103.1237250581571</v>
      </c>
      <c r="G18" s="3">
        <v>-1456.5610570656083</v>
      </c>
      <c r="H18" s="3">
        <v>-2103.1237250581571</v>
      </c>
      <c r="I18" s="3">
        <v>-1456.5610570656083</v>
      </c>
    </row>
    <row r="19" spans="1:9" x14ac:dyDescent="0.3">
      <c r="A19" s="3" t="s">
        <v>5</v>
      </c>
      <c r="B19" s="3">
        <v>2036.7939475510202</v>
      </c>
      <c r="C19" s="3">
        <v>463.30255569784816</v>
      </c>
      <c r="D19" s="3">
        <v>4.3962501879211633</v>
      </c>
      <c r="E19" s="3">
        <v>1.8259143715338623E-5</v>
      </c>
      <c r="F19" s="3">
        <v>1122.9472666750075</v>
      </c>
      <c r="G19" s="3">
        <v>2950.6406284270329</v>
      </c>
      <c r="H19" s="3">
        <v>1122.9472666750075</v>
      </c>
      <c r="I19" s="3">
        <v>2950.6406284270329</v>
      </c>
    </row>
    <row r="20" spans="1:9" x14ac:dyDescent="0.3">
      <c r="A20" s="3" t="s">
        <v>6</v>
      </c>
      <c r="B20" s="3">
        <v>286.61324814411603</v>
      </c>
      <c r="C20" s="3">
        <v>144.68264300877954</v>
      </c>
      <c r="D20" s="3">
        <v>1.9809787973442257</v>
      </c>
      <c r="E20" s="3">
        <v>4.9028750278171107E-2</v>
      </c>
      <c r="F20" s="3">
        <v>1.2322342302393281</v>
      </c>
      <c r="G20" s="3">
        <v>571.99426205799273</v>
      </c>
      <c r="H20" s="3">
        <v>1.2322342302393281</v>
      </c>
      <c r="I20" s="3">
        <v>571.99426205799273</v>
      </c>
    </row>
    <row r="21" spans="1:9" x14ac:dyDescent="0.3">
      <c r="A21" s="3" t="s">
        <v>7</v>
      </c>
      <c r="B21" s="3">
        <v>16319.679177311267</v>
      </c>
      <c r="C21" s="3">
        <v>2784.7586243446617</v>
      </c>
      <c r="D21" s="3">
        <v>5.8603568132055912</v>
      </c>
      <c r="E21" s="3">
        <v>1.993239625676156E-8</v>
      </c>
      <c r="F21" s="3">
        <v>10826.848640114989</v>
      </c>
      <c r="G21" s="3">
        <v>21812.509714507545</v>
      </c>
      <c r="H21" s="3">
        <v>10826.848640114989</v>
      </c>
      <c r="I21" s="3">
        <v>21812.509714507545</v>
      </c>
    </row>
    <row r="22" spans="1:9" x14ac:dyDescent="0.3">
      <c r="A22" s="3" t="s">
        <v>8</v>
      </c>
      <c r="B22" s="3">
        <v>-8201.0039393929292</v>
      </c>
      <c r="C22" s="3">
        <v>2482.3183354948064</v>
      </c>
      <c r="D22" s="3">
        <v>-3.3037680228705248</v>
      </c>
      <c r="E22" s="3">
        <v>1.1389884534797824E-3</v>
      </c>
      <c r="F22" s="3">
        <v>-13097.282502658652</v>
      </c>
      <c r="G22" s="3">
        <v>-3304.7253761272059</v>
      </c>
      <c r="H22" s="3">
        <v>-13097.282502658652</v>
      </c>
      <c r="I22" s="3">
        <v>-3304.7253761272059</v>
      </c>
    </row>
    <row r="23" spans="1:9" x14ac:dyDescent="0.3">
      <c r="A23" s="3" t="s">
        <v>9</v>
      </c>
      <c r="B23" s="3">
        <v>11330.167282005383</v>
      </c>
      <c r="C23" s="3">
        <v>3204.4120673064181</v>
      </c>
      <c r="D23" s="3">
        <v>3.53580221395476</v>
      </c>
      <c r="E23" s="3">
        <v>5.1012882444566754E-4</v>
      </c>
      <c r="F23" s="3">
        <v>5009.5862796920956</v>
      </c>
      <c r="G23" s="3">
        <v>17650.74828431867</v>
      </c>
      <c r="H23" s="3">
        <v>5009.5862796920956</v>
      </c>
      <c r="I23" s="3">
        <v>17650.74828431867</v>
      </c>
    </row>
    <row r="24" spans="1:9" x14ac:dyDescent="0.3">
      <c r="A24" s="3" t="s">
        <v>10</v>
      </c>
      <c r="B24" s="3">
        <v>-155.26428166685369</v>
      </c>
      <c r="C24" s="3">
        <v>46.584160596357407</v>
      </c>
      <c r="D24" s="3">
        <v>-3.332984423872916</v>
      </c>
      <c r="E24" s="3">
        <v>1.0317841426428006E-3</v>
      </c>
      <c r="F24" s="3">
        <v>-247.14976776838023</v>
      </c>
      <c r="G24" s="3">
        <v>-63.378795565327152</v>
      </c>
      <c r="H24" s="3">
        <v>-247.14976776838023</v>
      </c>
      <c r="I24" s="3">
        <v>-63.378795565327152</v>
      </c>
    </row>
    <row r="25" spans="1:9" x14ac:dyDescent="0.3">
      <c r="A25" s="3" t="s">
        <v>11</v>
      </c>
      <c r="B25" s="3">
        <v>3450.2265878727567</v>
      </c>
      <c r="C25" s="3">
        <v>2283.9079064192911</v>
      </c>
      <c r="D25" s="3">
        <v>1.5106679994299854</v>
      </c>
      <c r="E25" s="3">
        <v>0.13252567844818053</v>
      </c>
      <c r="F25" s="3">
        <v>-1054.6949456681086</v>
      </c>
      <c r="G25" s="3">
        <v>7955.148121413622</v>
      </c>
      <c r="H25" s="3">
        <v>-1054.6949456681086</v>
      </c>
      <c r="I25" s="3">
        <v>7955.148121413622</v>
      </c>
    </row>
    <row r="26" spans="1:9" x14ac:dyDescent="0.3">
      <c r="A26" s="3" t="s">
        <v>44</v>
      </c>
      <c r="B26" s="3">
        <v>335.10404123430106</v>
      </c>
      <c r="C26" s="3">
        <v>62.126396174655284</v>
      </c>
      <c r="D26" s="3">
        <v>5.3939076120273679</v>
      </c>
      <c r="E26" s="3">
        <v>2.0235585874715059E-7</v>
      </c>
      <c r="F26" s="3">
        <v>212.56208621857431</v>
      </c>
      <c r="G26" s="3">
        <v>457.64599625002779</v>
      </c>
      <c r="H26" s="3">
        <v>212.56208621857431</v>
      </c>
      <c r="I26" s="3">
        <v>457.64599625002779</v>
      </c>
    </row>
    <row r="27" spans="1:9" x14ac:dyDescent="0.3">
      <c r="A27" s="3" t="s">
        <v>46</v>
      </c>
      <c r="B27" s="3">
        <v>14990.158806627902</v>
      </c>
      <c r="C27" s="3">
        <v>3464.0432155401882</v>
      </c>
      <c r="D27" s="3">
        <v>4.3273590639342858</v>
      </c>
      <c r="E27" s="3">
        <v>2.4311932959983579E-5</v>
      </c>
      <c r="F27" s="3">
        <v>8157.4652330638864</v>
      </c>
      <c r="G27" s="3">
        <v>21822.852380191918</v>
      </c>
      <c r="H27" s="3">
        <v>8157.4652330638864</v>
      </c>
      <c r="I27" s="3">
        <v>21822.852380191918</v>
      </c>
    </row>
    <row r="28" spans="1:9" x14ac:dyDescent="0.3">
      <c r="A28" s="3" t="s">
        <v>50</v>
      </c>
      <c r="B28" s="3">
        <v>71.920598142148989</v>
      </c>
      <c r="C28" s="3">
        <v>31.70135614269871</v>
      </c>
      <c r="D28" s="3">
        <v>2.2686915291071346</v>
      </c>
      <c r="E28" s="3">
        <v>2.4405463128420433E-2</v>
      </c>
      <c r="F28" s="3">
        <v>9.3908781266024235</v>
      </c>
      <c r="G28" s="3">
        <v>134.45031815769556</v>
      </c>
      <c r="H28" s="3">
        <v>9.3908781266024235</v>
      </c>
      <c r="I28" s="3">
        <v>134.45031815769556</v>
      </c>
    </row>
    <row r="29" spans="1:9" ht="15" thickBot="1" x14ac:dyDescent="0.35">
      <c r="A29" s="4" t="s">
        <v>52</v>
      </c>
      <c r="B29" s="4">
        <v>0.40510171527512923</v>
      </c>
      <c r="C29" s="4">
        <v>5.1714410769085895E-2</v>
      </c>
      <c r="D29" s="4">
        <v>7.8334396399483488</v>
      </c>
      <c r="E29" s="4">
        <v>3.20952670276204E-13</v>
      </c>
      <c r="F29" s="4">
        <v>0.30309700570989906</v>
      </c>
      <c r="G29" s="4">
        <v>0.50710642484035939</v>
      </c>
      <c r="H29" s="4">
        <v>0.30309700570989906</v>
      </c>
      <c r="I29" s="4">
        <v>0.50710642484035939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BAD5-935A-4BB8-905E-B09F51130ED5}">
  <dimension ref="A1:I30"/>
  <sheetViews>
    <sheetView topLeftCell="A10" workbookViewId="0">
      <selection activeCell="E25" sqref="E25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0.91292631146050907</v>
      </c>
    </row>
    <row r="5" spans="1:9" x14ac:dyDescent="0.3">
      <c r="A5" s="3" t="s">
        <v>24</v>
      </c>
      <c r="B5" s="3">
        <v>0.83343445015689033</v>
      </c>
    </row>
    <row r="6" spans="1:9" x14ac:dyDescent="0.3">
      <c r="A6" s="3" t="s">
        <v>25</v>
      </c>
      <c r="B6" s="3">
        <v>0.82203785990446709</v>
      </c>
    </row>
    <row r="7" spans="1:9" x14ac:dyDescent="0.3">
      <c r="A7" s="3" t="s">
        <v>26</v>
      </c>
      <c r="B7" s="3">
        <v>8374.7183953979475</v>
      </c>
    </row>
    <row r="8" spans="1:9" ht="15" thickBot="1" x14ac:dyDescent="0.35">
      <c r="A8" s="4" t="s">
        <v>27</v>
      </c>
      <c r="B8" s="4">
        <v>204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13</v>
      </c>
      <c r="C12" s="3">
        <v>66677650974.809189</v>
      </c>
      <c r="D12" s="3">
        <v>5129050074.985322</v>
      </c>
      <c r="E12" s="3">
        <v>73.130158380457232</v>
      </c>
      <c r="F12" s="3">
        <v>1.3142670786553684E-66</v>
      </c>
    </row>
    <row r="13" spans="1:9" x14ac:dyDescent="0.3">
      <c r="A13" s="3" t="s">
        <v>30</v>
      </c>
      <c r="B13" s="3">
        <v>190</v>
      </c>
      <c r="C13" s="3">
        <v>13325822558.421188</v>
      </c>
      <c r="D13" s="3">
        <v>70135908.202216774</v>
      </c>
      <c r="E13" s="3"/>
      <c r="F13" s="3"/>
    </row>
    <row r="14" spans="1:9" ht="15" thickBot="1" x14ac:dyDescent="0.35">
      <c r="A14" s="4" t="s">
        <v>31</v>
      </c>
      <c r="B14" s="4">
        <v>203</v>
      </c>
      <c r="C14" s="4">
        <v>80003473533.230377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9" x14ac:dyDescent="0.3">
      <c r="A17" s="3" t="s">
        <v>16</v>
      </c>
      <c r="B17" s="3">
        <v>-44659.286822724302</v>
      </c>
      <c r="C17" s="3">
        <v>17242.308308840627</v>
      </c>
      <c r="D17" s="3">
        <v>-2.5900990762255538</v>
      </c>
      <c r="E17" s="3">
        <v>1.0338515212880511E-2</v>
      </c>
      <c r="F17" s="3">
        <v>-78670.225884667831</v>
      </c>
      <c r="G17" s="3">
        <v>-10648.347760780773</v>
      </c>
      <c r="H17" s="3">
        <v>-78670.225884667831</v>
      </c>
      <c r="I17" s="3">
        <v>-10648.347760780773</v>
      </c>
    </row>
    <row r="18" spans="1:9" x14ac:dyDescent="0.3">
      <c r="A18" s="3" t="s">
        <v>4</v>
      </c>
      <c r="B18" s="3">
        <v>-1535.7542473574711</v>
      </c>
      <c r="C18" s="3">
        <v>180.5960910502786</v>
      </c>
      <c r="D18" s="3">
        <v>-8.5038066905330272</v>
      </c>
      <c r="E18" s="3">
        <v>5.3638089412419417E-15</v>
      </c>
      <c r="F18" s="3">
        <v>-1891.9851265134207</v>
      </c>
      <c r="G18" s="3">
        <v>-1179.5233682015214</v>
      </c>
      <c r="H18" s="3">
        <v>-1891.9851265134207</v>
      </c>
      <c r="I18" s="3">
        <v>-1179.5233682015214</v>
      </c>
    </row>
    <row r="19" spans="1:9" x14ac:dyDescent="0.3">
      <c r="A19" s="3" t="s">
        <v>5</v>
      </c>
      <c r="B19" s="3">
        <v>1992.1497104943574</v>
      </c>
      <c r="C19" s="3">
        <v>454.41891860696256</v>
      </c>
      <c r="D19" s="3">
        <v>4.3839497629222031</v>
      </c>
      <c r="E19" s="3">
        <v>1.9269068417006179E-5</v>
      </c>
      <c r="F19" s="3">
        <v>1095.7955871075628</v>
      </c>
      <c r="G19" s="3">
        <v>2888.5038338811519</v>
      </c>
      <c r="H19" s="3">
        <v>1095.7955871075628</v>
      </c>
      <c r="I19" s="3">
        <v>2888.5038338811519</v>
      </c>
    </row>
    <row r="20" spans="1:9" x14ac:dyDescent="0.3">
      <c r="A20" s="3" t="s">
        <v>6</v>
      </c>
      <c r="B20" s="3">
        <v>272.0342554345861</v>
      </c>
      <c r="C20" s="3">
        <v>141.91572254278631</v>
      </c>
      <c r="D20" s="3">
        <v>1.9168718628238688</v>
      </c>
      <c r="E20" s="3">
        <v>5.67546402977624E-2</v>
      </c>
      <c r="F20" s="3">
        <v>-7.8985067501388926</v>
      </c>
      <c r="G20" s="3">
        <v>551.96701761931104</v>
      </c>
      <c r="H20" s="3">
        <v>-7.8985067501388926</v>
      </c>
      <c r="I20" s="3">
        <v>551.96701761931104</v>
      </c>
    </row>
    <row r="21" spans="1:9" x14ac:dyDescent="0.3">
      <c r="A21" s="3" t="s">
        <v>7</v>
      </c>
      <c r="B21" s="3">
        <v>16940.516628713169</v>
      </c>
      <c r="C21" s="3">
        <v>2737.9040923972116</v>
      </c>
      <c r="D21" s="3">
        <v>6.1874032314552894</v>
      </c>
      <c r="E21" s="3">
        <v>3.6776045744226457E-9</v>
      </c>
      <c r="F21" s="3">
        <v>11539.923646842943</v>
      </c>
      <c r="G21" s="3">
        <v>22341.109610583393</v>
      </c>
      <c r="H21" s="3">
        <v>11539.923646842943</v>
      </c>
      <c r="I21" s="3">
        <v>22341.109610583393</v>
      </c>
    </row>
    <row r="22" spans="1:9" x14ac:dyDescent="0.3">
      <c r="A22" s="3" t="s">
        <v>8</v>
      </c>
      <c r="B22" s="3">
        <v>-17180.409278756273</v>
      </c>
      <c r="C22" s="3">
        <v>3889.1849878409985</v>
      </c>
      <c r="D22" s="3">
        <v>-4.4174831828438244</v>
      </c>
      <c r="E22" s="3">
        <v>1.6748318582021437E-5</v>
      </c>
      <c r="F22" s="3">
        <v>-24851.936272289076</v>
      </c>
      <c r="G22" s="3">
        <v>-9508.8822852234698</v>
      </c>
      <c r="H22" s="3">
        <v>-24851.936272289076</v>
      </c>
      <c r="I22" s="3">
        <v>-9508.8822852234698</v>
      </c>
    </row>
    <row r="23" spans="1:9" x14ac:dyDescent="0.3">
      <c r="A23" s="3" t="s">
        <v>9</v>
      </c>
      <c r="B23" s="3">
        <v>11104.819621589897</v>
      </c>
      <c r="C23" s="3">
        <v>3142.1593698662823</v>
      </c>
      <c r="D23" s="3">
        <v>3.5341363420603562</v>
      </c>
      <c r="E23" s="3">
        <v>5.1374238291720291E-4</v>
      </c>
      <c r="F23" s="3">
        <v>4906.8217121891685</v>
      </c>
      <c r="G23" s="3">
        <v>17302.817530990626</v>
      </c>
      <c r="H23" s="3">
        <v>4906.8217121891685</v>
      </c>
      <c r="I23" s="3">
        <v>17302.817530990626</v>
      </c>
    </row>
    <row r="24" spans="1:9" x14ac:dyDescent="0.3">
      <c r="A24" s="3" t="s">
        <v>10</v>
      </c>
      <c r="B24" s="3">
        <v>-123.97655859603761</v>
      </c>
      <c r="C24" s="3">
        <v>46.873352304393165</v>
      </c>
      <c r="D24" s="3">
        <v>-2.6449262214261986</v>
      </c>
      <c r="E24" s="3">
        <v>8.8545862278674552E-3</v>
      </c>
      <c r="F24" s="3">
        <v>-216.4355670013293</v>
      </c>
      <c r="G24" s="3">
        <v>-31.517550190745908</v>
      </c>
      <c r="H24" s="3">
        <v>-216.4355670013293</v>
      </c>
      <c r="I24" s="3">
        <v>-31.517550190745908</v>
      </c>
    </row>
    <row r="25" spans="1:9" x14ac:dyDescent="0.3">
      <c r="A25" s="3" t="s">
        <v>11</v>
      </c>
      <c r="B25" s="3">
        <v>2957.1924891574322</v>
      </c>
      <c r="C25" s="3">
        <v>2245.069072079642</v>
      </c>
      <c r="D25" s="3">
        <v>1.3171944355449783</v>
      </c>
      <c r="E25" s="3">
        <v>0.18935976636365193</v>
      </c>
      <c r="F25" s="3">
        <v>-1471.2695260591977</v>
      </c>
      <c r="G25" s="3">
        <v>7385.6545043740625</v>
      </c>
      <c r="H25" s="3">
        <v>-1471.2695260591977</v>
      </c>
      <c r="I25" s="3">
        <v>7385.6545043740625</v>
      </c>
    </row>
    <row r="26" spans="1:9" x14ac:dyDescent="0.3">
      <c r="A26" s="3" t="s">
        <v>44</v>
      </c>
      <c r="B26" s="3">
        <v>234.79277328992941</v>
      </c>
      <c r="C26" s="3">
        <v>69.697102421828589</v>
      </c>
      <c r="D26" s="3">
        <v>3.3687594624650301</v>
      </c>
      <c r="E26" s="3">
        <v>9.1421559552310849E-4</v>
      </c>
      <c r="F26" s="3">
        <v>97.313274559040565</v>
      </c>
      <c r="G26" s="3">
        <v>372.27227202081826</v>
      </c>
      <c r="H26" s="3">
        <v>97.313274559040565</v>
      </c>
      <c r="I26" s="3">
        <v>372.27227202081826</v>
      </c>
    </row>
    <row r="27" spans="1:9" x14ac:dyDescent="0.3">
      <c r="A27" s="3" t="s">
        <v>46</v>
      </c>
      <c r="B27" s="3">
        <v>12248.136732951212</v>
      </c>
      <c r="C27" s="3">
        <v>3519.8610211870432</v>
      </c>
      <c r="D27" s="3">
        <v>3.4797216876536314</v>
      </c>
      <c r="E27" s="3">
        <v>6.2245661385231747E-4</v>
      </c>
      <c r="F27" s="3">
        <v>5305.1116719318497</v>
      </c>
      <c r="G27" s="3">
        <v>19191.161793970576</v>
      </c>
      <c r="H27" s="3">
        <v>5305.1116719318497</v>
      </c>
      <c r="I27" s="3">
        <v>19191.161793970576</v>
      </c>
    </row>
    <row r="28" spans="1:9" x14ac:dyDescent="0.3">
      <c r="A28" s="3" t="s">
        <v>50</v>
      </c>
      <c r="B28" s="3">
        <v>67.798878311120404</v>
      </c>
      <c r="C28" s="3">
        <v>31.107548301912257</v>
      </c>
      <c r="D28" s="3">
        <v>2.1794992537857008</v>
      </c>
      <c r="E28" s="3">
        <v>3.0524579702875729E-2</v>
      </c>
      <c r="F28" s="3">
        <v>6.4383626126313942</v>
      </c>
      <c r="G28" s="3">
        <v>129.1593940096094</v>
      </c>
      <c r="H28" s="3">
        <v>6.4383626126313942</v>
      </c>
      <c r="I28" s="3">
        <v>129.1593940096094</v>
      </c>
    </row>
    <row r="29" spans="1:9" x14ac:dyDescent="0.3">
      <c r="A29" s="3" t="s">
        <v>64</v>
      </c>
      <c r="B29" s="3">
        <v>0.35780093587520728</v>
      </c>
      <c r="C29" s="3">
        <v>5.3154290272839709E-2</v>
      </c>
      <c r="D29" s="3">
        <v>6.7313651266647261</v>
      </c>
      <c r="E29" s="3">
        <v>1.9329537798355394E-10</v>
      </c>
      <c r="F29" s="3">
        <v>0.25295260031775268</v>
      </c>
      <c r="G29" s="3">
        <v>0.46264927143266188</v>
      </c>
      <c r="H29" s="3">
        <v>0.25295260031775268</v>
      </c>
      <c r="I29" s="3">
        <v>0.46264927143266188</v>
      </c>
    </row>
    <row r="30" spans="1:9" ht="15" thickBot="1" x14ac:dyDescent="0.35">
      <c r="A30" s="4" t="s">
        <v>63</v>
      </c>
      <c r="B30" s="4">
        <v>0.17098267964517019</v>
      </c>
      <c r="C30" s="4">
        <v>5.7770069290774051E-2</v>
      </c>
      <c r="D30" s="4">
        <v>2.9597104823358129</v>
      </c>
      <c r="E30" s="4">
        <v>3.471341430967998E-3</v>
      </c>
      <c r="F30" s="4">
        <v>5.7029589892949789E-2</v>
      </c>
      <c r="G30" s="4">
        <v>0.28493576939739063</v>
      </c>
      <c r="H30" s="4">
        <v>5.7029589892949789E-2</v>
      </c>
      <c r="I30" s="4">
        <v>0.28493576939739063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28F5-F372-4164-BCF7-0FD0078F04FD}">
  <dimension ref="A1:O240"/>
  <sheetViews>
    <sheetView topLeftCell="A16" workbookViewId="0">
      <selection activeCell="K18" sqref="K17:O31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0.91292631146050907</v>
      </c>
    </row>
    <row r="5" spans="1:9" x14ac:dyDescent="0.3">
      <c r="A5" s="3" t="s">
        <v>24</v>
      </c>
      <c r="B5" s="3">
        <v>0.83343445015689033</v>
      </c>
    </row>
    <row r="6" spans="1:9" x14ac:dyDescent="0.3">
      <c r="A6" s="3" t="s">
        <v>25</v>
      </c>
      <c r="B6" s="3">
        <v>0.82203785990446709</v>
      </c>
    </row>
    <row r="7" spans="1:9" x14ac:dyDescent="0.3">
      <c r="A7" s="3" t="s">
        <v>26</v>
      </c>
      <c r="B7" s="3">
        <v>8374.7183953979475</v>
      </c>
    </row>
    <row r="8" spans="1:9" ht="15" thickBot="1" x14ac:dyDescent="0.35">
      <c r="A8" s="4" t="s">
        <v>27</v>
      </c>
      <c r="B8" s="4">
        <v>204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13</v>
      </c>
      <c r="C12" s="3">
        <v>66677650974.809189</v>
      </c>
      <c r="D12" s="3">
        <v>5129050074.985322</v>
      </c>
      <c r="E12" s="3">
        <v>73.130158380457232</v>
      </c>
      <c r="F12" s="3">
        <v>1.3142670786553684E-66</v>
      </c>
    </row>
    <row r="13" spans="1:9" x14ac:dyDescent="0.3">
      <c r="A13" s="3" t="s">
        <v>30</v>
      </c>
      <c r="B13" s="3">
        <v>190</v>
      </c>
      <c r="C13" s="3">
        <v>13325822558.421188</v>
      </c>
      <c r="D13" s="3">
        <v>70135908.202216774</v>
      </c>
      <c r="E13" s="3"/>
      <c r="F13" s="3"/>
    </row>
    <row r="14" spans="1:9" ht="15" thickBot="1" x14ac:dyDescent="0.35">
      <c r="A14" s="4" t="s">
        <v>31</v>
      </c>
      <c r="B14" s="4">
        <v>203</v>
      </c>
      <c r="C14" s="4">
        <v>80003473533.230377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15" x14ac:dyDescent="0.3">
      <c r="A17" s="3" t="s">
        <v>16</v>
      </c>
      <c r="B17" s="3">
        <v>-44659.286822724302</v>
      </c>
      <c r="C17" s="3">
        <v>17242.308308840627</v>
      </c>
      <c r="D17" s="3">
        <v>-2.5900990762255538</v>
      </c>
      <c r="E17" s="3">
        <v>1.0338515212880511E-2</v>
      </c>
      <c r="F17" s="3">
        <v>-78670.225884667831</v>
      </c>
      <c r="G17" s="3">
        <v>-10648.347760780773</v>
      </c>
      <c r="H17" s="3">
        <v>-78670.225884667831</v>
      </c>
      <c r="I17" s="3">
        <v>-10648.347760780773</v>
      </c>
      <c r="N17">
        <f>+$B17</f>
        <v>-44659.286822724302</v>
      </c>
      <c r="O17">
        <f>+$B17</f>
        <v>-44659.286822724302</v>
      </c>
    </row>
    <row r="18" spans="1:15" x14ac:dyDescent="0.3">
      <c r="A18" s="3" t="s">
        <v>4</v>
      </c>
      <c r="B18" s="3">
        <v>-1535.7542473574711</v>
      </c>
      <c r="C18" s="3">
        <v>180.5960910502786</v>
      </c>
      <c r="D18" s="3">
        <v>-8.5038066905330272</v>
      </c>
      <c r="E18" s="3">
        <v>5.3638089412419417E-15</v>
      </c>
      <c r="F18" s="3">
        <v>-1891.9851265134207</v>
      </c>
      <c r="G18" s="3">
        <v>-1179.5233682015214</v>
      </c>
      <c r="H18" s="3">
        <v>-1891.9851265134207</v>
      </c>
      <c r="I18" s="3">
        <v>-1179.5233682015214</v>
      </c>
      <c r="K18" t="s">
        <v>4</v>
      </c>
      <c r="L18">
        <v>28.25</v>
      </c>
      <c r="M18">
        <v>26.85</v>
      </c>
      <c r="N18">
        <f>+$B18*L18</f>
        <v>-43385.057487848557</v>
      </c>
      <c r="O18">
        <f>+$B18*M18</f>
        <v>-41235.001541548103</v>
      </c>
    </row>
    <row r="19" spans="1:15" x14ac:dyDescent="0.3">
      <c r="A19" s="3" t="s">
        <v>5</v>
      </c>
      <c r="B19" s="3">
        <v>1992.1497104943574</v>
      </c>
      <c r="C19" s="3">
        <v>454.41891860696256</v>
      </c>
      <c r="D19" s="3">
        <v>4.3839497629222031</v>
      </c>
      <c r="E19" s="3">
        <v>1.9269068417006179E-5</v>
      </c>
      <c r="F19" s="3">
        <v>1095.7955871075628</v>
      </c>
      <c r="G19" s="3">
        <v>2888.5038338811519</v>
      </c>
      <c r="H19" s="3">
        <v>1095.7955871075628</v>
      </c>
      <c r="I19" s="3">
        <v>2888.5038338811519</v>
      </c>
      <c r="K19" t="s">
        <v>5</v>
      </c>
      <c r="L19">
        <v>21</v>
      </c>
      <c r="M19">
        <v>20</v>
      </c>
      <c r="N19">
        <f t="shared" ref="N19:N30" si="0">+$B19*L19</f>
        <v>41835.143920381503</v>
      </c>
      <c r="O19">
        <f t="shared" ref="O19:O30" si="1">+$B19*M19</f>
        <v>39842.994209887147</v>
      </c>
    </row>
    <row r="20" spans="1:15" x14ac:dyDescent="0.3">
      <c r="A20" s="3" t="s">
        <v>6</v>
      </c>
      <c r="B20" s="3">
        <v>272.0342554345861</v>
      </c>
      <c r="C20" s="3">
        <v>141.91572254278631</v>
      </c>
      <c r="D20" s="3">
        <v>1.9168718628238688</v>
      </c>
      <c r="E20" s="3">
        <v>5.67546402977624E-2</v>
      </c>
      <c r="F20" s="3">
        <v>-7.8985067501388926</v>
      </c>
      <c r="G20" s="3">
        <v>551.96701761931104</v>
      </c>
      <c r="H20" s="3">
        <v>-7.8985067501388926</v>
      </c>
      <c r="I20" s="3">
        <v>551.96701761931104</v>
      </c>
      <c r="K20" t="s">
        <v>6</v>
      </c>
      <c r="L20">
        <v>72.739999999999995</v>
      </c>
      <c r="M20">
        <v>70.77</v>
      </c>
      <c r="N20">
        <f t="shared" si="0"/>
        <v>19787.771740311793</v>
      </c>
      <c r="O20">
        <f t="shared" si="1"/>
        <v>19251.864257105659</v>
      </c>
    </row>
    <row r="21" spans="1:15" x14ac:dyDescent="0.3">
      <c r="A21" s="3" t="s">
        <v>7</v>
      </c>
      <c r="B21" s="3">
        <v>16940.516628713169</v>
      </c>
      <c r="C21" s="3">
        <v>2737.9040923972116</v>
      </c>
      <c r="D21" s="3">
        <v>6.1874032314552894</v>
      </c>
      <c r="E21" s="3">
        <v>3.6776045744226457E-9</v>
      </c>
      <c r="F21" s="3">
        <v>11539.923646842943</v>
      </c>
      <c r="G21" s="3">
        <v>22341.109610583393</v>
      </c>
      <c r="H21" s="3">
        <v>11539.923646842943</v>
      </c>
      <c r="I21" s="3">
        <v>22341.109610583393</v>
      </c>
      <c r="K21" t="s">
        <v>7</v>
      </c>
      <c r="L21">
        <v>0</v>
      </c>
      <c r="M21">
        <v>0</v>
      </c>
      <c r="N21">
        <f t="shared" si="0"/>
        <v>0</v>
      </c>
      <c r="O21">
        <f t="shared" si="1"/>
        <v>0</v>
      </c>
    </row>
    <row r="22" spans="1:15" x14ac:dyDescent="0.3">
      <c r="A22" s="3" t="s">
        <v>8</v>
      </c>
      <c r="B22" s="3">
        <v>-17180.409278756273</v>
      </c>
      <c r="C22" s="3">
        <v>3889.1849878409985</v>
      </c>
      <c r="D22" s="3">
        <v>-4.4174831828438244</v>
      </c>
      <c r="E22" s="3">
        <v>1.6748318582021437E-5</v>
      </c>
      <c r="F22" s="3">
        <v>-24851.936272289076</v>
      </c>
      <c r="G22" s="3">
        <v>-9508.8822852234698</v>
      </c>
      <c r="H22" s="3">
        <v>-24851.936272289076</v>
      </c>
      <c r="I22" s="3">
        <v>-9508.8822852234698</v>
      </c>
      <c r="K22" t="s">
        <v>8</v>
      </c>
      <c r="L22">
        <v>1</v>
      </c>
      <c r="M22">
        <v>0</v>
      </c>
      <c r="N22">
        <f t="shared" si="0"/>
        <v>-17180.409278756273</v>
      </c>
      <c r="O22">
        <f t="shared" si="1"/>
        <v>0</v>
      </c>
    </row>
    <row r="23" spans="1:15" x14ac:dyDescent="0.3">
      <c r="A23" s="3" t="s">
        <v>9</v>
      </c>
      <c r="B23" s="3">
        <v>11104.819621589897</v>
      </c>
      <c r="C23" s="3">
        <v>3142.1593698662823</v>
      </c>
      <c r="D23" s="3">
        <v>3.5341363420603562</v>
      </c>
      <c r="E23" s="3">
        <v>5.1374238291720291E-4</v>
      </c>
      <c r="F23" s="3">
        <v>4906.8217121891685</v>
      </c>
      <c r="G23" s="3">
        <v>17302.817530990626</v>
      </c>
      <c r="H23" s="3">
        <v>4906.8217121891685</v>
      </c>
      <c r="I23" s="3">
        <v>17302.817530990626</v>
      </c>
      <c r="K23" t="s">
        <v>9</v>
      </c>
      <c r="L23">
        <v>0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3" t="s">
        <v>10</v>
      </c>
      <c r="B24" s="3">
        <v>-123.97655859603761</v>
      </c>
      <c r="C24" s="3">
        <v>46.873352304393165</v>
      </c>
      <c r="D24" s="3">
        <v>-2.6449262214261986</v>
      </c>
      <c r="E24" s="3">
        <v>8.8545862278674552E-3</v>
      </c>
      <c r="F24" s="3">
        <v>-216.4355670013293</v>
      </c>
      <c r="G24" s="3">
        <v>-31.517550190745908</v>
      </c>
      <c r="H24" s="3">
        <v>-216.4355670013293</v>
      </c>
      <c r="I24" s="3">
        <v>-31.517550190745908</v>
      </c>
      <c r="K24" t="s">
        <v>10</v>
      </c>
      <c r="L24">
        <v>763.23</v>
      </c>
      <c r="M24">
        <v>799.93</v>
      </c>
      <c r="N24">
        <f t="shared" si="0"/>
        <v>-94622.62881725379</v>
      </c>
      <c r="O24">
        <f t="shared" si="1"/>
        <v>-99172.568517728359</v>
      </c>
    </row>
    <row r="25" spans="1:15" x14ac:dyDescent="0.3">
      <c r="A25" s="3" t="s">
        <v>11</v>
      </c>
      <c r="B25" s="3">
        <v>2957.1924891574322</v>
      </c>
      <c r="C25" s="3">
        <v>2245.069072079642</v>
      </c>
      <c r="D25" s="3">
        <v>1.3171944355449783</v>
      </c>
      <c r="E25" s="3">
        <v>0.18935976636365193</v>
      </c>
      <c r="F25" s="3">
        <v>-1471.2695260591977</v>
      </c>
      <c r="G25" s="3">
        <v>7385.6545043740625</v>
      </c>
      <c r="H25" s="3">
        <v>-1471.2695260591977</v>
      </c>
      <c r="I25" s="3">
        <v>7385.6545043740625</v>
      </c>
      <c r="K25" t="s">
        <v>11</v>
      </c>
      <c r="L25">
        <v>14.972099999999999</v>
      </c>
      <c r="M25">
        <v>14.972099999999999</v>
      </c>
      <c r="N25">
        <f t="shared" si="0"/>
        <v>44275.381666913985</v>
      </c>
      <c r="O25">
        <f t="shared" si="1"/>
        <v>44275.381666913985</v>
      </c>
    </row>
    <row r="26" spans="1:15" x14ac:dyDescent="0.3">
      <c r="A26" s="3" t="s">
        <v>44</v>
      </c>
      <c r="B26" s="3">
        <v>234.79277328992941</v>
      </c>
      <c r="C26" s="3">
        <v>69.697102421828589</v>
      </c>
      <c r="D26" s="3">
        <v>3.3687594624650301</v>
      </c>
      <c r="E26" s="3">
        <v>9.1421559552310849E-4</v>
      </c>
      <c r="F26" s="3">
        <v>97.313274559040565</v>
      </c>
      <c r="G26" s="3">
        <v>372.27227202081826</v>
      </c>
      <c r="H26" s="3">
        <v>97.313274559040565</v>
      </c>
      <c r="I26" s="3">
        <v>372.27227202081826</v>
      </c>
      <c r="K26" t="s">
        <v>44</v>
      </c>
      <c r="L26">
        <v>226.8017114292733</v>
      </c>
      <c r="M26">
        <v>226.8017114292733</v>
      </c>
      <c r="N26">
        <f t="shared" si="0"/>
        <v>53251.402813381355</v>
      </c>
      <c r="O26">
        <f t="shared" si="1"/>
        <v>53251.402813381355</v>
      </c>
    </row>
    <row r="27" spans="1:15" x14ac:dyDescent="0.3">
      <c r="A27" s="3" t="s">
        <v>46</v>
      </c>
      <c r="B27" s="3">
        <v>12248.136732951212</v>
      </c>
      <c r="C27" s="3">
        <v>3519.8610211870432</v>
      </c>
      <c r="D27" s="3">
        <v>3.4797216876536314</v>
      </c>
      <c r="E27" s="3">
        <v>6.2245661385231747E-4</v>
      </c>
      <c r="F27" s="3">
        <v>5305.1116719318497</v>
      </c>
      <c r="G27" s="3">
        <v>19191.161793970576</v>
      </c>
      <c r="H27" s="3">
        <v>5305.1116719318497</v>
      </c>
      <c r="I27" s="3">
        <v>19191.161793970576</v>
      </c>
      <c r="K27" t="s">
        <v>46</v>
      </c>
      <c r="L27">
        <v>0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3" t="s">
        <v>50</v>
      </c>
      <c r="B28" s="3">
        <v>67.798878311120404</v>
      </c>
      <c r="C28" s="3">
        <v>31.107548301912257</v>
      </c>
      <c r="D28" s="3">
        <v>2.1794992537857008</v>
      </c>
      <c r="E28" s="3">
        <v>3.0524579702875729E-2</v>
      </c>
      <c r="F28" s="3">
        <v>6.4383626126313942</v>
      </c>
      <c r="G28" s="3">
        <v>129.1593940096094</v>
      </c>
      <c r="H28" s="3">
        <v>6.4383626126313942</v>
      </c>
      <c r="I28" s="3">
        <v>129.1593940096094</v>
      </c>
      <c r="K28" t="s">
        <v>50</v>
      </c>
      <c r="L28">
        <v>302.49110320284694</v>
      </c>
      <c r="M28">
        <v>214.75492673067205</v>
      </c>
      <c r="N28">
        <f t="shared" si="0"/>
        <v>20508.557496246383</v>
      </c>
      <c r="O28">
        <f t="shared" si="1"/>
        <v>14560.143144126412</v>
      </c>
    </row>
    <row r="29" spans="1:15" x14ac:dyDescent="0.3">
      <c r="A29" s="3" t="s">
        <v>64</v>
      </c>
      <c r="B29" s="3">
        <v>0.35780093587520728</v>
      </c>
      <c r="C29" s="3">
        <v>5.3154290272839709E-2</v>
      </c>
      <c r="D29" s="3">
        <v>6.7313651266647261</v>
      </c>
      <c r="E29" s="3">
        <v>1.9329537798355394E-10</v>
      </c>
      <c r="F29" s="3">
        <v>0.25295260031775268</v>
      </c>
      <c r="G29" s="3">
        <v>0.46264927143266188</v>
      </c>
      <c r="H29" s="3">
        <v>0.25295260031775268</v>
      </c>
      <c r="I29" s="3">
        <v>0.46264927143266188</v>
      </c>
      <c r="K29" t="s">
        <v>64</v>
      </c>
      <c r="L29">
        <v>35358</v>
      </c>
      <c r="M29">
        <v>44749</v>
      </c>
      <c r="N29">
        <f t="shared" si="0"/>
        <v>12651.125490675578</v>
      </c>
      <c r="O29">
        <f t="shared" si="1"/>
        <v>16011.234079479651</v>
      </c>
    </row>
    <row r="30" spans="1:15" ht="15" thickBot="1" x14ac:dyDescent="0.35">
      <c r="A30" s="4" t="s">
        <v>63</v>
      </c>
      <c r="B30" s="4">
        <v>0.17098267964517019</v>
      </c>
      <c r="C30" s="4">
        <v>5.7770069290774051E-2</v>
      </c>
      <c r="D30" s="4">
        <v>2.9597104823358129</v>
      </c>
      <c r="E30" s="4">
        <v>3.471341430967998E-3</v>
      </c>
      <c r="F30" s="4">
        <v>5.7029589892949789E-2</v>
      </c>
      <c r="G30" s="4">
        <v>0.28493576939739063</v>
      </c>
      <c r="H30" s="4">
        <v>5.7029589892949789E-2</v>
      </c>
      <c r="I30" s="4">
        <v>0.28493576939739063</v>
      </c>
      <c r="K30" t="s">
        <v>63</v>
      </c>
      <c r="L30">
        <v>43559</v>
      </c>
      <c r="M30">
        <v>29020</v>
      </c>
      <c r="N30">
        <f t="shared" si="0"/>
        <v>7447.834542663968</v>
      </c>
      <c r="O30">
        <f t="shared" si="1"/>
        <v>4961.9173633028386</v>
      </c>
    </row>
    <row r="31" spans="1:15" x14ac:dyDescent="0.3">
      <c r="N31">
        <f>+SUM(N17:N30)</f>
        <v>-90.164736008366162</v>
      </c>
      <c r="O31">
        <f>+SUM(O17:O30)</f>
        <v>7088.0806521962804</v>
      </c>
    </row>
    <row r="34" spans="1:4" x14ac:dyDescent="0.3">
      <c r="A34" t="s">
        <v>65</v>
      </c>
    </row>
    <row r="35" spans="1:4" ht="15" thickBot="1" x14ac:dyDescent="0.35"/>
    <row r="36" spans="1:4" x14ac:dyDescent="0.3">
      <c r="A36" s="5" t="s">
        <v>66</v>
      </c>
      <c r="B36" s="5" t="s">
        <v>67</v>
      </c>
      <c r="C36" s="5" t="s">
        <v>68</v>
      </c>
    </row>
    <row r="37" spans="1:4" x14ac:dyDescent="0.3">
      <c r="A37" s="3">
        <v>1</v>
      </c>
      <c r="B37" s="3">
        <v>3516.7865796261794</v>
      </c>
      <c r="C37" s="3">
        <v>8078.2134203738206</v>
      </c>
      <c r="D37">
        <f t="shared" ref="D37:D100" si="2">+B37+C37</f>
        <v>11595</v>
      </c>
    </row>
    <row r="38" spans="1:4" x14ac:dyDescent="0.3">
      <c r="A38" s="3">
        <v>2</v>
      </c>
      <c r="B38" s="3">
        <v>18742.302504870309</v>
      </c>
      <c r="C38" s="3">
        <v>2272.6974951296907</v>
      </c>
      <c r="D38">
        <f t="shared" si="2"/>
        <v>21015</v>
      </c>
    </row>
    <row r="39" spans="1:4" x14ac:dyDescent="0.3">
      <c r="A39" s="3">
        <v>3</v>
      </c>
      <c r="B39" s="3">
        <v>35980.124396347273</v>
      </c>
      <c r="C39" s="3">
        <v>1856.8756036527266</v>
      </c>
      <c r="D39">
        <f t="shared" si="2"/>
        <v>37837</v>
      </c>
    </row>
    <row r="40" spans="1:4" x14ac:dyDescent="0.3">
      <c r="A40" s="3">
        <v>4</v>
      </c>
      <c r="B40" s="3">
        <v>38426.917323967988</v>
      </c>
      <c r="C40" s="3">
        <v>-1924.9173239679876</v>
      </c>
      <c r="D40">
        <f t="shared" si="2"/>
        <v>36502</v>
      </c>
    </row>
    <row r="41" spans="1:4" x14ac:dyDescent="0.3">
      <c r="A41" s="3">
        <v>5</v>
      </c>
      <c r="B41" s="3">
        <v>41425.689355194794</v>
      </c>
      <c r="C41" s="3">
        <v>-2807.6893551947942</v>
      </c>
      <c r="D41">
        <f t="shared" si="2"/>
        <v>38618</v>
      </c>
    </row>
    <row r="42" spans="1:4" x14ac:dyDescent="0.3">
      <c r="A42" s="3">
        <v>6</v>
      </c>
      <c r="B42" s="3">
        <v>37886.872909358724</v>
      </c>
      <c r="C42" s="3">
        <v>2866.1270906412756</v>
      </c>
      <c r="D42">
        <f t="shared" si="2"/>
        <v>40753</v>
      </c>
    </row>
    <row r="43" spans="1:4" x14ac:dyDescent="0.3">
      <c r="A43" s="3">
        <v>7</v>
      </c>
      <c r="B43" s="3">
        <v>38585.465733835415</v>
      </c>
      <c r="C43" s="3">
        <v>381.53426616458455</v>
      </c>
      <c r="D43">
        <f t="shared" si="2"/>
        <v>38967</v>
      </c>
    </row>
    <row r="44" spans="1:4" x14ac:dyDescent="0.3">
      <c r="A44" s="3">
        <v>8</v>
      </c>
      <c r="B44" s="3">
        <v>38332.176567763629</v>
      </c>
      <c r="C44" s="3">
        <v>322.82343223637145</v>
      </c>
      <c r="D44">
        <f t="shared" si="2"/>
        <v>38655</v>
      </c>
    </row>
    <row r="45" spans="1:4" x14ac:dyDescent="0.3">
      <c r="A45" s="3">
        <v>9</v>
      </c>
      <c r="B45" s="3">
        <v>35190.414415342988</v>
      </c>
      <c r="C45" s="3">
        <v>1221.5855846570121</v>
      </c>
      <c r="D45">
        <f t="shared" si="2"/>
        <v>36412</v>
      </c>
    </row>
    <row r="46" spans="1:4" x14ac:dyDescent="0.3">
      <c r="A46" s="3">
        <v>10</v>
      </c>
      <c r="B46" s="3">
        <v>34842.889161292471</v>
      </c>
      <c r="C46" s="3">
        <v>114.11083870752918</v>
      </c>
      <c r="D46">
        <f t="shared" si="2"/>
        <v>34957</v>
      </c>
    </row>
    <row r="47" spans="1:4" x14ac:dyDescent="0.3">
      <c r="A47" s="3">
        <v>11</v>
      </c>
      <c r="B47" s="3">
        <v>31887.035756737838</v>
      </c>
      <c r="C47" s="3">
        <v>5959.9642432621622</v>
      </c>
      <c r="D47">
        <f t="shared" si="2"/>
        <v>37847</v>
      </c>
    </row>
    <row r="48" spans="1:4" x14ac:dyDescent="0.3">
      <c r="A48" s="3">
        <v>12</v>
      </c>
      <c r="B48" s="3">
        <v>61994.434525873301</v>
      </c>
      <c r="C48" s="3">
        <v>3444.565474126699</v>
      </c>
      <c r="D48">
        <f t="shared" si="2"/>
        <v>65439</v>
      </c>
    </row>
    <row r="49" spans="1:4" x14ac:dyDescent="0.3">
      <c r="A49" s="3">
        <v>13</v>
      </c>
      <c r="B49" s="3">
        <v>8232.1087506013228</v>
      </c>
      <c r="C49" s="3">
        <v>8273.8912493986772</v>
      </c>
      <c r="D49">
        <f t="shared" si="2"/>
        <v>16506</v>
      </c>
    </row>
    <row r="50" spans="1:4" x14ac:dyDescent="0.3">
      <c r="A50" s="3">
        <v>14</v>
      </c>
      <c r="B50" s="3">
        <v>24505.117578025573</v>
      </c>
      <c r="C50" s="3">
        <v>423.88242197442742</v>
      </c>
      <c r="D50">
        <f t="shared" si="2"/>
        <v>24929</v>
      </c>
    </row>
    <row r="51" spans="1:4" x14ac:dyDescent="0.3">
      <c r="A51" s="3">
        <v>15</v>
      </c>
      <c r="B51" s="3">
        <v>39209.644700795994</v>
      </c>
      <c r="C51" s="3">
        <v>-2213.6447007959941</v>
      </c>
      <c r="D51">
        <f t="shared" si="2"/>
        <v>36996</v>
      </c>
    </row>
    <row r="52" spans="1:4" x14ac:dyDescent="0.3">
      <c r="A52" s="3">
        <v>16</v>
      </c>
      <c r="B52" s="3">
        <v>39439.644021088185</v>
      </c>
      <c r="C52" s="3">
        <v>737.35597891181533</v>
      </c>
      <c r="D52">
        <f t="shared" si="2"/>
        <v>40177</v>
      </c>
    </row>
    <row r="53" spans="1:4" x14ac:dyDescent="0.3">
      <c r="A53" s="3">
        <v>17</v>
      </c>
      <c r="B53" s="3">
        <v>47009.697084903368</v>
      </c>
      <c r="C53" s="3">
        <v>1511.3029150966322</v>
      </c>
      <c r="D53">
        <f t="shared" si="2"/>
        <v>48521</v>
      </c>
    </row>
    <row r="54" spans="1:4" x14ac:dyDescent="0.3">
      <c r="A54" s="3">
        <v>18</v>
      </c>
      <c r="B54" s="3">
        <v>41646.92806678942</v>
      </c>
      <c r="C54" s="3">
        <v>-8664.92806678942</v>
      </c>
      <c r="D54">
        <f t="shared" si="2"/>
        <v>32982</v>
      </c>
    </row>
    <row r="55" spans="1:4" x14ac:dyDescent="0.3">
      <c r="A55" s="3">
        <v>19</v>
      </c>
      <c r="B55" s="3">
        <v>29004.767446105827</v>
      </c>
      <c r="C55" s="3">
        <v>-6351.7674461058268</v>
      </c>
      <c r="D55">
        <f t="shared" si="2"/>
        <v>22653</v>
      </c>
    </row>
    <row r="56" spans="1:4" x14ac:dyDescent="0.3">
      <c r="A56" s="3">
        <v>20</v>
      </c>
      <c r="B56" s="3">
        <v>30635.639017369445</v>
      </c>
      <c r="C56" s="3">
        <v>-5762.6390173694454</v>
      </c>
      <c r="D56">
        <f t="shared" si="2"/>
        <v>24873</v>
      </c>
    </row>
    <row r="57" spans="1:4" x14ac:dyDescent="0.3">
      <c r="A57" s="3">
        <v>21</v>
      </c>
      <c r="B57" s="3">
        <v>29382.29066979414</v>
      </c>
      <c r="C57" s="3">
        <v>-1865.2906697941398</v>
      </c>
      <c r="D57">
        <f t="shared" si="2"/>
        <v>27517</v>
      </c>
    </row>
    <row r="58" spans="1:4" x14ac:dyDescent="0.3">
      <c r="A58" s="3">
        <v>22</v>
      </c>
      <c r="B58" s="3">
        <v>25469.831777877782</v>
      </c>
      <c r="C58" s="3">
        <v>-4232.8317778777819</v>
      </c>
      <c r="D58">
        <f t="shared" si="2"/>
        <v>21237</v>
      </c>
    </row>
    <row r="59" spans="1:4" x14ac:dyDescent="0.3">
      <c r="A59" s="3">
        <v>23</v>
      </c>
      <c r="B59" s="3">
        <v>31449.230249794397</v>
      </c>
      <c r="C59" s="3">
        <v>-972.23024979439651</v>
      </c>
      <c r="D59">
        <f t="shared" si="2"/>
        <v>30477</v>
      </c>
    </row>
    <row r="60" spans="1:4" x14ac:dyDescent="0.3">
      <c r="A60" s="3">
        <v>24</v>
      </c>
      <c r="B60" s="3">
        <v>58713.202559800236</v>
      </c>
      <c r="C60" s="3">
        <v>-12362.202559800236</v>
      </c>
      <c r="D60">
        <f t="shared" si="2"/>
        <v>46351</v>
      </c>
    </row>
    <row r="61" spans="1:4" x14ac:dyDescent="0.3">
      <c r="A61" s="3">
        <v>25</v>
      </c>
      <c r="B61" s="3">
        <v>3787.81914883019</v>
      </c>
      <c r="C61" s="3">
        <v>9398.1808511698109</v>
      </c>
      <c r="D61">
        <f t="shared" si="2"/>
        <v>13186</v>
      </c>
    </row>
    <row r="62" spans="1:4" x14ac:dyDescent="0.3">
      <c r="A62" s="3">
        <v>26</v>
      </c>
      <c r="B62" s="3">
        <v>18340.530255670881</v>
      </c>
      <c r="C62" s="3">
        <v>-1128.5302556708812</v>
      </c>
      <c r="D62">
        <f t="shared" si="2"/>
        <v>17212</v>
      </c>
    </row>
    <row r="63" spans="1:4" x14ac:dyDescent="0.3">
      <c r="A63" s="3">
        <v>27</v>
      </c>
      <c r="B63" s="3">
        <v>28689.804276694038</v>
      </c>
      <c r="C63" s="3">
        <v>-4353.804276694038</v>
      </c>
      <c r="D63">
        <f t="shared" si="2"/>
        <v>24336</v>
      </c>
    </row>
    <row r="64" spans="1:4" x14ac:dyDescent="0.3">
      <c r="A64" s="3">
        <v>28</v>
      </c>
      <c r="B64" s="3">
        <v>29695.799540480191</v>
      </c>
      <c r="C64" s="3">
        <v>-4491.7995404801914</v>
      </c>
      <c r="D64">
        <f t="shared" si="2"/>
        <v>25204</v>
      </c>
    </row>
    <row r="65" spans="1:4" x14ac:dyDescent="0.3">
      <c r="A65" s="3">
        <v>29</v>
      </c>
      <c r="B65" s="3">
        <v>39251.916501421307</v>
      </c>
      <c r="C65" s="3">
        <v>-10184.916501421307</v>
      </c>
      <c r="D65">
        <f t="shared" si="2"/>
        <v>29067</v>
      </c>
    </row>
    <row r="66" spans="1:4" x14ac:dyDescent="0.3">
      <c r="A66" s="3">
        <v>30</v>
      </c>
      <c r="B66" s="3">
        <v>30566.048860942723</v>
      </c>
      <c r="C66" s="3">
        <v>-440.04886094272297</v>
      </c>
      <c r="D66">
        <f t="shared" si="2"/>
        <v>30126</v>
      </c>
    </row>
    <row r="67" spans="1:4" x14ac:dyDescent="0.3">
      <c r="A67" s="3">
        <v>31</v>
      </c>
      <c r="B67" s="3">
        <v>31857.977905861419</v>
      </c>
      <c r="C67" s="3">
        <v>-3611.9779058614185</v>
      </c>
      <c r="D67">
        <f t="shared" si="2"/>
        <v>28246</v>
      </c>
    </row>
    <row r="68" spans="1:4" x14ac:dyDescent="0.3">
      <c r="A68" s="3">
        <v>32</v>
      </c>
      <c r="B68" s="3">
        <v>34132.119739852729</v>
      </c>
      <c r="C68" s="3">
        <v>-5663.1197398527293</v>
      </c>
      <c r="D68">
        <f t="shared" si="2"/>
        <v>28469</v>
      </c>
    </row>
    <row r="69" spans="1:4" x14ac:dyDescent="0.3">
      <c r="A69" s="3">
        <v>33</v>
      </c>
      <c r="B69" s="3">
        <v>30943.692514687238</v>
      </c>
      <c r="C69" s="3">
        <v>-3281.6925146872381</v>
      </c>
      <c r="D69">
        <f t="shared" si="2"/>
        <v>27662</v>
      </c>
    </row>
    <row r="70" spans="1:4" x14ac:dyDescent="0.3">
      <c r="A70" s="3">
        <v>34</v>
      </c>
      <c r="B70" s="3">
        <v>31355.789587706855</v>
      </c>
      <c r="C70" s="3">
        <v>1213.2104122931451</v>
      </c>
      <c r="D70">
        <f t="shared" si="2"/>
        <v>32569</v>
      </c>
    </row>
    <row r="71" spans="1:4" x14ac:dyDescent="0.3">
      <c r="A71" s="3">
        <v>35</v>
      </c>
      <c r="B71" s="3">
        <v>37194.483602374254</v>
      </c>
      <c r="C71" s="3">
        <v>2448.5163976257463</v>
      </c>
      <c r="D71">
        <f t="shared" si="2"/>
        <v>39643</v>
      </c>
    </row>
    <row r="72" spans="1:4" x14ac:dyDescent="0.3">
      <c r="A72" s="3">
        <v>36</v>
      </c>
      <c r="B72" s="3">
        <v>56554.909213342769</v>
      </c>
      <c r="C72" s="3">
        <v>5190.0907866572306</v>
      </c>
      <c r="D72">
        <f t="shared" si="2"/>
        <v>61745</v>
      </c>
    </row>
    <row r="73" spans="1:4" x14ac:dyDescent="0.3">
      <c r="A73" s="3">
        <v>37</v>
      </c>
      <c r="B73" s="3">
        <v>18670.872438447885</v>
      </c>
      <c r="C73" s="3">
        <v>-82.872438447884633</v>
      </c>
      <c r="D73">
        <f t="shared" si="2"/>
        <v>18588</v>
      </c>
    </row>
    <row r="74" spans="1:4" x14ac:dyDescent="0.3">
      <c r="A74" s="3">
        <v>38</v>
      </c>
      <c r="B74" s="3">
        <v>26460.844142567534</v>
      </c>
      <c r="C74" s="3">
        <v>-5264.8441425675337</v>
      </c>
      <c r="D74">
        <f t="shared" si="2"/>
        <v>21196</v>
      </c>
    </row>
    <row r="75" spans="1:4" x14ac:dyDescent="0.3">
      <c r="A75" s="3">
        <v>39</v>
      </c>
      <c r="B75" s="3">
        <v>26767.448655007618</v>
      </c>
      <c r="C75" s="3">
        <v>7379.5513449923819</v>
      </c>
      <c r="D75">
        <f t="shared" si="2"/>
        <v>34147</v>
      </c>
    </row>
    <row r="76" spans="1:4" x14ac:dyDescent="0.3">
      <c r="A76" s="3">
        <v>40</v>
      </c>
      <c r="B76" s="3">
        <v>27022.353944759554</v>
      </c>
      <c r="C76" s="3">
        <v>3290.646055240446</v>
      </c>
      <c r="D76">
        <f t="shared" si="2"/>
        <v>30313</v>
      </c>
    </row>
    <row r="77" spans="1:4" x14ac:dyDescent="0.3">
      <c r="A77" s="3">
        <v>41</v>
      </c>
      <c r="B77" s="3">
        <v>27212.695896534522</v>
      </c>
      <c r="C77" s="3">
        <v>4264.304103465478</v>
      </c>
      <c r="D77">
        <f t="shared" si="2"/>
        <v>31477</v>
      </c>
    </row>
    <row r="78" spans="1:4" x14ac:dyDescent="0.3">
      <c r="A78" s="3">
        <v>42</v>
      </c>
      <c r="B78" s="3">
        <v>27510.235566523006</v>
      </c>
      <c r="C78" s="3">
        <v>1213.7644334769939</v>
      </c>
      <c r="D78">
        <f t="shared" si="2"/>
        <v>28724</v>
      </c>
    </row>
    <row r="79" spans="1:4" x14ac:dyDescent="0.3">
      <c r="A79" s="3">
        <v>43</v>
      </c>
      <c r="B79" s="3">
        <v>31276.114412663112</v>
      </c>
      <c r="C79" s="3">
        <v>-5746.1144126631116</v>
      </c>
      <c r="D79">
        <f t="shared" si="2"/>
        <v>25530</v>
      </c>
    </row>
    <row r="80" spans="1:4" x14ac:dyDescent="0.3">
      <c r="A80" s="3">
        <v>44</v>
      </c>
      <c r="B80" s="3">
        <v>27878.820397140615</v>
      </c>
      <c r="C80" s="3">
        <v>-1776.8203971406147</v>
      </c>
      <c r="D80">
        <f t="shared" si="2"/>
        <v>26102</v>
      </c>
    </row>
    <row r="81" spans="1:4" x14ac:dyDescent="0.3">
      <c r="A81" s="3">
        <v>45</v>
      </c>
      <c r="B81" s="3">
        <v>28382.909277779851</v>
      </c>
      <c r="C81" s="3">
        <v>-1329.9092777798505</v>
      </c>
      <c r="D81">
        <f t="shared" si="2"/>
        <v>27053</v>
      </c>
    </row>
    <row r="82" spans="1:4" x14ac:dyDescent="0.3">
      <c r="A82" s="3">
        <v>46</v>
      </c>
      <c r="B82" s="3">
        <v>24093.827701003589</v>
      </c>
      <c r="C82" s="3">
        <v>-4305.827701003589</v>
      </c>
      <c r="D82">
        <f t="shared" si="2"/>
        <v>19788</v>
      </c>
    </row>
    <row r="83" spans="1:4" x14ac:dyDescent="0.3">
      <c r="A83" s="3">
        <v>47</v>
      </c>
      <c r="B83" s="3">
        <v>18546.034565363952</v>
      </c>
      <c r="C83" s="3">
        <v>-1345.0345653639524</v>
      </c>
      <c r="D83">
        <f t="shared" si="2"/>
        <v>17201</v>
      </c>
    </row>
    <row r="84" spans="1:4" x14ac:dyDescent="0.3">
      <c r="A84" s="3">
        <v>48</v>
      </c>
      <c r="B84" s="3">
        <v>42834.676282935776</v>
      </c>
      <c r="C84" s="3">
        <v>-16955.676282935776</v>
      </c>
      <c r="D84">
        <f t="shared" si="2"/>
        <v>25879</v>
      </c>
    </row>
    <row r="85" spans="1:4" x14ac:dyDescent="0.3">
      <c r="A85" s="3">
        <v>49</v>
      </c>
      <c r="B85" s="3">
        <v>-4968.8568276937522</v>
      </c>
      <c r="C85" s="3">
        <v>18141.856827693751</v>
      </c>
      <c r="D85">
        <f t="shared" si="2"/>
        <v>13173</v>
      </c>
    </row>
    <row r="86" spans="1:4" x14ac:dyDescent="0.3">
      <c r="A86" s="3">
        <v>50</v>
      </c>
      <c r="B86" s="3">
        <v>10715.750476816193</v>
      </c>
      <c r="C86" s="3">
        <v>3776.2495231838075</v>
      </c>
      <c r="D86">
        <f t="shared" si="2"/>
        <v>14492</v>
      </c>
    </row>
    <row r="87" spans="1:4" x14ac:dyDescent="0.3">
      <c r="A87" s="3">
        <v>51</v>
      </c>
      <c r="B87" s="3">
        <v>20759.76510884882</v>
      </c>
      <c r="C87" s="3">
        <v>19862.23489115118</v>
      </c>
      <c r="D87">
        <f t="shared" si="2"/>
        <v>40622</v>
      </c>
    </row>
    <row r="88" spans="1:4" x14ac:dyDescent="0.3">
      <c r="A88" s="3">
        <v>52</v>
      </c>
      <c r="B88" s="3">
        <v>28057.261590300626</v>
      </c>
      <c r="C88" s="3">
        <v>8144.7384096993737</v>
      </c>
      <c r="D88">
        <f t="shared" si="2"/>
        <v>36202</v>
      </c>
    </row>
    <row r="89" spans="1:4" x14ac:dyDescent="0.3">
      <c r="A89" s="3">
        <v>53</v>
      </c>
      <c r="B89" s="3">
        <v>24799.819289060171</v>
      </c>
      <c r="C89" s="3">
        <v>19388.180710939829</v>
      </c>
      <c r="D89">
        <f t="shared" si="2"/>
        <v>44188</v>
      </c>
    </row>
    <row r="90" spans="1:4" x14ac:dyDescent="0.3">
      <c r="A90" s="3">
        <v>54</v>
      </c>
      <c r="B90" s="3">
        <v>43133.46805262976</v>
      </c>
      <c r="C90" s="3">
        <v>-2114.4680526297598</v>
      </c>
      <c r="D90">
        <f t="shared" si="2"/>
        <v>41019</v>
      </c>
    </row>
    <row r="91" spans="1:4" x14ac:dyDescent="0.3">
      <c r="A91" s="3">
        <v>55</v>
      </c>
      <c r="B91" s="3">
        <v>35092.081635219009</v>
      </c>
      <c r="C91" s="3">
        <v>-18455.081635219009</v>
      </c>
      <c r="D91">
        <f t="shared" si="2"/>
        <v>16637</v>
      </c>
    </row>
    <row r="92" spans="1:4" x14ac:dyDescent="0.3">
      <c r="A92" s="3">
        <v>56</v>
      </c>
      <c r="B92" s="3">
        <v>29279.522595824765</v>
      </c>
      <c r="C92" s="3">
        <v>-6742.5225958247647</v>
      </c>
      <c r="D92">
        <f t="shared" si="2"/>
        <v>22537</v>
      </c>
    </row>
    <row r="93" spans="1:4" x14ac:dyDescent="0.3">
      <c r="A93" s="3">
        <v>57</v>
      </c>
      <c r="B93" s="3">
        <v>41749.405360354889</v>
      </c>
      <c r="C93" s="3">
        <v>10412.594639645111</v>
      </c>
      <c r="D93">
        <f t="shared" si="2"/>
        <v>52162</v>
      </c>
    </row>
    <row r="94" spans="1:4" x14ac:dyDescent="0.3">
      <c r="A94" s="3">
        <v>58</v>
      </c>
      <c r="B94" s="3">
        <v>35390.217605057464</v>
      </c>
      <c r="C94" s="3">
        <v>-21562.217605057464</v>
      </c>
      <c r="D94">
        <f t="shared" si="2"/>
        <v>13828</v>
      </c>
    </row>
    <row r="95" spans="1:4" x14ac:dyDescent="0.3">
      <c r="A95" s="3">
        <v>59</v>
      </c>
      <c r="B95" s="3">
        <v>24728.864021086982</v>
      </c>
      <c r="C95" s="3">
        <v>-6947.8640210869817</v>
      </c>
      <c r="D95">
        <f t="shared" si="2"/>
        <v>17781</v>
      </c>
    </row>
    <row r="96" spans="1:4" x14ac:dyDescent="0.3">
      <c r="A96" s="3">
        <v>60</v>
      </c>
      <c r="B96" s="3">
        <v>54785.624309729028</v>
      </c>
      <c r="C96" s="3">
        <v>2392.375690270972</v>
      </c>
      <c r="D96">
        <f t="shared" si="2"/>
        <v>57178</v>
      </c>
    </row>
    <row r="97" spans="1:4" x14ac:dyDescent="0.3">
      <c r="A97" s="3">
        <v>61</v>
      </c>
      <c r="B97" s="3">
        <v>10861.463192221847</v>
      </c>
      <c r="C97" s="3">
        <v>1732.5368077781532</v>
      </c>
      <c r="D97">
        <f t="shared" si="2"/>
        <v>12594</v>
      </c>
    </row>
    <row r="98" spans="1:4" x14ac:dyDescent="0.3">
      <c r="A98" s="3">
        <v>62</v>
      </c>
      <c r="B98" s="3">
        <v>21020.272250644892</v>
      </c>
      <c r="C98" s="3">
        <v>-369.27225064489176</v>
      </c>
      <c r="D98">
        <f t="shared" si="2"/>
        <v>20651</v>
      </c>
    </row>
    <row r="99" spans="1:4" x14ac:dyDescent="0.3">
      <c r="A99" s="3">
        <v>63</v>
      </c>
      <c r="B99" s="3">
        <v>39148.090399936016</v>
      </c>
      <c r="C99" s="3">
        <v>-5190.0903999360162</v>
      </c>
      <c r="D99">
        <f t="shared" si="2"/>
        <v>33958</v>
      </c>
    </row>
    <row r="100" spans="1:4" x14ac:dyDescent="0.3">
      <c r="A100" s="3">
        <v>64</v>
      </c>
      <c r="B100" s="3">
        <v>40051.262572148444</v>
      </c>
      <c r="C100" s="3">
        <v>-3502.2625721484437</v>
      </c>
      <c r="D100">
        <f t="shared" si="2"/>
        <v>36549</v>
      </c>
    </row>
    <row r="101" spans="1:4" x14ac:dyDescent="0.3">
      <c r="A101" s="3">
        <v>65</v>
      </c>
      <c r="B101" s="3">
        <v>42208.577846596825</v>
      </c>
      <c r="C101" s="3">
        <v>-1741.5778465968251</v>
      </c>
      <c r="D101">
        <f t="shared" ref="D101:D164" si="3">+B101+C101</f>
        <v>40467</v>
      </c>
    </row>
    <row r="102" spans="1:4" x14ac:dyDescent="0.3">
      <c r="A102" s="3">
        <v>66</v>
      </c>
      <c r="B102" s="3">
        <v>46237.112852162587</v>
      </c>
      <c r="C102" s="3">
        <v>-4151.1128521625869</v>
      </c>
      <c r="D102">
        <f t="shared" si="3"/>
        <v>42086</v>
      </c>
    </row>
    <row r="103" spans="1:4" x14ac:dyDescent="0.3">
      <c r="A103" s="3">
        <v>67</v>
      </c>
      <c r="B103" s="3">
        <v>42241.9225181367</v>
      </c>
      <c r="C103" s="3">
        <v>-842.92251813670009</v>
      </c>
      <c r="D103">
        <f t="shared" si="3"/>
        <v>41399</v>
      </c>
    </row>
    <row r="104" spans="1:4" x14ac:dyDescent="0.3">
      <c r="A104" s="3">
        <v>68</v>
      </c>
      <c r="B104" s="3">
        <v>42963.46046619855</v>
      </c>
      <c r="C104" s="3">
        <v>-741.46046619855042</v>
      </c>
      <c r="D104">
        <f t="shared" si="3"/>
        <v>42222</v>
      </c>
    </row>
    <row r="105" spans="1:4" x14ac:dyDescent="0.3">
      <c r="A105" s="3">
        <v>69</v>
      </c>
      <c r="B105" s="3">
        <v>52230.823075809531</v>
      </c>
      <c r="C105" s="3">
        <v>-9753.8230758095306</v>
      </c>
      <c r="D105">
        <f t="shared" si="3"/>
        <v>42477</v>
      </c>
    </row>
    <row r="106" spans="1:4" x14ac:dyDescent="0.3">
      <c r="A106" s="3">
        <v>70</v>
      </c>
      <c r="B106" s="3">
        <v>38328.517495517961</v>
      </c>
      <c r="C106" s="3">
        <v>9530.4825044820391</v>
      </c>
      <c r="D106">
        <f t="shared" si="3"/>
        <v>47859</v>
      </c>
    </row>
    <row r="107" spans="1:4" x14ac:dyDescent="0.3">
      <c r="A107" s="3">
        <v>71</v>
      </c>
      <c r="B107" s="3">
        <v>37785.890906853449</v>
      </c>
      <c r="C107" s="3">
        <v>12275.109093146551</v>
      </c>
      <c r="D107">
        <f t="shared" si="3"/>
        <v>50061</v>
      </c>
    </row>
    <row r="108" spans="1:4" x14ac:dyDescent="0.3">
      <c r="A108" s="3">
        <v>72</v>
      </c>
      <c r="B108" s="3">
        <v>79839.387354463353</v>
      </c>
      <c r="C108" s="3">
        <v>19621.612645536647</v>
      </c>
      <c r="D108">
        <f t="shared" si="3"/>
        <v>99461</v>
      </c>
    </row>
    <row r="109" spans="1:4" x14ac:dyDescent="0.3">
      <c r="A109" s="3">
        <v>73</v>
      </c>
      <c r="B109" s="3">
        <v>28869.17312454604</v>
      </c>
      <c r="C109" s="3">
        <v>998.82687545396038</v>
      </c>
      <c r="D109">
        <f t="shared" si="3"/>
        <v>29868</v>
      </c>
    </row>
    <row r="110" spans="1:4" x14ac:dyDescent="0.3">
      <c r="A110" s="3">
        <v>74</v>
      </c>
      <c r="B110" s="3">
        <v>35081.499571411616</v>
      </c>
      <c r="C110" s="3">
        <v>3922.5004285883842</v>
      </c>
      <c r="D110">
        <f t="shared" si="3"/>
        <v>39004</v>
      </c>
    </row>
    <row r="111" spans="1:4" x14ac:dyDescent="0.3">
      <c r="A111" s="3">
        <v>75</v>
      </c>
      <c r="B111" s="3">
        <v>47122.317540694123</v>
      </c>
      <c r="C111" s="3">
        <v>6900.6824593058773</v>
      </c>
      <c r="D111">
        <f t="shared" si="3"/>
        <v>54023</v>
      </c>
    </row>
    <row r="112" spans="1:4" x14ac:dyDescent="0.3">
      <c r="A112" s="3">
        <v>76</v>
      </c>
      <c r="B112" s="3">
        <v>49370.729840121217</v>
      </c>
      <c r="C112" s="3">
        <v>4464.2701598787826</v>
      </c>
      <c r="D112">
        <f t="shared" si="3"/>
        <v>53835</v>
      </c>
    </row>
    <row r="113" spans="1:4" x14ac:dyDescent="0.3">
      <c r="A113" s="3">
        <v>77</v>
      </c>
      <c r="B113" s="3">
        <v>49638.581760655477</v>
      </c>
      <c r="C113" s="3">
        <v>6663.4182393445226</v>
      </c>
      <c r="D113">
        <f t="shared" si="3"/>
        <v>56302</v>
      </c>
    </row>
    <row r="114" spans="1:4" x14ac:dyDescent="0.3">
      <c r="A114" s="3">
        <v>78</v>
      </c>
      <c r="B114" s="3">
        <v>53064.454431958846</v>
      </c>
      <c r="C114" s="3">
        <v>3649.5455680411542</v>
      </c>
      <c r="D114">
        <f t="shared" si="3"/>
        <v>56714</v>
      </c>
    </row>
    <row r="115" spans="1:4" x14ac:dyDescent="0.3">
      <c r="A115" s="3">
        <v>79</v>
      </c>
      <c r="B115" s="3">
        <v>53267.952712195089</v>
      </c>
      <c r="C115" s="3">
        <v>-9749.9527121950887</v>
      </c>
      <c r="D115">
        <f t="shared" si="3"/>
        <v>43518</v>
      </c>
    </row>
    <row r="116" spans="1:4" x14ac:dyDescent="0.3">
      <c r="A116" s="3">
        <v>80</v>
      </c>
      <c r="B116" s="3">
        <v>49993.212565695561</v>
      </c>
      <c r="C116" s="3">
        <v>-11118.212565695561</v>
      </c>
      <c r="D116">
        <f t="shared" si="3"/>
        <v>38875</v>
      </c>
    </row>
    <row r="117" spans="1:4" x14ac:dyDescent="0.3">
      <c r="A117" s="3">
        <v>81</v>
      </c>
      <c r="B117" s="3">
        <v>49131.432392066883</v>
      </c>
      <c r="C117" s="3">
        <v>-9167.432392066883</v>
      </c>
      <c r="D117">
        <f t="shared" si="3"/>
        <v>39964</v>
      </c>
    </row>
    <row r="118" spans="1:4" x14ac:dyDescent="0.3">
      <c r="A118" s="3">
        <v>82</v>
      </c>
      <c r="B118" s="3">
        <v>49487.336169447735</v>
      </c>
      <c r="C118" s="3">
        <v>-1979.3361694477353</v>
      </c>
      <c r="D118">
        <f t="shared" si="3"/>
        <v>47508</v>
      </c>
    </row>
    <row r="119" spans="1:4" x14ac:dyDescent="0.3">
      <c r="A119" s="3">
        <v>83</v>
      </c>
      <c r="B119" s="3">
        <v>46640.336134982877</v>
      </c>
      <c r="C119" s="3">
        <v>-1689.3361349828774</v>
      </c>
      <c r="D119">
        <f t="shared" si="3"/>
        <v>44951</v>
      </c>
    </row>
    <row r="120" spans="1:4" x14ac:dyDescent="0.3">
      <c r="A120" s="3">
        <v>84</v>
      </c>
      <c r="B120" s="3">
        <v>88848.111700821028</v>
      </c>
      <c r="C120" s="3">
        <v>108.88829917897237</v>
      </c>
      <c r="D120">
        <f t="shared" si="3"/>
        <v>88957</v>
      </c>
    </row>
    <row r="121" spans="1:4" x14ac:dyDescent="0.3">
      <c r="A121" s="3">
        <v>85</v>
      </c>
      <c r="B121" s="3">
        <v>27354.993009255424</v>
      </c>
      <c r="C121" s="3">
        <v>-6277.9930092554241</v>
      </c>
      <c r="D121">
        <f t="shared" si="3"/>
        <v>21077</v>
      </c>
    </row>
    <row r="122" spans="1:4" x14ac:dyDescent="0.3">
      <c r="A122" s="3">
        <v>86</v>
      </c>
      <c r="B122" s="3">
        <v>34756.324591681492</v>
      </c>
      <c r="C122" s="3">
        <v>-5567.3245916814922</v>
      </c>
      <c r="D122">
        <f t="shared" si="3"/>
        <v>29189</v>
      </c>
    </row>
    <row r="123" spans="1:4" x14ac:dyDescent="0.3">
      <c r="A123" s="3">
        <v>87</v>
      </c>
      <c r="B123" s="3">
        <v>45427.979074327552</v>
      </c>
      <c r="C123" s="3">
        <v>1842.0209256724484</v>
      </c>
      <c r="D123">
        <f t="shared" si="3"/>
        <v>47270</v>
      </c>
    </row>
    <row r="124" spans="1:4" x14ac:dyDescent="0.3">
      <c r="A124" s="3">
        <v>88</v>
      </c>
      <c r="B124" s="3">
        <v>46394.127539607369</v>
      </c>
      <c r="C124" s="3">
        <v>-749.12753960736882</v>
      </c>
      <c r="D124">
        <f t="shared" si="3"/>
        <v>45645</v>
      </c>
    </row>
    <row r="125" spans="1:4" x14ac:dyDescent="0.3">
      <c r="A125" s="3">
        <v>89</v>
      </c>
      <c r="B125" s="3">
        <v>52188.310748584874</v>
      </c>
      <c r="C125" s="3">
        <v>-1728.3107485848741</v>
      </c>
      <c r="D125">
        <f t="shared" si="3"/>
        <v>50460</v>
      </c>
    </row>
    <row r="126" spans="1:4" x14ac:dyDescent="0.3">
      <c r="A126" s="3">
        <v>90</v>
      </c>
      <c r="B126" s="3">
        <v>51257.679571021799</v>
      </c>
      <c r="C126" s="3">
        <v>-408.67957102179935</v>
      </c>
      <c r="D126">
        <f t="shared" si="3"/>
        <v>50849</v>
      </c>
    </row>
    <row r="127" spans="1:4" x14ac:dyDescent="0.3">
      <c r="A127" s="3">
        <v>91</v>
      </c>
      <c r="B127" s="3">
        <v>52477.265480734764</v>
      </c>
      <c r="C127" s="3">
        <v>-7946.2654807347644</v>
      </c>
      <c r="D127">
        <f t="shared" si="3"/>
        <v>44531</v>
      </c>
    </row>
    <row r="128" spans="1:4" x14ac:dyDescent="0.3">
      <c r="A128" s="3">
        <v>92</v>
      </c>
      <c r="B128" s="3">
        <v>45010.89220677995</v>
      </c>
      <c r="C128" s="3">
        <v>-3774.8922067799504</v>
      </c>
      <c r="D128">
        <f t="shared" si="3"/>
        <v>41236</v>
      </c>
    </row>
    <row r="129" spans="1:4" x14ac:dyDescent="0.3">
      <c r="A129" s="3">
        <v>93</v>
      </c>
      <c r="B129" s="3">
        <v>44818.757601134326</v>
      </c>
      <c r="C129" s="3">
        <v>4541.2423988656737</v>
      </c>
      <c r="D129">
        <f t="shared" si="3"/>
        <v>49360</v>
      </c>
    </row>
    <row r="130" spans="1:4" x14ac:dyDescent="0.3">
      <c r="A130" s="3">
        <v>94</v>
      </c>
      <c r="B130" s="3">
        <v>47686.905868692833</v>
      </c>
      <c r="C130" s="3">
        <v>-4246.9058686928329</v>
      </c>
      <c r="D130">
        <f t="shared" si="3"/>
        <v>43440</v>
      </c>
    </row>
    <row r="131" spans="1:4" x14ac:dyDescent="0.3">
      <c r="A131" s="3">
        <v>95</v>
      </c>
      <c r="B131" s="3">
        <v>52045.081092435081</v>
      </c>
      <c r="C131" s="3">
        <v>251.91890756491921</v>
      </c>
      <c r="D131">
        <f t="shared" si="3"/>
        <v>52297</v>
      </c>
    </row>
    <row r="132" spans="1:4" x14ac:dyDescent="0.3">
      <c r="A132" s="3">
        <v>96</v>
      </c>
      <c r="B132" s="3">
        <v>85548.909208638885</v>
      </c>
      <c r="C132" s="3">
        <v>-4622.9092086388846</v>
      </c>
      <c r="D132">
        <f t="shared" si="3"/>
        <v>80926</v>
      </c>
    </row>
    <row r="133" spans="1:4" x14ac:dyDescent="0.3">
      <c r="A133" s="3">
        <v>97</v>
      </c>
      <c r="B133" s="3">
        <v>29565.8105612246</v>
      </c>
      <c r="C133" s="3">
        <v>-3730.8105612246</v>
      </c>
      <c r="D133">
        <f t="shared" si="3"/>
        <v>25835</v>
      </c>
    </row>
    <row r="134" spans="1:4" x14ac:dyDescent="0.3">
      <c r="A134" s="3">
        <v>98</v>
      </c>
      <c r="B134" s="3">
        <v>36452.904455234631</v>
      </c>
      <c r="C134" s="3">
        <v>361.09554476536869</v>
      </c>
      <c r="D134">
        <f t="shared" si="3"/>
        <v>36814</v>
      </c>
    </row>
    <row r="135" spans="1:4" x14ac:dyDescent="0.3">
      <c r="A135" s="3">
        <v>99</v>
      </c>
      <c r="B135" s="3">
        <v>47358.08536001695</v>
      </c>
      <c r="C135" s="3">
        <v>4426.9146399830497</v>
      </c>
      <c r="D135">
        <f t="shared" si="3"/>
        <v>51785</v>
      </c>
    </row>
    <row r="136" spans="1:4" x14ac:dyDescent="0.3">
      <c r="A136" s="3">
        <v>100</v>
      </c>
      <c r="B136" s="3">
        <v>53329.284166342535</v>
      </c>
      <c r="C136" s="3">
        <v>3669.7158336574648</v>
      </c>
      <c r="D136">
        <f t="shared" si="3"/>
        <v>56999</v>
      </c>
    </row>
    <row r="137" spans="1:4" x14ac:dyDescent="0.3">
      <c r="A137" s="3">
        <v>101</v>
      </c>
      <c r="B137" s="3">
        <v>59297.210945391453</v>
      </c>
      <c r="C137" s="3">
        <v>3085.7890546085473</v>
      </c>
      <c r="D137">
        <f t="shared" si="3"/>
        <v>62383</v>
      </c>
    </row>
    <row r="138" spans="1:4" x14ac:dyDescent="0.3">
      <c r="A138" s="3">
        <v>102</v>
      </c>
      <c r="B138" s="3">
        <v>56360.502368934656</v>
      </c>
      <c r="C138" s="3">
        <v>1929.4976310653437</v>
      </c>
      <c r="D138">
        <f t="shared" si="3"/>
        <v>58290</v>
      </c>
    </row>
    <row r="139" spans="1:4" x14ac:dyDescent="0.3">
      <c r="A139" s="3">
        <v>103</v>
      </c>
      <c r="B139" s="3">
        <v>63126.02560743616</v>
      </c>
      <c r="C139" s="3">
        <v>-7414.0256074361605</v>
      </c>
      <c r="D139">
        <f t="shared" si="3"/>
        <v>55712</v>
      </c>
    </row>
    <row r="140" spans="1:4" x14ac:dyDescent="0.3">
      <c r="A140" s="3">
        <v>104</v>
      </c>
      <c r="B140" s="3">
        <v>50465.28840294791</v>
      </c>
      <c r="C140" s="3">
        <v>1145.7115970520899</v>
      </c>
      <c r="D140">
        <f t="shared" si="3"/>
        <v>51611</v>
      </c>
    </row>
    <row r="141" spans="1:4" x14ac:dyDescent="0.3">
      <c r="A141" s="3">
        <v>105</v>
      </c>
      <c r="B141" s="3">
        <v>56062.611822879553</v>
      </c>
      <c r="C141" s="3">
        <v>-3137.6118228795531</v>
      </c>
      <c r="D141">
        <f t="shared" si="3"/>
        <v>52925</v>
      </c>
    </row>
    <row r="142" spans="1:4" x14ac:dyDescent="0.3">
      <c r="A142" s="3">
        <v>106</v>
      </c>
      <c r="B142" s="3">
        <v>43252.192766049993</v>
      </c>
      <c r="C142" s="3">
        <v>3732.8072339500068</v>
      </c>
      <c r="D142">
        <f t="shared" si="3"/>
        <v>46985</v>
      </c>
    </row>
    <row r="143" spans="1:4" x14ac:dyDescent="0.3">
      <c r="A143" s="3">
        <v>107</v>
      </c>
      <c r="B143" s="3">
        <v>57110.359397833628</v>
      </c>
      <c r="C143" s="3">
        <v>7006.6406021663715</v>
      </c>
      <c r="D143">
        <f t="shared" si="3"/>
        <v>64117</v>
      </c>
    </row>
    <row r="144" spans="1:4" x14ac:dyDescent="0.3">
      <c r="A144" s="3">
        <v>108</v>
      </c>
      <c r="B144" s="3">
        <v>88829.386142056173</v>
      </c>
      <c r="C144" s="3">
        <v>12369.613857943827</v>
      </c>
      <c r="D144">
        <f t="shared" si="3"/>
        <v>101199</v>
      </c>
    </row>
    <row r="145" spans="1:4" x14ac:dyDescent="0.3">
      <c r="A145" s="3">
        <v>109</v>
      </c>
      <c r="B145" s="3">
        <v>35624.555709029883</v>
      </c>
      <c r="C145" s="3">
        <v>-11256.555709029883</v>
      </c>
      <c r="D145">
        <f t="shared" si="3"/>
        <v>24368</v>
      </c>
    </row>
    <row r="146" spans="1:4" x14ac:dyDescent="0.3">
      <c r="A146" s="3">
        <v>110</v>
      </c>
      <c r="B146" s="3">
        <v>35396.722705276879</v>
      </c>
      <c r="C146" s="3">
        <v>-8229.7227052768794</v>
      </c>
      <c r="D146">
        <f t="shared" si="3"/>
        <v>27167</v>
      </c>
    </row>
    <row r="147" spans="1:4" x14ac:dyDescent="0.3">
      <c r="A147" s="3">
        <v>111</v>
      </c>
      <c r="B147" s="3">
        <v>43589.767109691777</v>
      </c>
      <c r="C147" s="3">
        <v>-5777.7671096917766</v>
      </c>
      <c r="D147">
        <f t="shared" si="3"/>
        <v>37812</v>
      </c>
    </row>
    <row r="148" spans="1:4" x14ac:dyDescent="0.3">
      <c r="A148" s="3">
        <v>112</v>
      </c>
      <c r="B148" s="3">
        <v>50886.467684024617</v>
      </c>
      <c r="C148" s="3">
        <v>-8117.4676840246175</v>
      </c>
      <c r="D148">
        <f t="shared" si="3"/>
        <v>42769</v>
      </c>
    </row>
    <row r="149" spans="1:4" x14ac:dyDescent="0.3">
      <c r="A149" s="3">
        <v>113</v>
      </c>
      <c r="B149" s="3">
        <v>51891.18135176428</v>
      </c>
      <c r="C149" s="3">
        <v>-5512.1813517642804</v>
      </c>
      <c r="D149">
        <f t="shared" si="3"/>
        <v>46379</v>
      </c>
    </row>
    <row r="150" spans="1:4" x14ac:dyDescent="0.3">
      <c r="A150" s="3">
        <v>114</v>
      </c>
      <c r="B150" s="3">
        <v>54014.321624447271</v>
      </c>
      <c r="C150" s="3">
        <v>-6736.3216244472715</v>
      </c>
      <c r="D150">
        <f t="shared" si="3"/>
        <v>47278</v>
      </c>
    </row>
    <row r="151" spans="1:4" x14ac:dyDescent="0.3">
      <c r="A151" s="3">
        <v>115</v>
      </c>
      <c r="B151" s="3">
        <v>56549.717318216542</v>
      </c>
      <c r="C151" s="3">
        <v>-9947.7173182165425</v>
      </c>
      <c r="D151">
        <f t="shared" si="3"/>
        <v>46602</v>
      </c>
    </row>
    <row r="152" spans="1:4" x14ac:dyDescent="0.3">
      <c r="A152" s="3">
        <v>116</v>
      </c>
      <c r="B152" s="3">
        <v>56825.02107834864</v>
      </c>
      <c r="C152" s="3">
        <v>-11694.02107834864</v>
      </c>
      <c r="D152">
        <f t="shared" si="3"/>
        <v>45131</v>
      </c>
    </row>
    <row r="153" spans="1:4" x14ac:dyDescent="0.3">
      <c r="A153" s="3">
        <v>117</v>
      </c>
      <c r="B153" s="3">
        <v>59286.319876994712</v>
      </c>
      <c r="C153" s="3">
        <v>-10024.319876994712</v>
      </c>
      <c r="D153">
        <f t="shared" si="3"/>
        <v>49262</v>
      </c>
    </row>
    <row r="154" spans="1:4" x14ac:dyDescent="0.3">
      <c r="A154" s="3">
        <v>118</v>
      </c>
      <c r="B154" s="3">
        <v>49351.799658081844</v>
      </c>
      <c r="C154" s="3">
        <v>1462.2003419181565</v>
      </c>
      <c r="D154">
        <f t="shared" si="3"/>
        <v>50814</v>
      </c>
    </row>
    <row r="155" spans="1:4" x14ac:dyDescent="0.3">
      <c r="A155" s="3">
        <v>119</v>
      </c>
      <c r="B155" s="3">
        <v>59520.404400645726</v>
      </c>
      <c r="C155" s="3">
        <v>174.59559935427387</v>
      </c>
      <c r="D155">
        <f t="shared" si="3"/>
        <v>59695</v>
      </c>
    </row>
    <row r="156" spans="1:4" x14ac:dyDescent="0.3">
      <c r="A156" s="3">
        <v>120</v>
      </c>
      <c r="B156" s="3">
        <v>96818.918778238847</v>
      </c>
      <c r="C156" s="3">
        <v>13235.081221761153</v>
      </c>
      <c r="D156">
        <f t="shared" si="3"/>
        <v>110054</v>
      </c>
    </row>
    <row r="157" spans="1:4" x14ac:dyDescent="0.3">
      <c r="A157" s="3">
        <v>121</v>
      </c>
      <c r="B157" s="3">
        <v>34675.100019924546</v>
      </c>
      <c r="C157" s="3">
        <v>-10177.100019924546</v>
      </c>
      <c r="D157">
        <f t="shared" si="3"/>
        <v>24498</v>
      </c>
    </row>
    <row r="158" spans="1:4" x14ac:dyDescent="0.3">
      <c r="A158" s="3">
        <v>122</v>
      </c>
      <c r="B158" s="3">
        <v>35631.31381639991</v>
      </c>
      <c r="C158" s="3">
        <v>5185.6861836000899</v>
      </c>
      <c r="D158">
        <f t="shared" si="3"/>
        <v>40817</v>
      </c>
    </row>
    <row r="159" spans="1:4" x14ac:dyDescent="0.3">
      <c r="A159" s="3">
        <v>123</v>
      </c>
      <c r="B159" s="3">
        <v>45953.998335597877</v>
      </c>
      <c r="C159" s="3">
        <v>15722.001664402123</v>
      </c>
      <c r="D159">
        <f t="shared" si="3"/>
        <v>61676</v>
      </c>
    </row>
    <row r="160" spans="1:4" x14ac:dyDescent="0.3">
      <c r="A160" s="3">
        <v>124</v>
      </c>
      <c r="B160" s="3">
        <v>52161.016206045664</v>
      </c>
      <c r="C160" s="3">
        <v>18049.983793954336</v>
      </c>
      <c r="D160">
        <f t="shared" si="3"/>
        <v>70211</v>
      </c>
    </row>
    <row r="161" spans="1:4" x14ac:dyDescent="0.3">
      <c r="A161" s="3">
        <v>125</v>
      </c>
      <c r="B161" s="3">
        <v>50046.785232149501</v>
      </c>
      <c r="C161" s="3">
        <v>12831.214767850499</v>
      </c>
      <c r="D161">
        <f t="shared" si="3"/>
        <v>62878</v>
      </c>
    </row>
    <row r="162" spans="1:4" x14ac:dyDescent="0.3">
      <c r="A162" s="3">
        <v>126</v>
      </c>
      <c r="B162" s="3">
        <v>55558.67084776199</v>
      </c>
      <c r="C162" s="3">
        <v>12207.32915223801</v>
      </c>
      <c r="D162">
        <f t="shared" si="3"/>
        <v>67766</v>
      </c>
    </row>
    <row r="163" spans="1:4" x14ac:dyDescent="0.3">
      <c r="A163" s="3">
        <v>127</v>
      </c>
      <c r="B163" s="3">
        <v>58275.583107058461</v>
      </c>
      <c r="C163" s="3">
        <v>5942.4168929415391</v>
      </c>
      <c r="D163">
        <f t="shared" si="3"/>
        <v>64218</v>
      </c>
    </row>
    <row r="164" spans="1:4" x14ac:dyDescent="0.3">
      <c r="A164" s="3">
        <v>128</v>
      </c>
      <c r="B164" s="3">
        <v>55359.929231188085</v>
      </c>
      <c r="C164" s="3">
        <v>6393.0707688119146</v>
      </c>
      <c r="D164">
        <f t="shared" si="3"/>
        <v>61753</v>
      </c>
    </row>
    <row r="165" spans="1:4" x14ac:dyDescent="0.3">
      <c r="A165" s="3">
        <v>129</v>
      </c>
      <c r="B165" s="3">
        <v>47699.651675132001</v>
      </c>
      <c r="C165" s="3">
        <v>-611.6516751320014</v>
      </c>
      <c r="D165">
        <f t="shared" ref="D165:D228" si="4">+B165+C165</f>
        <v>47088</v>
      </c>
    </row>
    <row r="166" spans="1:4" x14ac:dyDescent="0.3">
      <c r="A166" s="3">
        <v>130</v>
      </c>
      <c r="B166" s="3">
        <v>49444.572984460443</v>
      </c>
      <c r="C166" s="3">
        <v>-1490.572984460443</v>
      </c>
      <c r="D166">
        <f t="shared" si="4"/>
        <v>47954</v>
      </c>
    </row>
    <row r="167" spans="1:4" x14ac:dyDescent="0.3">
      <c r="A167" s="3">
        <v>131</v>
      </c>
      <c r="B167" s="3">
        <v>57326.142430995445</v>
      </c>
      <c r="C167" s="3">
        <v>5070.8575690045545</v>
      </c>
      <c r="D167">
        <f t="shared" si="4"/>
        <v>62397</v>
      </c>
    </row>
    <row r="168" spans="1:4" x14ac:dyDescent="0.3">
      <c r="A168" s="3">
        <v>132</v>
      </c>
      <c r="B168" s="3">
        <v>98856.199678077624</v>
      </c>
      <c r="C168" s="3">
        <v>15483.800321922376</v>
      </c>
      <c r="D168">
        <f t="shared" si="4"/>
        <v>114340</v>
      </c>
    </row>
    <row r="169" spans="1:4" x14ac:dyDescent="0.3">
      <c r="A169" s="3">
        <v>133</v>
      </c>
      <c r="B169" s="3">
        <v>32612.105148117542</v>
      </c>
      <c r="C169" s="3">
        <v>-9254.1051481175418</v>
      </c>
      <c r="D169">
        <f t="shared" si="4"/>
        <v>23358</v>
      </c>
    </row>
    <row r="170" spans="1:4" x14ac:dyDescent="0.3">
      <c r="A170" s="3">
        <v>134</v>
      </c>
      <c r="B170" s="3">
        <v>40701.858315901532</v>
      </c>
      <c r="C170" s="3">
        <v>-113.85831590153248</v>
      </c>
      <c r="D170">
        <f t="shared" si="4"/>
        <v>40588</v>
      </c>
    </row>
    <row r="171" spans="1:4" x14ac:dyDescent="0.3">
      <c r="A171" s="3">
        <v>135</v>
      </c>
      <c r="B171" s="3">
        <v>55132.860113560957</v>
      </c>
      <c r="C171" s="3">
        <v>8842.139886439043</v>
      </c>
      <c r="D171">
        <f t="shared" si="4"/>
        <v>63975</v>
      </c>
    </row>
    <row r="172" spans="1:4" x14ac:dyDescent="0.3">
      <c r="A172" s="3">
        <v>136</v>
      </c>
      <c r="B172" s="3">
        <v>62607.349247781851</v>
      </c>
      <c r="C172" s="3">
        <v>3010.6507522181491</v>
      </c>
      <c r="D172">
        <f t="shared" si="4"/>
        <v>65618</v>
      </c>
    </row>
    <row r="173" spans="1:4" x14ac:dyDescent="0.3">
      <c r="A173" s="3">
        <v>137</v>
      </c>
      <c r="B173" s="3">
        <v>60761.228540234741</v>
      </c>
      <c r="C173" s="3">
        <v>13070.771459765259</v>
      </c>
      <c r="D173">
        <f t="shared" si="4"/>
        <v>73832</v>
      </c>
    </row>
    <row r="174" spans="1:4" x14ac:dyDescent="0.3">
      <c r="A174" s="3">
        <v>138</v>
      </c>
      <c r="B174" s="3">
        <v>66201.459796393261</v>
      </c>
      <c r="C174" s="3">
        <v>4909.5402036067389</v>
      </c>
      <c r="D174">
        <f t="shared" si="4"/>
        <v>71111</v>
      </c>
    </row>
    <row r="175" spans="1:4" x14ac:dyDescent="0.3">
      <c r="A175" s="3">
        <v>139</v>
      </c>
      <c r="B175" s="3">
        <v>57739.971743818736</v>
      </c>
      <c r="C175" s="3">
        <v>-12173.971743818736</v>
      </c>
      <c r="D175">
        <f t="shared" si="4"/>
        <v>45566</v>
      </c>
    </row>
    <row r="176" spans="1:4" x14ac:dyDescent="0.3">
      <c r="A176" s="3">
        <v>140</v>
      </c>
      <c r="B176" s="3">
        <v>61844.739665827583</v>
      </c>
      <c r="C176" s="3">
        <v>-7867.7396658275829</v>
      </c>
      <c r="D176">
        <f t="shared" si="4"/>
        <v>53977</v>
      </c>
    </row>
    <row r="177" spans="1:4" x14ac:dyDescent="0.3">
      <c r="A177" s="3">
        <v>141</v>
      </c>
      <c r="B177" s="3">
        <v>50572.907985007427</v>
      </c>
      <c r="C177" s="3">
        <v>767.09201499257324</v>
      </c>
      <c r="D177">
        <f t="shared" si="4"/>
        <v>51340</v>
      </c>
    </row>
    <row r="178" spans="1:4" x14ac:dyDescent="0.3">
      <c r="A178" s="3">
        <v>142</v>
      </c>
      <c r="B178" s="3">
        <v>58267.631140948244</v>
      </c>
      <c r="C178" s="3">
        <v>5478.3688590517559</v>
      </c>
      <c r="D178">
        <f t="shared" si="4"/>
        <v>63746</v>
      </c>
    </row>
    <row r="179" spans="1:4" x14ac:dyDescent="0.3">
      <c r="A179" s="3">
        <v>143</v>
      </c>
      <c r="B179" s="3">
        <v>79058.019135746887</v>
      </c>
      <c r="C179" s="3">
        <v>16724.980864253113</v>
      </c>
      <c r="D179">
        <f t="shared" si="4"/>
        <v>95783</v>
      </c>
    </row>
    <row r="180" spans="1:4" x14ac:dyDescent="0.3">
      <c r="A180" s="3">
        <v>144</v>
      </c>
      <c r="B180" s="3">
        <v>106940.1564792655</v>
      </c>
      <c r="C180" s="3">
        <v>1103.8435207345028</v>
      </c>
      <c r="D180">
        <f t="shared" si="4"/>
        <v>108044</v>
      </c>
    </row>
    <row r="181" spans="1:4" x14ac:dyDescent="0.3">
      <c r="A181" s="3">
        <v>145</v>
      </c>
      <c r="B181" s="3">
        <v>35138.851762979735</v>
      </c>
      <c r="C181" s="3">
        <v>-9449.8517629797352</v>
      </c>
      <c r="D181">
        <f t="shared" si="4"/>
        <v>25689</v>
      </c>
    </row>
    <row r="182" spans="1:4" x14ac:dyDescent="0.3">
      <c r="A182" s="3">
        <v>146</v>
      </c>
      <c r="B182" s="3">
        <v>39287.12784236802</v>
      </c>
      <c r="C182" s="3">
        <v>-4629.1278423680196</v>
      </c>
      <c r="D182">
        <f t="shared" si="4"/>
        <v>34658</v>
      </c>
    </row>
    <row r="183" spans="1:4" x14ac:dyDescent="0.3">
      <c r="A183" s="3">
        <v>147</v>
      </c>
      <c r="B183" s="3">
        <v>55760.387277991991</v>
      </c>
      <c r="C183" s="3">
        <v>-144.38727799199114</v>
      </c>
      <c r="D183">
        <f t="shared" si="4"/>
        <v>55616</v>
      </c>
    </row>
    <row r="184" spans="1:4" x14ac:dyDescent="0.3">
      <c r="A184" s="3">
        <v>148</v>
      </c>
      <c r="B184" s="3">
        <v>57760.366274067703</v>
      </c>
      <c r="C184" s="3">
        <v>237.63372593229724</v>
      </c>
      <c r="D184">
        <f t="shared" si="4"/>
        <v>57998</v>
      </c>
    </row>
    <row r="185" spans="1:4" x14ac:dyDescent="0.3">
      <c r="A185" s="3">
        <v>149</v>
      </c>
      <c r="B185" s="3">
        <v>63647.994591924493</v>
      </c>
      <c r="C185" s="3">
        <v>2151.0054080755071</v>
      </c>
      <c r="D185">
        <f t="shared" si="4"/>
        <v>65799</v>
      </c>
    </row>
    <row r="186" spans="1:4" x14ac:dyDescent="0.3">
      <c r="A186" s="3">
        <v>150</v>
      </c>
      <c r="B186" s="3">
        <v>62076.939442238763</v>
      </c>
      <c r="C186" s="3">
        <v>4087.0605577612369</v>
      </c>
      <c r="D186">
        <f t="shared" si="4"/>
        <v>66164</v>
      </c>
    </row>
    <row r="187" spans="1:4" x14ac:dyDescent="0.3">
      <c r="A187" s="3">
        <v>151</v>
      </c>
      <c r="B187" s="3">
        <v>58211.062072179528</v>
      </c>
      <c r="C187" s="3">
        <v>4172.9379278204724</v>
      </c>
      <c r="D187">
        <f t="shared" si="4"/>
        <v>62384</v>
      </c>
    </row>
    <row r="188" spans="1:4" x14ac:dyDescent="0.3">
      <c r="A188" s="3">
        <v>152</v>
      </c>
      <c r="B188" s="3">
        <v>60078.705279546513</v>
      </c>
      <c r="C188" s="3">
        <v>-5188.7052795465133</v>
      </c>
      <c r="D188">
        <f t="shared" si="4"/>
        <v>54890</v>
      </c>
    </row>
    <row r="189" spans="1:4" x14ac:dyDescent="0.3">
      <c r="A189" s="3">
        <v>153</v>
      </c>
      <c r="B189" s="3">
        <v>52983.548099904874</v>
      </c>
      <c r="C189" s="3">
        <v>439.45190009512589</v>
      </c>
      <c r="D189">
        <f t="shared" si="4"/>
        <v>53423</v>
      </c>
    </row>
    <row r="190" spans="1:4" x14ac:dyDescent="0.3">
      <c r="A190" s="3">
        <v>154</v>
      </c>
      <c r="B190" s="3">
        <v>63473.986325309532</v>
      </c>
      <c r="C190" s="3">
        <v>7014.0136746904682</v>
      </c>
      <c r="D190">
        <f t="shared" si="4"/>
        <v>70488</v>
      </c>
    </row>
    <row r="191" spans="1:4" x14ac:dyDescent="0.3">
      <c r="A191" s="3">
        <v>155</v>
      </c>
      <c r="B191" s="3">
        <v>78494.719971229279</v>
      </c>
      <c r="C191" s="3">
        <v>-2538.7199712292786</v>
      </c>
      <c r="D191">
        <f t="shared" si="4"/>
        <v>75956</v>
      </c>
    </row>
    <row r="192" spans="1:4" x14ac:dyDescent="0.3">
      <c r="A192" s="3">
        <v>156</v>
      </c>
      <c r="B192" s="3">
        <v>98371.161355519493</v>
      </c>
      <c r="C192" s="3">
        <v>1322.8386444805074</v>
      </c>
      <c r="D192">
        <f t="shared" si="4"/>
        <v>99694</v>
      </c>
    </row>
    <row r="193" spans="1:4" x14ac:dyDescent="0.3">
      <c r="A193" s="3">
        <v>157</v>
      </c>
      <c r="B193" s="3">
        <v>33527.125423818128</v>
      </c>
      <c r="C193" s="3">
        <v>-6916.1254238181282</v>
      </c>
      <c r="D193">
        <f t="shared" si="4"/>
        <v>26611</v>
      </c>
    </row>
    <row r="194" spans="1:4" x14ac:dyDescent="0.3">
      <c r="A194" s="3">
        <v>158</v>
      </c>
      <c r="B194" s="3">
        <v>36475.55829432483</v>
      </c>
      <c r="C194" s="3">
        <v>-574.55829432483006</v>
      </c>
      <c r="D194">
        <f t="shared" si="4"/>
        <v>35901</v>
      </c>
    </row>
    <row r="195" spans="1:4" x14ac:dyDescent="0.3">
      <c r="A195" s="3">
        <v>159</v>
      </c>
      <c r="B195" s="3">
        <v>49888.061157094598</v>
      </c>
      <c r="C195" s="3">
        <v>9909.9388429054015</v>
      </c>
      <c r="D195">
        <f t="shared" si="4"/>
        <v>59798</v>
      </c>
    </row>
    <row r="196" spans="1:4" x14ac:dyDescent="0.3">
      <c r="A196" s="3">
        <v>160</v>
      </c>
      <c r="B196" s="3">
        <v>52569.308168994867</v>
      </c>
      <c r="C196" s="3">
        <v>2538.6918310051333</v>
      </c>
      <c r="D196">
        <f t="shared" si="4"/>
        <v>55108</v>
      </c>
    </row>
    <row r="197" spans="1:4" x14ac:dyDescent="0.3">
      <c r="A197" s="3">
        <v>161</v>
      </c>
      <c r="B197" s="3">
        <v>56625.901994369364</v>
      </c>
      <c r="C197" s="3">
        <v>601.09800563063618</v>
      </c>
      <c r="D197">
        <f t="shared" si="4"/>
        <v>57227</v>
      </c>
    </row>
    <row r="198" spans="1:4" x14ac:dyDescent="0.3">
      <c r="A198" s="3">
        <v>162</v>
      </c>
      <c r="B198" s="3">
        <v>47617.688699774037</v>
      </c>
      <c r="C198" s="3">
        <v>-6392.6886997740366</v>
      </c>
      <c r="D198">
        <f t="shared" si="4"/>
        <v>41225</v>
      </c>
    </row>
    <row r="199" spans="1:4" x14ac:dyDescent="0.3">
      <c r="A199" s="3">
        <v>163</v>
      </c>
      <c r="B199" s="3">
        <v>47116.841718017895</v>
      </c>
      <c r="C199" s="3">
        <v>-5092.8417180178949</v>
      </c>
      <c r="D199">
        <f t="shared" si="4"/>
        <v>42024</v>
      </c>
    </row>
    <row r="200" spans="1:4" x14ac:dyDescent="0.3">
      <c r="A200" s="3">
        <v>164</v>
      </c>
      <c r="B200" s="3">
        <v>30948.328295956213</v>
      </c>
      <c r="C200" s="3">
        <v>-3972.328295956213</v>
      </c>
      <c r="D200">
        <f t="shared" si="4"/>
        <v>26976</v>
      </c>
    </row>
    <row r="201" spans="1:4" x14ac:dyDescent="0.3">
      <c r="A201" s="3">
        <v>165</v>
      </c>
      <c r="B201" s="3">
        <v>17559.738449300421</v>
      </c>
      <c r="C201" s="3">
        <v>35.261550699578947</v>
      </c>
      <c r="D201">
        <f t="shared" si="4"/>
        <v>17595</v>
      </c>
    </row>
    <row r="202" spans="1:4" x14ac:dyDescent="0.3">
      <c r="A202" s="3">
        <v>166</v>
      </c>
      <c r="B202" s="3">
        <v>21887.520352614716</v>
      </c>
      <c r="C202" s="3">
        <v>-5078.5203526147161</v>
      </c>
      <c r="D202">
        <f t="shared" si="4"/>
        <v>16809</v>
      </c>
    </row>
    <row r="203" spans="1:4" x14ac:dyDescent="0.3">
      <c r="A203" s="3">
        <v>167</v>
      </c>
      <c r="B203" s="3">
        <v>28117.07560825648</v>
      </c>
      <c r="C203" s="3">
        <v>18086.92439174352</v>
      </c>
      <c r="D203">
        <f t="shared" si="4"/>
        <v>46204</v>
      </c>
    </row>
    <row r="204" spans="1:4" x14ac:dyDescent="0.3">
      <c r="A204" s="3">
        <v>168</v>
      </c>
      <c r="B204" s="3">
        <v>69589.108464737103</v>
      </c>
      <c r="C204" s="3">
        <v>-8746.1084647371026</v>
      </c>
      <c r="D204">
        <f t="shared" si="4"/>
        <v>60843</v>
      </c>
    </row>
    <row r="205" spans="1:4" x14ac:dyDescent="0.3">
      <c r="A205" s="3">
        <v>169</v>
      </c>
      <c r="B205" s="3">
        <v>2299.7785446346497</v>
      </c>
      <c r="C205" s="3">
        <v>8679.2214553653503</v>
      </c>
      <c r="D205">
        <f t="shared" si="4"/>
        <v>10979</v>
      </c>
    </row>
    <row r="206" spans="1:4" x14ac:dyDescent="0.3">
      <c r="A206" s="3">
        <v>170</v>
      </c>
      <c r="B206" s="3">
        <v>14055.043674462548</v>
      </c>
      <c r="C206" s="3">
        <v>5149.9563255374524</v>
      </c>
      <c r="D206">
        <f t="shared" si="4"/>
        <v>19205</v>
      </c>
    </row>
    <row r="207" spans="1:4" x14ac:dyDescent="0.3">
      <c r="A207" s="3">
        <v>171</v>
      </c>
      <c r="B207" s="3">
        <v>42141.119029097681</v>
      </c>
      <c r="C207" s="3">
        <v>-3513.1190290976811</v>
      </c>
      <c r="D207">
        <f t="shared" si="4"/>
        <v>38628</v>
      </c>
    </row>
    <row r="208" spans="1:4" x14ac:dyDescent="0.3">
      <c r="A208" s="3">
        <v>172</v>
      </c>
      <c r="B208" s="3">
        <v>34386.347389720839</v>
      </c>
      <c r="C208" s="3">
        <v>-9970.3473897208387</v>
      </c>
      <c r="D208">
        <f t="shared" si="4"/>
        <v>24416</v>
      </c>
    </row>
    <row r="209" spans="1:4" x14ac:dyDescent="0.3">
      <c r="A209" s="3">
        <v>173</v>
      </c>
      <c r="B209" s="3">
        <v>28571.188078133098</v>
      </c>
      <c r="C209" s="3">
        <v>-1445.1880781330983</v>
      </c>
      <c r="D209">
        <f t="shared" si="4"/>
        <v>27126</v>
      </c>
    </row>
    <row r="210" spans="1:4" x14ac:dyDescent="0.3">
      <c r="A210" s="3">
        <v>174</v>
      </c>
      <c r="B210" s="3">
        <v>23591.670271009756</v>
      </c>
      <c r="C210" s="3">
        <v>12432.329728990244</v>
      </c>
      <c r="D210">
        <f t="shared" si="4"/>
        <v>36024</v>
      </c>
    </row>
    <row r="211" spans="1:4" x14ac:dyDescent="0.3">
      <c r="A211" s="3">
        <v>175</v>
      </c>
      <c r="B211" s="3">
        <v>29108.942554233101</v>
      </c>
      <c r="C211" s="3">
        <v>-13710.942554233101</v>
      </c>
      <c r="D211">
        <f t="shared" si="4"/>
        <v>15398</v>
      </c>
    </row>
    <row r="212" spans="1:4" x14ac:dyDescent="0.3">
      <c r="A212" s="3">
        <v>176</v>
      </c>
      <c r="B212" s="3">
        <v>18892.893858199055</v>
      </c>
      <c r="C212" s="3">
        <v>2651.1061418009449</v>
      </c>
      <c r="D212">
        <f t="shared" si="4"/>
        <v>21544</v>
      </c>
    </row>
    <row r="213" spans="1:4" x14ac:dyDescent="0.3">
      <c r="A213" s="3">
        <v>177</v>
      </c>
      <c r="B213" s="3">
        <v>25660.25574238009</v>
      </c>
      <c r="C213" s="3">
        <v>9647.7442576199101</v>
      </c>
      <c r="D213">
        <f t="shared" si="4"/>
        <v>35308</v>
      </c>
    </row>
    <row r="214" spans="1:4" x14ac:dyDescent="0.3">
      <c r="A214" s="3">
        <v>178</v>
      </c>
      <c r="B214" s="3">
        <v>35820.13449807401</v>
      </c>
      <c r="C214" s="3">
        <v>4175.8655019259895</v>
      </c>
      <c r="D214">
        <f t="shared" si="4"/>
        <v>39996</v>
      </c>
    </row>
    <row r="215" spans="1:4" x14ac:dyDescent="0.3">
      <c r="A215" s="3">
        <v>179</v>
      </c>
      <c r="B215" s="3">
        <v>58539.805312236196</v>
      </c>
      <c r="C215" s="3">
        <v>-10736.805312236196</v>
      </c>
      <c r="D215">
        <f t="shared" si="4"/>
        <v>47803</v>
      </c>
    </row>
    <row r="216" spans="1:4" x14ac:dyDescent="0.3">
      <c r="A216" s="3">
        <v>180</v>
      </c>
      <c r="B216" s="3">
        <v>85288.404374187652</v>
      </c>
      <c r="C216" s="3">
        <v>-14459.404374187652</v>
      </c>
      <c r="D216">
        <f t="shared" si="4"/>
        <v>70829</v>
      </c>
    </row>
    <row r="217" spans="1:4" x14ac:dyDescent="0.3">
      <c r="A217" s="3">
        <v>181</v>
      </c>
      <c r="B217" s="3">
        <v>24586.22312392747</v>
      </c>
      <c r="C217" s="3">
        <v>-2570.2231239274697</v>
      </c>
      <c r="D217">
        <f t="shared" si="4"/>
        <v>22016</v>
      </c>
    </row>
    <row r="218" spans="1:4" x14ac:dyDescent="0.3">
      <c r="A218" s="3">
        <v>182</v>
      </c>
      <c r="B218" s="3">
        <v>33125.333569927789</v>
      </c>
      <c r="C218" s="3">
        <v>4601.6664300722114</v>
      </c>
      <c r="D218">
        <f t="shared" si="4"/>
        <v>37727</v>
      </c>
    </row>
    <row r="219" spans="1:4" x14ac:dyDescent="0.3">
      <c r="A219" s="3">
        <v>183</v>
      </c>
      <c r="B219" s="3">
        <v>58783.501710482509</v>
      </c>
      <c r="C219" s="3">
        <v>-18896.501710482509</v>
      </c>
      <c r="D219">
        <f t="shared" si="4"/>
        <v>39887</v>
      </c>
    </row>
    <row r="220" spans="1:4" x14ac:dyDescent="0.3">
      <c r="A220" s="3">
        <v>184</v>
      </c>
      <c r="B220" s="3">
        <v>48467.98287362569</v>
      </c>
      <c r="C220" s="3">
        <v>-26642.98287362569</v>
      </c>
      <c r="D220">
        <f t="shared" si="4"/>
        <v>21825</v>
      </c>
    </row>
    <row r="221" spans="1:4" x14ac:dyDescent="0.3">
      <c r="A221" s="3">
        <v>185</v>
      </c>
      <c r="B221" s="3">
        <v>40097.836742258733</v>
      </c>
      <c r="C221" s="3">
        <v>-15024.836742258733</v>
      </c>
      <c r="D221">
        <f t="shared" si="4"/>
        <v>25073</v>
      </c>
    </row>
    <row r="222" spans="1:4" x14ac:dyDescent="0.3">
      <c r="A222" s="3">
        <v>186</v>
      </c>
      <c r="B222" s="3">
        <v>55466.111036509908</v>
      </c>
      <c r="C222" s="3">
        <v>1600.8889634900916</v>
      </c>
      <c r="D222">
        <f t="shared" si="4"/>
        <v>57067</v>
      </c>
    </row>
    <row r="223" spans="1:4" x14ac:dyDescent="0.3">
      <c r="A223" s="3">
        <v>187</v>
      </c>
      <c r="B223" s="3">
        <v>62029.776086422964</v>
      </c>
      <c r="C223" s="3">
        <v>7397.223913577036</v>
      </c>
      <c r="D223">
        <f t="shared" si="4"/>
        <v>69427</v>
      </c>
    </row>
    <row r="224" spans="1:4" x14ac:dyDescent="0.3">
      <c r="A224" s="3">
        <v>188</v>
      </c>
      <c r="B224" s="3">
        <v>58762.45587532952</v>
      </c>
      <c r="C224" s="3">
        <v>-14390.45587532952</v>
      </c>
      <c r="D224">
        <f t="shared" si="4"/>
        <v>44372</v>
      </c>
    </row>
    <row r="225" spans="1:4" x14ac:dyDescent="0.3">
      <c r="A225" s="3">
        <v>189</v>
      </c>
      <c r="B225" s="3">
        <v>59608.946442946188</v>
      </c>
      <c r="C225" s="3">
        <v>11687.053557053812</v>
      </c>
      <c r="D225">
        <f t="shared" si="4"/>
        <v>71296</v>
      </c>
    </row>
    <row r="226" spans="1:4" x14ac:dyDescent="0.3">
      <c r="A226" s="3">
        <v>190</v>
      </c>
      <c r="B226" s="3">
        <v>62291.373892572141</v>
      </c>
      <c r="C226" s="3">
        <v>14049.626107427859</v>
      </c>
      <c r="D226">
        <f t="shared" si="4"/>
        <v>76341</v>
      </c>
    </row>
    <row r="227" spans="1:4" x14ac:dyDescent="0.3">
      <c r="A227" s="3">
        <v>191</v>
      </c>
      <c r="B227" s="3">
        <v>62045.23553994234</v>
      </c>
      <c r="C227" s="3">
        <v>2311.7644600576605</v>
      </c>
      <c r="D227">
        <f t="shared" si="4"/>
        <v>64357</v>
      </c>
    </row>
    <row r="228" spans="1:4" x14ac:dyDescent="0.3">
      <c r="A228" s="3">
        <v>192</v>
      </c>
      <c r="B228" s="3">
        <v>90885.688514921349</v>
      </c>
      <c r="C228" s="3">
        <v>-10164.688514921349</v>
      </c>
      <c r="D228">
        <f t="shared" si="4"/>
        <v>80721</v>
      </c>
    </row>
    <row r="229" spans="1:4" x14ac:dyDescent="0.3">
      <c r="A229" s="3">
        <v>193</v>
      </c>
      <c r="B229" s="3">
        <v>30945.090290508066</v>
      </c>
      <c r="C229" s="3">
        <v>4412.9097094919343</v>
      </c>
      <c r="D229">
        <f t="shared" ref="D229:D239" si="5">+B229+C229</f>
        <v>35358</v>
      </c>
    </row>
    <row r="230" spans="1:4" x14ac:dyDescent="0.3">
      <c r="A230" s="3">
        <v>194</v>
      </c>
      <c r="B230" s="3">
        <v>45457.849568689213</v>
      </c>
      <c r="C230" s="3">
        <v>-708.8495686892129</v>
      </c>
      <c r="D230">
        <f t="shared" si="5"/>
        <v>44749</v>
      </c>
    </row>
    <row r="231" spans="1:4" x14ac:dyDescent="0.3">
      <c r="A231" s="3">
        <v>195</v>
      </c>
      <c r="B231" s="3">
        <v>53608.747387446441</v>
      </c>
      <c r="C231" s="3">
        <v>22748.252612553559</v>
      </c>
      <c r="D231">
        <f t="shared" si="5"/>
        <v>76357</v>
      </c>
    </row>
    <row r="232" spans="1:4" x14ac:dyDescent="0.3">
      <c r="A232" s="3">
        <v>196</v>
      </c>
      <c r="B232" s="3">
        <v>45720.849927918796</v>
      </c>
      <c r="C232" s="3">
        <v>2654.1500720812037</v>
      </c>
      <c r="D232">
        <f t="shared" si="5"/>
        <v>48375</v>
      </c>
    </row>
    <row r="233" spans="1:4" x14ac:dyDescent="0.3">
      <c r="A233" s="3">
        <v>197</v>
      </c>
      <c r="B233" s="3">
        <v>33765.218554618783</v>
      </c>
      <c r="C233" s="3">
        <v>9372.7814453812171</v>
      </c>
      <c r="D233">
        <f t="shared" si="5"/>
        <v>43138</v>
      </c>
    </row>
    <row r="234" spans="1:4" x14ac:dyDescent="0.3">
      <c r="A234" s="3">
        <v>198</v>
      </c>
      <c r="B234" s="3">
        <v>52754.335555807003</v>
      </c>
      <c r="C234" s="3">
        <v>9593.6644441929966</v>
      </c>
      <c r="D234">
        <f t="shared" si="5"/>
        <v>62348</v>
      </c>
    </row>
    <row r="235" spans="1:4" x14ac:dyDescent="0.3">
      <c r="A235" s="3">
        <v>199</v>
      </c>
      <c r="B235" s="3">
        <v>40771.739206429498</v>
      </c>
      <c r="C235" s="3">
        <v>-4460.7392064294982</v>
      </c>
      <c r="D235">
        <f t="shared" si="5"/>
        <v>36311</v>
      </c>
    </row>
    <row r="236" spans="1:4" x14ac:dyDescent="0.3">
      <c r="A236" s="3">
        <v>200</v>
      </c>
      <c r="B236" s="3">
        <v>36797.983783019954</v>
      </c>
      <c r="C236" s="3">
        <v>7958.016216980046</v>
      </c>
      <c r="D236">
        <f t="shared" si="5"/>
        <v>44756</v>
      </c>
    </row>
    <row r="237" spans="1:4" x14ac:dyDescent="0.3">
      <c r="A237" s="3">
        <v>201</v>
      </c>
      <c r="B237" s="3">
        <v>50016.303981988029</v>
      </c>
      <c r="C237" s="3">
        <v>-6608.3039819880287</v>
      </c>
      <c r="D237">
        <f t="shared" si="5"/>
        <v>43408</v>
      </c>
    </row>
    <row r="238" spans="1:4" x14ac:dyDescent="0.3">
      <c r="A238" s="3">
        <v>202</v>
      </c>
      <c r="B238" s="3">
        <v>47287.64283160679</v>
      </c>
      <c r="C238" s="3">
        <v>-6775.6428316067904</v>
      </c>
      <c r="D238">
        <f t="shared" si="5"/>
        <v>40512</v>
      </c>
    </row>
    <row r="239" spans="1:4" x14ac:dyDescent="0.3">
      <c r="A239" s="3">
        <v>203</v>
      </c>
      <c r="B239" s="3">
        <v>41286.248361151571</v>
      </c>
      <c r="C239" s="3">
        <v>1695.7516388484291</v>
      </c>
      <c r="D239">
        <f t="shared" si="5"/>
        <v>42982</v>
      </c>
    </row>
    <row r="240" spans="1:4" ht="15" thickBot="1" x14ac:dyDescent="0.35">
      <c r="A240" s="4">
        <v>204</v>
      </c>
      <c r="B240" s="4">
        <v>50520.721057392177</v>
      </c>
      <c r="C240" s="4">
        <v>-6961.7210573921766</v>
      </c>
      <c r="D240">
        <f>+B240+C240</f>
        <v>43559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626E-013F-4DC9-BF16-B22594A1CEEC}">
  <dimension ref="A1:O239"/>
  <sheetViews>
    <sheetView topLeftCell="A5" workbookViewId="0">
      <selection activeCell="K16" sqref="K16:O30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0.91209289146074535</v>
      </c>
    </row>
    <row r="5" spans="1:9" x14ac:dyDescent="0.3">
      <c r="A5" s="3" t="s">
        <v>24</v>
      </c>
      <c r="B5" s="3">
        <v>0.83191344265322309</v>
      </c>
    </row>
    <row r="6" spans="1:9" x14ac:dyDescent="0.3">
      <c r="A6" s="3" t="s">
        <v>25</v>
      </c>
      <c r="B6" s="3">
        <v>0.82135303067332088</v>
      </c>
    </row>
    <row r="7" spans="1:9" x14ac:dyDescent="0.3">
      <c r="A7" s="3" t="s">
        <v>26</v>
      </c>
      <c r="B7" s="3">
        <v>8390.8166087202953</v>
      </c>
    </row>
    <row r="8" spans="1:9" ht="15" thickBot="1" x14ac:dyDescent="0.35">
      <c r="A8" s="4" t="s">
        <v>27</v>
      </c>
      <c r="B8" s="4">
        <v>204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12</v>
      </c>
      <c r="C12" s="3">
        <v>66555965091.245697</v>
      </c>
      <c r="D12" s="3">
        <v>5546330424.2704744</v>
      </c>
      <c r="E12" s="3">
        <v>78.776608738035776</v>
      </c>
      <c r="F12" s="3">
        <v>3.3972461611307022E-67</v>
      </c>
    </row>
    <row r="13" spans="1:9" x14ac:dyDescent="0.3">
      <c r="A13" s="3" t="s">
        <v>30</v>
      </c>
      <c r="B13" s="3">
        <v>191</v>
      </c>
      <c r="C13" s="3">
        <v>13447508441.984684</v>
      </c>
      <c r="D13" s="3">
        <v>70405803.361176357</v>
      </c>
      <c r="E13" s="3"/>
      <c r="F13" s="3"/>
    </row>
    <row r="14" spans="1:9" ht="15" thickBot="1" x14ac:dyDescent="0.35">
      <c r="A14" s="4" t="s">
        <v>31</v>
      </c>
      <c r="B14" s="4">
        <v>203</v>
      </c>
      <c r="C14" s="4">
        <v>80003473533.230377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15" x14ac:dyDescent="0.3">
      <c r="A17" s="3" t="s">
        <v>16</v>
      </c>
      <c r="B17" s="3">
        <v>-50432.142972342233</v>
      </c>
      <c r="C17" s="3">
        <v>16708.062465455871</v>
      </c>
      <c r="D17" s="3">
        <v>-3.0184315552213983</v>
      </c>
      <c r="E17" s="3">
        <v>2.887664066006994E-3</v>
      </c>
      <c r="F17" s="3">
        <v>-83388.161108110216</v>
      </c>
      <c r="G17" s="3">
        <v>-17476.124836574258</v>
      </c>
      <c r="H17" s="3">
        <v>-83388.161108110216</v>
      </c>
      <c r="I17" s="3">
        <v>-17476.124836574258</v>
      </c>
      <c r="N17">
        <f>+$B17</f>
        <v>-50432.142972342233</v>
      </c>
      <c r="O17">
        <f>+$B17</f>
        <v>-50432.142972342233</v>
      </c>
    </row>
    <row r="18" spans="1:15" x14ac:dyDescent="0.3">
      <c r="A18" s="3" t="s">
        <v>4</v>
      </c>
      <c r="B18" s="3">
        <v>-1435.484752085167</v>
      </c>
      <c r="C18" s="3">
        <v>164.08340655585329</v>
      </c>
      <c r="D18" s="3">
        <v>-8.7485065200455487</v>
      </c>
      <c r="E18" s="3">
        <v>1.1240684142237737E-15</v>
      </c>
      <c r="F18" s="3">
        <v>-1759.1330346681079</v>
      </c>
      <c r="G18" s="3">
        <v>-1111.836469502226</v>
      </c>
      <c r="H18" s="3">
        <v>-1759.1330346681079</v>
      </c>
      <c r="I18" s="3">
        <v>-1111.836469502226</v>
      </c>
      <c r="K18" t="s">
        <v>4</v>
      </c>
      <c r="L18">
        <v>28.25</v>
      </c>
      <c r="M18">
        <v>26.85</v>
      </c>
      <c r="N18">
        <f>+$B18*L18</f>
        <v>-40552.444246405968</v>
      </c>
      <c r="O18">
        <f>+$B18*M18</f>
        <v>-38542.765593486736</v>
      </c>
    </row>
    <row r="19" spans="1:15" x14ac:dyDescent="0.3">
      <c r="A19" s="3" t="s">
        <v>5</v>
      </c>
      <c r="B19" s="3">
        <v>1963.5652614719338</v>
      </c>
      <c r="C19" s="3">
        <v>454.77295670336633</v>
      </c>
      <c r="D19" s="3">
        <v>4.3176825546218742</v>
      </c>
      <c r="E19" s="3">
        <v>2.5302796255762344E-5</v>
      </c>
      <c r="F19" s="3">
        <v>1066.542890400493</v>
      </c>
      <c r="G19" s="3">
        <v>2860.5876325433746</v>
      </c>
      <c r="H19" s="3">
        <v>1066.542890400493</v>
      </c>
      <c r="I19" s="3">
        <v>2860.5876325433746</v>
      </c>
      <c r="K19" t="s">
        <v>5</v>
      </c>
      <c r="L19">
        <v>21</v>
      </c>
      <c r="M19">
        <v>20</v>
      </c>
      <c r="N19">
        <f t="shared" ref="N19:O24" si="0">+$B19*L19</f>
        <v>41234.870490910609</v>
      </c>
      <c r="O19">
        <f t="shared" si="0"/>
        <v>39271.305229438673</v>
      </c>
    </row>
    <row r="20" spans="1:15" x14ac:dyDescent="0.3">
      <c r="A20" s="3" t="s">
        <v>6</v>
      </c>
      <c r="B20" s="3">
        <v>334.36644143016645</v>
      </c>
      <c r="C20" s="3">
        <v>134.05070701824158</v>
      </c>
      <c r="D20" s="3">
        <v>2.4943280708296895</v>
      </c>
      <c r="E20" s="3">
        <v>1.3468375316860393E-2</v>
      </c>
      <c r="F20" s="3">
        <v>69.956517135263937</v>
      </c>
      <c r="G20" s="3">
        <v>598.7763657250689</v>
      </c>
      <c r="H20" s="3">
        <v>69.956517135263937</v>
      </c>
      <c r="I20" s="3">
        <v>598.7763657250689</v>
      </c>
      <c r="K20" t="s">
        <v>6</v>
      </c>
      <c r="L20">
        <v>72.739999999999995</v>
      </c>
      <c r="M20">
        <v>70.77</v>
      </c>
      <c r="N20">
        <f t="shared" si="0"/>
        <v>24321.814949630305</v>
      </c>
      <c r="O20">
        <f t="shared" si="0"/>
        <v>23663.113060012878</v>
      </c>
    </row>
    <row r="21" spans="1:15" x14ac:dyDescent="0.3">
      <c r="A21" s="3" t="s">
        <v>7</v>
      </c>
      <c r="B21" s="3">
        <v>17165.643864996764</v>
      </c>
      <c r="C21" s="3">
        <v>2737.8168511615886</v>
      </c>
      <c r="D21" s="3">
        <v>6.2698291369321515</v>
      </c>
      <c r="E21" s="3">
        <v>2.3556473642174333E-9</v>
      </c>
      <c r="F21" s="3">
        <v>11765.404191136371</v>
      </c>
      <c r="G21" s="3">
        <v>22565.883538857157</v>
      </c>
      <c r="H21" s="3">
        <v>11765.404191136371</v>
      </c>
      <c r="I21" s="3">
        <v>22565.883538857157</v>
      </c>
      <c r="K21" t="s">
        <v>7</v>
      </c>
      <c r="L21">
        <v>0</v>
      </c>
      <c r="M21">
        <v>0</v>
      </c>
      <c r="N21">
        <f t="shared" si="0"/>
        <v>0</v>
      </c>
      <c r="O21">
        <f t="shared" si="0"/>
        <v>0</v>
      </c>
    </row>
    <row r="22" spans="1:15" x14ac:dyDescent="0.3">
      <c r="A22" s="3" t="s">
        <v>8</v>
      </c>
      <c r="B22" s="3">
        <v>-17893.294803751109</v>
      </c>
      <c r="C22" s="3">
        <v>3858.746616204945</v>
      </c>
      <c r="D22" s="3">
        <v>-4.6370743102456053</v>
      </c>
      <c r="E22" s="3">
        <v>6.5405861697926177E-6</v>
      </c>
      <c r="F22" s="3">
        <v>-25504.525832358217</v>
      </c>
      <c r="G22" s="3">
        <v>-10282.063775144001</v>
      </c>
      <c r="H22" s="3">
        <v>-25504.525832358217</v>
      </c>
      <c r="I22" s="3">
        <v>-10282.063775144001</v>
      </c>
      <c r="K22" t="s">
        <v>8</v>
      </c>
      <c r="L22">
        <v>1</v>
      </c>
      <c r="M22">
        <v>0</v>
      </c>
      <c r="N22">
        <f t="shared" si="0"/>
        <v>-17893.294803751109</v>
      </c>
      <c r="O22">
        <f t="shared" si="0"/>
        <v>0</v>
      </c>
    </row>
    <row r="23" spans="1:15" x14ac:dyDescent="0.3">
      <c r="A23" s="3" t="s">
        <v>9</v>
      </c>
      <c r="B23" s="3">
        <v>11270.523442189937</v>
      </c>
      <c r="C23" s="3">
        <v>3145.6752019304358</v>
      </c>
      <c r="D23" s="3">
        <v>3.5828630480583148</v>
      </c>
      <c r="E23" s="3">
        <v>4.3126277625755847E-4</v>
      </c>
      <c r="F23" s="3">
        <v>5065.7986742288485</v>
      </c>
      <c r="G23" s="3">
        <v>17475.248210151025</v>
      </c>
      <c r="H23" s="3">
        <v>5065.7986742288485</v>
      </c>
      <c r="I23" s="3">
        <v>17475.248210151025</v>
      </c>
      <c r="K23" t="s">
        <v>9</v>
      </c>
      <c r="L23">
        <v>0</v>
      </c>
      <c r="M23">
        <v>0</v>
      </c>
      <c r="N23">
        <f t="shared" si="0"/>
        <v>0</v>
      </c>
      <c r="O23">
        <f t="shared" si="0"/>
        <v>0</v>
      </c>
    </row>
    <row r="24" spans="1:15" x14ac:dyDescent="0.3">
      <c r="A24" s="3" t="s">
        <v>10</v>
      </c>
      <c r="B24" s="3">
        <v>-69.033392985753238</v>
      </c>
      <c r="C24" s="3">
        <v>21.423289639414918</v>
      </c>
      <c r="D24" s="3">
        <v>-3.2223525960618336</v>
      </c>
      <c r="E24" s="3">
        <v>1.4949562169171314E-3</v>
      </c>
      <c r="F24" s="3">
        <v>-111.29001749527291</v>
      </c>
      <c r="G24" s="3">
        <v>-26.776768476233563</v>
      </c>
      <c r="H24" s="3">
        <v>-111.29001749527291</v>
      </c>
      <c r="I24" s="3">
        <v>-26.776768476233563</v>
      </c>
      <c r="K24" t="s">
        <v>10</v>
      </c>
      <c r="L24">
        <v>763.23</v>
      </c>
      <c r="M24">
        <v>799.93</v>
      </c>
      <c r="N24">
        <f t="shared" si="0"/>
        <v>-52688.356528516444</v>
      </c>
      <c r="O24">
        <f t="shared" si="0"/>
        <v>-55221.882051093584</v>
      </c>
    </row>
    <row r="25" spans="1:15" x14ac:dyDescent="0.3">
      <c r="A25" s="3" t="s">
        <v>44</v>
      </c>
      <c r="B25" s="3">
        <v>193.37256473446308</v>
      </c>
      <c r="C25" s="3">
        <v>62.319635009779056</v>
      </c>
      <c r="D25" s="3">
        <v>3.1029155530856287</v>
      </c>
      <c r="E25" s="3">
        <v>2.2070793981985529E-3</v>
      </c>
      <c r="F25" s="3">
        <v>70.449453461507801</v>
      </c>
      <c r="G25" s="3">
        <v>316.29567600741836</v>
      </c>
      <c r="H25" s="3">
        <v>70.449453461507801</v>
      </c>
      <c r="I25" s="3">
        <v>316.29567600741836</v>
      </c>
      <c r="K25" t="s">
        <v>44</v>
      </c>
      <c r="L25">
        <v>226.8017114292733</v>
      </c>
      <c r="M25">
        <v>226.8017114292733</v>
      </c>
      <c r="N25">
        <f t="shared" ref="N25:N29" si="1">+$B25*L25</f>
        <v>43857.228625244163</v>
      </c>
      <c r="O25">
        <f t="shared" ref="O25:O29" si="2">+$B25*M25</f>
        <v>43857.228625244163</v>
      </c>
    </row>
    <row r="26" spans="1:15" x14ac:dyDescent="0.3">
      <c r="A26" s="3" t="s">
        <v>46</v>
      </c>
      <c r="B26" s="3">
        <v>12792.900764555343</v>
      </c>
      <c r="C26" s="3">
        <v>3502.1982237339103</v>
      </c>
      <c r="D26" s="3">
        <v>3.6528202995077872</v>
      </c>
      <c r="E26" s="3">
        <v>3.3494107506916627E-4</v>
      </c>
      <c r="F26" s="3">
        <v>5884.9478876099538</v>
      </c>
      <c r="G26" s="3">
        <v>19700.853641500733</v>
      </c>
      <c r="H26" s="3">
        <v>5884.9478876099538</v>
      </c>
      <c r="I26" s="3">
        <v>19700.853641500733</v>
      </c>
      <c r="K26" t="s">
        <v>46</v>
      </c>
      <c r="L26">
        <v>0</v>
      </c>
      <c r="M26">
        <v>0</v>
      </c>
      <c r="N26">
        <f t="shared" si="1"/>
        <v>0</v>
      </c>
      <c r="O26">
        <f t="shared" si="2"/>
        <v>0</v>
      </c>
    </row>
    <row r="27" spans="1:15" x14ac:dyDescent="0.3">
      <c r="A27" s="3" t="s">
        <v>50</v>
      </c>
      <c r="B27" s="3">
        <v>71.932077297647112</v>
      </c>
      <c r="C27" s="3">
        <v>31.008372658457482</v>
      </c>
      <c r="D27" s="3">
        <v>2.3197630552865456</v>
      </c>
      <c r="E27" s="3">
        <v>2.1410741739097166E-2</v>
      </c>
      <c r="F27" s="3">
        <v>10.769240864302816</v>
      </c>
      <c r="G27" s="3">
        <v>133.09491373099141</v>
      </c>
      <c r="H27" s="3">
        <v>10.769240864302816</v>
      </c>
      <c r="I27" s="3">
        <v>133.09491373099141</v>
      </c>
      <c r="K27" t="s">
        <v>50</v>
      </c>
      <c r="L27">
        <v>302.49110320284694</v>
      </c>
      <c r="M27">
        <v>214.75492673067205</v>
      </c>
      <c r="N27">
        <f t="shared" si="1"/>
        <v>21758.813417437737</v>
      </c>
      <c r="O27">
        <f t="shared" si="2"/>
        <v>15447.767989641245</v>
      </c>
    </row>
    <row r="28" spans="1:15" x14ac:dyDescent="0.3">
      <c r="A28" s="3" t="s">
        <v>64</v>
      </c>
      <c r="B28" s="3">
        <v>0.33907448708105326</v>
      </c>
      <c r="C28" s="3">
        <v>5.1316201073766513E-2</v>
      </c>
      <c r="D28" s="3">
        <v>6.6075523905917581</v>
      </c>
      <c r="E28" s="3">
        <v>3.7886831336200123E-10</v>
      </c>
      <c r="F28" s="3">
        <v>0.23785523100379735</v>
      </c>
      <c r="G28" s="3">
        <v>0.44029374315830916</v>
      </c>
      <c r="H28" s="3">
        <v>0.23785523100379735</v>
      </c>
      <c r="I28" s="3">
        <v>0.44029374315830916</v>
      </c>
      <c r="K28" t="s">
        <v>64</v>
      </c>
      <c r="L28">
        <v>35358</v>
      </c>
      <c r="M28">
        <v>44749</v>
      </c>
      <c r="N28">
        <f t="shared" si="1"/>
        <v>11988.99571421188</v>
      </c>
      <c r="O28">
        <f t="shared" si="2"/>
        <v>15173.244222390053</v>
      </c>
    </row>
    <row r="29" spans="1:15" ht="15" thickBot="1" x14ac:dyDescent="0.35">
      <c r="A29" s="4" t="s">
        <v>63</v>
      </c>
      <c r="B29" s="4">
        <v>0.17662880862124208</v>
      </c>
      <c r="C29" s="4">
        <v>5.7721565308039138E-2</v>
      </c>
      <c r="D29" s="4">
        <v>3.0600141849694817</v>
      </c>
      <c r="E29" s="4">
        <v>2.5316267762158034E-3</v>
      </c>
      <c r="F29" s="4">
        <v>6.2775215061269055E-2</v>
      </c>
      <c r="G29" s="4">
        <v>0.29048240218121513</v>
      </c>
      <c r="H29" s="4">
        <v>6.2775215061269055E-2</v>
      </c>
      <c r="I29" s="4">
        <v>0.29048240218121513</v>
      </c>
      <c r="K29" t="s">
        <v>63</v>
      </c>
      <c r="L29">
        <v>43559</v>
      </c>
      <c r="M29">
        <v>29020</v>
      </c>
      <c r="N29">
        <f t="shared" si="1"/>
        <v>7693.7742747326838</v>
      </c>
      <c r="O29">
        <f t="shared" si="2"/>
        <v>5125.7680261884452</v>
      </c>
    </row>
    <row r="30" spans="1:15" x14ac:dyDescent="0.3">
      <c r="N30">
        <f>+SUM(N17:N29)</f>
        <v>-10710.741078848372</v>
      </c>
      <c r="O30">
        <f>+SUM(O17:O29)</f>
        <v>-1658.3634640071014</v>
      </c>
    </row>
    <row r="33" spans="1:3" x14ac:dyDescent="0.3">
      <c r="A33" t="s">
        <v>65</v>
      </c>
    </row>
    <row r="34" spans="1:3" ht="15" thickBot="1" x14ac:dyDescent="0.35"/>
    <row r="35" spans="1:3" x14ac:dyDescent="0.3">
      <c r="A35" s="5" t="s">
        <v>66</v>
      </c>
      <c r="B35" s="5" t="s">
        <v>67</v>
      </c>
      <c r="C35" s="5" t="s">
        <v>68</v>
      </c>
    </row>
    <row r="36" spans="1:3" x14ac:dyDescent="0.3">
      <c r="A36" s="3">
        <v>1</v>
      </c>
      <c r="B36" s="3">
        <v>3508.7029295905231</v>
      </c>
      <c r="C36" s="3">
        <v>8086.2970704094769</v>
      </c>
    </row>
    <row r="37" spans="1:3" x14ac:dyDescent="0.3">
      <c r="A37" s="3">
        <v>2</v>
      </c>
      <c r="B37" s="3">
        <v>19012.211821849764</v>
      </c>
      <c r="C37" s="3">
        <v>2002.7881781502365</v>
      </c>
    </row>
    <row r="38" spans="1:3" x14ac:dyDescent="0.3">
      <c r="A38" s="3">
        <v>3</v>
      </c>
      <c r="B38" s="3">
        <v>35522.02985635653</v>
      </c>
      <c r="C38" s="3">
        <v>2314.9701436434698</v>
      </c>
    </row>
    <row r="39" spans="1:3" x14ac:dyDescent="0.3">
      <c r="A39" s="3">
        <v>4</v>
      </c>
      <c r="B39" s="3">
        <v>37676.108729436906</v>
      </c>
      <c r="C39" s="3">
        <v>-1174.1087294369063</v>
      </c>
    </row>
    <row r="40" spans="1:3" x14ac:dyDescent="0.3">
      <c r="A40" s="3">
        <v>5</v>
      </c>
      <c r="B40" s="3">
        <v>40549.605904612399</v>
      </c>
      <c r="C40" s="3">
        <v>-1931.6059046123992</v>
      </c>
    </row>
    <row r="41" spans="1:3" x14ac:dyDescent="0.3">
      <c r="A41" s="3">
        <v>6</v>
      </c>
      <c r="B41" s="3">
        <v>37291.623185639946</v>
      </c>
      <c r="C41" s="3">
        <v>3461.3768143600537</v>
      </c>
    </row>
    <row r="42" spans="1:3" x14ac:dyDescent="0.3">
      <c r="A42" s="3">
        <v>7</v>
      </c>
      <c r="B42" s="3">
        <v>37638.854698635674</v>
      </c>
      <c r="C42" s="3">
        <v>1328.1453013643259</v>
      </c>
    </row>
    <row r="43" spans="1:3" x14ac:dyDescent="0.3">
      <c r="A43" s="3">
        <v>8</v>
      </c>
      <c r="B43" s="3">
        <v>37438.209913049548</v>
      </c>
      <c r="C43" s="3">
        <v>1216.790086950452</v>
      </c>
    </row>
    <row r="44" spans="1:3" x14ac:dyDescent="0.3">
      <c r="A44" s="3">
        <v>9</v>
      </c>
      <c r="B44" s="3">
        <v>34434.484084569653</v>
      </c>
      <c r="C44" s="3">
        <v>1977.5159154303474</v>
      </c>
    </row>
    <row r="45" spans="1:3" x14ac:dyDescent="0.3">
      <c r="A45" s="3">
        <v>10</v>
      </c>
      <c r="B45" s="3">
        <v>34224.847917735584</v>
      </c>
      <c r="C45" s="3">
        <v>732.15208226441609</v>
      </c>
    </row>
    <row r="46" spans="1:3" x14ac:dyDescent="0.3">
      <c r="A46" s="3">
        <v>11</v>
      </c>
      <c r="B46" s="3">
        <v>31489.917215252884</v>
      </c>
      <c r="C46" s="3">
        <v>6357.0827847471155</v>
      </c>
    </row>
    <row r="47" spans="1:3" x14ac:dyDescent="0.3">
      <c r="A47" s="3">
        <v>12</v>
      </c>
      <c r="B47" s="3">
        <v>61313.630443611692</v>
      </c>
      <c r="C47" s="3">
        <v>4125.3695563883084</v>
      </c>
    </row>
    <row r="48" spans="1:3" x14ac:dyDescent="0.3">
      <c r="A48" s="3">
        <v>13</v>
      </c>
      <c r="B48" s="3">
        <v>8386.1253626450871</v>
      </c>
      <c r="C48" s="3">
        <v>8119.8746373549129</v>
      </c>
    </row>
    <row r="49" spans="1:3" x14ac:dyDescent="0.3">
      <c r="A49" s="3">
        <v>14</v>
      </c>
      <c r="B49" s="3">
        <v>24831.749561612152</v>
      </c>
      <c r="C49" s="3">
        <v>97.25043838784768</v>
      </c>
    </row>
    <row r="50" spans="1:3" x14ac:dyDescent="0.3">
      <c r="A50" s="3">
        <v>15</v>
      </c>
      <c r="B50" s="3">
        <v>39182.939013771655</v>
      </c>
      <c r="C50" s="3">
        <v>-2186.9390137716546</v>
      </c>
    </row>
    <row r="51" spans="1:3" x14ac:dyDescent="0.3">
      <c r="A51" s="3">
        <v>16</v>
      </c>
      <c r="B51" s="3">
        <v>39212.757496371989</v>
      </c>
      <c r="C51" s="3">
        <v>964.24250362801104</v>
      </c>
    </row>
    <row r="52" spans="1:3" x14ac:dyDescent="0.3">
      <c r="A52" s="3">
        <v>17</v>
      </c>
      <c r="B52" s="3">
        <v>46553.784289889001</v>
      </c>
      <c r="C52" s="3">
        <v>1967.2157101109988</v>
      </c>
    </row>
    <row r="53" spans="1:3" x14ac:dyDescent="0.3">
      <c r="A53" s="3">
        <v>18</v>
      </c>
      <c r="B53" s="3">
        <v>41263.527395731173</v>
      </c>
      <c r="C53" s="3">
        <v>-8281.5273957311729</v>
      </c>
    </row>
    <row r="54" spans="1:3" x14ac:dyDescent="0.3">
      <c r="A54" s="3">
        <v>19</v>
      </c>
      <c r="B54" s="3">
        <v>28728.005118706831</v>
      </c>
      <c r="C54" s="3">
        <v>-6075.0051187068311</v>
      </c>
    </row>
    <row r="55" spans="1:3" x14ac:dyDescent="0.3">
      <c r="A55" s="3">
        <v>20</v>
      </c>
      <c r="B55" s="3">
        <v>30373.169236915197</v>
      </c>
      <c r="C55" s="3">
        <v>-5500.169236915197</v>
      </c>
    </row>
    <row r="56" spans="1:3" x14ac:dyDescent="0.3">
      <c r="A56" s="3">
        <v>21</v>
      </c>
      <c r="B56" s="3">
        <v>29182.924207124848</v>
      </c>
      <c r="C56" s="3">
        <v>-1665.9242071248482</v>
      </c>
    </row>
    <row r="57" spans="1:3" x14ac:dyDescent="0.3">
      <c r="A57" s="3">
        <v>22</v>
      </c>
      <c r="B57" s="3">
        <v>25426.631300208028</v>
      </c>
      <c r="C57" s="3">
        <v>-4189.6313002080278</v>
      </c>
    </row>
    <row r="58" spans="1:3" x14ac:dyDescent="0.3">
      <c r="A58" s="3">
        <v>23</v>
      </c>
      <c r="B58" s="3">
        <v>31414.658253968279</v>
      </c>
      <c r="C58" s="3">
        <v>-937.65825396827859</v>
      </c>
    </row>
    <row r="59" spans="1:3" x14ac:dyDescent="0.3">
      <c r="A59" s="3">
        <v>24</v>
      </c>
      <c r="B59" s="3">
        <v>58285.868168268629</v>
      </c>
      <c r="C59" s="3">
        <v>-11934.868168268629</v>
      </c>
    </row>
    <row r="60" spans="1:3" x14ac:dyDescent="0.3">
      <c r="A60" s="3">
        <v>25</v>
      </c>
      <c r="B60" s="3">
        <v>3733.039290686911</v>
      </c>
      <c r="C60" s="3">
        <v>9452.960709313089</v>
      </c>
    </row>
    <row r="61" spans="1:3" x14ac:dyDescent="0.3">
      <c r="A61" s="3">
        <v>26</v>
      </c>
      <c r="B61" s="3">
        <v>18739.200636641548</v>
      </c>
      <c r="C61" s="3">
        <v>-1527.200636641548</v>
      </c>
    </row>
    <row r="62" spans="1:3" x14ac:dyDescent="0.3">
      <c r="A62" s="3">
        <v>27</v>
      </c>
      <c r="B62" s="3">
        <v>28757.348184706483</v>
      </c>
      <c r="C62" s="3">
        <v>-4421.3481847064832</v>
      </c>
    </row>
    <row r="63" spans="1:3" x14ac:dyDescent="0.3">
      <c r="A63" s="3">
        <v>28</v>
      </c>
      <c r="B63" s="3">
        <v>29648.279466911517</v>
      </c>
      <c r="C63" s="3">
        <v>-4444.2794669115174</v>
      </c>
    </row>
    <row r="64" spans="1:3" x14ac:dyDescent="0.3">
      <c r="A64" s="3">
        <v>29</v>
      </c>
      <c r="B64" s="3">
        <v>39076.906888895202</v>
      </c>
      <c r="C64" s="3">
        <v>-10009.906888895202</v>
      </c>
    </row>
    <row r="65" spans="1:3" x14ac:dyDescent="0.3">
      <c r="A65" s="3">
        <v>30</v>
      </c>
      <c r="B65" s="3">
        <v>30704.96743204238</v>
      </c>
      <c r="C65" s="3">
        <v>-578.9674320423801</v>
      </c>
    </row>
    <row r="66" spans="1:3" x14ac:dyDescent="0.3">
      <c r="A66" s="3">
        <v>31</v>
      </c>
      <c r="B66" s="3">
        <v>31827.895467080012</v>
      </c>
      <c r="C66" s="3">
        <v>-3581.8954670800122</v>
      </c>
    </row>
    <row r="67" spans="1:3" x14ac:dyDescent="0.3">
      <c r="A67" s="3">
        <v>32</v>
      </c>
      <c r="B67" s="3">
        <v>34137.716546824129</v>
      </c>
      <c r="C67" s="3">
        <v>-5668.7165468241292</v>
      </c>
    </row>
    <row r="68" spans="1:3" x14ac:dyDescent="0.3">
      <c r="A68" s="3">
        <v>33</v>
      </c>
      <c r="B68" s="3">
        <v>30968.238010471228</v>
      </c>
      <c r="C68" s="3">
        <v>-3306.2380104712283</v>
      </c>
    </row>
    <row r="69" spans="1:3" x14ac:dyDescent="0.3">
      <c r="A69" s="3">
        <v>34</v>
      </c>
      <c r="B69" s="3">
        <v>31294.709797432508</v>
      </c>
      <c r="C69" s="3">
        <v>1274.2902025674921</v>
      </c>
    </row>
    <row r="70" spans="1:3" x14ac:dyDescent="0.3">
      <c r="A70" s="3">
        <v>35</v>
      </c>
      <c r="B70" s="3">
        <v>36806.737570085854</v>
      </c>
      <c r="C70" s="3">
        <v>2836.2624299141462</v>
      </c>
    </row>
    <row r="71" spans="1:3" x14ac:dyDescent="0.3">
      <c r="A71" s="3">
        <v>36</v>
      </c>
      <c r="B71" s="3">
        <v>56203.407131456173</v>
      </c>
      <c r="C71" s="3">
        <v>5541.5928685438266</v>
      </c>
    </row>
    <row r="72" spans="1:3" x14ac:dyDescent="0.3">
      <c r="A72" s="3">
        <v>37</v>
      </c>
      <c r="B72" s="3">
        <v>18670.849893015809</v>
      </c>
      <c r="C72" s="3">
        <v>-82.849893015809357</v>
      </c>
    </row>
    <row r="73" spans="1:3" x14ac:dyDescent="0.3">
      <c r="A73" s="3">
        <v>38</v>
      </c>
      <c r="B73" s="3">
        <v>26773.823393744715</v>
      </c>
      <c r="C73" s="3">
        <v>-5577.8233937447148</v>
      </c>
    </row>
    <row r="74" spans="1:3" x14ac:dyDescent="0.3">
      <c r="A74" s="3">
        <v>39</v>
      </c>
      <c r="B74" s="3">
        <v>26834.601507641422</v>
      </c>
      <c r="C74" s="3">
        <v>7312.3984923585776</v>
      </c>
    </row>
    <row r="75" spans="1:3" x14ac:dyDescent="0.3">
      <c r="A75" s="3">
        <v>40</v>
      </c>
      <c r="B75" s="3">
        <v>26923.298639199347</v>
      </c>
      <c r="C75" s="3">
        <v>3389.7013608006528</v>
      </c>
    </row>
    <row r="76" spans="1:3" x14ac:dyDescent="0.3">
      <c r="A76" s="3">
        <v>41</v>
      </c>
      <c r="B76" s="3">
        <v>27092.912766033915</v>
      </c>
      <c r="C76" s="3">
        <v>4384.0872339660855</v>
      </c>
    </row>
    <row r="77" spans="1:3" x14ac:dyDescent="0.3">
      <c r="A77" s="3">
        <v>42</v>
      </c>
      <c r="B77" s="3">
        <v>27383.379080345254</v>
      </c>
      <c r="C77" s="3">
        <v>1340.6209196547461</v>
      </c>
    </row>
    <row r="78" spans="1:3" x14ac:dyDescent="0.3">
      <c r="A78" s="3">
        <v>43</v>
      </c>
      <c r="B78" s="3">
        <v>31123.59982757597</v>
      </c>
      <c r="C78" s="3">
        <v>-5593.5998275759703</v>
      </c>
    </row>
    <row r="79" spans="1:3" x14ac:dyDescent="0.3">
      <c r="A79" s="3">
        <v>44</v>
      </c>
      <c r="B79" s="3">
        <v>27898.826251032333</v>
      </c>
      <c r="C79" s="3">
        <v>-1796.8262510323329</v>
      </c>
    </row>
    <row r="80" spans="1:3" x14ac:dyDescent="0.3">
      <c r="A80" s="3">
        <v>45</v>
      </c>
      <c r="B80" s="3">
        <v>28487.156945606101</v>
      </c>
      <c r="C80" s="3">
        <v>-1434.1569456061006</v>
      </c>
    </row>
    <row r="81" spans="1:3" x14ac:dyDescent="0.3">
      <c r="A81" s="3">
        <v>46</v>
      </c>
      <c r="B81" s="3">
        <v>24242.97052969618</v>
      </c>
      <c r="C81" s="3">
        <v>-4454.9705296961802</v>
      </c>
    </row>
    <row r="82" spans="1:3" x14ac:dyDescent="0.3">
      <c r="A82" s="3">
        <v>47</v>
      </c>
      <c r="B82" s="3">
        <v>18624.858330299397</v>
      </c>
      <c r="C82" s="3">
        <v>-1423.8583302993975</v>
      </c>
    </row>
    <row r="83" spans="1:3" x14ac:dyDescent="0.3">
      <c r="A83" s="3">
        <v>48</v>
      </c>
      <c r="B83" s="3">
        <v>42596.615255730401</v>
      </c>
      <c r="C83" s="3">
        <v>-16717.615255730401</v>
      </c>
    </row>
    <row r="84" spans="1:3" x14ac:dyDescent="0.3">
      <c r="A84" s="3">
        <v>49</v>
      </c>
      <c r="B84" s="3">
        <v>-5767.271600369053</v>
      </c>
      <c r="C84" s="3">
        <v>18940.271600369051</v>
      </c>
    </row>
    <row r="85" spans="1:3" x14ac:dyDescent="0.3">
      <c r="A85" s="3">
        <v>50</v>
      </c>
      <c r="B85" s="3">
        <v>10540.798443754969</v>
      </c>
      <c r="C85" s="3">
        <v>3951.2015562450306</v>
      </c>
    </row>
    <row r="86" spans="1:3" x14ac:dyDescent="0.3">
      <c r="A86" s="3">
        <v>51</v>
      </c>
      <c r="B86" s="3">
        <v>20350.005340390577</v>
      </c>
      <c r="C86" s="3">
        <v>20271.994659609423</v>
      </c>
    </row>
    <row r="87" spans="1:3" x14ac:dyDescent="0.3">
      <c r="A87" s="3">
        <v>52</v>
      </c>
      <c r="B87" s="3">
        <v>27620.808792207295</v>
      </c>
      <c r="C87" s="3">
        <v>8581.1912077927045</v>
      </c>
    </row>
    <row r="88" spans="1:3" x14ac:dyDescent="0.3">
      <c r="A88" s="3">
        <v>53</v>
      </c>
      <c r="B88" s="3">
        <v>24570.231945687872</v>
      </c>
      <c r="C88" s="3">
        <v>19617.768054312128</v>
      </c>
    </row>
    <row r="89" spans="1:3" x14ac:dyDescent="0.3">
      <c r="A89" s="3">
        <v>54</v>
      </c>
      <c r="B89" s="3">
        <v>43255.704294708848</v>
      </c>
      <c r="C89" s="3">
        <v>-2236.7042947088485</v>
      </c>
    </row>
    <row r="90" spans="1:3" x14ac:dyDescent="0.3">
      <c r="A90" s="3">
        <v>55</v>
      </c>
      <c r="B90" s="3">
        <v>34484.463014444242</v>
      </c>
      <c r="C90" s="3">
        <v>-17847.463014444242</v>
      </c>
    </row>
    <row r="91" spans="1:3" x14ac:dyDescent="0.3">
      <c r="A91" s="3">
        <v>56</v>
      </c>
      <c r="B91" s="3">
        <v>28427.225837352398</v>
      </c>
      <c r="C91" s="3">
        <v>-5890.2258373523982</v>
      </c>
    </row>
    <row r="92" spans="1:3" x14ac:dyDescent="0.3">
      <c r="A92" s="3">
        <v>57</v>
      </c>
      <c r="B92" s="3">
        <v>41065.348872709481</v>
      </c>
      <c r="C92" s="3">
        <v>11096.651127290519</v>
      </c>
    </row>
    <row r="93" spans="1:3" x14ac:dyDescent="0.3">
      <c r="A93" s="3">
        <v>58</v>
      </c>
      <c r="B93" s="3">
        <v>34860.505056801368</v>
      </c>
      <c r="C93" s="3">
        <v>-21032.505056801368</v>
      </c>
    </row>
    <row r="94" spans="1:3" x14ac:dyDescent="0.3">
      <c r="A94" s="3">
        <v>59</v>
      </c>
      <c r="B94" s="3">
        <v>24017.144290302254</v>
      </c>
      <c r="C94" s="3">
        <v>-6236.1442903022544</v>
      </c>
    </row>
    <row r="95" spans="1:3" x14ac:dyDescent="0.3">
      <c r="A95" s="3">
        <v>60</v>
      </c>
      <c r="B95" s="3">
        <v>54011.048145842593</v>
      </c>
      <c r="C95" s="3">
        <v>3166.9518541574071</v>
      </c>
    </row>
    <row r="96" spans="1:3" x14ac:dyDescent="0.3">
      <c r="A96" s="3">
        <v>61</v>
      </c>
      <c r="B96" s="3">
        <v>11152.686115853176</v>
      </c>
      <c r="C96" s="3">
        <v>1441.3138841468244</v>
      </c>
    </row>
    <row r="97" spans="1:3" x14ac:dyDescent="0.3">
      <c r="A97" s="3">
        <v>62</v>
      </c>
      <c r="B97" s="3">
        <v>22028.601847086869</v>
      </c>
      <c r="C97" s="3">
        <v>-1377.6018470868694</v>
      </c>
    </row>
    <row r="98" spans="1:3" x14ac:dyDescent="0.3">
      <c r="A98" s="3">
        <v>63</v>
      </c>
      <c r="B98" s="3">
        <v>39792.640959932323</v>
      </c>
      <c r="C98" s="3">
        <v>-5834.6409599323233</v>
      </c>
    </row>
    <row r="99" spans="1:3" x14ac:dyDescent="0.3">
      <c r="A99" s="3">
        <v>64</v>
      </c>
      <c r="B99" s="3">
        <v>40420.522365827776</v>
      </c>
      <c r="C99" s="3">
        <v>-3871.5223658277755</v>
      </c>
    </row>
    <row r="100" spans="1:3" x14ac:dyDescent="0.3">
      <c r="A100" s="3">
        <v>65</v>
      </c>
      <c r="B100" s="3">
        <v>42489.715402026501</v>
      </c>
      <c r="C100" s="3">
        <v>-2022.7154020265007</v>
      </c>
    </row>
    <row r="101" spans="1:3" x14ac:dyDescent="0.3">
      <c r="A101" s="3">
        <v>66</v>
      </c>
      <c r="B101" s="3">
        <v>46580.163338016275</v>
      </c>
      <c r="C101" s="3">
        <v>-4494.1633380162748</v>
      </c>
    </row>
    <row r="102" spans="1:3" x14ac:dyDescent="0.3">
      <c r="A102" s="3">
        <v>67</v>
      </c>
      <c r="B102" s="3">
        <v>42396.925494447991</v>
      </c>
      <c r="C102" s="3">
        <v>-997.92549444799079</v>
      </c>
    </row>
    <row r="103" spans="1:3" x14ac:dyDescent="0.3">
      <c r="A103" s="3">
        <v>68</v>
      </c>
      <c r="B103" s="3">
        <v>43024.455584638323</v>
      </c>
      <c r="C103" s="3">
        <v>-802.45558463832276</v>
      </c>
    </row>
    <row r="104" spans="1:3" x14ac:dyDescent="0.3">
      <c r="A104" s="3">
        <v>69</v>
      </c>
      <c r="B104" s="3">
        <v>52032.752026751499</v>
      </c>
      <c r="C104" s="3">
        <v>-9555.7520267514992</v>
      </c>
    </row>
    <row r="105" spans="1:3" x14ac:dyDescent="0.3">
      <c r="A105" s="3">
        <v>70</v>
      </c>
      <c r="B105" s="3">
        <v>38822.736123944145</v>
      </c>
      <c r="C105" s="3">
        <v>9036.2638760558548</v>
      </c>
    </row>
    <row r="106" spans="1:3" x14ac:dyDescent="0.3">
      <c r="A106" s="3">
        <v>71</v>
      </c>
      <c r="B106" s="3">
        <v>38395.324958168501</v>
      </c>
      <c r="C106" s="3">
        <v>11665.675041831499</v>
      </c>
    </row>
    <row r="107" spans="1:3" x14ac:dyDescent="0.3">
      <c r="A107" s="3">
        <v>72</v>
      </c>
      <c r="B107" s="3">
        <v>79650.265403778976</v>
      </c>
      <c r="C107" s="3">
        <v>19810.734596221024</v>
      </c>
    </row>
    <row r="108" spans="1:3" x14ac:dyDescent="0.3">
      <c r="A108" s="3">
        <v>73</v>
      </c>
      <c r="B108" s="3">
        <v>29275.267962758557</v>
      </c>
      <c r="C108" s="3">
        <v>592.73203724144332</v>
      </c>
    </row>
    <row r="109" spans="1:3" x14ac:dyDescent="0.3">
      <c r="A109" s="3">
        <v>74</v>
      </c>
      <c r="B109" s="3">
        <v>35881.118795829068</v>
      </c>
      <c r="C109" s="3">
        <v>3122.8812041709316</v>
      </c>
    </row>
    <row r="110" spans="1:3" x14ac:dyDescent="0.3">
      <c r="A110" s="3">
        <v>75</v>
      </c>
      <c r="B110" s="3">
        <v>47673.931948932135</v>
      </c>
      <c r="C110" s="3">
        <v>6349.0680510678649</v>
      </c>
    </row>
    <row r="111" spans="1:3" x14ac:dyDescent="0.3">
      <c r="A111" s="3">
        <v>76</v>
      </c>
      <c r="B111" s="3">
        <v>49541.131326970099</v>
      </c>
      <c r="C111" s="3">
        <v>4293.8686730299014</v>
      </c>
    </row>
    <row r="112" spans="1:3" x14ac:dyDescent="0.3">
      <c r="A112" s="3">
        <v>77</v>
      </c>
      <c r="B112" s="3">
        <v>49974.644730483604</v>
      </c>
      <c r="C112" s="3">
        <v>6327.3552695163962</v>
      </c>
    </row>
    <row r="113" spans="1:3" x14ac:dyDescent="0.3">
      <c r="A113" s="3">
        <v>78</v>
      </c>
      <c r="B113" s="3">
        <v>53415.904975497731</v>
      </c>
      <c r="C113" s="3">
        <v>3298.0950245022686</v>
      </c>
    </row>
    <row r="114" spans="1:3" x14ac:dyDescent="0.3">
      <c r="A114" s="3">
        <v>79</v>
      </c>
      <c r="B114" s="3">
        <v>53033.959691979631</v>
      </c>
      <c r="C114" s="3">
        <v>-9515.9596919796313</v>
      </c>
    </row>
    <row r="115" spans="1:3" x14ac:dyDescent="0.3">
      <c r="A115" s="3">
        <v>80</v>
      </c>
      <c r="B115" s="3">
        <v>49634.42791915113</v>
      </c>
      <c r="C115" s="3">
        <v>-10759.42791915113</v>
      </c>
    </row>
    <row r="116" spans="1:3" x14ac:dyDescent="0.3">
      <c r="A116" s="3">
        <v>81</v>
      </c>
      <c r="B116" s="3">
        <v>48898.83418676725</v>
      </c>
      <c r="C116" s="3">
        <v>-8934.8341867672498</v>
      </c>
    </row>
    <row r="117" spans="1:3" x14ac:dyDescent="0.3">
      <c r="A117" s="3">
        <v>82</v>
      </c>
      <c r="B117" s="3">
        <v>49270.598659168674</v>
      </c>
      <c r="C117" s="3">
        <v>-1762.5986591686742</v>
      </c>
    </row>
    <row r="118" spans="1:3" x14ac:dyDescent="0.3">
      <c r="A118" s="3">
        <v>83</v>
      </c>
      <c r="B118" s="3">
        <v>46754.924245102724</v>
      </c>
      <c r="C118" s="3">
        <v>-1803.9242451027239</v>
      </c>
    </row>
    <row r="119" spans="1:3" x14ac:dyDescent="0.3">
      <c r="A119" s="3">
        <v>84</v>
      </c>
      <c r="B119" s="3">
        <v>88093.671042064336</v>
      </c>
      <c r="C119" s="3">
        <v>863.32895793566422</v>
      </c>
    </row>
    <row r="120" spans="1:3" x14ac:dyDescent="0.3">
      <c r="A120" s="3">
        <v>85</v>
      </c>
      <c r="B120" s="3">
        <v>28124.056935875233</v>
      </c>
      <c r="C120" s="3">
        <v>-7047.0569358752327</v>
      </c>
    </row>
    <row r="121" spans="1:3" x14ac:dyDescent="0.3">
      <c r="A121" s="3">
        <v>86</v>
      </c>
      <c r="B121" s="3">
        <v>35834.197743941986</v>
      </c>
      <c r="C121" s="3">
        <v>-6645.1977439419861</v>
      </c>
    </row>
    <row r="122" spans="1:3" x14ac:dyDescent="0.3">
      <c r="A122" s="3">
        <v>87</v>
      </c>
      <c r="B122" s="3">
        <v>46106.681660153634</v>
      </c>
      <c r="C122" s="3">
        <v>1163.3183398463661</v>
      </c>
    </row>
    <row r="123" spans="1:3" x14ac:dyDescent="0.3">
      <c r="A123" s="3">
        <v>88</v>
      </c>
      <c r="B123" s="3">
        <v>46543.011935788738</v>
      </c>
      <c r="C123" s="3">
        <v>-898.0119357887379</v>
      </c>
    </row>
    <row r="124" spans="1:3" x14ac:dyDescent="0.3">
      <c r="A124" s="3">
        <v>89</v>
      </c>
      <c r="B124" s="3">
        <v>52383.834322579918</v>
      </c>
      <c r="C124" s="3">
        <v>-1923.8343225799181</v>
      </c>
    </row>
    <row r="125" spans="1:3" x14ac:dyDescent="0.3">
      <c r="A125" s="3">
        <v>90</v>
      </c>
      <c r="B125" s="3">
        <v>51367.192586585632</v>
      </c>
      <c r="C125" s="3">
        <v>-518.19258658563194</v>
      </c>
    </row>
    <row r="126" spans="1:3" x14ac:dyDescent="0.3">
      <c r="A126" s="3">
        <v>91</v>
      </c>
      <c r="B126" s="3">
        <v>52295.039209584836</v>
      </c>
      <c r="C126" s="3">
        <v>-7764.0392095848365</v>
      </c>
    </row>
    <row r="127" spans="1:3" x14ac:dyDescent="0.3">
      <c r="A127" s="3">
        <v>92</v>
      </c>
      <c r="B127" s="3">
        <v>44861.543010431335</v>
      </c>
      <c r="C127" s="3">
        <v>-3625.5430104313346</v>
      </c>
    </row>
    <row r="128" spans="1:3" x14ac:dyDescent="0.3">
      <c r="A128" s="3">
        <v>93</v>
      </c>
      <c r="B128" s="3">
        <v>44629.721676473673</v>
      </c>
      <c r="C128" s="3">
        <v>4730.2783235263269</v>
      </c>
    </row>
    <row r="129" spans="1:3" x14ac:dyDescent="0.3">
      <c r="A129" s="3">
        <v>94</v>
      </c>
      <c r="B129" s="3">
        <v>47337.645982491129</v>
      </c>
      <c r="C129" s="3">
        <v>-3897.645982491129</v>
      </c>
    </row>
    <row r="130" spans="1:3" x14ac:dyDescent="0.3">
      <c r="A130" s="3">
        <v>95</v>
      </c>
      <c r="B130" s="3">
        <v>51942.267759093796</v>
      </c>
      <c r="C130" s="3">
        <v>354.73224090620351</v>
      </c>
    </row>
    <row r="131" spans="1:3" x14ac:dyDescent="0.3">
      <c r="A131" s="3">
        <v>96</v>
      </c>
      <c r="B131" s="3">
        <v>84813.783666442891</v>
      </c>
      <c r="C131" s="3">
        <v>-3887.7836664428905</v>
      </c>
    </row>
    <row r="132" spans="1:3" x14ac:dyDescent="0.3">
      <c r="A132" s="3">
        <v>97</v>
      </c>
      <c r="B132" s="3">
        <v>30058.5648056924</v>
      </c>
      <c r="C132" s="3">
        <v>-4223.5648056924001</v>
      </c>
    </row>
    <row r="133" spans="1:3" x14ac:dyDescent="0.3">
      <c r="A133" s="3">
        <v>98</v>
      </c>
      <c r="B133" s="3">
        <v>37289.052378453722</v>
      </c>
      <c r="C133" s="3">
        <v>-475.05237845372176</v>
      </c>
    </row>
    <row r="134" spans="1:3" x14ac:dyDescent="0.3">
      <c r="A134" s="3">
        <v>99</v>
      </c>
      <c r="B134" s="3">
        <v>47943.29344156255</v>
      </c>
      <c r="C134" s="3">
        <v>3841.7065584374504</v>
      </c>
    </row>
    <row r="135" spans="1:3" x14ac:dyDescent="0.3">
      <c r="A135" s="3">
        <v>100</v>
      </c>
      <c r="B135" s="3">
        <v>53458.827341134027</v>
      </c>
      <c r="C135" s="3">
        <v>3540.1726588659731</v>
      </c>
    </row>
    <row r="136" spans="1:3" x14ac:dyDescent="0.3">
      <c r="A136" s="3">
        <v>101</v>
      </c>
      <c r="B136" s="3">
        <v>59489.326436417396</v>
      </c>
      <c r="C136" s="3">
        <v>2893.6735635826044</v>
      </c>
    </row>
    <row r="137" spans="1:3" x14ac:dyDescent="0.3">
      <c r="A137" s="3">
        <v>102</v>
      </c>
      <c r="B137" s="3">
        <v>56646.023670460883</v>
      </c>
      <c r="C137" s="3">
        <v>1643.9763295391167</v>
      </c>
    </row>
    <row r="138" spans="1:3" x14ac:dyDescent="0.3">
      <c r="A138" s="3">
        <v>103</v>
      </c>
      <c r="B138" s="3">
        <v>63000.536155478854</v>
      </c>
      <c r="C138" s="3">
        <v>-7288.5361554788542</v>
      </c>
    </row>
    <row r="139" spans="1:3" x14ac:dyDescent="0.3">
      <c r="A139" s="3">
        <v>104</v>
      </c>
      <c r="B139" s="3">
        <v>50489.48626313157</v>
      </c>
      <c r="C139" s="3">
        <v>1121.51373686843</v>
      </c>
    </row>
    <row r="140" spans="1:3" x14ac:dyDescent="0.3">
      <c r="A140" s="3">
        <v>105</v>
      </c>
      <c r="B140" s="3">
        <v>55764.985756534144</v>
      </c>
      <c r="C140" s="3">
        <v>-2839.9857565341445</v>
      </c>
    </row>
    <row r="141" spans="1:3" x14ac:dyDescent="0.3">
      <c r="A141" s="3">
        <v>106</v>
      </c>
      <c r="B141" s="3">
        <v>43668.452416240667</v>
      </c>
      <c r="C141" s="3">
        <v>3316.5475837593331</v>
      </c>
    </row>
    <row r="142" spans="1:3" x14ac:dyDescent="0.3">
      <c r="A142" s="3">
        <v>107</v>
      </c>
      <c r="B142" s="3">
        <v>57346.609632059102</v>
      </c>
      <c r="C142" s="3">
        <v>6770.3903679408977</v>
      </c>
    </row>
    <row r="143" spans="1:3" x14ac:dyDescent="0.3">
      <c r="A143" s="3">
        <v>108</v>
      </c>
      <c r="B143" s="3">
        <v>88687.70414565767</v>
      </c>
      <c r="C143" s="3">
        <v>12511.29585434233</v>
      </c>
    </row>
    <row r="144" spans="1:3" x14ac:dyDescent="0.3">
      <c r="A144" s="3">
        <v>109</v>
      </c>
      <c r="B144" s="3">
        <v>35609.176707672093</v>
      </c>
      <c r="C144" s="3">
        <v>-11241.176707672093</v>
      </c>
    </row>
    <row r="145" spans="1:3" x14ac:dyDescent="0.3">
      <c r="A145" s="3">
        <v>110</v>
      </c>
      <c r="B145" s="3">
        <v>35647.943265171896</v>
      </c>
      <c r="C145" s="3">
        <v>-8480.9432651718962</v>
      </c>
    </row>
    <row r="146" spans="1:3" x14ac:dyDescent="0.3">
      <c r="A146" s="3">
        <v>111</v>
      </c>
      <c r="B146" s="3">
        <v>43904.815838643597</v>
      </c>
      <c r="C146" s="3">
        <v>-6092.8158386435971</v>
      </c>
    </row>
    <row r="147" spans="1:3" x14ac:dyDescent="0.3">
      <c r="A147" s="3">
        <v>112</v>
      </c>
      <c r="B147" s="3">
        <v>51229.152943808884</v>
      </c>
      <c r="C147" s="3">
        <v>-8460.1529438088837</v>
      </c>
    </row>
    <row r="148" spans="1:3" x14ac:dyDescent="0.3">
      <c r="A148" s="3">
        <v>113</v>
      </c>
      <c r="B148" s="3">
        <v>52038.627896902362</v>
      </c>
      <c r="C148" s="3">
        <v>-5659.6278969023624</v>
      </c>
    </row>
    <row r="149" spans="1:3" x14ac:dyDescent="0.3">
      <c r="A149" s="3">
        <v>114</v>
      </c>
      <c r="B149" s="3">
        <v>54072.394342971405</v>
      </c>
      <c r="C149" s="3">
        <v>-6794.3943429714054</v>
      </c>
    </row>
    <row r="150" spans="1:3" x14ac:dyDescent="0.3">
      <c r="A150" s="3">
        <v>115</v>
      </c>
      <c r="B150" s="3">
        <v>56063.046863556643</v>
      </c>
      <c r="C150" s="3">
        <v>-9461.0468635566431</v>
      </c>
    </row>
    <row r="151" spans="1:3" x14ac:dyDescent="0.3">
      <c r="A151" s="3">
        <v>116</v>
      </c>
      <c r="B151" s="3">
        <v>56396.100496349034</v>
      </c>
      <c r="C151" s="3">
        <v>-11265.100496349034</v>
      </c>
    </row>
    <row r="152" spans="1:3" x14ac:dyDescent="0.3">
      <c r="A152" s="3">
        <v>117</v>
      </c>
      <c r="B152" s="3">
        <v>58825.122874979803</v>
      </c>
      <c r="C152" s="3">
        <v>-9563.1228749798029</v>
      </c>
    </row>
    <row r="153" spans="1:3" x14ac:dyDescent="0.3">
      <c r="A153" s="3">
        <v>118</v>
      </c>
      <c r="B153" s="3">
        <v>49161.735558419437</v>
      </c>
      <c r="C153" s="3">
        <v>1652.2644415805626</v>
      </c>
    </row>
    <row r="154" spans="1:3" x14ac:dyDescent="0.3">
      <c r="A154" s="3">
        <v>119</v>
      </c>
      <c r="B154" s="3">
        <v>58951.65130458559</v>
      </c>
      <c r="C154" s="3">
        <v>743.34869541441003</v>
      </c>
    </row>
    <row r="155" spans="1:3" x14ac:dyDescent="0.3">
      <c r="A155" s="3">
        <v>120</v>
      </c>
      <c r="B155" s="3">
        <v>95662.538378510406</v>
      </c>
      <c r="C155" s="3">
        <v>14391.461621489594</v>
      </c>
    </row>
    <row r="156" spans="1:3" x14ac:dyDescent="0.3">
      <c r="A156" s="3">
        <v>121</v>
      </c>
      <c r="B156" s="3">
        <v>35708.317068674442</v>
      </c>
      <c r="C156" s="3">
        <v>-11210.317068674442</v>
      </c>
    </row>
    <row r="157" spans="1:3" x14ac:dyDescent="0.3">
      <c r="A157" s="3">
        <v>122</v>
      </c>
      <c r="B157" s="3">
        <v>36949.613781272848</v>
      </c>
      <c r="C157" s="3">
        <v>3867.3862187271516</v>
      </c>
    </row>
    <row r="158" spans="1:3" x14ac:dyDescent="0.3">
      <c r="A158" s="3">
        <v>123</v>
      </c>
      <c r="B158" s="3">
        <v>47080.376405696865</v>
      </c>
      <c r="C158" s="3">
        <v>14595.623594303135</v>
      </c>
    </row>
    <row r="159" spans="1:3" x14ac:dyDescent="0.3">
      <c r="A159" s="3">
        <v>124</v>
      </c>
      <c r="B159" s="3">
        <v>53040.282327648471</v>
      </c>
      <c r="C159" s="3">
        <v>17170.717672351529</v>
      </c>
    </row>
    <row r="160" spans="1:3" x14ac:dyDescent="0.3">
      <c r="A160" s="3">
        <v>125</v>
      </c>
      <c r="B160" s="3">
        <v>51039.870432341682</v>
      </c>
      <c r="C160" s="3">
        <v>11838.129567658318</v>
      </c>
    </row>
    <row r="161" spans="1:3" x14ac:dyDescent="0.3">
      <c r="A161" s="3">
        <v>126</v>
      </c>
      <c r="B161" s="3">
        <v>56540.898968936846</v>
      </c>
      <c r="C161" s="3">
        <v>11225.101031063154</v>
      </c>
    </row>
    <row r="162" spans="1:3" x14ac:dyDescent="0.3">
      <c r="A162" s="3">
        <v>127</v>
      </c>
      <c r="B162" s="3">
        <v>58613.996825094684</v>
      </c>
      <c r="C162" s="3">
        <v>5604.003174905316</v>
      </c>
    </row>
    <row r="163" spans="1:3" x14ac:dyDescent="0.3">
      <c r="A163" s="3">
        <v>128</v>
      </c>
      <c r="B163" s="3">
        <v>55627.332461182879</v>
      </c>
      <c r="C163" s="3">
        <v>6125.6675388171207</v>
      </c>
    </row>
    <row r="164" spans="1:3" x14ac:dyDescent="0.3">
      <c r="A164" s="3">
        <v>129</v>
      </c>
      <c r="B164" s="3">
        <v>48005.97466372593</v>
      </c>
      <c r="C164" s="3">
        <v>-917.97466372593044</v>
      </c>
    </row>
    <row r="165" spans="1:3" x14ac:dyDescent="0.3">
      <c r="A165" s="3">
        <v>130</v>
      </c>
      <c r="B165" s="3">
        <v>50090.208021645019</v>
      </c>
      <c r="C165" s="3">
        <v>-2136.2080216450195</v>
      </c>
    </row>
    <row r="166" spans="1:3" x14ac:dyDescent="0.3">
      <c r="A166" s="3">
        <v>131</v>
      </c>
      <c r="B166" s="3">
        <v>58428.042520129202</v>
      </c>
      <c r="C166" s="3">
        <v>3968.9574798707981</v>
      </c>
    </row>
    <row r="167" spans="1:3" x14ac:dyDescent="0.3">
      <c r="A167" s="3">
        <v>132</v>
      </c>
      <c r="B167" s="3">
        <v>99138.01811619442</v>
      </c>
      <c r="C167" s="3">
        <v>15201.98188380558</v>
      </c>
    </row>
    <row r="168" spans="1:3" x14ac:dyDescent="0.3">
      <c r="A168" s="3">
        <v>133</v>
      </c>
      <c r="B168" s="3">
        <v>33945.938001710747</v>
      </c>
      <c r="C168" s="3">
        <v>-10587.938001710747</v>
      </c>
    </row>
    <row r="169" spans="1:3" x14ac:dyDescent="0.3">
      <c r="A169" s="3">
        <v>134</v>
      </c>
      <c r="B169" s="3">
        <v>41805.752238172587</v>
      </c>
      <c r="C169" s="3">
        <v>-1217.7522381725867</v>
      </c>
    </row>
    <row r="170" spans="1:3" x14ac:dyDescent="0.3">
      <c r="A170" s="3">
        <v>135</v>
      </c>
      <c r="B170" s="3">
        <v>55893.544178325785</v>
      </c>
      <c r="C170" s="3">
        <v>8081.4558216742153</v>
      </c>
    </row>
    <row r="171" spans="1:3" x14ac:dyDescent="0.3">
      <c r="A171" s="3">
        <v>136</v>
      </c>
      <c r="B171" s="3">
        <v>62914.619867735135</v>
      </c>
      <c r="C171" s="3">
        <v>2703.3801322648651</v>
      </c>
    </row>
    <row r="172" spans="1:3" x14ac:dyDescent="0.3">
      <c r="A172" s="3">
        <v>137</v>
      </c>
      <c r="B172" s="3">
        <v>61293.387445150074</v>
      </c>
      <c r="C172" s="3">
        <v>12538.612554849926</v>
      </c>
    </row>
    <row r="173" spans="1:3" x14ac:dyDescent="0.3">
      <c r="A173" s="3">
        <v>138</v>
      </c>
      <c r="B173" s="3">
        <v>66726.941671454202</v>
      </c>
      <c r="C173" s="3">
        <v>4384.0583285457978</v>
      </c>
    </row>
    <row r="174" spans="1:3" x14ac:dyDescent="0.3">
      <c r="A174" s="3">
        <v>139</v>
      </c>
      <c r="B174" s="3">
        <v>58058.737375344077</v>
      </c>
      <c r="C174" s="3">
        <v>-12492.737375344077</v>
      </c>
    </row>
    <row r="175" spans="1:3" x14ac:dyDescent="0.3">
      <c r="A175" s="3">
        <v>140</v>
      </c>
      <c r="B175" s="3">
        <v>62263.383649799602</v>
      </c>
      <c r="C175" s="3">
        <v>-8286.3836497996017</v>
      </c>
    </row>
    <row r="176" spans="1:3" x14ac:dyDescent="0.3">
      <c r="A176" s="3">
        <v>141</v>
      </c>
      <c r="B176" s="3">
        <v>51387.677820338213</v>
      </c>
      <c r="C176" s="3">
        <v>-47.677820338212769</v>
      </c>
    </row>
    <row r="177" spans="1:3" x14ac:dyDescent="0.3">
      <c r="A177" s="3">
        <v>142</v>
      </c>
      <c r="B177" s="3">
        <v>58845.258224714278</v>
      </c>
      <c r="C177" s="3">
        <v>4900.7417752857218</v>
      </c>
    </row>
    <row r="178" spans="1:3" x14ac:dyDescent="0.3">
      <c r="A178" s="3">
        <v>143</v>
      </c>
      <c r="B178" s="3">
        <v>79326.049795026745</v>
      </c>
      <c r="C178" s="3">
        <v>16456.950204973255</v>
      </c>
    </row>
    <row r="179" spans="1:3" x14ac:dyDescent="0.3">
      <c r="A179" s="3">
        <v>144</v>
      </c>
      <c r="B179" s="3">
        <v>106476.46991760531</v>
      </c>
      <c r="C179" s="3">
        <v>1567.5300823946891</v>
      </c>
    </row>
    <row r="180" spans="1:3" x14ac:dyDescent="0.3">
      <c r="A180" s="3">
        <v>145</v>
      </c>
      <c r="B180" s="3">
        <v>35074.071114252249</v>
      </c>
      <c r="C180" s="3">
        <v>-9385.0711142522487</v>
      </c>
    </row>
    <row r="181" spans="1:3" x14ac:dyDescent="0.3">
      <c r="A181" s="3">
        <v>146</v>
      </c>
      <c r="B181" s="3">
        <v>39332.298784061059</v>
      </c>
      <c r="C181" s="3">
        <v>-4674.2987840610585</v>
      </c>
    </row>
    <row r="182" spans="1:3" x14ac:dyDescent="0.3">
      <c r="A182" s="3">
        <v>147</v>
      </c>
      <c r="B182" s="3">
        <v>55618.311587618329</v>
      </c>
      <c r="C182" s="3">
        <v>-2.311587618329213</v>
      </c>
    </row>
    <row r="183" spans="1:3" x14ac:dyDescent="0.3">
      <c r="A183" s="3">
        <v>148</v>
      </c>
      <c r="B183" s="3">
        <v>57428.77601865225</v>
      </c>
      <c r="C183" s="3">
        <v>569.22398134774994</v>
      </c>
    </row>
    <row r="184" spans="1:3" x14ac:dyDescent="0.3">
      <c r="A184" s="3">
        <v>149</v>
      </c>
      <c r="B184" s="3">
        <v>63357.797427107296</v>
      </c>
      <c r="C184" s="3">
        <v>2441.2025728927038</v>
      </c>
    </row>
    <row r="185" spans="1:3" x14ac:dyDescent="0.3">
      <c r="A185" s="3">
        <v>150</v>
      </c>
      <c r="B185" s="3">
        <v>61743.627367443049</v>
      </c>
      <c r="C185" s="3">
        <v>4420.3726325569514</v>
      </c>
    </row>
    <row r="186" spans="1:3" x14ac:dyDescent="0.3">
      <c r="A186" s="3">
        <v>151</v>
      </c>
      <c r="B186" s="3">
        <v>57732.514878545422</v>
      </c>
      <c r="C186" s="3">
        <v>4651.4851214545779</v>
      </c>
    </row>
    <row r="187" spans="1:3" x14ac:dyDescent="0.3">
      <c r="A187" s="3">
        <v>152</v>
      </c>
      <c r="B187" s="3">
        <v>59551.613959770941</v>
      </c>
      <c r="C187" s="3">
        <v>-4661.6139597709407</v>
      </c>
    </row>
    <row r="188" spans="1:3" x14ac:dyDescent="0.3">
      <c r="A188" s="3">
        <v>153</v>
      </c>
      <c r="B188" s="3">
        <v>52554.258017025742</v>
      </c>
      <c r="C188" s="3">
        <v>868.74198297425755</v>
      </c>
    </row>
    <row r="189" spans="1:3" x14ac:dyDescent="0.3">
      <c r="A189" s="3">
        <v>154</v>
      </c>
      <c r="B189" s="3">
        <v>62727.111918596776</v>
      </c>
      <c r="C189" s="3">
        <v>7760.8880814032236</v>
      </c>
    </row>
    <row r="190" spans="1:3" x14ac:dyDescent="0.3">
      <c r="A190" s="3">
        <v>155</v>
      </c>
      <c r="B190" s="3">
        <v>77246.733332111689</v>
      </c>
      <c r="C190" s="3">
        <v>-1290.7333321116894</v>
      </c>
    </row>
    <row r="191" spans="1:3" x14ac:dyDescent="0.3">
      <c r="A191" s="3">
        <v>156</v>
      </c>
      <c r="B191" s="3">
        <v>97344.769579489061</v>
      </c>
      <c r="C191" s="3">
        <v>2349.2304205109394</v>
      </c>
    </row>
    <row r="192" spans="1:3" x14ac:dyDescent="0.3">
      <c r="A192" s="3">
        <v>157</v>
      </c>
      <c r="B192" s="3">
        <v>33112.351374505975</v>
      </c>
      <c r="C192" s="3">
        <v>-6501.3513745059754</v>
      </c>
    </row>
    <row r="193" spans="1:3" x14ac:dyDescent="0.3">
      <c r="A193" s="3">
        <v>158</v>
      </c>
      <c r="B193" s="3">
        <v>36473.693079390359</v>
      </c>
      <c r="C193" s="3">
        <v>-572.69307939035934</v>
      </c>
    </row>
    <row r="194" spans="1:3" x14ac:dyDescent="0.3">
      <c r="A194" s="3">
        <v>159</v>
      </c>
      <c r="B194" s="3">
        <v>49565.855326042511</v>
      </c>
      <c r="C194" s="3">
        <v>10232.144673957489</v>
      </c>
    </row>
    <row r="195" spans="1:3" x14ac:dyDescent="0.3">
      <c r="A195" s="3">
        <v>160</v>
      </c>
      <c r="B195" s="3">
        <v>52094.013634404379</v>
      </c>
      <c r="C195" s="3">
        <v>3013.9863655956215</v>
      </c>
    </row>
    <row r="196" spans="1:3" x14ac:dyDescent="0.3">
      <c r="A196" s="3">
        <v>161</v>
      </c>
      <c r="B196" s="3">
        <v>56250.261260672385</v>
      </c>
      <c r="C196" s="3">
        <v>976.73873932761489</v>
      </c>
    </row>
    <row r="197" spans="1:3" x14ac:dyDescent="0.3">
      <c r="A197" s="3">
        <v>162</v>
      </c>
      <c r="B197" s="3">
        <v>48099.163555559295</v>
      </c>
      <c r="C197" s="3">
        <v>-6874.1635555592948</v>
      </c>
    </row>
    <row r="198" spans="1:3" x14ac:dyDescent="0.3">
      <c r="A198" s="3">
        <v>163</v>
      </c>
      <c r="B198" s="3">
        <v>47461.921983734086</v>
      </c>
      <c r="C198" s="3">
        <v>-5437.9219837340861</v>
      </c>
    </row>
    <row r="199" spans="1:3" x14ac:dyDescent="0.3">
      <c r="A199" s="3">
        <v>164</v>
      </c>
      <c r="B199" s="3">
        <v>31970.401229306677</v>
      </c>
      <c r="C199" s="3">
        <v>-4994.4012293066771</v>
      </c>
    </row>
    <row r="200" spans="1:3" x14ac:dyDescent="0.3">
      <c r="A200" s="3">
        <v>165</v>
      </c>
      <c r="B200" s="3">
        <v>19880.179827969136</v>
      </c>
      <c r="C200" s="3">
        <v>-2285.1798279691357</v>
      </c>
    </row>
    <row r="201" spans="1:3" x14ac:dyDescent="0.3">
      <c r="A201" s="3">
        <v>166</v>
      </c>
      <c r="B201" s="3">
        <v>24497.138277929502</v>
      </c>
      <c r="C201" s="3">
        <v>-7688.1382779295018</v>
      </c>
    </row>
    <row r="202" spans="1:3" x14ac:dyDescent="0.3">
      <c r="A202" s="3">
        <v>167</v>
      </c>
      <c r="B202" s="3">
        <v>30263.413996461873</v>
      </c>
      <c r="C202" s="3">
        <v>15940.586003538127</v>
      </c>
    </row>
    <row r="203" spans="1:3" x14ac:dyDescent="0.3">
      <c r="A203" s="3">
        <v>168</v>
      </c>
      <c r="B203" s="3">
        <v>71574.279166596243</v>
      </c>
      <c r="C203" s="3">
        <v>-10731.279166596243</v>
      </c>
    </row>
    <row r="204" spans="1:3" x14ac:dyDescent="0.3">
      <c r="A204" s="3">
        <v>169</v>
      </c>
      <c r="B204" s="3">
        <v>1962.6873126095543</v>
      </c>
      <c r="C204" s="3">
        <v>9016.3126873904457</v>
      </c>
    </row>
    <row r="205" spans="1:3" x14ac:dyDescent="0.3">
      <c r="A205" s="3">
        <v>170</v>
      </c>
      <c r="B205" s="3">
        <v>13710.966009321139</v>
      </c>
      <c r="C205" s="3">
        <v>5494.0339906788613</v>
      </c>
    </row>
    <row r="206" spans="1:3" x14ac:dyDescent="0.3">
      <c r="A206" s="3">
        <v>171</v>
      </c>
      <c r="B206" s="3">
        <v>41581.648686226057</v>
      </c>
      <c r="C206" s="3">
        <v>-2953.6486862260572</v>
      </c>
    </row>
    <row r="207" spans="1:3" x14ac:dyDescent="0.3">
      <c r="A207" s="3">
        <v>172</v>
      </c>
      <c r="B207" s="3">
        <v>33806.506803326716</v>
      </c>
      <c r="C207" s="3">
        <v>-9390.5068033267162</v>
      </c>
    </row>
    <row r="208" spans="1:3" x14ac:dyDescent="0.3">
      <c r="A208" s="3">
        <v>173</v>
      </c>
      <c r="B208" s="3">
        <v>27899.77135047624</v>
      </c>
      <c r="C208" s="3">
        <v>-773.7713504762396</v>
      </c>
    </row>
    <row r="209" spans="1:3" x14ac:dyDescent="0.3">
      <c r="A209" s="3">
        <v>174</v>
      </c>
      <c r="B209" s="3">
        <v>23849.390542102199</v>
      </c>
      <c r="C209" s="3">
        <v>12174.609457897801</v>
      </c>
    </row>
    <row r="210" spans="1:3" x14ac:dyDescent="0.3">
      <c r="A210" s="3">
        <v>175</v>
      </c>
      <c r="B210" s="3">
        <v>28513.87588309139</v>
      </c>
      <c r="C210" s="3">
        <v>-13115.87588309139</v>
      </c>
    </row>
    <row r="211" spans="1:3" x14ac:dyDescent="0.3">
      <c r="A211" s="3">
        <v>176</v>
      </c>
      <c r="B211" s="3">
        <v>18364.449285845167</v>
      </c>
      <c r="C211" s="3">
        <v>3179.5507141548333</v>
      </c>
    </row>
    <row r="212" spans="1:3" x14ac:dyDescent="0.3">
      <c r="A212" s="3">
        <v>177</v>
      </c>
      <c r="B212" s="3">
        <v>25093.613623483845</v>
      </c>
      <c r="C212" s="3">
        <v>10214.386376516155</v>
      </c>
    </row>
    <row r="213" spans="1:3" x14ac:dyDescent="0.3">
      <c r="A213" s="3">
        <v>178</v>
      </c>
      <c r="B213" s="3">
        <v>35292.078843904157</v>
      </c>
      <c r="C213" s="3">
        <v>4703.9211560958429</v>
      </c>
    </row>
    <row r="214" spans="1:3" x14ac:dyDescent="0.3">
      <c r="A214" s="3">
        <v>179</v>
      </c>
      <c r="B214" s="3">
        <v>57856.298394184079</v>
      </c>
      <c r="C214" s="3">
        <v>-10053.298394184079</v>
      </c>
    </row>
    <row r="215" spans="1:3" x14ac:dyDescent="0.3">
      <c r="A215" s="3">
        <v>180</v>
      </c>
      <c r="B215" s="3">
        <v>84582.280248446303</v>
      </c>
      <c r="C215" s="3">
        <v>-13753.280248446303</v>
      </c>
    </row>
    <row r="216" spans="1:3" x14ac:dyDescent="0.3">
      <c r="A216" s="3">
        <v>181</v>
      </c>
      <c r="B216" s="3">
        <v>24036.044885489377</v>
      </c>
      <c r="C216" s="3">
        <v>-2020.0448854893766</v>
      </c>
    </row>
    <row r="217" spans="1:3" x14ac:dyDescent="0.3">
      <c r="A217" s="3">
        <v>182</v>
      </c>
      <c r="B217" s="3">
        <v>32794.11006303686</v>
      </c>
      <c r="C217" s="3">
        <v>4932.8899369631399</v>
      </c>
    </row>
    <row r="218" spans="1:3" x14ac:dyDescent="0.3">
      <c r="A218" s="3">
        <v>183</v>
      </c>
      <c r="B218" s="3">
        <v>58934.078966018045</v>
      </c>
      <c r="C218" s="3">
        <v>-19047.078966018045</v>
      </c>
    </row>
    <row r="219" spans="1:3" x14ac:dyDescent="0.3">
      <c r="A219" s="3">
        <v>184</v>
      </c>
      <c r="B219" s="3">
        <v>49284.046994001386</v>
      </c>
      <c r="C219" s="3">
        <v>-27459.046994001386</v>
      </c>
    </row>
    <row r="220" spans="1:3" x14ac:dyDescent="0.3">
      <c r="A220" s="3">
        <v>185</v>
      </c>
      <c r="B220" s="3">
        <v>41427.685642081313</v>
      </c>
      <c r="C220" s="3">
        <v>-16354.685642081313</v>
      </c>
    </row>
    <row r="221" spans="1:3" x14ac:dyDescent="0.3">
      <c r="A221" s="3">
        <v>186</v>
      </c>
      <c r="B221" s="3">
        <v>56650.676641181039</v>
      </c>
      <c r="C221" s="3">
        <v>416.32335881896142</v>
      </c>
    </row>
    <row r="222" spans="1:3" x14ac:dyDescent="0.3">
      <c r="A222" s="3">
        <v>187</v>
      </c>
      <c r="B222" s="3">
        <v>62039.848081930664</v>
      </c>
      <c r="C222" s="3">
        <v>7387.1519180693358</v>
      </c>
    </row>
    <row r="223" spans="1:3" x14ac:dyDescent="0.3">
      <c r="A223" s="3">
        <v>188</v>
      </c>
      <c r="B223" s="3">
        <v>59066.018722614943</v>
      </c>
      <c r="C223" s="3">
        <v>-14694.018722614943</v>
      </c>
    </row>
    <row r="224" spans="1:3" x14ac:dyDescent="0.3">
      <c r="A224" s="3">
        <v>189</v>
      </c>
      <c r="B224" s="3">
        <v>60089.44166465482</v>
      </c>
      <c r="C224" s="3">
        <v>11206.55833534518</v>
      </c>
    </row>
    <row r="225" spans="1:3" x14ac:dyDescent="0.3">
      <c r="A225" s="3">
        <v>190</v>
      </c>
      <c r="B225" s="3">
        <v>63341.84661249067</v>
      </c>
      <c r="C225" s="3">
        <v>12999.15338750933</v>
      </c>
    </row>
    <row r="226" spans="1:3" x14ac:dyDescent="0.3">
      <c r="A226" s="3">
        <v>191</v>
      </c>
      <c r="B226" s="3">
        <v>63632.584842955373</v>
      </c>
      <c r="C226" s="3">
        <v>724.41515704462654</v>
      </c>
    </row>
    <row r="227" spans="1:3" x14ac:dyDescent="0.3">
      <c r="A227" s="3">
        <v>192</v>
      </c>
      <c r="B227" s="3">
        <v>92306.298402053086</v>
      </c>
      <c r="C227" s="3">
        <v>-11585.298402053086</v>
      </c>
    </row>
    <row r="228" spans="1:3" x14ac:dyDescent="0.3">
      <c r="A228" s="3">
        <v>193</v>
      </c>
      <c r="B228" s="3">
        <v>28708.391839336655</v>
      </c>
      <c r="C228" s="3">
        <v>6649.6081606633452</v>
      </c>
    </row>
    <row r="229" spans="1:3" x14ac:dyDescent="0.3">
      <c r="A229" s="3">
        <v>194</v>
      </c>
      <c r="B229" s="3">
        <v>43735.947347266039</v>
      </c>
      <c r="C229" s="3">
        <v>1013.0526527339607</v>
      </c>
    </row>
    <row r="230" spans="1:3" x14ac:dyDescent="0.3">
      <c r="A230" s="3">
        <v>195</v>
      </c>
      <c r="B230" s="3">
        <v>52289.942007830214</v>
      </c>
      <c r="C230" s="3">
        <v>24067.057992169786</v>
      </c>
    </row>
    <row r="231" spans="1:3" x14ac:dyDescent="0.3">
      <c r="A231" s="3">
        <v>196</v>
      </c>
      <c r="B231" s="3">
        <v>44662.426787976197</v>
      </c>
      <c r="C231" s="3">
        <v>3712.5732120238026</v>
      </c>
    </row>
    <row r="232" spans="1:3" x14ac:dyDescent="0.3">
      <c r="A232" s="3">
        <v>197</v>
      </c>
      <c r="B232" s="3">
        <v>32730.890356988821</v>
      </c>
      <c r="C232" s="3">
        <v>10407.109643011179</v>
      </c>
    </row>
    <row r="233" spans="1:3" x14ac:dyDescent="0.3">
      <c r="A233" s="3">
        <v>198</v>
      </c>
      <c r="B233" s="3">
        <v>51790.875090620444</v>
      </c>
      <c r="C233" s="3">
        <v>10557.124909379556</v>
      </c>
    </row>
    <row r="234" spans="1:3" x14ac:dyDescent="0.3">
      <c r="A234" s="3">
        <v>199</v>
      </c>
      <c r="B234" s="3">
        <v>38598.279547095568</v>
      </c>
      <c r="C234" s="3">
        <v>-2287.279547095568</v>
      </c>
    </row>
    <row r="235" spans="1:3" x14ac:dyDescent="0.3">
      <c r="A235" s="3">
        <v>200</v>
      </c>
      <c r="B235" s="3">
        <v>35001.743836570255</v>
      </c>
      <c r="C235" s="3">
        <v>9754.2561634297454</v>
      </c>
    </row>
    <row r="236" spans="1:3" x14ac:dyDescent="0.3">
      <c r="A236" s="3">
        <v>201</v>
      </c>
      <c r="B236" s="3">
        <v>48145.000099593315</v>
      </c>
      <c r="C236" s="3">
        <v>-4737.0000995933151</v>
      </c>
    </row>
    <row r="237" spans="1:3" x14ac:dyDescent="0.3">
      <c r="A237" s="3">
        <v>202</v>
      </c>
      <c r="B237" s="3">
        <v>45639.377134421302</v>
      </c>
      <c r="C237" s="3">
        <v>-5127.3771344213019</v>
      </c>
    </row>
    <row r="238" spans="1:3" x14ac:dyDescent="0.3">
      <c r="A238" s="3">
        <v>203</v>
      </c>
      <c r="B238" s="3">
        <v>40637.208295801611</v>
      </c>
      <c r="C238" s="3">
        <v>2344.7917041983892</v>
      </c>
    </row>
    <row r="239" spans="1:3" ht="15" thickBot="1" x14ac:dyDescent="0.35">
      <c r="A239" s="4">
        <v>204</v>
      </c>
      <c r="B239" s="4">
        <v>54478.352788251796</v>
      </c>
      <c r="C239" s="4">
        <v>-10919.352788251796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258F-1330-4DD4-917D-E7091A922BC1}">
  <dimension ref="A1:O238"/>
  <sheetViews>
    <sheetView topLeftCell="A4" workbookViewId="0">
      <selection activeCell="A18" sqref="A18"/>
    </sheetView>
  </sheetViews>
  <sheetFormatPr defaultRowHeight="14.4" x14ac:dyDescent="0.3"/>
  <sheetData>
    <row r="1" spans="1:9" x14ac:dyDescent="0.3">
      <c r="A1" t="s">
        <v>21</v>
      </c>
    </row>
    <row r="2" spans="1:9" ht="15" thickBot="1" x14ac:dyDescent="0.35"/>
    <row r="3" spans="1:9" x14ac:dyDescent="0.3">
      <c r="A3" s="6" t="s">
        <v>22</v>
      </c>
      <c r="B3" s="6"/>
    </row>
    <row r="4" spans="1:9" x14ac:dyDescent="0.3">
      <c r="A4" s="3" t="s">
        <v>23</v>
      </c>
      <c r="B4" s="3">
        <v>0.90964236282149635</v>
      </c>
    </row>
    <row r="5" spans="1:9" x14ac:dyDescent="0.3">
      <c r="A5" s="3" t="s">
        <v>24</v>
      </c>
      <c r="B5" s="3">
        <v>0.82744922823947475</v>
      </c>
    </row>
    <row r="6" spans="1:9" x14ac:dyDescent="0.3">
      <c r="A6" s="3" t="s">
        <v>25</v>
      </c>
      <c r="B6" s="3">
        <v>0.81756350694069468</v>
      </c>
    </row>
    <row r="7" spans="1:9" x14ac:dyDescent="0.3">
      <c r="A7" s="3" t="s">
        <v>26</v>
      </c>
      <c r="B7" s="3">
        <v>8479.3441120913703</v>
      </c>
    </row>
    <row r="8" spans="1:9" ht="15" thickBot="1" x14ac:dyDescent="0.35">
      <c r="A8" s="4" t="s">
        <v>27</v>
      </c>
      <c r="B8" s="4">
        <v>204</v>
      </c>
    </row>
    <row r="10" spans="1:9" ht="15" thickBot="1" x14ac:dyDescent="0.35">
      <c r="A10" t="s">
        <v>28</v>
      </c>
    </row>
    <row r="11" spans="1:9" x14ac:dyDescent="0.3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 x14ac:dyDescent="0.3">
      <c r="A12" s="3" t="s">
        <v>29</v>
      </c>
      <c r="B12" s="3">
        <v>11</v>
      </c>
      <c r="C12" s="3">
        <v>66198812431.548721</v>
      </c>
      <c r="D12" s="3">
        <v>6018073857.4135199</v>
      </c>
      <c r="E12" s="3">
        <v>83.701452148118221</v>
      </c>
      <c r="F12" s="3">
        <v>4.3099371908390215E-67</v>
      </c>
    </row>
    <row r="13" spans="1:9" x14ac:dyDescent="0.3">
      <c r="A13" s="3" t="s">
        <v>30</v>
      </c>
      <c r="B13" s="3">
        <v>192</v>
      </c>
      <c r="C13" s="3">
        <v>13804661101.681652</v>
      </c>
      <c r="D13" s="3">
        <v>71899276.571258605</v>
      </c>
      <c r="E13" s="3"/>
      <c r="F13" s="3"/>
    </row>
    <row r="14" spans="1:9" ht="15" thickBot="1" x14ac:dyDescent="0.35">
      <c r="A14" s="4" t="s">
        <v>31</v>
      </c>
      <c r="B14" s="4">
        <v>203</v>
      </c>
      <c r="C14" s="4">
        <v>80003473533.230377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37</v>
      </c>
      <c r="C16" s="5" t="s">
        <v>26</v>
      </c>
      <c r="D16" s="5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</row>
    <row r="17" spans="1:15" x14ac:dyDescent="0.3">
      <c r="A17" s="3" t="s">
        <v>16</v>
      </c>
      <c r="B17" s="3">
        <v>-40730.861073339962</v>
      </c>
      <c r="C17" s="3">
        <v>16858.892794797801</v>
      </c>
      <c r="D17" s="3">
        <v>-2.4159867180547234</v>
      </c>
      <c r="E17" s="3">
        <v>1.6629048113056339E-2</v>
      </c>
      <c r="F17" s="3">
        <v>-73983.282069264707</v>
      </c>
      <c r="G17" s="3">
        <v>-7478.4400774152236</v>
      </c>
      <c r="H17" s="3">
        <v>-73983.282069264707</v>
      </c>
      <c r="I17" s="3">
        <v>-7478.4400774152236</v>
      </c>
      <c r="N17">
        <f>+$B17</f>
        <v>-40730.861073339962</v>
      </c>
      <c r="O17">
        <f>+$B17</f>
        <v>-40730.861073339962</v>
      </c>
    </row>
    <row r="18" spans="1:15" x14ac:dyDescent="0.3">
      <c r="A18" s="3" t="s">
        <v>4</v>
      </c>
      <c r="B18" s="3">
        <v>-1322.3344102892104</v>
      </c>
      <c r="C18" s="3">
        <v>167.01397639539104</v>
      </c>
      <c r="D18" s="3">
        <v>-7.9175074974485895</v>
      </c>
      <c r="E18" s="3">
        <v>1.8958794415335655E-13</v>
      </c>
      <c r="F18" s="3">
        <v>-1651.7521913321432</v>
      </c>
      <c r="G18" s="3">
        <v>-992.91662924627758</v>
      </c>
      <c r="H18" s="3">
        <v>-1651.7521913321432</v>
      </c>
      <c r="I18" s="3">
        <v>-992.91662924627758</v>
      </c>
      <c r="K18" t="s">
        <v>4</v>
      </c>
      <c r="L18">
        <v>28.25</v>
      </c>
      <c r="M18">
        <v>26.85</v>
      </c>
      <c r="N18">
        <f>+$B18*L18</f>
        <v>-37355.94709067019</v>
      </c>
      <c r="O18">
        <f>+$B18*M18</f>
        <v>-35504.6789162653</v>
      </c>
    </row>
    <row r="19" spans="1:15" x14ac:dyDescent="0.3">
      <c r="A19" s="3" t="s">
        <v>5</v>
      </c>
      <c r="B19" s="3">
        <v>1723.6906947001337</v>
      </c>
      <c r="C19" s="3">
        <v>452.61677743063314</v>
      </c>
      <c r="D19" s="3">
        <v>3.8082783949923331</v>
      </c>
      <c r="E19" s="3">
        <v>1.8821750837651741E-4</v>
      </c>
      <c r="F19" s="3">
        <v>830.95095098538695</v>
      </c>
      <c r="G19" s="3">
        <v>2616.4304384148804</v>
      </c>
      <c r="H19" s="3">
        <v>830.95095098538695</v>
      </c>
      <c r="I19" s="3">
        <v>2616.4304384148804</v>
      </c>
      <c r="K19" t="s">
        <v>5</v>
      </c>
      <c r="L19">
        <v>21</v>
      </c>
      <c r="M19">
        <v>20</v>
      </c>
      <c r="N19">
        <f t="shared" ref="N19:O23" si="0">+$B19*L19</f>
        <v>36197.50458870281</v>
      </c>
      <c r="O19">
        <f t="shared" si="0"/>
        <v>34473.813894002677</v>
      </c>
    </row>
    <row r="20" spans="1:15" x14ac:dyDescent="0.3">
      <c r="A20" s="3" t="s">
        <v>6</v>
      </c>
      <c r="B20" s="3">
        <v>375.62676543186871</v>
      </c>
      <c r="C20" s="3">
        <v>134.07376617839654</v>
      </c>
      <c r="D20" s="3">
        <v>2.8016425296210845</v>
      </c>
      <c r="E20" s="3">
        <v>5.6051311213539123E-3</v>
      </c>
      <c r="F20" s="3">
        <v>111.18013944413354</v>
      </c>
      <c r="G20" s="3">
        <v>640.07339141960392</v>
      </c>
      <c r="H20" s="3">
        <v>111.18013944413354</v>
      </c>
      <c r="I20" s="3">
        <v>640.07339141960392</v>
      </c>
      <c r="K20" t="s">
        <v>6</v>
      </c>
      <c r="L20">
        <v>72.739999999999995</v>
      </c>
      <c r="M20">
        <v>70.77</v>
      </c>
      <c r="N20">
        <f t="shared" si="0"/>
        <v>27323.090917514128</v>
      </c>
      <c r="O20">
        <f t="shared" si="0"/>
        <v>26583.106189613347</v>
      </c>
    </row>
    <row r="21" spans="1:15" x14ac:dyDescent="0.3">
      <c r="A21" s="3" t="s">
        <v>7</v>
      </c>
      <c r="B21" s="3">
        <v>17841.69655924269</v>
      </c>
      <c r="C21" s="3">
        <v>2769.0481050860049</v>
      </c>
      <c r="D21" s="3">
        <v>6.4432598792603999</v>
      </c>
      <c r="E21" s="3">
        <v>9.1952629404032156E-10</v>
      </c>
      <c r="F21" s="3">
        <v>12380.035792486991</v>
      </c>
      <c r="G21" s="3">
        <v>23303.35732599839</v>
      </c>
      <c r="H21" s="3">
        <v>12380.035792486991</v>
      </c>
      <c r="I21" s="3">
        <v>23303.35732599839</v>
      </c>
      <c r="K21" t="s">
        <v>7</v>
      </c>
      <c r="L21">
        <v>0</v>
      </c>
      <c r="M21">
        <v>0</v>
      </c>
      <c r="N21">
        <f t="shared" si="0"/>
        <v>0</v>
      </c>
      <c r="O21">
        <f t="shared" si="0"/>
        <v>0</v>
      </c>
    </row>
    <row r="22" spans="1:15" x14ac:dyDescent="0.3">
      <c r="A22" s="3" t="s">
        <v>8</v>
      </c>
      <c r="B22" s="3">
        <v>-24286.923930832014</v>
      </c>
      <c r="C22" s="3">
        <v>3389.0432534483562</v>
      </c>
      <c r="D22" s="3">
        <v>-7.1663068643694752</v>
      </c>
      <c r="E22" s="3">
        <v>1.6115133132835438E-11</v>
      </c>
      <c r="F22" s="3">
        <v>-30971.460952850299</v>
      </c>
      <c r="G22" s="3">
        <v>-17602.386908813729</v>
      </c>
      <c r="H22" s="3">
        <v>-30971.460952850299</v>
      </c>
      <c r="I22" s="3">
        <v>-17602.386908813729</v>
      </c>
      <c r="K22" t="s">
        <v>8</v>
      </c>
      <c r="L22">
        <v>1</v>
      </c>
      <c r="M22">
        <v>0</v>
      </c>
      <c r="N22">
        <f t="shared" si="0"/>
        <v>-24286.923930832014</v>
      </c>
      <c r="O22">
        <f t="shared" si="0"/>
        <v>0</v>
      </c>
    </row>
    <row r="23" spans="1:15" x14ac:dyDescent="0.3">
      <c r="A23" s="3" t="s">
        <v>9</v>
      </c>
      <c r="B23" s="3">
        <v>9021.825156644607</v>
      </c>
      <c r="C23" s="3">
        <v>3223.9120841625481</v>
      </c>
      <c r="D23" s="3">
        <v>2.7984091752887053</v>
      </c>
      <c r="E23" s="3">
        <v>5.6592954881862483E-3</v>
      </c>
      <c r="F23" s="3">
        <v>2662.9922735324899</v>
      </c>
      <c r="G23" s="3">
        <v>15380.658039756723</v>
      </c>
      <c r="H23" s="3">
        <v>2662.9922735324899</v>
      </c>
      <c r="I23" s="3">
        <v>15380.658039756723</v>
      </c>
      <c r="K23" t="s">
        <v>9</v>
      </c>
      <c r="L23">
        <v>0</v>
      </c>
      <c r="M23">
        <v>0</v>
      </c>
      <c r="N23">
        <f t="shared" si="0"/>
        <v>0</v>
      </c>
      <c r="O23">
        <f t="shared" si="0"/>
        <v>0</v>
      </c>
    </row>
    <row r="24" spans="1:15" x14ac:dyDescent="0.3">
      <c r="A24" s="3" t="s">
        <v>46</v>
      </c>
      <c r="B24" s="3">
        <v>7167.2581016380309</v>
      </c>
      <c r="C24" s="3">
        <v>3185.1745796670266</v>
      </c>
      <c r="D24" s="3">
        <v>2.2501931754043087</v>
      </c>
      <c r="E24" s="3">
        <v>2.5571151231752583E-2</v>
      </c>
      <c r="F24" s="3">
        <v>884.83093647520218</v>
      </c>
      <c r="G24" s="3">
        <v>13449.68526680086</v>
      </c>
      <c r="H24" s="3">
        <v>884.83093647520218</v>
      </c>
      <c r="I24" s="3">
        <v>13449.68526680086</v>
      </c>
      <c r="K24" t="s">
        <v>46</v>
      </c>
      <c r="L24">
        <v>0</v>
      </c>
      <c r="M24">
        <v>0</v>
      </c>
      <c r="N24">
        <f t="shared" ref="N24:N27" si="1">+$B24*L24</f>
        <v>0</v>
      </c>
      <c r="O24">
        <f t="shared" ref="O24:O27" si="2">+$B24*M24</f>
        <v>0</v>
      </c>
    </row>
    <row r="25" spans="1:15" x14ac:dyDescent="0.3">
      <c r="A25" s="3" t="s">
        <v>50</v>
      </c>
      <c r="B25" s="3">
        <v>52.277002973907841</v>
      </c>
      <c r="C25" s="3">
        <v>15.970092302437775</v>
      </c>
      <c r="D25" s="3">
        <v>3.2734314857984854</v>
      </c>
      <c r="E25" s="3">
        <v>1.2601325884138586E-3</v>
      </c>
      <c r="F25" s="3">
        <v>20.77764895059358</v>
      </c>
      <c r="G25" s="3">
        <v>83.776356997222109</v>
      </c>
      <c r="H25" s="3">
        <v>20.77764895059358</v>
      </c>
      <c r="I25" s="3">
        <v>83.776356997222109</v>
      </c>
      <c r="K25" t="s">
        <v>50</v>
      </c>
      <c r="L25">
        <v>302.49110320284694</v>
      </c>
      <c r="M25">
        <v>214.75492673067205</v>
      </c>
      <c r="N25">
        <f t="shared" si="1"/>
        <v>15813.328301715894</v>
      </c>
      <c r="O25">
        <f t="shared" si="2"/>
        <v>11226.743943360703</v>
      </c>
    </row>
    <row r="26" spans="1:15" x14ac:dyDescent="0.3">
      <c r="A26" s="3" t="s">
        <v>64</v>
      </c>
      <c r="B26" s="3">
        <v>0.3397100488292803</v>
      </c>
      <c r="C26" s="3">
        <v>5.0357627196760076E-2</v>
      </c>
      <c r="D26" s="3">
        <v>6.7459502708883923</v>
      </c>
      <c r="E26" s="3">
        <v>1.7432896128736533E-10</v>
      </c>
      <c r="F26" s="3">
        <v>0.24038484163541257</v>
      </c>
      <c r="G26" s="3">
        <v>0.43903525602314802</v>
      </c>
      <c r="H26" s="3">
        <v>0.24038484163541257</v>
      </c>
      <c r="I26" s="3">
        <v>0.43903525602314802</v>
      </c>
      <c r="K26" t="s">
        <v>64</v>
      </c>
      <c r="L26">
        <v>35358</v>
      </c>
      <c r="M26">
        <v>44749</v>
      </c>
      <c r="N26">
        <f t="shared" si="1"/>
        <v>12011.467906505693</v>
      </c>
      <c r="O26">
        <f t="shared" si="2"/>
        <v>15201.684975061464</v>
      </c>
    </row>
    <row r="27" spans="1:15" x14ac:dyDescent="0.3">
      <c r="A27" s="3" t="s">
        <v>63</v>
      </c>
      <c r="B27" s="3">
        <v>0.28533009544789473</v>
      </c>
      <c r="C27" s="3">
        <v>5.0489217891927181E-2</v>
      </c>
      <c r="D27" s="3">
        <v>5.6513074941792016</v>
      </c>
      <c r="E27" s="3">
        <v>5.6867806401904363E-8</v>
      </c>
      <c r="F27" s="3">
        <v>0.18574533922858963</v>
      </c>
      <c r="G27" s="3">
        <v>0.38491485166719985</v>
      </c>
      <c r="H27" s="3">
        <v>0.18574533922858963</v>
      </c>
      <c r="I27" s="3">
        <v>0.38491485166719985</v>
      </c>
      <c r="K27" t="s">
        <v>63</v>
      </c>
      <c r="L27">
        <v>43559</v>
      </c>
      <c r="M27">
        <v>29020</v>
      </c>
      <c r="N27">
        <f t="shared" si="1"/>
        <v>12428.693627614846</v>
      </c>
      <c r="O27">
        <f t="shared" si="2"/>
        <v>8280.2793698979058</v>
      </c>
    </row>
    <row r="28" spans="1:15" ht="15" thickBot="1" x14ac:dyDescent="0.35">
      <c r="A28" s="4" t="s">
        <v>69</v>
      </c>
      <c r="B28" s="4">
        <v>-1365.4347746331352</v>
      </c>
      <c r="C28" s="4">
        <v>516.7019304877191</v>
      </c>
      <c r="D28" s="4">
        <v>-2.6425966191848564</v>
      </c>
      <c r="E28" s="4">
        <v>8.9062443374058973E-3</v>
      </c>
      <c r="F28" s="4">
        <v>-2384.5758493831004</v>
      </c>
      <c r="G28" s="4">
        <v>-346.29369988317012</v>
      </c>
      <c r="H28" s="4">
        <v>-2384.5758493831004</v>
      </c>
      <c r="I28" s="4">
        <v>-346.29369988317012</v>
      </c>
      <c r="K28" t="s">
        <v>69</v>
      </c>
      <c r="L28">
        <v>11</v>
      </c>
      <c r="M28">
        <v>4</v>
      </c>
      <c r="N28">
        <f t="shared" ref="N28" si="3">+$B28*L28</f>
        <v>-15019.782520964487</v>
      </c>
      <c r="O28">
        <f t="shared" ref="O28" si="4">+$B28*M28</f>
        <v>-5461.739098532541</v>
      </c>
    </row>
    <row r="30" spans="1:15" x14ac:dyDescent="0.3">
      <c r="N30">
        <f>+SUM(N17:N29)</f>
        <v>-13619.429273753271</v>
      </c>
      <c r="O30">
        <f>+SUM(O17:O29)</f>
        <v>14068.349283798299</v>
      </c>
    </row>
    <row r="32" spans="1:15" x14ac:dyDescent="0.3">
      <c r="A32" t="s">
        <v>65</v>
      </c>
    </row>
    <row r="33" spans="1:3" ht="15" thickBot="1" x14ac:dyDescent="0.35"/>
    <row r="34" spans="1:3" x14ac:dyDescent="0.3">
      <c r="A34" s="5" t="s">
        <v>66</v>
      </c>
      <c r="B34" s="5" t="s">
        <v>67</v>
      </c>
      <c r="C34" s="5" t="s">
        <v>68</v>
      </c>
    </row>
    <row r="35" spans="1:3" x14ac:dyDescent="0.3">
      <c r="A35" s="3">
        <v>1</v>
      </c>
      <c r="B35" s="3">
        <v>3080.066898661873</v>
      </c>
      <c r="C35" s="3">
        <v>8514.933101338127</v>
      </c>
    </row>
    <row r="36" spans="1:3" x14ac:dyDescent="0.3">
      <c r="A36" s="3">
        <v>2</v>
      </c>
      <c r="B36" s="3">
        <v>21022.697234368803</v>
      </c>
      <c r="C36" s="3">
        <v>-7.6972343688030378</v>
      </c>
    </row>
    <row r="37" spans="1:3" x14ac:dyDescent="0.3">
      <c r="A37" s="3">
        <v>3</v>
      </c>
      <c r="B37" s="3">
        <v>37273.869405370446</v>
      </c>
      <c r="C37" s="3">
        <v>563.13059462955425</v>
      </c>
    </row>
    <row r="38" spans="1:3" x14ac:dyDescent="0.3">
      <c r="A38" s="3">
        <v>4</v>
      </c>
      <c r="B38" s="3">
        <v>39601.502733647081</v>
      </c>
      <c r="C38" s="3">
        <v>-3099.5027336470812</v>
      </c>
    </row>
    <row r="39" spans="1:3" x14ac:dyDescent="0.3">
      <c r="A39" s="3">
        <v>5</v>
      </c>
      <c r="B39" s="3">
        <v>42074.938744676088</v>
      </c>
      <c r="C39" s="3">
        <v>-3456.9387446760884</v>
      </c>
    </row>
    <row r="40" spans="1:3" x14ac:dyDescent="0.3">
      <c r="A40" s="3">
        <v>6</v>
      </c>
      <c r="B40" s="3">
        <v>39877.307220898983</v>
      </c>
      <c r="C40" s="3">
        <v>875.69277910101664</v>
      </c>
    </row>
    <row r="41" spans="1:3" x14ac:dyDescent="0.3">
      <c r="A41" s="3">
        <v>7</v>
      </c>
      <c r="B41" s="3">
        <v>39701.069972289028</v>
      </c>
      <c r="C41" s="3">
        <v>-734.06997228902765</v>
      </c>
    </row>
    <row r="42" spans="1:3" x14ac:dyDescent="0.3">
      <c r="A42" s="3">
        <v>8</v>
      </c>
      <c r="B42" s="3">
        <v>37232.175624001924</v>
      </c>
      <c r="C42" s="3">
        <v>1422.824375998076</v>
      </c>
    </row>
    <row r="43" spans="1:3" x14ac:dyDescent="0.3">
      <c r="A43" s="3">
        <v>9</v>
      </c>
      <c r="B43" s="3">
        <v>34162.20130592159</v>
      </c>
      <c r="C43" s="3">
        <v>2249.7986940784103</v>
      </c>
    </row>
    <row r="44" spans="1:3" x14ac:dyDescent="0.3">
      <c r="A44" s="3">
        <v>10</v>
      </c>
      <c r="B44" s="3">
        <v>32706.25660555514</v>
      </c>
      <c r="C44" s="3">
        <v>2250.7433944448603</v>
      </c>
    </row>
    <row r="45" spans="1:3" x14ac:dyDescent="0.3">
      <c r="A45" s="3">
        <v>11</v>
      </c>
      <c r="B45" s="3">
        <v>30706.526619305809</v>
      </c>
      <c r="C45" s="3">
        <v>7140.4733806941913</v>
      </c>
    </row>
    <row r="46" spans="1:3" x14ac:dyDescent="0.3">
      <c r="A46" s="3">
        <v>12</v>
      </c>
      <c r="B46" s="3">
        <v>62294.925715262405</v>
      </c>
      <c r="C46" s="3">
        <v>3144.074284737595</v>
      </c>
    </row>
    <row r="47" spans="1:3" x14ac:dyDescent="0.3">
      <c r="A47" s="3">
        <v>13</v>
      </c>
      <c r="B47" s="3">
        <v>8483.0405976785096</v>
      </c>
      <c r="C47" s="3">
        <v>8022.9594023214904</v>
      </c>
    </row>
    <row r="48" spans="1:3" x14ac:dyDescent="0.3">
      <c r="A48" s="3">
        <v>14</v>
      </c>
      <c r="B48" s="3">
        <v>26236.053376104508</v>
      </c>
      <c r="C48" s="3">
        <v>-1307.0533761045081</v>
      </c>
    </row>
    <row r="49" spans="1:3" x14ac:dyDescent="0.3">
      <c r="A49" s="3">
        <v>15</v>
      </c>
      <c r="B49" s="3">
        <v>40695.369160879331</v>
      </c>
      <c r="C49" s="3">
        <v>-3699.3691608793306</v>
      </c>
    </row>
    <row r="50" spans="1:3" x14ac:dyDescent="0.3">
      <c r="A50" s="3">
        <v>16</v>
      </c>
      <c r="B50" s="3">
        <v>39350.287316247348</v>
      </c>
      <c r="C50" s="3">
        <v>826.71268375265208</v>
      </c>
    </row>
    <row r="51" spans="1:3" x14ac:dyDescent="0.3">
      <c r="A51" s="3">
        <v>17</v>
      </c>
      <c r="B51" s="3">
        <v>45710.848600067926</v>
      </c>
      <c r="C51" s="3">
        <v>2810.1513999320741</v>
      </c>
    </row>
    <row r="52" spans="1:3" x14ac:dyDescent="0.3">
      <c r="A52" s="3">
        <v>18</v>
      </c>
      <c r="B52" s="3">
        <v>43671.129924208115</v>
      </c>
      <c r="C52" s="3">
        <v>-10689.129924208115</v>
      </c>
    </row>
    <row r="53" spans="1:3" x14ac:dyDescent="0.3">
      <c r="A53" s="3">
        <v>19</v>
      </c>
      <c r="B53" s="3">
        <v>28153.046524619815</v>
      </c>
      <c r="C53" s="3">
        <v>-5500.0465246198146</v>
      </c>
    </row>
    <row r="54" spans="1:3" x14ac:dyDescent="0.3">
      <c r="A54" s="3">
        <v>20</v>
      </c>
      <c r="B54" s="3">
        <v>30215.736101090766</v>
      </c>
      <c r="C54" s="3">
        <v>-5342.7361010907662</v>
      </c>
    </row>
    <row r="55" spans="1:3" x14ac:dyDescent="0.3">
      <c r="A55" s="3">
        <v>21</v>
      </c>
      <c r="B55" s="3">
        <v>27147.290523988326</v>
      </c>
      <c r="C55" s="3">
        <v>369.70947601167427</v>
      </c>
    </row>
    <row r="56" spans="1:3" x14ac:dyDescent="0.3">
      <c r="A56" s="3">
        <v>22</v>
      </c>
      <c r="B56" s="3">
        <v>23881.175151578704</v>
      </c>
      <c r="C56" s="3">
        <v>-2644.1751515787037</v>
      </c>
    </row>
    <row r="57" spans="1:3" x14ac:dyDescent="0.3">
      <c r="A57" s="3">
        <v>23</v>
      </c>
      <c r="B57" s="3">
        <v>28619.847462314741</v>
      </c>
      <c r="C57" s="3">
        <v>1857.1525376852587</v>
      </c>
    </row>
    <row r="58" spans="1:3" x14ac:dyDescent="0.3">
      <c r="A58" s="3">
        <v>24</v>
      </c>
      <c r="B58" s="3">
        <v>58723.773095965145</v>
      </c>
      <c r="C58" s="3">
        <v>-12372.773095965145</v>
      </c>
    </row>
    <row r="59" spans="1:3" x14ac:dyDescent="0.3">
      <c r="A59" s="3">
        <v>25</v>
      </c>
      <c r="B59" s="3">
        <v>868.92895943009148</v>
      </c>
      <c r="C59" s="3">
        <v>12317.071040569908</v>
      </c>
    </row>
    <row r="60" spans="1:3" x14ac:dyDescent="0.3">
      <c r="A60" s="3">
        <v>26</v>
      </c>
      <c r="B60" s="3">
        <v>19535.33644307579</v>
      </c>
      <c r="C60" s="3">
        <v>-2323.3364430757902</v>
      </c>
    </row>
    <row r="61" spans="1:3" x14ac:dyDescent="0.3">
      <c r="A61" s="3">
        <v>27</v>
      </c>
      <c r="B61" s="3">
        <v>28794.618136483718</v>
      </c>
      <c r="C61" s="3">
        <v>-4458.6181364837175</v>
      </c>
    </row>
    <row r="62" spans="1:3" x14ac:dyDescent="0.3">
      <c r="A62" s="3">
        <v>28</v>
      </c>
      <c r="B62" s="3">
        <v>29282.397774810866</v>
      </c>
      <c r="C62" s="3">
        <v>-4078.3977748108664</v>
      </c>
    </row>
    <row r="63" spans="1:3" x14ac:dyDescent="0.3">
      <c r="A63" s="3">
        <v>29</v>
      </c>
      <c r="B63" s="3">
        <v>39141.635771174791</v>
      </c>
      <c r="C63" s="3">
        <v>-10074.635771174791</v>
      </c>
    </row>
    <row r="64" spans="1:3" x14ac:dyDescent="0.3">
      <c r="A64" s="3">
        <v>30</v>
      </c>
      <c r="B64" s="3">
        <v>32621.260459340458</v>
      </c>
      <c r="C64" s="3">
        <v>-2495.2604593404576</v>
      </c>
    </row>
    <row r="65" spans="1:3" x14ac:dyDescent="0.3">
      <c r="A65" s="3">
        <v>31</v>
      </c>
      <c r="B65" s="3">
        <v>32576.665376105397</v>
      </c>
      <c r="C65" s="3">
        <v>-4330.6653761053967</v>
      </c>
    </row>
    <row r="66" spans="1:3" x14ac:dyDescent="0.3">
      <c r="A66" s="3">
        <v>32</v>
      </c>
      <c r="B66" s="3">
        <v>33682.250140998505</v>
      </c>
      <c r="C66" s="3">
        <v>-5213.2501409985052</v>
      </c>
    </row>
    <row r="67" spans="1:3" x14ac:dyDescent="0.3">
      <c r="A67" s="3">
        <v>33</v>
      </c>
      <c r="B67" s="3">
        <v>29686.737074558689</v>
      </c>
      <c r="C67" s="3">
        <v>-2024.7370745586886</v>
      </c>
    </row>
    <row r="68" spans="1:3" x14ac:dyDescent="0.3">
      <c r="A68" s="3">
        <v>34</v>
      </c>
      <c r="B68" s="3">
        <v>27690.568800712859</v>
      </c>
      <c r="C68" s="3">
        <v>4878.4311992871408</v>
      </c>
    </row>
    <row r="69" spans="1:3" x14ac:dyDescent="0.3">
      <c r="A69" s="3">
        <v>35</v>
      </c>
      <c r="B69" s="3">
        <v>33273.354719021772</v>
      </c>
      <c r="C69" s="3">
        <v>6369.6452809782277</v>
      </c>
    </row>
    <row r="70" spans="1:3" x14ac:dyDescent="0.3">
      <c r="A70" s="3">
        <v>36</v>
      </c>
      <c r="B70" s="3">
        <v>57163.675194412885</v>
      </c>
      <c r="C70" s="3">
        <v>4581.3248055871154</v>
      </c>
    </row>
    <row r="71" spans="1:3" x14ac:dyDescent="0.3">
      <c r="A71" s="3">
        <v>37</v>
      </c>
      <c r="B71" s="3">
        <v>15547.572101905938</v>
      </c>
      <c r="C71" s="3">
        <v>3040.4278980940617</v>
      </c>
    </row>
    <row r="72" spans="1:3" x14ac:dyDescent="0.3">
      <c r="A72" s="3">
        <v>38</v>
      </c>
      <c r="B72" s="3">
        <v>24922.30457963944</v>
      </c>
      <c r="C72" s="3">
        <v>-3726.3045796394399</v>
      </c>
    </row>
    <row r="73" spans="1:3" x14ac:dyDescent="0.3">
      <c r="A73" s="3">
        <v>39</v>
      </c>
      <c r="B73" s="3">
        <v>25725.600502537396</v>
      </c>
      <c r="C73" s="3">
        <v>8421.3994974626039</v>
      </c>
    </row>
    <row r="74" spans="1:3" x14ac:dyDescent="0.3">
      <c r="A74" s="3">
        <v>40</v>
      </c>
      <c r="B74" s="3">
        <v>25586.029068020242</v>
      </c>
      <c r="C74" s="3">
        <v>4726.9709319797585</v>
      </c>
    </row>
    <row r="75" spans="1:3" x14ac:dyDescent="0.3">
      <c r="A75" s="3">
        <v>41</v>
      </c>
      <c r="B75" s="3">
        <v>25717.183734474052</v>
      </c>
      <c r="C75" s="3">
        <v>5759.8162655259475</v>
      </c>
    </row>
    <row r="76" spans="1:3" x14ac:dyDescent="0.3">
      <c r="A76" s="3">
        <v>42</v>
      </c>
      <c r="B76" s="3">
        <v>28663.427458106948</v>
      </c>
      <c r="C76" s="3">
        <v>60.572541893052403</v>
      </c>
    </row>
    <row r="77" spans="1:3" x14ac:dyDescent="0.3">
      <c r="A77" s="3">
        <v>43</v>
      </c>
      <c r="B77" s="3">
        <v>29132.513735116285</v>
      </c>
      <c r="C77" s="3">
        <v>-3602.5137351162848</v>
      </c>
    </row>
    <row r="78" spans="1:3" x14ac:dyDescent="0.3">
      <c r="A78" s="3">
        <v>44</v>
      </c>
      <c r="B78" s="3">
        <v>27232.023663593674</v>
      </c>
      <c r="C78" s="3">
        <v>-1130.0236635936744</v>
      </c>
    </row>
    <row r="79" spans="1:3" x14ac:dyDescent="0.3">
      <c r="A79" s="3">
        <v>45</v>
      </c>
      <c r="B79" s="3">
        <v>26982.35309692975</v>
      </c>
      <c r="C79" s="3">
        <v>70.646903070250119</v>
      </c>
    </row>
    <row r="80" spans="1:3" x14ac:dyDescent="0.3">
      <c r="A80" s="3">
        <v>46</v>
      </c>
      <c r="B80" s="3">
        <v>20847.966803259027</v>
      </c>
      <c r="C80" s="3">
        <v>-1059.9668032590271</v>
      </c>
    </row>
    <row r="81" spans="1:3" x14ac:dyDescent="0.3">
      <c r="A81" s="3">
        <v>47</v>
      </c>
      <c r="B81" s="3">
        <v>17132.239631200817</v>
      </c>
      <c r="C81" s="3">
        <v>68.760368799183198</v>
      </c>
    </row>
    <row r="82" spans="1:3" x14ac:dyDescent="0.3">
      <c r="A82" s="3">
        <v>48</v>
      </c>
      <c r="B82" s="3">
        <v>43279.745798377764</v>
      </c>
      <c r="C82" s="3">
        <v>-17400.745798377764</v>
      </c>
    </row>
    <row r="83" spans="1:3" x14ac:dyDescent="0.3">
      <c r="A83" s="3">
        <v>49</v>
      </c>
      <c r="B83" s="3">
        <v>-8030.1842357395535</v>
      </c>
      <c r="C83" s="3">
        <v>21203.184235739554</v>
      </c>
    </row>
    <row r="84" spans="1:3" x14ac:dyDescent="0.3">
      <c r="A84" s="3">
        <v>50</v>
      </c>
      <c r="B84" s="3">
        <v>14337.718007331141</v>
      </c>
      <c r="C84" s="3">
        <v>154.28199266885895</v>
      </c>
    </row>
    <row r="85" spans="1:3" x14ac:dyDescent="0.3">
      <c r="A85" s="3">
        <v>51</v>
      </c>
      <c r="B85" s="3">
        <v>21902.890646394924</v>
      </c>
      <c r="C85" s="3">
        <v>18719.109353605076</v>
      </c>
    </row>
    <row r="86" spans="1:3" x14ac:dyDescent="0.3">
      <c r="A86" s="3">
        <v>52</v>
      </c>
      <c r="B86" s="3">
        <v>31665.537787080764</v>
      </c>
      <c r="C86" s="3">
        <v>4536.4622129192358</v>
      </c>
    </row>
    <row r="87" spans="1:3" x14ac:dyDescent="0.3">
      <c r="A87" s="3">
        <v>53</v>
      </c>
      <c r="B87" s="3">
        <v>27914.585781364127</v>
      </c>
      <c r="C87" s="3">
        <v>16273.414218635873</v>
      </c>
    </row>
    <row r="88" spans="1:3" x14ac:dyDescent="0.3">
      <c r="A88" s="3">
        <v>54</v>
      </c>
      <c r="B88" s="3">
        <v>45341.008953837503</v>
      </c>
      <c r="C88" s="3">
        <v>-4322.0089538375032</v>
      </c>
    </row>
    <row r="89" spans="1:3" x14ac:dyDescent="0.3">
      <c r="A89" s="3">
        <v>55</v>
      </c>
      <c r="B89" s="3">
        <v>35503.809346960363</v>
      </c>
      <c r="C89" s="3">
        <v>-18866.809346960363</v>
      </c>
    </row>
    <row r="90" spans="1:3" x14ac:dyDescent="0.3">
      <c r="A90" s="3">
        <v>56</v>
      </c>
      <c r="B90" s="3">
        <v>27847.639086311687</v>
      </c>
      <c r="C90" s="3">
        <v>-5310.6390863116867</v>
      </c>
    </row>
    <row r="91" spans="1:3" x14ac:dyDescent="0.3">
      <c r="A91" s="3">
        <v>57</v>
      </c>
      <c r="B91" s="3">
        <v>38111.178522723203</v>
      </c>
      <c r="C91" s="3">
        <v>14050.821477276797</v>
      </c>
    </row>
    <row r="92" spans="1:3" x14ac:dyDescent="0.3">
      <c r="A92" s="3">
        <v>58</v>
      </c>
      <c r="B92" s="3">
        <v>34401.888891564748</v>
      </c>
      <c r="C92" s="3">
        <v>-20573.888891564748</v>
      </c>
    </row>
    <row r="93" spans="1:3" x14ac:dyDescent="0.3">
      <c r="A93" s="3">
        <v>59</v>
      </c>
      <c r="B93" s="3">
        <v>21405.057766027119</v>
      </c>
      <c r="C93" s="3">
        <v>-3624.0577660271192</v>
      </c>
    </row>
    <row r="94" spans="1:3" x14ac:dyDescent="0.3">
      <c r="A94" s="3">
        <v>60</v>
      </c>
      <c r="B94" s="3">
        <v>52523.937606401232</v>
      </c>
      <c r="C94" s="3">
        <v>4654.0623935987678</v>
      </c>
    </row>
    <row r="95" spans="1:3" x14ac:dyDescent="0.3">
      <c r="A95" s="3">
        <v>61</v>
      </c>
      <c r="B95" s="3">
        <v>9749.592844441162</v>
      </c>
      <c r="C95" s="3">
        <v>2844.407155558838</v>
      </c>
    </row>
    <row r="96" spans="1:3" x14ac:dyDescent="0.3">
      <c r="A96" s="3">
        <v>62</v>
      </c>
      <c r="B96" s="3">
        <v>22993.815340494199</v>
      </c>
      <c r="C96" s="3">
        <v>-2342.8153404941986</v>
      </c>
    </row>
    <row r="97" spans="1:3" x14ac:dyDescent="0.3">
      <c r="A97" s="3">
        <v>63</v>
      </c>
      <c r="B97" s="3">
        <v>42228.859387217301</v>
      </c>
      <c r="C97" s="3">
        <v>-8270.8593872173005</v>
      </c>
    </row>
    <row r="98" spans="1:3" x14ac:dyDescent="0.3">
      <c r="A98" s="3">
        <v>64</v>
      </c>
      <c r="B98" s="3">
        <v>42318.767862825749</v>
      </c>
      <c r="C98" s="3">
        <v>-5769.767862825749</v>
      </c>
    </row>
    <row r="99" spans="1:3" x14ac:dyDescent="0.3">
      <c r="A99" s="3">
        <v>65</v>
      </c>
      <c r="B99" s="3">
        <v>46196.921995657503</v>
      </c>
      <c r="C99" s="3">
        <v>-5729.9219956575034</v>
      </c>
    </row>
    <row r="100" spans="1:3" x14ac:dyDescent="0.3">
      <c r="A100" s="3">
        <v>66</v>
      </c>
      <c r="B100" s="3">
        <v>50502.053073236275</v>
      </c>
      <c r="C100" s="3">
        <v>-8416.0530732362749</v>
      </c>
    </row>
    <row r="101" spans="1:3" x14ac:dyDescent="0.3">
      <c r="A101" s="3">
        <v>67</v>
      </c>
      <c r="B101" s="3">
        <v>43370.21722623465</v>
      </c>
      <c r="C101" s="3">
        <v>-1971.2172262346503</v>
      </c>
    </row>
    <row r="102" spans="1:3" x14ac:dyDescent="0.3">
      <c r="A102" s="3">
        <v>68</v>
      </c>
      <c r="B102" s="3">
        <v>42954.591784466036</v>
      </c>
      <c r="C102" s="3">
        <v>-732.59178446603619</v>
      </c>
    </row>
    <row r="103" spans="1:3" x14ac:dyDescent="0.3">
      <c r="A103" s="3">
        <v>69</v>
      </c>
      <c r="B103" s="3">
        <v>51427.097939241918</v>
      </c>
      <c r="C103" s="3">
        <v>-8950.0979392419176</v>
      </c>
    </row>
    <row r="104" spans="1:3" x14ac:dyDescent="0.3">
      <c r="A104" s="3">
        <v>70</v>
      </c>
      <c r="B104" s="3">
        <v>37189.390839978376</v>
      </c>
      <c r="C104" s="3">
        <v>10669.609160021624</v>
      </c>
    </row>
    <row r="105" spans="1:3" x14ac:dyDescent="0.3">
      <c r="A105" s="3">
        <v>71</v>
      </c>
      <c r="B105" s="3">
        <v>40345.667976549099</v>
      </c>
      <c r="C105" s="3">
        <v>9715.332023450901</v>
      </c>
    </row>
    <row r="106" spans="1:3" x14ac:dyDescent="0.3">
      <c r="A106" s="3">
        <v>72</v>
      </c>
      <c r="B106" s="3">
        <v>81642.561654806006</v>
      </c>
      <c r="C106" s="3">
        <v>17818.438345193994</v>
      </c>
    </row>
    <row r="107" spans="1:3" x14ac:dyDescent="0.3">
      <c r="A107" s="3">
        <v>73</v>
      </c>
      <c r="B107" s="3">
        <v>32840.639576810645</v>
      </c>
      <c r="C107" s="3">
        <v>-2972.6395768106449</v>
      </c>
    </row>
    <row r="108" spans="1:3" x14ac:dyDescent="0.3">
      <c r="A108" s="3">
        <v>74</v>
      </c>
      <c r="B108" s="3">
        <v>38269.800079643494</v>
      </c>
      <c r="C108" s="3">
        <v>734.19992035650648</v>
      </c>
    </row>
    <row r="109" spans="1:3" x14ac:dyDescent="0.3">
      <c r="A109" s="3">
        <v>75</v>
      </c>
      <c r="B109" s="3">
        <v>50819.172799759115</v>
      </c>
      <c r="C109" s="3">
        <v>3203.8272002408848</v>
      </c>
    </row>
    <row r="110" spans="1:3" x14ac:dyDescent="0.3">
      <c r="A110" s="3">
        <v>76</v>
      </c>
      <c r="B110" s="3">
        <v>51639.301125947692</v>
      </c>
      <c r="C110" s="3">
        <v>2195.6988740523084</v>
      </c>
    </row>
    <row r="111" spans="1:3" x14ac:dyDescent="0.3">
      <c r="A111" s="3">
        <v>77</v>
      </c>
      <c r="B111" s="3">
        <v>50250.5345988974</v>
      </c>
      <c r="C111" s="3">
        <v>6051.4654011025996</v>
      </c>
    </row>
    <row r="112" spans="1:3" x14ac:dyDescent="0.3">
      <c r="A112" s="3">
        <v>78</v>
      </c>
      <c r="B112" s="3">
        <v>58950.494010250019</v>
      </c>
      <c r="C112" s="3">
        <v>-2236.4940102500186</v>
      </c>
    </row>
    <row r="113" spans="1:3" x14ac:dyDescent="0.3">
      <c r="A113" s="3">
        <v>79</v>
      </c>
      <c r="B113" s="3">
        <v>54243.178665678839</v>
      </c>
      <c r="C113" s="3">
        <v>-10725.178665678839</v>
      </c>
    </row>
    <row r="114" spans="1:3" x14ac:dyDescent="0.3">
      <c r="A114" s="3">
        <v>80</v>
      </c>
      <c r="B114" s="3">
        <v>47896.46499824377</v>
      </c>
      <c r="C114" s="3">
        <v>-9021.4649982437695</v>
      </c>
    </row>
    <row r="115" spans="1:3" x14ac:dyDescent="0.3">
      <c r="A115" s="3">
        <v>81</v>
      </c>
      <c r="B115" s="3">
        <v>46778.270198947532</v>
      </c>
      <c r="C115" s="3">
        <v>-6814.2701989475318</v>
      </c>
    </row>
    <row r="116" spans="1:3" x14ac:dyDescent="0.3">
      <c r="A116" s="3">
        <v>82</v>
      </c>
      <c r="B116" s="3">
        <v>44110.429416904124</v>
      </c>
      <c r="C116" s="3">
        <v>3397.5705830958759</v>
      </c>
    </row>
    <row r="117" spans="1:3" x14ac:dyDescent="0.3">
      <c r="A117" s="3">
        <v>83</v>
      </c>
      <c r="B117" s="3">
        <v>45318.508543462849</v>
      </c>
      <c r="C117" s="3">
        <v>-367.50854346284905</v>
      </c>
    </row>
    <row r="118" spans="1:3" x14ac:dyDescent="0.3">
      <c r="A118" s="3">
        <v>84</v>
      </c>
      <c r="B118" s="3">
        <v>87865.013552440869</v>
      </c>
      <c r="C118" s="3">
        <v>1091.9864475591312</v>
      </c>
    </row>
    <row r="119" spans="1:3" x14ac:dyDescent="0.3">
      <c r="A119" s="3">
        <v>85</v>
      </c>
      <c r="B119" s="3">
        <v>30541.423420970707</v>
      </c>
      <c r="C119" s="3">
        <v>-9464.4234209707065</v>
      </c>
    </row>
    <row r="120" spans="1:3" x14ac:dyDescent="0.3">
      <c r="A120" s="3">
        <v>86</v>
      </c>
      <c r="B120" s="3">
        <v>37617.262063159433</v>
      </c>
      <c r="C120" s="3">
        <v>-8428.2620631594327</v>
      </c>
    </row>
    <row r="121" spans="1:3" x14ac:dyDescent="0.3">
      <c r="A121" s="3">
        <v>87</v>
      </c>
      <c r="B121" s="3">
        <v>48618.477582033629</v>
      </c>
      <c r="C121" s="3">
        <v>-1348.477582033629</v>
      </c>
    </row>
    <row r="122" spans="1:3" x14ac:dyDescent="0.3">
      <c r="A122" s="3">
        <v>88</v>
      </c>
      <c r="B122" s="3">
        <v>47382.923130639414</v>
      </c>
      <c r="C122" s="3">
        <v>-1737.923130639414</v>
      </c>
    </row>
    <row r="123" spans="1:3" x14ac:dyDescent="0.3">
      <c r="A123" s="3">
        <v>89</v>
      </c>
      <c r="B123" s="3">
        <v>55010.423193401453</v>
      </c>
      <c r="C123" s="3">
        <v>-4550.4231934014533</v>
      </c>
    </row>
    <row r="124" spans="1:3" x14ac:dyDescent="0.3">
      <c r="A124" s="3">
        <v>90</v>
      </c>
      <c r="B124" s="3">
        <v>55540.524147282798</v>
      </c>
      <c r="C124" s="3">
        <v>-4691.5241472827984</v>
      </c>
    </row>
    <row r="125" spans="1:3" x14ac:dyDescent="0.3">
      <c r="A125" s="3">
        <v>91</v>
      </c>
      <c r="B125" s="3">
        <v>52309.891162633445</v>
      </c>
      <c r="C125" s="3">
        <v>-7778.8911626334448</v>
      </c>
    </row>
    <row r="126" spans="1:3" x14ac:dyDescent="0.3">
      <c r="A126" s="3">
        <v>92</v>
      </c>
      <c r="B126" s="3">
        <v>43578.169653403747</v>
      </c>
      <c r="C126" s="3">
        <v>-2342.1696534037474</v>
      </c>
    </row>
    <row r="127" spans="1:3" x14ac:dyDescent="0.3">
      <c r="A127" s="3">
        <v>93</v>
      </c>
      <c r="B127" s="3">
        <v>42392.595618173233</v>
      </c>
      <c r="C127" s="3">
        <v>6967.4043818267673</v>
      </c>
    </row>
    <row r="128" spans="1:3" x14ac:dyDescent="0.3">
      <c r="A128" s="3">
        <v>94</v>
      </c>
      <c r="B128" s="3">
        <v>44782.043761158267</v>
      </c>
      <c r="C128" s="3">
        <v>-1342.0437611582674</v>
      </c>
    </row>
    <row r="129" spans="1:3" x14ac:dyDescent="0.3">
      <c r="A129" s="3">
        <v>95</v>
      </c>
      <c r="B129" s="3">
        <v>50609.18558114436</v>
      </c>
      <c r="C129" s="3">
        <v>1687.8144188556398</v>
      </c>
    </row>
    <row r="130" spans="1:3" x14ac:dyDescent="0.3">
      <c r="A130" s="3">
        <v>96</v>
      </c>
      <c r="B130" s="3">
        <v>85285.950128554716</v>
      </c>
      <c r="C130" s="3">
        <v>-4359.9501285547158</v>
      </c>
    </row>
    <row r="131" spans="1:3" x14ac:dyDescent="0.3">
      <c r="A131" s="3">
        <v>97</v>
      </c>
      <c r="B131" s="3">
        <v>28743.134108973391</v>
      </c>
      <c r="C131" s="3">
        <v>-2908.1341089733905</v>
      </c>
    </row>
    <row r="132" spans="1:3" x14ac:dyDescent="0.3">
      <c r="A132" s="3">
        <v>98</v>
      </c>
      <c r="B132" s="3">
        <v>38740.333667511528</v>
      </c>
      <c r="C132" s="3">
        <v>-1926.3336675115279</v>
      </c>
    </row>
    <row r="133" spans="1:3" x14ac:dyDescent="0.3">
      <c r="A133" s="3">
        <v>99</v>
      </c>
      <c r="B133" s="3">
        <v>49927.360161728189</v>
      </c>
      <c r="C133" s="3">
        <v>1857.6398382718107</v>
      </c>
    </row>
    <row r="134" spans="1:3" x14ac:dyDescent="0.3">
      <c r="A134" s="3">
        <v>100</v>
      </c>
      <c r="B134" s="3">
        <v>54466.397219731378</v>
      </c>
      <c r="C134" s="3">
        <v>2532.6027802686222</v>
      </c>
    </row>
    <row r="135" spans="1:3" x14ac:dyDescent="0.3">
      <c r="A135" s="3">
        <v>101</v>
      </c>
      <c r="B135" s="3">
        <v>61293.741707411842</v>
      </c>
      <c r="C135" s="3">
        <v>1089.2582925881579</v>
      </c>
    </row>
    <row r="136" spans="1:3" x14ac:dyDescent="0.3">
      <c r="A136" s="3">
        <v>102</v>
      </c>
      <c r="B136" s="3">
        <v>58722.875532804748</v>
      </c>
      <c r="C136" s="3">
        <v>-432.87553280474822</v>
      </c>
    </row>
    <row r="137" spans="1:3" x14ac:dyDescent="0.3">
      <c r="A137" s="3">
        <v>103</v>
      </c>
      <c r="B137" s="3">
        <v>61561.455329207085</v>
      </c>
      <c r="C137" s="3">
        <v>-5849.455329207085</v>
      </c>
    </row>
    <row r="138" spans="1:3" x14ac:dyDescent="0.3">
      <c r="A138" s="3">
        <v>104</v>
      </c>
      <c r="B138" s="3">
        <v>50522.675008647886</v>
      </c>
      <c r="C138" s="3">
        <v>1088.324991352114</v>
      </c>
    </row>
    <row r="139" spans="1:3" x14ac:dyDescent="0.3">
      <c r="A139" s="3">
        <v>105</v>
      </c>
      <c r="B139" s="3">
        <v>53507.748129936845</v>
      </c>
      <c r="C139" s="3">
        <v>-582.74812993684463</v>
      </c>
    </row>
    <row r="140" spans="1:3" x14ac:dyDescent="0.3">
      <c r="A140" s="3">
        <v>106</v>
      </c>
      <c r="B140" s="3">
        <v>42092.086786726191</v>
      </c>
      <c r="C140" s="3">
        <v>4892.9132132738087</v>
      </c>
    </row>
    <row r="141" spans="1:3" x14ac:dyDescent="0.3">
      <c r="A141" s="3">
        <v>107</v>
      </c>
      <c r="B141" s="3">
        <v>56459.75672514351</v>
      </c>
      <c r="C141" s="3">
        <v>7657.2432748564897</v>
      </c>
    </row>
    <row r="142" spans="1:3" x14ac:dyDescent="0.3">
      <c r="A142" s="3">
        <v>108</v>
      </c>
      <c r="B142" s="3">
        <v>89431.556269400462</v>
      </c>
      <c r="C142" s="3">
        <v>11767.443730599538</v>
      </c>
    </row>
    <row r="143" spans="1:3" x14ac:dyDescent="0.3">
      <c r="A143" s="3">
        <v>109</v>
      </c>
      <c r="B143" s="3">
        <v>34873.970470808956</v>
      </c>
      <c r="C143" s="3">
        <v>-10505.970470808956</v>
      </c>
    </row>
    <row r="144" spans="1:3" x14ac:dyDescent="0.3">
      <c r="A144" s="3">
        <v>110</v>
      </c>
      <c r="B144" s="3">
        <v>35785.750465959085</v>
      </c>
      <c r="C144" s="3">
        <v>-8618.750465959085</v>
      </c>
    </row>
    <row r="145" spans="1:3" x14ac:dyDescent="0.3">
      <c r="A145" s="3">
        <v>111</v>
      </c>
      <c r="B145" s="3">
        <v>43492.261766672746</v>
      </c>
      <c r="C145" s="3">
        <v>-5680.2617666727456</v>
      </c>
    </row>
    <row r="146" spans="1:3" x14ac:dyDescent="0.3">
      <c r="A146" s="3">
        <v>112</v>
      </c>
      <c r="B146" s="3">
        <v>50255.356425300313</v>
      </c>
      <c r="C146" s="3">
        <v>-7486.3564253003133</v>
      </c>
    </row>
    <row r="147" spans="1:3" x14ac:dyDescent="0.3">
      <c r="A147" s="3">
        <v>113</v>
      </c>
      <c r="B147" s="3">
        <v>53045.766329221151</v>
      </c>
      <c r="C147" s="3">
        <v>-6666.766329221151</v>
      </c>
    </row>
    <row r="148" spans="1:3" x14ac:dyDescent="0.3">
      <c r="A148" s="3">
        <v>114</v>
      </c>
      <c r="B148" s="3">
        <v>55218.805146576706</v>
      </c>
      <c r="C148" s="3">
        <v>-7940.8051465767057</v>
      </c>
    </row>
    <row r="149" spans="1:3" x14ac:dyDescent="0.3">
      <c r="A149" s="3">
        <v>115</v>
      </c>
      <c r="B149" s="3">
        <v>53964.142194746324</v>
      </c>
      <c r="C149" s="3">
        <v>-7362.1421947463241</v>
      </c>
    </row>
    <row r="150" spans="1:3" x14ac:dyDescent="0.3">
      <c r="A150" s="3">
        <v>116</v>
      </c>
      <c r="B150" s="3">
        <v>54491.48218863376</v>
      </c>
      <c r="C150" s="3">
        <v>-9360.4821886337595</v>
      </c>
    </row>
    <row r="151" spans="1:3" x14ac:dyDescent="0.3">
      <c r="A151" s="3">
        <v>117</v>
      </c>
      <c r="B151" s="3">
        <v>56484.579939719762</v>
      </c>
      <c r="C151" s="3">
        <v>-7222.5799397197625</v>
      </c>
    </row>
    <row r="152" spans="1:3" x14ac:dyDescent="0.3">
      <c r="A152" s="3">
        <v>118</v>
      </c>
      <c r="B152" s="3">
        <v>45827.745929467972</v>
      </c>
      <c r="C152" s="3">
        <v>4986.254070532028</v>
      </c>
    </row>
    <row r="153" spans="1:3" x14ac:dyDescent="0.3">
      <c r="A153" s="3">
        <v>119</v>
      </c>
      <c r="B153" s="3">
        <v>57672.422720361101</v>
      </c>
      <c r="C153" s="3">
        <v>2022.5772796388992</v>
      </c>
    </row>
    <row r="154" spans="1:3" x14ac:dyDescent="0.3">
      <c r="A154" s="3">
        <v>120</v>
      </c>
      <c r="B154" s="3">
        <v>96099.546244379686</v>
      </c>
      <c r="C154" s="3">
        <v>13954.453755620314</v>
      </c>
    </row>
    <row r="155" spans="1:3" x14ac:dyDescent="0.3">
      <c r="A155" s="3">
        <v>121</v>
      </c>
      <c r="B155" s="3">
        <v>36999.432304295442</v>
      </c>
      <c r="C155" s="3">
        <v>-12501.432304295442</v>
      </c>
    </row>
    <row r="156" spans="1:3" x14ac:dyDescent="0.3">
      <c r="A156" s="3">
        <v>122</v>
      </c>
      <c r="B156" s="3">
        <v>36222.755742056594</v>
      </c>
      <c r="C156" s="3">
        <v>4594.2442579434064</v>
      </c>
    </row>
    <row r="157" spans="1:3" x14ac:dyDescent="0.3">
      <c r="A157" s="3">
        <v>123</v>
      </c>
      <c r="B157" s="3">
        <v>47068.744712667823</v>
      </c>
      <c r="C157" s="3">
        <v>14607.255287332177</v>
      </c>
    </row>
    <row r="158" spans="1:3" x14ac:dyDescent="0.3">
      <c r="A158" s="3">
        <v>124</v>
      </c>
      <c r="B158" s="3">
        <v>52439.5559718968</v>
      </c>
      <c r="C158" s="3">
        <v>17771.4440281032</v>
      </c>
    </row>
    <row r="159" spans="1:3" x14ac:dyDescent="0.3">
      <c r="A159" s="3">
        <v>125</v>
      </c>
      <c r="B159" s="3">
        <v>53420.131962653475</v>
      </c>
      <c r="C159" s="3">
        <v>9457.8680373465249</v>
      </c>
    </row>
    <row r="160" spans="1:3" x14ac:dyDescent="0.3">
      <c r="A160" s="3">
        <v>126</v>
      </c>
      <c r="B160" s="3">
        <v>58933.580981959378</v>
      </c>
      <c r="C160" s="3">
        <v>8832.4190180406222</v>
      </c>
    </row>
    <row r="161" spans="1:3" x14ac:dyDescent="0.3">
      <c r="A161" s="3">
        <v>127</v>
      </c>
      <c r="B161" s="3">
        <v>57424.534718798117</v>
      </c>
      <c r="C161" s="3">
        <v>6793.465281201883</v>
      </c>
    </row>
    <row r="162" spans="1:3" x14ac:dyDescent="0.3">
      <c r="A162" s="3">
        <v>128</v>
      </c>
      <c r="B162" s="3">
        <v>53632.717532935181</v>
      </c>
      <c r="C162" s="3">
        <v>8120.2824670648188</v>
      </c>
    </row>
    <row r="163" spans="1:3" x14ac:dyDescent="0.3">
      <c r="A163" s="3">
        <v>129</v>
      </c>
      <c r="B163" s="3">
        <v>45947.3949247657</v>
      </c>
      <c r="C163" s="3">
        <v>1140.6050752342999</v>
      </c>
    </row>
    <row r="164" spans="1:3" x14ac:dyDescent="0.3">
      <c r="A164" s="3">
        <v>130</v>
      </c>
      <c r="B164" s="3">
        <v>45472.853921287191</v>
      </c>
      <c r="C164" s="3">
        <v>2481.146078712809</v>
      </c>
    </row>
    <row r="165" spans="1:3" x14ac:dyDescent="0.3">
      <c r="A165" s="3">
        <v>131</v>
      </c>
      <c r="B165" s="3">
        <v>55360.203662746186</v>
      </c>
      <c r="C165" s="3">
        <v>7036.7963372538143</v>
      </c>
    </row>
    <row r="166" spans="1:3" x14ac:dyDescent="0.3">
      <c r="A166" s="3">
        <v>132</v>
      </c>
      <c r="B166" s="3">
        <v>98407.62445107993</v>
      </c>
      <c r="C166" s="3">
        <v>15932.37554892007</v>
      </c>
    </row>
    <row r="167" spans="1:3" x14ac:dyDescent="0.3">
      <c r="A167" s="3">
        <v>133</v>
      </c>
      <c r="B167" s="3">
        <v>35003.8177653116</v>
      </c>
      <c r="C167" s="3">
        <v>-11645.8177653116</v>
      </c>
    </row>
    <row r="168" spans="1:3" x14ac:dyDescent="0.3">
      <c r="A168" s="3">
        <v>134</v>
      </c>
      <c r="B168" s="3">
        <v>41608.242280433034</v>
      </c>
      <c r="C168" s="3">
        <v>-1020.2422804330345</v>
      </c>
    </row>
    <row r="169" spans="1:3" x14ac:dyDescent="0.3">
      <c r="A169" s="3">
        <v>135</v>
      </c>
      <c r="B169" s="3">
        <v>57129.406082282396</v>
      </c>
      <c r="C169" s="3">
        <v>6845.5939177176042</v>
      </c>
    </row>
    <row r="170" spans="1:3" x14ac:dyDescent="0.3">
      <c r="A170" s="3">
        <v>136</v>
      </c>
      <c r="B170" s="3">
        <v>63198.739801134987</v>
      </c>
      <c r="C170" s="3">
        <v>2419.2601988650131</v>
      </c>
    </row>
    <row r="171" spans="1:3" x14ac:dyDescent="0.3">
      <c r="A171" s="3">
        <v>137</v>
      </c>
      <c r="B171" s="3">
        <v>62118.067517284755</v>
      </c>
      <c r="C171" s="3">
        <v>11713.932482715245</v>
      </c>
    </row>
    <row r="172" spans="1:3" x14ac:dyDescent="0.3">
      <c r="A172" s="3">
        <v>138</v>
      </c>
      <c r="B172" s="3">
        <v>68430.541488636445</v>
      </c>
      <c r="C172" s="3">
        <v>2680.4585113635549</v>
      </c>
    </row>
    <row r="173" spans="1:3" x14ac:dyDescent="0.3">
      <c r="A173" s="3">
        <v>139</v>
      </c>
      <c r="B173" s="3">
        <v>57715.76918355417</v>
      </c>
      <c r="C173" s="3">
        <v>-12149.76918355417</v>
      </c>
    </row>
    <row r="174" spans="1:3" x14ac:dyDescent="0.3">
      <c r="A174" s="3">
        <v>140</v>
      </c>
      <c r="B174" s="3">
        <v>60353.939803407033</v>
      </c>
      <c r="C174" s="3">
        <v>-6376.9398034070327</v>
      </c>
    </row>
    <row r="175" spans="1:3" x14ac:dyDescent="0.3">
      <c r="A175" s="3">
        <v>141</v>
      </c>
      <c r="B175" s="3">
        <v>50668.728355239975</v>
      </c>
      <c r="C175" s="3">
        <v>671.27164476002508</v>
      </c>
    </row>
    <row r="176" spans="1:3" x14ac:dyDescent="0.3">
      <c r="A176" s="3">
        <v>142</v>
      </c>
      <c r="B176" s="3">
        <v>54117.20530392095</v>
      </c>
      <c r="C176" s="3">
        <v>9628.7946960790505</v>
      </c>
    </row>
    <row r="177" spans="1:3" x14ac:dyDescent="0.3">
      <c r="A177" s="3">
        <v>143</v>
      </c>
      <c r="B177" s="3">
        <v>74562.814938679978</v>
      </c>
      <c r="C177" s="3">
        <v>21220.185061320022</v>
      </c>
    </row>
    <row r="178" spans="1:3" x14ac:dyDescent="0.3">
      <c r="A178" s="3">
        <v>144</v>
      </c>
      <c r="B178" s="3">
        <v>106777.2590079551</v>
      </c>
      <c r="C178" s="3">
        <v>1266.740992044899</v>
      </c>
    </row>
    <row r="179" spans="1:3" x14ac:dyDescent="0.3">
      <c r="A179" s="3">
        <v>145</v>
      </c>
      <c r="B179" s="3">
        <v>34361.514244529491</v>
      </c>
      <c r="C179" s="3">
        <v>-8672.5142445294914</v>
      </c>
    </row>
    <row r="180" spans="1:3" x14ac:dyDescent="0.3">
      <c r="A180" s="3">
        <v>146</v>
      </c>
      <c r="B180" s="3">
        <v>38988.486095790759</v>
      </c>
      <c r="C180" s="3">
        <v>-4330.4860957907586</v>
      </c>
    </row>
    <row r="181" spans="1:3" x14ac:dyDescent="0.3">
      <c r="A181" s="3">
        <v>147</v>
      </c>
      <c r="B181" s="3">
        <v>55542.842687608827</v>
      </c>
      <c r="C181" s="3">
        <v>73.157312391173036</v>
      </c>
    </row>
    <row r="182" spans="1:3" x14ac:dyDescent="0.3">
      <c r="A182" s="3">
        <v>148</v>
      </c>
      <c r="B182" s="3">
        <v>56892.233290942808</v>
      </c>
      <c r="C182" s="3">
        <v>1105.7667090571922</v>
      </c>
    </row>
    <row r="183" spans="1:3" x14ac:dyDescent="0.3">
      <c r="A183" s="3">
        <v>149</v>
      </c>
      <c r="B183" s="3">
        <v>64202.184692735085</v>
      </c>
      <c r="C183" s="3">
        <v>1596.8153072649147</v>
      </c>
    </row>
    <row r="184" spans="1:3" x14ac:dyDescent="0.3">
      <c r="A184" s="3">
        <v>150</v>
      </c>
      <c r="B184" s="3">
        <v>64499.369579319478</v>
      </c>
      <c r="C184" s="3">
        <v>1664.6304206805216</v>
      </c>
    </row>
    <row r="185" spans="1:3" x14ac:dyDescent="0.3">
      <c r="A185" s="3">
        <v>151</v>
      </c>
      <c r="B185" s="3">
        <v>56481.204949547806</v>
      </c>
      <c r="C185" s="3">
        <v>5902.7950504521941</v>
      </c>
    </row>
    <row r="186" spans="1:3" x14ac:dyDescent="0.3">
      <c r="A186" s="3">
        <v>152</v>
      </c>
      <c r="B186" s="3">
        <v>57539.107366939192</v>
      </c>
      <c r="C186" s="3">
        <v>-2649.1073669391917</v>
      </c>
    </row>
    <row r="187" spans="1:3" x14ac:dyDescent="0.3">
      <c r="A187" s="3">
        <v>153</v>
      </c>
      <c r="B187" s="3">
        <v>50120.473284981264</v>
      </c>
      <c r="C187" s="3">
        <v>3302.5267150187356</v>
      </c>
    </row>
    <row r="188" spans="1:3" x14ac:dyDescent="0.3">
      <c r="A188" s="3">
        <v>154</v>
      </c>
      <c r="B188" s="3">
        <v>57134.718955074364</v>
      </c>
      <c r="C188" s="3">
        <v>13353.281044925636</v>
      </c>
    </row>
    <row r="189" spans="1:3" x14ac:dyDescent="0.3">
      <c r="A189" s="3">
        <v>155</v>
      </c>
      <c r="B189" s="3">
        <v>74430.575767458256</v>
      </c>
      <c r="C189" s="3">
        <v>1525.4242325417435</v>
      </c>
    </row>
    <row r="190" spans="1:3" x14ac:dyDescent="0.3">
      <c r="A190" s="3">
        <v>156</v>
      </c>
      <c r="B190" s="3">
        <v>97337.877528780868</v>
      </c>
      <c r="C190" s="3">
        <v>2356.1224712191324</v>
      </c>
    </row>
    <row r="191" spans="1:3" x14ac:dyDescent="0.3">
      <c r="A191" s="3">
        <v>157</v>
      </c>
      <c r="B191" s="3">
        <v>33713.905440323804</v>
      </c>
      <c r="C191" s="3">
        <v>-7102.9054403238042</v>
      </c>
    </row>
    <row r="192" spans="1:3" x14ac:dyDescent="0.3">
      <c r="A192" s="3">
        <v>158</v>
      </c>
      <c r="B192" s="3">
        <v>36655.962225940573</v>
      </c>
      <c r="C192" s="3">
        <v>-754.96222594057326</v>
      </c>
    </row>
    <row r="193" spans="1:3" x14ac:dyDescent="0.3">
      <c r="A193" s="3">
        <v>159</v>
      </c>
      <c r="B193" s="3">
        <v>50064.347668335882</v>
      </c>
      <c r="C193" s="3">
        <v>9733.6523316641178</v>
      </c>
    </row>
    <row r="194" spans="1:3" x14ac:dyDescent="0.3">
      <c r="A194" s="3">
        <v>160</v>
      </c>
      <c r="B194" s="3">
        <v>51761.5323027798</v>
      </c>
      <c r="C194" s="3">
        <v>3346.4676972201996</v>
      </c>
    </row>
    <row r="195" spans="1:3" x14ac:dyDescent="0.3">
      <c r="A195" s="3">
        <v>161</v>
      </c>
      <c r="B195" s="3">
        <v>55706.163130795023</v>
      </c>
      <c r="C195" s="3">
        <v>1520.8368692049771</v>
      </c>
    </row>
    <row r="196" spans="1:3" x14ac:dyDescent="0.3">
      <c r="A196" s="3">
        <v>162</v>
      </c>
      <c r="B196" s="3">
        <v>47871.014825940423</v>
      </c>
      <c r="C196" s="3">
        <v>-6646.0148259404232</v>
      </c>
    </row>
    <row r="197" spans="1:3" x14ac:dyDescent="0.3">
      <c r="A197" s="3">
        <v>163</v>
      </c>
      <c r="B197" s="3">
        <v>45878.480926861288</v>
      </c>
      <c r="C197" s="3">
        <v>-3854.480926861288</v>
      </c>
    </row>
    <row r="198" spans="1:3" x14ac:dyDescent="0.3">
      <c r="A198" s="3">
        <v>164</v>
      </c>
      <c r="B198" s="3">
        <v>29699.020179995154</v>
      </c>
      <c r="C198" s="3">
        <v>-2723.0201799951537</v>
      </c>
    </row>
    <row r="199" spans="1:3" x14ac:dyDescent="0.3">
      <c r="A199" s="3">
        <v>165</v>
      </c>
      <c r="B199" s="3">
        <v>11995.118136325909</v>
      </c>
      <c r="C199" s="3">
        <v>5599.8818636740907</v>
      </c>
    </row>
    <row r="200" spans="1:3" x14ac:dyDescent="0.3">
      <c r="A200" s="3">
        <v>166</v>
      </c>
      <c r="B200" s="3">
        <v>22049.412596578637</v>
      </c>
      <c r="C200" s="3">
        <v>-5240.412596578637</v>
      </c>
    </row>
    <row r="201" spans="1:3" x14ac:dyDescent="0.3">
      <c r="A201" s="3">
        <v>167</v>
      </c>
      <c r="B201" s="3">
        <v>32831.251303090867</v>
      </c>
      <c r="C201" s="3">
        <v>13372.748696909133</v>
      </c>
    </row>
    <row r="202" spans="1:3" x14ac:dyDescent="0.3">
      <c r="A202" s="3">
        <v>168</v>
      </c>
      <c r="B202" s="3">
        <v>74287.255564676816</v>
      </c>
      <c r="C202" s="3">
        <v>-13444.255564676816</v>
      </c>
    </row>
    <row r="203" spans="1:3" x14ac:dyDescent="0.3">
      <c r="A203" s="3">
        <v>169</v>
      </c>
      <c r="B203" s="3">
        <v>3897.2848330313436</v>
      </c>
      <c r="C203" s="3">
        <v>7081.7151669686564</v>
      </c>
    </row>
    <row r="204" spans="1:3" x14ac:dyDescent="0.3">
      <c r="A204" s="3">
        <v>170</v>
      </c>
      <c r="B204" s="3">
        <v>18017.684152224505</v>
      </c>
      <c r="C204" s="3">
        <v>1187.3158477754951</v>
      </c>
    </row>
    <row r="205" spans="1:3" x14ac:dyDescent="0.3">
      <c r="A205" s="3">
        <v>171</v>
      </c>
      <c r="B205" s="3">
        <v>43141.029898011882</v>
      </c>
      <c r="C205" s="3">
        <v>-4513.0298980118823</v>
      </c>
    </row>
    <row r="206" spans="1:3" x14ac:dyDescent="0.3">
      <c r="A206" s="3">
        <v>172</v>
      </c>
      <c r="B206" s="3">
        <v>36138.493828352592</v>
      </c>
      <c r="C206" s="3">
        <v>-11722.493828352592</v>
      </c>
    </row>
    <row r="207" spans="1:3" x14ac:dyDescent="0.3">
      <c r="A207" s="3">
        <v>173</v>
      </c>
      <c r="B207" s="3">
        <v>29746.06144829969</v>
      </c>
      <c r="C207" s="3">
        <v>-2620.0614482996898</v>
      </c>
    </row>
    <row r="208" spans="1:3" x14ac:dyDescent="0.3">
      <c r="A208" s="3">
        <v>174</v>
      </c>
      <c r="B208" s="3">
        <v>26448.042044868107</v>
      </c>
      <c r="C208" s="3">
        <v>9575.957955131893</v>
      </c>
    </row>
    <row r="209" spans="1:3" x14ac:dyDescent="0.3">
      <c r="A209" s="3">
        <v>175</v>
      </c>
      <c r="B209" s="3">
        <v>28301.060559344493</v>
      </c>
      <c r="C209" s="3">
        <v>-12903.060559344493</v>
      </c>
    </row>
    <row r="210" spans="1:3" x14ac:dyDescent="0.3">
      <c r="A210" s="3">
        <v>176</v>
      </c>
      <c r="B210" s="3">
        <v>17304.443172140789</v>
      </c>
      <c r="C210" s="3">
        <v>4239.5568278592109</v>
      </c>
    </row>
    <row r="211" spans="1:3" x14ac:dyDescent="0.3">
      <c r="A211" s="3">
        <v>177</v>
      </c>
      <c r="B211" s="3">
        <v>23695.279973938854</v>
      </c>
      <c r="C211" s="3">
        <v>11612.720026061146</v>
      </c>
    </row>
    <row r="212" spans="1:3" x14ac:dyDescent="0.3">
      <c r="A212" s="3">
        <v>178</v>
      </c>
      <c r="B212" s="3">
        <v>33392.384365792364</v>
      </c>
      <c r="C212" s="3">
        <v>6603.6156342076356</v>
      </c>
    </row>
    <row r="213" spans="1:3" x14ac:dyDescent="0.3">
      <c r="A213" s="3">
        <v>179</v>
      </c>
      <c r="B213" s="3">
        <v>56808.55832493295</v>
      </c>
      <c r="C213" s="3">
        <v>-9005.5583249329502</v>
      </c>
    </row>
    <row r="214" spans="1:3" x14ac:dyDescent="0.3">
      <c r="A214" s="3">
        <v>180</v>
      </c>
      <c r="B214" s="3">
        <v>84391.111752269469</v>
      </c>
      <c r="C214" s="3">
        <v>-13562.111752269469</v>
      </c>
    </row>
    <row r="215" spans="1:3" x14ac:dyDescent="0.3">
      <c r="A215" s="3">
        <v>181</v>
      </c>
      <c r="B215" s="3">
        <v>25665.1190242066</v>
      </c>
      <c r="C215" s="3">
        <v>-3649.1190242066004</v>
      </c>
    </row>
    <row r="216" spans="1:3" x14ac:dyDescent="0.3">
      <c r="A216" s="3">
        <v>182</v>
      </c>
      <c r="B216" s="3">
        <v>37287.030950678651</v>
      </c>
      <c r="C216" s="3">
        <v>439.9690493213493</v>
      </c>
    </row>
    <row r="217" spans="1:3" x14ac:dyDescent="0.3">
      <c r="A217" s="3">
        <v>183</v>
      </c>
      <c r="B217" s="3">
        <v>59014.307316403865</v>
      </c>
      <c r="C217" s="3">
        <v>-19127.307316403865</v>
      </c>
    </row>
    <row r="218" spans="1:3" x14ac:dyDescent="0.3">
      <c r="A218" s="3">
        <v>184</v>
      </c>
      <c r="B218" s="3">
        <v>50897.769732434332</v>
      </c>
      <c r="C218" s="3">
        <v>-29072.769732434332</v>
      </c>
    </row>
    <row r="219" spans="1:3" x14ac:dyDescent="0.3">
      <c r="A219" s="3">
        <v>185</v>
      </c>
      <c r="B219" s="3">
        <v>41876.792102232714</v>
      </c>
      <c r="C219" s="3">
        <v>-16803.792102232714</v>
      </c>
    </row>
    <row r="220" spans="1:3" x14ac:dyDescent="0.3">
      <c r="A220" s="3">
        <v>186</v>
      </c>
      <c r="B220" s="3">
        <v>56769.300978821244</v>
      </c>
      <c r="C220" s="3">
        <v>297.69902117875608</v>
      </c>
    </row>
    <row r="221" spans="1:3" x14ac:dyDescent="0.3">
      <c r="A221" s="3">
        <v>187</v>
      </c>
      <c r="B221" s="3">
        <v>57886.611415652813</v>
      </c>
      <c r="C221" s="3">
        <v>11540.388584347187</v>
      </c>
    </row>
    <row r="222" spans="1:3" x14ac:dyDescent="0.3">
      <c r="A222" s="3">
        <v>188</v>
      </c>
      <c r="B222" s="3">
        <v>56584.416469689007</v>
      </c>
      <c r="C222" s="3">
        <v>-12212.416469689007</v>
      </c>
    </row>
    <row r="223" spans="1:3" x14ac:dyDescent="0.3">
      <c r="A223" s="3">
        <v>189</v>
      </c>
      <c r="B223" s="3">
        <v>54949.436556255263</v>
      </c>
      <c r="C223" s="3">
        <v>16346.563443744737</v>
      </c>
    </row>
    <row r="224" spans="1:3" x14ac:dyDescent="0.3">
      <c r="A224" s="3">
        <v>190</v>
      </c>
      <c r="B224" s="3">
        <v>59989.837840664521</v>
      </c>
      <c r="C224" s="3">
        <v>16351.162159335479</v>
      </c>
    </row>
    <row r="225" spans="1:3" x14ac:dyDescent="0.3">
      <c r="A225" s="3">
        <v>191</v>
      </c>
      <c r="B225" s="3">
        <v>61468.873825254581</v>
      </c>
      <c r="C225" s="3">
        <v>2888.1261747454191</v>
      </c>
    </row>
    <row r="226" spans="1:3" x14ac:dyDescent="0.3">
      <c r="A226" s="3">
        <v>192</v>
      </c>
      <c r="B226" s="3">
        <v>90716.95489407322</v>
      </c>
      <c r="C226" s="3">
        <v>-9995.9548940732202</v>
      </c>
    </row>
    <row r="227" spans="1:3" x14ac:dyDescent="0.3">
      <c r="A227" s="3">
        <v>193</v>
      </c>
      <c r="B227" s="3">
        <v>28959.741644359648</v>
      </c>
      <c r="C227" s="3">
        <v>6398.2583556403515</v>
      </c>
    </row>
    <row r="228" spans="1:3" x14ac:dyDescent="0.3">
      <c r="A228" s="3">
        <v>194</v>
      </c>
      <c r="B228" s="3">
        <v>46910.970570704536</v>
      </c>
      <c r="C228" s="3">
        <v>-2161.9705707045359</v>
      </c>
    </row>
    <row r="229" spans="1:3" x14ac:dyDescent="0.3">
      <c r="A229" s="3">
        <v>195</v>
      </c>
      <c r="B229" s="3">
        <v>56042.076744993756</v>
      </c>
      <c r="C229" s="3">
        <v>20314.923255006244</v>
      </c>
    </row>
    <row r="230" spans="1:3" x14ac:dyDescent="0.3">
      <c r="A230" s="3">
        <v>196</v>
      </c>
      <c r="B230" s="3">
        <v>49137.681640683397</v>
      </c>
      <c r="C230" s="3">
        <v>-762.68164068339684</v>
      </c>
    </row>
    <row r="231" spans="1:3" x14ac:dyDescent="0.3">
      <c r="A231" s="3">
        <v>197</v>
      </c>
      <c r="B231" s="3">
        <v>36255.295927090723</v>
      </c>
      <c r="C231" s="3">
        <v>6882.7040729092769</v>
      </c>
    </row>
    <row r="232" spans="1:3" x14ac:dyDescent="0.3">
      <c r="A232" s="3">
        <v>198</v>
      </c>
      <c r="B232" s="3">
        <v>53230.932340686209</v>
      </c>
      <c r="C232" s="3">
        <v>9117.0676593137905</v>
      </c>
    </row>
    <row r="233" spans="1:3" x14ac:dyDescent="0.3">
      <c r="A233" s="3">
        <v>199</v>
      </c>
      <c r="B233" s="3">
        <v>44593.235197457288</v>
      </c>
      <c r="C233" s="3">
        <v>-8282.2351974572885</v>
      </c>
    </row>
    <row r="234" spans="1:3" x14ac:dyDescent="0.3">
      <c r="A234" s="3">
        <v>200</v>
      </c>
      <c r="B234" s="3">
        <v>38200.375566644565</v>
      </c>
      <c r="C234" s="3">
        <v>6555.624433355435</v>
      </c>
    </row>
    <row r="235" spans="1:3" x14ac:dyDescent="0.3">
      <c r="A235" s="3">
        <v>201</v>
      </c>
      <c r="B235" s="3">
        <v>52337.154883068142</v>
      </c>
      <c r="C235" s="3">
        <v>-8929.1548830681422</v>
      </c>
    </row>
    <row r="236" spans="1:3" x14ac:dyDescent="0.3">
      <c r="A236" s="3">
        <v>202</v>
      </c>
      <c r="B236" s="3">
        <v>48288.274135464919</v>
      </c>
      <c r="C236" s="3">
        <v>-7776.2741354649188</v>
      </c>
    </row>
    <row r="237" spans="1:3" x14ac:dyDescent="0.3">
      <c r="A237" s="3">
        <v>203</v>
      </c>
      <c r="B237" s="3">
        <v>42223.270685766081</v>
      </c>
      <c r="C237" s="3">
        <v>758.72931423391856</v>
      </c>
    </row>
    <row r="238" spans="1:3" ht="15" thickBot="1" x14ac:dyDescent="0.35">
      <c r="A238" s="4">
        <v>204</v>
      </c>
      <c r="B238" s="4">
        <v>48990.23154116355</v>
      </c>
      <c r="C238" s="4">
        <v>-5431.23154116355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7DD5-77B9-46D8-83E4-5A4A2E6D39E9}">
  <dimension ref="A1:Q205"/>
  <sheetViews>
    <sheetView workbookViewId="0">
      <selection activeCell="H1" sqref="H1:H1048576"/>
    </sheetView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46</v>
      </c>
      <c r="K1" t="s">
        <v>50</v>
      </c>
      <c r="L1" t="s">
        <v>64</v>
      </c>
      <c r="M1" t="s">
        <v>63</v>
      </c>
      <c r="N1" t="s">
        <v>69</v>
      </c>
      <c r="O1" t="s">
        <v>11</v>
      </c>
      <c r="P1" t="s">
        <v>10</v>
      </c>
      <c r="Q1" t="s">
        <v>44</v>
      </c>
    </row>
    <row r="2" spans="1:17" x14ac:dyDescent="0.3">
      <c r="A2">
        <v>11595</v>
      </c>
      <c r="B2">
        <v>9725</v>
      </c>
      <c r="C2">
        <v>23.4925</v>
      </c>
      <c r="D2">
        <v>19</v>
      </c>
      <c r="E2">
        <v>98.554915698457791</v>
      </c>
      <c r="F2">
        <v>0</v>
      </c>
      <c r="G2">
        <v>1</v>
      </c>
      <c r="I2">
        <v>0</v>
      </c>
      <c r="J2">
        <v>0</v>
      </c>
      <c r="K2">
        <v>136.24513618677042</v>
      </c>
      <c r="L2">
        <v>25631</v>
      </c>
      <c r="M2">
        <v>50183</v>
      </c>
      <c r="N2">
        <v>0.55331108378711136</v>
      </c>
      <c r="O2">
        <v>1.6032</v>
      </c>
      <c r="P2">
        <v>114.49</v>
      </c>
      <c r="Q2">
        <v>81.938850344161892</v>
      </c>
    </row>
    <row r="3" spans="1:17" x14ac:dyDescent="0.3">
      <c r="A3">
        <v>21015</v>
      </c>
      <c r="B3">
        <v>15485</v>
      </c>
      <c r="C3">
        <v>21.3</v>
      </c>
      <c r="D3">
        <v>20</v>
      </c>
      <c r="E3">
        <v>98.462801282873585</v>
      </c>
      <c r="F3">
        <v>0</v>
      </c>
      <c r="G3">
        <v>0</v>
      </c>
      <c r="I3">
        <v>0</v>
      </c>
      <c r="J3">
        <v>0</v>
      </c>
      <c r="K3">
        <v>136.24513618677042</v>
      </c>
      <c r="L3">
        <v>23706</v>
      </c>
      <c r="M3">
        <v>11595</v>
      </c>
      <c r="N3">
        <v>1.7468774565473171E-2</v>
      </c>
      <c r="O3">
        <v>1.6032</v>
      </c>
      <c r="P3">
        <v>114.51</v>
      </c>
      <c r="Q3">
        <v>81.938850344161892</v>
      </c>
    </row>
    <row r="4" spans="1:17" x14ac:dyDescent="0.3">
      <c r="A4">
        <v>37837</v>
      </c>
      <c r="B4">
        <v>23798</v>
      </c>
      <c r="C4">
        <v>19.8</v>
      </c>
      <c r="D4">
        <v>23</v>
      </c>
      <c r="E4">
        <v>96.176779524800622</v>
      </c>
      <c r="F4">
        <v>0</v>
      </c>
      <c r="G4">
        <v>0</v>
      </c>
      <c r="I4">
        <v>0</v>
      </c>
      <c r="J4">
        <v>0</v>
      </c>
      <c r="K4">
        <v>136.24513618677042</v>
      </c>
      <c r="L4">
        <v>46082</v>
      </c>
      <c r="M4">
        <v>21015</v>
      </c>
      <c r="N4">
        <v>0.26198585276394826</v>
      </c>
      <c r="O4">
        <v>1.6032</v>
      </c>
      <c r="P4">
        <v>114.81</v>
      </c>
      <c r="Q4">
        <v>81.938850344161892</v>
      </c>
    </row>
    <row r="5" spans="1:17" x14ac:dyDescent="0.3">
      <c r="A5">
        <v>36502</v>
      </c>
      <c r="B5">
        <v>21704</v>
      </c>
      <c r="C5">
        <v>18.846</v>
      </c>
      <c r="D5">
        <v>21</v>
      </c>
      <c r="E5">
        <v>95.344664411764157</v>
      </c>
      <c r="F5">
        <v>0</v>
      </c>
      <c r="G5">
        <v>0</v>
      </c>
      <c r="I5">
        <v>0</v>
      </c>
      <c r="J5">
        <v>0</v>
      </c>
      <c r="K5">
        <v>136.24513618677042</v>
      </c>
      <c r="L5">
        <v>47977</v>
      </c>
      <c r="M5">
        <v>37837</v>
      </c>
      <c r="N5">
        <v>0.71422349969514254</v>
      </c>
      <c r="O5">
        <v>1.6032</v>
      </c>
      <c r="P5">
        <v>115.63</v>
      </c>
      <c r="Q5">
        <v>89.348379841337135</v>
      </c>
    </row>
    <row r="6" spans="1:17" x14ac:dyDescent="0.3">
      <c r="A6">
        <v>38618</v>
      </c>
      <c r="B6">
        <v>29738</v>
      </c>
      <c r="C6">
        <v>18.3</v>
      </c>
      <c r="D6">
        <v>21</v>
      </c>
      <c r="E6">
        <v>95.483845962194053</v>
      </c>
      <c r="F6">
        <v>0</v>
      </c>
      <c r="G6">
        <v>0</v>
      </c>
      <c r="I6">
        <v>0</v>
      </c>
      <c r="J6">
        <v>0</v>
      </c>
      <c r="K6">
        <v>136.24513618677042</v>
      </c>
      <c r="L6">
        <v>54914</v>
      </c>
      <c r="M6">
        <v>36502</v>
      </c>
      <c r="N6">
        <v>0.9167171149355724</v>
      </c>
      <c r="O6">
        <v>1.6032</v>
      </c>
      <c r="P6">
        <v>116.69</v>
      </c>
      <c r="Q6">
        <v>89.348379841337135</v>
      </c>
    </row>
    <row r="7" spans="1:17" x14ac:dyDescent="0.3">
      <c r="A7">
        <v>40753</v>
      </c>
      <c r="B7">
        <v>20985</v>
      </c>
      <c r="C7">
        <v>18.015000000000001</v>
      </c>
      <c r="D7">
        <v>22</v>
      </c>
      <c r="E7">
        <v>95.339040435129007</v>
      </c>
      <c r="F7">
        <v>0</v>
      </c>
      <c r="G7">
        <v>0</v>
      </c>
      <c r="I7">
        <v>0</v>
      </c>
      <c r="J7">
        <v>0</v>
      </c>
      <c r="K7">
        <v>136.24513618677042</v>
      </c>
      <c r="L7">
        <v>37373</v>
      </c>
      <c r="M7">
        <v>38618</v>
      </c>
      <c r="N7">
        <v>0.10283657554203834</v>
      </c>
      <c r="O7">
        <v>1.6032</v>
      </c>
      <c r="P7">
        <v>116.81</v>
      </c>
      <c r="Q7">
        <v>89.348379841337135</v>
      </c>
    </row>
    <row r="8" spans="1:17" x14ac:dyDescent="0.3">
      <c r="A8">
        <v>38967</v>
      </c>
      <c r="B8">
        <v>23480</v>
      </c>
      <c r="C8">
        <v>17.411999999999999</v>
      </c>
      <c r="D8">
        <v>21</v>
      </c>
      <c r="E8">
        <v>95.989274719657544</v>
      </c>
      <c r="F8">
        <v>0</v>
      </c>
      <c r="G8">
        <v>0</v>
      </c>
      <c r="I8">
        <v>0</v>
      </c>
      <c r="J8">
        <v>0</v>
      </c>
      <c r="K8">
        <v>136.24513618677042</v>
      </c>
      <c r="L8">
        <v>34350</v>
      </c>
      <c r="M8">
        <v>40753</v>
      </c>
      <c r="N8">
        <v>-0.57358102902148933</v>
      </c>
      <c r="O8">
        <v>1.6032</v>
      </c>
      <c r="P8">
        <v>116.14</v>
      </c>
      <c r="Q8">
        <v>98.809133709901715</v>
      </c>
    </row>
    <row r="9" spans="1:17" x14ac:dyDescent="0.3">
      <c r="A9">
        <v>38655</v>
      </c>
      <c r="B9">
        <v>26579</v>
      </c>
      <c r="C9">
        <v>18.16</v>
      </c>
      <c r="D9">
        <v>22</v>
      </c>
      <c r="E9">
        <v>95.034922957721136</v>
      </c>
      <c r="F9">
        <v>0</v>
      </c>
      <c r="G9">
        <v>0</v>
      </c>
      <c r="I9">
        <v>0</v>
      </c>
      <c r="J9">
        <v>0</v>
      </c>
      <c r="K9">
        <v>136.24513618677042</v>
      </c>
      <c r="L9">
        <v>33207</v>
      </c>
      <c r="M9">
        <v>38967</v>
      </c>
      <c r="N9">
        <v>0.85241949371447812</v>
      </c>
      <c r="O9">
        <v>1.6032</v>
      </c>
      <c r="P9">
        <v>117.13</v>
      </c>
      <c r="Q9">
        <v>98.809133709901715</v>
      </c>
    </row>
    <row r="10" spans="1:17" x14ac:dyDescent="0.3">
      <c r="A10">
        <v>36412</v>
      </c>
      <c r="B10">
        <v>26713</v>
      </c>
      <c r="C10">
        <v>19.751999999999999</v>
      </c>
      <c r="D10">
        <v>22</v>
      </c>
      <c r="E10">
        <v>93.5767041492131</v>
      </c>
      <c r="F10">
        <v>0</v>
      </c>
      <c r="G10">
        <v>0</v>
      </c>
      <c r="I10">
        <v>0</v>
      </c>
      <c r="J10">
        <v>0</v>
      </c>
      <c r="K10">
        <v>136.24513618677042</v>
      </c>
      <c r="L10">
        <v>32933</v>
      </c>
      <c r="M10">
        <v>38655</v>
      </c>
      <c r="N10">
        <v>1.0245026893195619</v>
      </c>
      <c r="O10">
        <v>1.6032</v>
      </c>
      <c r="P10">
        <v>118.33</v>
      </c>
      <c r="Q10">
        <v>98.809133709901715</v>
      </c>
    </row>
    <row r="11" spans="1:17" x14ac:dyDescent="0.3">
      <c r="A11">
        <v>34957</v>
      </c>
      <c r="B11">
        <v>22702</v>
      </c>
      <c r="C11">
        <v>19.344999999999999</v>
      </c>
      <c r="D11">
        <v>21</v>
      </c>
      <c r="E11">
        <v>96.108180109881943</v>
      </c>
      <c r="F11">
        <v>0</v>
      </c>
      <c r="G11">
        <v>0</v>
      </c>
      <c r="I11">
        <v>0</v>
      </c>
      <c r="J11">
        <v>0</v>
      </c>
      <c r="K11">
        <v>136.24513618677042</v>
      </c>
      <c r="L11">
        <v>34305</v>
      </c>
      <c r="M11">
        <v>36412</v>
      </c>
      <c r="N11">
        <v>1.7915997633736203</v>
      </c>
      <c r="O11">
        <v>1.6032</v>
      </c>
      <c r="P11">
        <v>120.45</v>
      </c>
      <c r="Q11">
        <v>100.88060236496372</v>
      </c>
    </row>
    <row r="12" spans="1:17" x14ac:dyDescent="0.3">
      <c r="A12">
        <v>37847</v>
      </c>
      <c r="B12">
        <v>24615</v>
      </c>
      <c r="C12">
        <v>19.002500000000001</v>
      </c>
      <c r="D12">
        <v>20</v>
      </c>
      <c r="E12">
        <v>97.258251356292376</v>
      </c>
      <c r="F12">
        <v>0</v>
      </c>
      <c r="G12">
        <v>0</v>
      </c>
      <c r="I12">
        <v>0</v>
      </c>
      <c r="J12">
        <v>0</v>
      </c>
      <c r="K12">
        <v>136.24513618677042</v>
      </c>
      <c r="L12">
        <v>30548</v>
      </c>
      <c r="M12">
        <v>34957</v>
      </c>
      <c r="N12">
        <v>1.4030718140307163</v>
      </c>
      <c r="O12">
        <v>1.6032</v>
      </c>
      <c r="P12">
        <v>122.14</v>
      </c>
      <c r="Q12">
        <v>100.88060236496372</v>
      </c>
    </row>
    <row r="13" spans="1:17" x14ac:dyDescent="0.3">
      <c r="A13">
        <v>65439</v>
      </c>
      <c r="B13">
        <v>39733</v>
      </c>
      <c r="C13">
        <v>17.844000000000001</v>
      </c>
      <c r="D13">
        <v>22</v>
      </c>
      <c r="E13">
        <v>97.06371022673585</v>
      </c>
      <c r="F13">
        <v>1</v>
      </c>
      <c r="G13">
        <v>0</v>
      </c>
      <c r="I13">
        <v>0</v>
      </c>
      <c r="J13">
        <v>0</v>
      </c>
      <c r="K13">
        <v>136.24513618677042</v>
      </c>
      <c r="L13">
        <v>50183</v>
      </c>
      <c r="M13">
        <v>37847</v>
      </c>
      <c r="N13">
        <v>0.4175536269854308</v>
      </c>
      <c r="O13">
        <v>1.6032</v>
      </c>
      <c r="P13">
        <v>122.65</v>
      </c>
      <c r="Q13">
        <v>100.88060236496372</v>
      </c>
    </row>
    <row r="14" spans="1:17" x14ac:dyDescent="0.3">
      <c r="A14">
        <v>16506</v>
      </c>
      <c r="B14">
        <v>11592</v>
      </c>
      <c r="C14">
        <v>17.78</v>
      </c>
      <c r="D14">
        <v>18</v>
      </c>
      <c r="E14">
        <v>98.945516145610043</v>
      </c>
      <c r="F14">
        <v>0</v>
      </c>
      <c r="G14">
        <v>1</v>
      </c>
      <c r="I14">
        <v>0</v>
      </c>
      <c r="J14">
        <v>0</v>
      </c>
      <c r="K14">
        <v>138.3490909090909</v>
      </c>
      <c r="L14">
        <v>11595</v>
      </c>
      <c r="M14">
        <v>65439</v>
      </c>
      <c r="N14">
        <v>0.75010191602118836</v>
      </c>
      <c r="O14">
        <v>1.5861700000000001</v>
      </c>
      <c r="P14">
        <v>123.57</v>
      </c>
      <c r="Q14">
        <v>87.370123074524571</v>
      </c>
    </row>
    <row r="15" spans="1:17" x14ac:dyDescent="0.3">
      <c r="A15">
        <v>24929</v>
      </c>
      <c r="B15">
        <v>16310</v>
      </c>
      <c r="C15">
        <v>17.61</v>
      </c>
      <c r="D15">
        <v>20</v>
      </c>
      <c r="E15">
        <v>98.493022483658279</v>
      </c>
      <c r="F15">
        <v>0</v>
      </c>
      <c r="G15">
        <v>0</v>
      </c>
      <c r="I15">
        <v>0</v>
      </c>
      <c r="J15">
        <v>0</v>
      </c>
      <c r="K15">
        <v>138.3490909090909</v>
      </c>
      <c r="L15">
        <v>21015</v>
      </c>
      <c r="M15">
        <v>16506</v>
      </c>
      <c r="N15">
        <v>0.21849963583394855</v>
      </c>
      <c r="O15">
        <v>1.5861700000000001</v>
      </c>
      <c r="P15">
        <v>123.84</v>
      </c>
      <c r="Q15">
        <v>87.370123074524571</v>
      </c>
    </row>
    <row r="16" spans="1:17" x14ac:dyDescent="0.3">
      <c r="A16">
        <v>36996</v>
      </c>
      <c r="B16">
        <v>23414</v>
      </c>
      <c r="C16">
        <v>16.904</v>
      </c>
      <c r="D16">
        <v>23</v>
      </c>
      <c r="E16">
        <v>99.32700961615808</v>
      </c>
      <c r="F16">
        <v>0</v>
      </c>
      <c r="G16">
        <v>0</v>
      </c>
      <c r="I16">
        <v>0</v>
      </c>
      <c r="J16">
        <v>0</v>
      </c>
      <c r="K16">
        <v>138.3490909090909</v>
      </c>
      <c r="L16">
        <v>37837</v>
      </c>
      <c r="M16">
        <v>24929</v>
      </c>
      <c r="N16">
        <v>0.2745478036175738</v>
      </c>
      <c r="O16">
        <v>1.5861700000000001</v>
      </c>
      <c r="P16">
        <v>124.18</v>
      </c>
      <c r="Q16">
        <v>87.370123074524571</v>
      </c>
    </row>
    <row r="17" spans="1:17" x14ac:dyDescent="0.3">
      <c r="A17">
        <v>40177</v>
      </c>
      <c r="B17">
        <v>24468</v>
      </c>
      <c r="C17">
        <v>15.57</v>
      </c>
      <c r="D17">
        <v>20</v>
      </c>
      <c r="E17">
        <v>100.71888282338149</v>
      </c>
      <c r="F17">
        <v>0</v>
      </c>
      <c r="G17">
        <v>0</v>
      </c>
      <c r="I17">
        <v>0</v>
      </c>
      <c r="J17">
        <v>0</v>
      </c>
      <c r="K17">
        <v>138.3490909090909</v>
      </c>
      <c r="L17">
        <v>36502</v>
      </c>
      <c r="M17">
        <v>36996</v>
      </c>
      <c r="N17">
        <v>1.3367692059913001</v>
      </c>
      <c r="O17">
        <v>1.5861700000000001</v>
      </c>
      <c r="P17">
        <v>125.84</v>
      </c>
      <c r="Q17">
        <v>97.589059551908448</v>
      </c>
    </row>
    <row r="18" spans="1:17" x14ac:dyDescent="0.3">
      <c r="A18">
        <v>48521</v>
      </c>
      <c r="B18">
        <v>30115</v>
      </c>
      <c r="C18">
        <v>13.645</v>
      </c>
      <c r="D18">
        <v>22</v>
      </c>
      <c r="E18">
        <v>99.3257079502105</v>
      </c>
      <c r="F18">
        <v>0</v>
      </c>
      <c r="G18">
        <v>0</v>
      </c>
      <c r="I18">
        <v>0</v>
      </c>
      <c r="J18">
        <v>0</v>
      </c>
      <c r="K18">
        <v>138.3490909090909</v>
      </c>
      <c r="L18">
        <v>38618</v>
      </c>
      <c r="M18">
        <v>40177</v>
      </c>
      <c r="N18">
        <v>1.8753973299427726</v>
      </c>
      <c r="O18">
        <v>1.5861700000000001</v>
      </c>
      <c r="P18">
        <v>128.19999999999999</v>
      </c>
      <c r="Q18">
        <v>97.589059551908448</v>
      </c>
    </row>
    <row r="19" spans="1:17" x14ac:dyDescent="0.3">
      <c r="A19">
        <v>32982</v>
      </c>
      <c r="B19">
        <v>21976</v>
      </c>
      <c r="C19">
        <v>17.538</v>
      </c>
      <c r="D19">
        <v>22</v>
      </c>
      <c r="E19">
        <v>93.73320531638791</v>
      </c>
      <c r="F19">
        <v>0</v>
      </c>
      <c r="G19">
        <v>0</v>
      </c>
      <c r="I19">
        <v>0</v>
      </c>
      <c r="J19">
        <v>0</v>
      </c>
      <c r="K19">
        <v>138.3490909090909</v>
      </c>
      <c r="L19">
        <v>40753</v>
      </c>
      <c r="M19">
        <v>48521</v>
      </c>
      <c r="N19">
        <v>0.33541341653666684</v>
      </c>
      <c r="O19">
        <v>1.5861700000000001</v>
      </c>
      <c r="P19">
        <v>128.63</v>
      </c>
      <c r="Q19">
        <v>97.589059551908448</v>
      </c>
    </row>
    <row r="20" spans="1:17" x14ac:dyDescent="0.3">
      <c r="A20">
        <v>22653</v>
      </c>
      <c r="B20">
        <v>14858</v>
      </c>
      <c r="C20">
        <v>22.887499999999999</v>
      </c>
      <c r="D20">
        <v>21</v>
      </c>
      <c r="E20">
        <v>91.121503076018143</v>
      </c>
      <c r="F20">
        <v>0</v>
      </c>
      <c r="G20">
        <v>0</v>
      </c>
      <c r="I20">
        <v>0</v>
      </c>
      <c r="J20">
        <v>0</v>
      </c>
      <c r="K20">
        <v>138.3490909090909</v>
      </c>
      <c r="L20">
        <v>38967</v>
      </c>
      <c r="M20">
        <v>32982</v>
      </c>
      <c r="N20">
        <v>0.8473917437611781</v>
      </c>
      <c r="O20">
        <v>1.5861700000000001</v>
      </c>
      <c r="P20">
        <v>129.72</v>
      </c>
      <c r="Q20">
        <v>104.85949494842974</v>
      </c>
    </row>
    <row r="21" spans="1:17" x14ac:dyDescent="0.3">
      <c r="A21">
        <v>24873</v>
      </c>
      <c r="B21">
        <v>19166</v>
      </c>
      <c r="C21">
        <v>22.434999999999999</v>
      </c>
      <c r="D21">
        <v>22</v>
      </c>
      <c r="E21">
        <v>93.88159817613257</v>
      </c>
      <c r="F21">
        <v>0</v>
      </c>
      <c r="G21">
        <v>0</v>
      </c>
      <c r="I21">
        <v>0</v>
      </c>
      <c r="J21">
        <v>0</v>
      </c>
      <c r="K21">
        <v>138.3490909090909</v>
      </c>
      <c r="L21">
        <v>38655</v>
      </c>
      <c r="M21">
        <v>22653</v>
      </c>
      <c r="N21">
        <v>-0.43940795559666446</v>
      </c>
      <c r="O21">
        <v>1.5861700000000001</v>
      </c>
      <c r="P21">
        <v>129.15</v>
      </c>
      <c r="Q21">
        <v>104.85949494842974</v>
      </c>
    </row>
    <row r="22" spans="1:17" x14ac:dyDescent="0.3">
      <c r="A22">
        <v>27517</v>
      </c>
      <c r="B22">
        <v>18807</v>
      </c>
      <c r="C22">
        <v>21.495999999999999</v>
      </c>
      <c r="D22">
        <v>21</v>
      </c>
      <c r="E22">
        <v>93.607717823802091</v>
      </c>
      <c r="F22">
        <v>0</v>
      </c>
      <c r="G22">
        <v>0</v>
      </c>
      <c r="I22">
        <v>0</v>
      </c>
      <c r="J22">
        <v>0</v>
      </c>
      <c r="K22">
        <v>138.3490909090909</v>
      </c>
      <c r="L22">
        <v>36412</v>
      </c>
      <c r="M22">
        <v>24873</v>
      </c>
      <c r="N22">
        <v>1.2853271389856729</v>
      </c>
      <c r="O22">
        <v>1.5861700000000001</v>
      </c>
      <c r="P22">
        <v>130.81</v>
      </c>
      <c r="Q22">
        <v>104.85949494842974</v>
      </c>
    </row>
    <row r="23" spans="1:17" x14ac:dyDescent="0.3">
      <c r="A23">
        <v>21237</v>
      </c>
      <c r="B23">
        <v>15625</v>
      </c>
      <c r="C23">
        <v>21.754999999999999</v>
      </c>
      <c r="D23">
        <v>19</v>
      </c>
      <c r="E23">
        <v>94.250228905631559</v>
      </c>
      <c r="F23">
        <v>0</v>
      </c>
      <c r="G23">
        <v>0</v>
      </c>
      <c r="I23">
        <v>0</v>
      </c>
      <c r="J23">
        <v>0</v>
      </c>
      <c r="K23">
        <v>138.3490909090909</v>
      </c>
      <c r="L23">
        <v>34957</v>
      </c>
      <c r="M23">
        <v>27517</v>
      </c>
      <c r="N23">
        <v>1.2690161302652676</v>
      </c>
      <c r="O23">
        <v>1.5861700000000001</v>
      </c>
      <c r="P23">
        <v>132.47</v>
      </c>
      <c r="Q23">
        <v>107.2835009831778</v>
      </c>
    </row>
    <row r="24" spans="1:17" x14ac:dyDescent="0.3">
      <c r="A24">
        <v>30477</v>
      </c>
      <c r="B24">
        <v>21882</v>
      </c>
      <c r="C24">
        <v>21.824999999999999</v>
      </c>
      <c r="D24">
        <v>22</v>
      </c>
      <c r="E24">
        <v>95.581600117913297</v>
      </c>
      <c r="F24">
        <v>0</v>
      </c>
      <c r="G24">
        <v>0</v>
      </c>
      <c r="I24">
        <v>0</v>
      </c>
      <c r="J24">
        <v>0</v>
      </c>
      <c r="K24">
        <v>138.3490909090909</v>
      </c>
      <c r="L24">
        <v>37847</v>
      </c>
      <c r="M24">
        <v>21237</v>
      </c>
      <c r="N24">
        <v>1.290858307541336</v>
      </c>
      <c r="O24">
        <v>1.5861700000000001</v>
      </c>
      <c r="P24">
        <v>134.18</v>
      </c>
      <c r="Q24">
        <v>107.2835009831778</v>
      </c>
    </row>
    <row r="25" spans="1:17" x14ac:dyDescent="0.3">
      <c r="A25">
        <v>46351</v>
      </c>
      <c r="B25">
        <v>30909</v>
      </c>
      <c r="C25">
        <v>20.928000000000001</v>
      </c>
      <c r="D25">
        <v>21</v>
      </c>
      <c r="E25">
        <v>93.832346823479014</v>
      </c>
      <c r="F25">
        <v>1</v>
      </c>
      <c r="G25">
        <v>0</v>
      </c>
      <c r="I25">
        <v>0</v>
      </c>
      <c r="J25">
        <v>0</v>
      </c>
      <c r="K25">
        <v>138.3490909090909</v>
      </c>
      <c r="L25">
        <v>65439</v>
      </c>
      <c r="M25">
        <v>30477</v>
      </c>
      <c r="N25">
        <v>0.23103294082575812</v>
      </c>
      <c r="O25">
        <v>1.5861700000000001</v>
      </c>
      <c r="P25">
        <v>134.49</v>
      </c>
      <c r="Q25">
        <v>107.2835009831778</v>
      </c>
    </row>
    <row r="26" spans="1:17" x14ac:dyDescent="0.3">
      <c r="A26">
        <v>13186</v>
      </c>
      <c r="B26">
        <v>9931</v>
      </c>
      <c r="C26">
        <v>21.27</v>
      </c>
      <c r="D26">
        <v>20</v>
      </c>
      <c r="E26">
        <v>93.687723815973783</v>
      </c>
      <c r="F26">
        <v>0</v>
      </c>
      <c r="G26">
        <v>1</v>
      </c>
      <c r="I26">
        <v>0</v>
      </c>
      <c r="J26">
        <v>0</v>
      </c>
      <c r="K26">
        <v>131.70915032679738</v>
      </c>
      <c r="L26">
        <v>16506</v>
      </c>
      <c r="M26">
        <v>46351</v>
      </c>
      <c r="N26">
        <v>1.0037921035021147</v>
      </c>
      <c r="O26">
        <v>1.7078333333333</v>
      </c>
      <c r="P26">
        <v>135.84</v>
      </c>
      <c r="Q26">
        <v>93.672024518752707</v>
      </c>
    </row>
    <row r="27" spans="1:17" x14ac:dyDescent="0.3">
      <c r="A27">
        <v>17212</v>
      </c>
      <c r="B27">
        <v>11972</v>
      </c>
      <c r="C27">
        <v>21.337499999999999</v>
      </c>
      <c r="D27">
        <v>20</v>
      </c>
      <c r="E27">
        <v>94.440404506847969</v>
      </c>
      <c r="F27">
        <v>0</v>
      </c>
      <c r="G27">
        <v>0</v>
      </c>
      <c r="I27">
        <v>0</v>
      </c>
      <c r="J27">
        <v>0</v>
      </c>
      <c r="K27">
        <v>131.70915032679738</v>
      </c>
      <c r="L27">
        <v>24929</v>
      </c>
      <c r="M27">
        <v>13186</v>
      </c>
      <c r="N27">
        <v>0.42697290930505305</v>
      </c>
      <c r="O27">
        <v>1.7078333333333</v>
      </c>
      <c r="P27">
        <v>136.41999999999999</v>
      </c>
      <c r="Q27">
        <v>93.672024518752707</v>
      </c>
    </row>
    <row r="28" spans="1:17" x14ac:dyDescent="0.3">
      <c r="A28">
        <v>24336</v>
      </c>
      <c r="B28">
        <v>17554</v>
      </c>
      <c r="C28">
        <v>20.262</v>
      </c>
      <c r="D28">
        <v>22</v>
      </c>
      <c r="E28">
        <v>93.934150042714236</v>
      </c>
      <c r="F28">
        <v>0</v>
      </c>
      <c r="G28">
        <v>0</v>
      </c>
      <c r="I28">
        <v>0</v>
      </c>
      <c r="J28">
        <v>0</v>
      </c>
      <c r="K28">
        <v>131.70915032679738</v>
      </c>
      <c r="L28">
        <v>36996</v>
      </c>
      <c r="M28">
        <v>17212</v>
      </c>
      <c r="N28">
        <v>0.91628793432048083</v>
      </c>
      <c r="O28">
        <v>1.7078333333333</v>
      </c>
      <c r="P28">
        <v>137.66999999999999</v>
      </c>
      <c r="Q28">
        <v>93.672024518752707</v>
      </c>
    </row>
    <row r="29" spans="1:17" x14ac:dyDescent="0.3">
      <c r="A29">
        <v>25204</v>
      </c>
      <c r="B29">
        <v>17162</v>
      </c>
      <c r="C29">
        <v>19.8</v>
      </c>
      <c r="D29">
        <v>20</v>
      </c>
      <c r="E29">
        <v>95.548035170837537</v>
      </c>
      <c r="F29">
        <v>0</v>
      </c>
      <c r="G29">
        <v>0</v>
      </c>
      <c r="I29">
        <v>0</v>
      </c>
      <c r="J29">
        <v>0</v>
      </c>
      <c r="K29">
        <v>131.70915032679738</v>
      </c>
      <c r="L29">
        <v>40177</v>
      </c>
      <c r="M29">
        <v>24336</v>
      </c>
      <c r="N29">
        <v>1.20578194232587</v>
      </c>
      <c r="O29">
        <v>1.7078333333333</v>
      </c>
      <c r="P29">
        <v>139.33000000000001</v>
      </c>
      <c r="Q29">
        <v>100.87539734862888</v>
      </c>
    </row>
    <row r="30" spans="1:17" x14ac:dyDescent="0.3">
      <c r="A30">
        <v>29067</v>
      </c>
      <c r="B30">
        <v>18871</v>
      </c>
      <c r="C30">
        <v>19.6875</v>
      </c>
      <c r="D30">
        <v>23</v>
      </c>
      <c r="E30">
        <v>96.87057115880728</v>
      </c>
      <c r="F30">
        <v>0</v>
      </c>
      <c r="G30">
        <v>0</v>
      </c>
      <c r="I30">
        <v>0</v>
      </c>
      <c r="J30">
        <v>0</v>
      </c>
      <c r="K30">
        <v>131.70915032679738</v>
      </c>
      <c r="L30">
        <v>48521</v>
      </c>
      <c r="M30">
        <v>25204</v>
      </c>
      <c r="N30">
        <v>0.50240436374075115</v>
      </c>
      <c r="O30">
        <v>1.7078333333333</v>
      </c>
      <c r="P30">
        <v>140.03</v>
      </c>
      <c r="Q30">
        <v>100.87539734862888</v>
      </c>
    </row>
    <row r="31" spans="1:17" x14ac:dyDescent="0.3">
      <c r="A31">
        <v>30126</v>
      </c>
      <c r="B31">
        <v>18548</v>
      </c>
      <c r="C31">
        <v>19.526</v>
      </c>
      <c r="D31">
        <v>21</v>
      </c>
      <c r="E31">
        <v>96.530974554998693</v>
      </c>
      <c r="F31">
        <v>0</v>
      </c>
      <c r="G31">
        <v>0</v>
      </c>
      <c r="I31">
        <v>0</v>
      </c>
      <c r="J31">
        <v>0</v>
      </c>
      <c r="K31">
        <v>131.70915032679738</v>
      </c>
      <c r="L31">
        <v>32982</v>
      </c>
      <c r="M31">
        <v>29067</v>
      </c>
      <c r="N31">
        <v>-0.24280511319003314</v>
      </c>
      <c r="O31">
        <v>1.7078333333333</v>
      </c>
      <c r="P31">
        <v>139.69</v>
      </c>
      <c r="Q31">
        <v>100.87539734862888</v>
      </c>
    </row>
    <row r="32" spans="1:17" x14ac:dyDescent="0.3">
      <c r="A32">
        <v>28246</v>
      </c>
      <c r="B32">
        <v>19244</v>
      </c>
      <c r="C32">
        <v>19.34</v>
      </c>
      <c r="D32">
        <v>22</v>
      </c>
      <c r="E32">
        <v>97.200726465259208</v>
      </c>
      <c r="F32">
        <v>0</v>
      </c>
      <c r="G32">
        <v>0</v>
      </c>
      <c r="I32">
        <v>0</v>
      </c>
      <c r="J32">
        <v>0</v>
      </c>
      <c r="K32">
        <v>136.97712418300654</v>
      </c>
      <c r="L32">
        <v>22653</v>
      </c>
      <c r="M32">
        <v>30126</v>
      </c>
      <c r="N32">
        <v>-0.73018827403537134</v>
      </c>
      <c r="O32">
        <v>1.7078333333333</v>
      </c>
      <c r="P32">
        <v>138.66999999999999</v>
      </c>
      <c r="Q32">
        <v>108.80992598338082</v>
      </c>
    </row>
    <row r="33" spans="1:17" x14ac:dyDescent="0.3">
      <c r="A33">
        <v>28469</v>
      </c>
      <c r="B33">
        <v>22089</v>
      </c>
      <c r="C33">
        <v>18.616</v>
      </c>
      <c r="D33">
        <v>22</v>
      </c>
      <c r="E33">
        <v>99.748583589521331</v>
      </c>
      <c r="F33">
        <v>0</v>
      </c>
      <c r="G33">
        <v>0</v>
      </c>
      <c r="I33">
        <v>0</v>
      </c>
      <c r="J33">
        <v>0</v>
      </c>
      <c r="K33">
        <v>136.97712418300654</v>
      </c>
      <c r="L33">
        <v>24873</v>
      </c>
      <c r="M33">
        <v>28246</v>
      </c>
      <c r="N33">
        <v>2.1634095334247597E-2</v>
      </c>
      <c r="O33">
        <v>1.7078333333333</v>
      </c>
      <c r="P33">
        <v>138.69999999999999</v>
      </c>
      <c r="Q33">
        <v>108.80992598338082</v>
      </c>
    </row>
    <row r="34" spans="1:17" x14ac:dyDescent="0.3">
      <c r="A34">
        <v>27662</v>
      </c>
      <c r="B34">
        <v>18919</v>
      </c>
      <c r="C34">
        <v>18.47</v>
      </c>
      <c r="D34">
        <v>20</v>
      </c>
      <c r="E34">
        <v>98.88392683098995</v>
      </c>
      <c r="F34">
        <v>0</v>
      </c>
      <c r="G34">
        <v>0</v>
      </c>
      <c r="I34">
        <v>0</v>
      </c>
      <c r="J34">
        <v>0</v>
      </c>
      <c r="K34">
        <v>136.97712418300654</v>
      </c>
      <c r="L34">
        <v>27517</v>
      </c>
      <c r="M34">
        <v>28469</v>
      </c>
      <c r="N34">
        <v>1.0310021629416057</v>
      </c>
      <c r="O34">
        <v>1.7078333333333</v>
      </c>
      <c r="P34">
        <v>140.13</v>
      </c>
      <c r="Q34">
        <v>108.80992598338082</v>
      </c>
    </row>
    <row r="35" spans="1:17" x14ac:dyDescent="0.3">
      <c r="A35">
        <v>32569</v>
      </c>
      <c r="B35">
        <v>20156</v>
      </c>
      <c r="C35">
        <v>18.344999999999999</v>
      </c>
      <c r="D35">
        <v>21</v>
      </c>
      <c r="E35">
        <v>97.674519184575061</v>
      </c>
      <c r="F35">
        <v>0</v>
      </c>
      <c r="G35">
        <v>0</v>
      </c>
      <c r="I35">
        <v>0</v>
      </c>
      <c r="J35">
        <v>0</v>
      </c>
      <c r="K35">
        <v>136.97712418300654</v>
      </c>
      <c r="L35">
        <v>21237</v>
      </c>
      <c r="M35">
        <v>27662</v>
      </c>
      <c r="N35">
        <v>1.8126025833154873</v>
      </c>
      <c r="O35">
        <v>1.7078333333333</v>
      </c>
      <c r="P35">
        <v>142.66999999999999</v>
      </c>
      <c r="Q35">
        <v>114.16295168007396</v>
      </c>
    </row>
    <row r="36" spans="1:17" x14ac:dyDescent="0.3">
      <c r="A36">
        <v>39643</v>
      </c>
      <c r="B36">
        <v>23670</v>
      </c>
      <c r="C36">
        <v>17.646000000000001</v>
      </c>
      <c r="D36">
        <v>22</v>
      </c>
      <c r="E36">
        <v>93.897841366197696</v>
      </c>
      <c r="F36">
        <v>0</v>
      </c>
      <c r="G36">
        <v>0</v>
      </c>
      <c r="I36">
        <v>0</v>
      </c>
      <c r="J36">
        <v>0</v>
      </c>
      <c r="K36">
        <v>136.97712418300654</v>
      </c>
      <c r="L36">
        <v>30477</v>
      </c>
      <c r="M36">
        <v>32569</v>
      </c>
      <c r="N36">
        <v>1.9485526039111245</v>
      </c>
      <c r="O36">
        <v>1.7078333333333</v>
      </c>
      <c r="P36">
        <v>145.44999999999999</v>
      </c>
      <c r="Q36">
        <v>114.16295168007396</v>
      </c>
    </row>
    <row r="37" spans="1:17" x14ac:dyDescent="0.3">
      <c r="A37">
        <v>61745</v>
      </c>
      <c r="B37">
        <v>39181</v>
      </c>
      <c r="C37">
        <v>16.785</v>
      </c>
      <c r="D37">
        <v>19</v>
      </c>
      <c r="E37">
        <v>94.723041388388864</v>
      </c>
      <c r="F37">
        <v>1</v>
      </c>
      <c r="G37">
        <v>0</v>
      </c>
      <c r="I37">
        <v>0</v>
      </c>
      <c r="J37">
        <v>0</v>
      </c>
      <c r="K37">
        <v>136.97712418300654</v>
      </c>
      <c r="L37">
        <v>46351</v>
      </c>
      <c r="M37">
        <v>39643</v>
      </c>
      <c r="N37">
        <v>0.22000687521486531</v>
      </c>
      <c r="O37">
        <v>1.7078333333333</v>
      </c>
      <c r="P37">
        <v>145.77000000000001</v>
      </c>
      <c r="Q37">
        <v>114.16295168007396</v>
      </c>
    </row>
    <row r="38" spans="1:17" x14ac:dyDescent="0.3">
      <c r="A38">
        <v>18588</v>
      </c>
      <c r="B38">
        <v>12939</v>
      </c>
      <c r="C38">
        <v>16.7925</v>
      </c>
      <c r="D38">
        <v>22</v>
      </c>
      <c r="E38">
        <v>92.626230506064459</v>
      </c>
      <c r="F38">
        <v>0</v>
      </c>
      <c r="G38">
        <v>1</v>
      </c>
      <c r="I38">
        <v>0</v>
      </c>
      <c r="J38">
        <v>0</v>
      </c>
      <c r="K38">
        <v>173.21942446043167</v>
      </c>
      <c r="L38">
        <v>13186</v>
      </c>
      <c r="M38">
        <v>61745</v>
      </c>
      <c r="N38">
        <v>0.80263428689029792</v>
      </c>
      <c r="O38">
        <v>1.72895</v>
      </c>
      <c r="P38">
        <v>146.94</v>
      </c>
      <c r="Q38">
        <v>99.49125061121147</v>
      </c>
    </row>
    <row r="39" spans="1:17" x14ac:dyDescent="0.3">
      <c r="A39">
        <v>21196</v>
      </c>
      <c r="B39">
        <v>14055</v>
      </c>
      <c r="C39">
        <v>16.940000000000001</v>
      </c>
      <c r="D39">
        <v>21</v>
      </c>
      <c r="E39">
        <v>88.9589875255148</v>
      </c>
      <c r="F39">
        <v>0</v>
      </c>
      <c r="G39">
        <v>0</v>
      </c>
      <c r="I39">
        <v>0</v>
      </c>
      <c r="J39">
        <v>0</v>
      </c>
      <c r="K39">
        <v>173.21942446043167</v>
      </c>
      <c r="L39">
        <v>17212</v>
      </c>
      <c r="M39">
        <v>18588</v>
      </c>
      <c r="N39">
        <v>1.2930447801823912</v>
      </c>
      <c r="O39">
        <v>1.72895</v>
      </c>
      <c r="P39">
        <v>148.84</v>
      </c>
      <c r="Q39">
        <v>99.49125061121147</v>
      </c>
    </row>
    <row r="40" spans="1:17" x14ac:dyDescent="0.3">
      <c r="A40">
        <v>34147</v>
      </c>
      <c r="B40">
        <v>19502</v>
      </c>
      <c r="C40">
        <v>17.7575</v>
      </c>
      <c r="D40">
        <v>21</v>
      </c>
      <c r="E40">
        <v>84.343662131157103</v>
      </c>
      <c r="F40">
        <v>0</v>
      </c>
      <c r="G40">
        <v>0</v>
      </c>
      <c r="I40">
        <v>0</v>
      </c>
      <c r="J40">
        <v>0</v>
      </c>
      <c r="K40">
        <v>173.21942446043167</v>
      </c>
      <c r="L40">
        <v>24336</v>
      </c>
      <c r="M40">
        <v>21196</v>
      </c>
      <c r="N40">
        <v>0.9607632356893353</v>
      </c>
      <c r="O40">
        <v>1.72895</v>
      </c>
      <c r="P40">
        <v>150.27000000000001</v>
      </c>
      <c r="Q40">
        <v>99.49125061121147</v>
      </c>
    </row>
    <row r="41" spans="1:17" x14ac:dyDescent="0.3">
      <c r="A41">
        <v>30313</v>
      </c>
      <c r="B41">
        <v>17388</v>
      </c>
      <c r="C41">
        <v>18.762499999999999</v>
      </c>
      <c r="D41">
        <v>21</v>
      </c>
      <c r="E41">
        <v>79.490827682035999</v>
      </c>
      <c r="F41">
        <v>0</v>
      </c>
      <c r="G41">
        <v>0</v>
      </c>
      <c r="I41">
        <v>0</v>
      </c>
      <c r="J41">
        <v>0</v>
      </c>
      <c r="K41">
        <v>173.21942446043167</v>
      </c>
      <c r="L41">
        <v>25204</v>
      </c>
      <c r="M41">
        <v>34147</v>
      </c>
      <c r="N41">
        <v>1.6769814334198319</v>
      </c>
      <c r="O41">
        <v>1.72895</v>
      </c>
      <c r="P41">
        <v>152.79</v>
      </c>
      <c r="Q41">
        <v>103.3496681127554</v>
      </c>
    </row>
    <row r="42" spans="1:17" x14ac:dyDescent="0.3">
      <c r="A42">
        <v>31477</v>
      </c>
      <c r="B42">
        <v>17121</v>
      </c>
      <c r="C42">
        <v>18.776</v>
      </c>
      <c r="D42">
        <v>21</v>
      </c>
      <c r="E42">
        <v>78.634699348341343</v>
      </c>
      <c r="F42">
        <v>0</v>
      </c>
      <c r="G42">
        <v>0</v>
      </c>
      <c r="I42">
        <v>0</v>
      </c>
      <c r="J42">
        <v>0</v>
      </c>
      <c r="K42">
        <v>173.21942446043167</v>
      </c>
      <c r="L42">
        <v>29067</v>
      </c>
      <c r="M42">
        <v>30313</v>
      </c>
      <c r="N42">
        <v>1.4922442568230914</v>
      </c>
      <c r="O42">
        <v>1.72895</v>
      </c>
      <c r="P42">
        <v>155.07</v>
      </c>
      <c r="Q42">
        <v>103.3496681127554</v>
      </c>
    </row>
    <row r="43" spans="1:17" x14ac:dyDescent="0.3">
      <c r="A43">
        <v>28724</v>
      </c>
      <c r="B43">
        <v>17600</v>
      </c>
      <c r="C43">
        <v>19.035</v>
      </c>
      <c r="D43">
        <v>21</v>
      </c>
      <c r="E43">
        <v>78.810920232600495</v>
      </c>
      <c r="F43">
        <v>0</v>
      </c>
      <c r="G43">
        <v>0</v>
      </c>
      <c r="I43">
        <v>0</v>
      </c>
      <c r="J43">
        <v>0</v>
      </c>
      <c r="K43">
        <v>173.21942446043167</v>
      </c>
      <c r="L43">
        <v>30126</v>
      </c>
      <c r="M43">
        <v>31477</v>
      </c>
      <c r="N43">
        <v>-0.36112723286257969</v>
      </c>
      <c r="O43">
        <v>1.72895</v>
      </c>
      <c r="P43">
        <v>154.51</v>
      </c>
      <c r="Q43">
        <v>103.3496681127554</v>
      </c>
    </row>
    <row r="44" spans="1:17" x14ac:dyDescent="0.3">
      <c r="A44">
        <v>25530</v>
      </c>
      <c r="B44">
        <v>16626</v>
      </c>
      <c r="C44">
        <v>20.047499999999999</v>
      </c>
      <c r="D44">
        <v>23</v>
      </c>
      <c r="E44">
        <v>80.55758353108105</v>
      </c>
      <c r="F44">
        <v>0</v>
      </c>
      <c r="G44">
        <v>0</v>
      </c>
      <c r="I44">
        <v>0</v>
      </c>
      <c r="J44">
        <v>0</v>
      </c>
      <c r="K44">
        <v>181.02877697841728</v>
      </c>
      <c r="L44">
        <v>28246</v>
      </c>
      <c r="M44">
        <v>28724</v>
      </c>
      <c r="N44">
        <v>0.57601449744354072</v>
      </c>
      <c r="O44">
        <v>1.72895</v>
      </c>
      <c r="P44">
        <v>155.4</v>
      </c>
      <c r="Q44">
        <v>110.10299872463602</v>
      </c>
    </row>
    <row r="45" spans="1:17" x14ac:dyDescent="0.3">
      <c r="A45">
        <v>26102</v>
      </c>
      <c r="B45">
        <v>17568</v>
      </c>
      <c r="C45">
        <v>19.888000000000002</v>
      </c>
      <c r="D45">
        <v>21</v>
      </c>
      <c r="E45">
        <v>83.356019998637478</v>
      </c>
      <c r="F45">
        <v>0</v>
      </c>
      <c r="G45">
        <v>0</v>
      </c>
      <c r="I45">
        <v>0</v>
      </c>
      <c r="J45">
        <v>0</v>
      </c>
      <c r="K45">
        <v>181.02877697841728</v>
      </c>
      <c r="L45">
        <v>28469</v>
      </c>
      <c r="M45">
        <v>25530</v>
      </c>
      <c r="N45">
        <v>-0.24453024453024158</v>
      </c>
      <c r="O45">
        <v>1.72895</v>
      </c>
      <c r="P45">
        <v>155.02000000000001</v>
      </c>
      <c r="Q45">
        <v>110.10299872463602</v>
      </c>
    </row>
    <row r="46" spans="1:17" x14ac:dyDescent="0.3">
      <c r="A46">
        <v>27053</v>
      </c>
      <c r="B46">
        <v>16879</v>
      </c>
      <c r="C46">
        <v>19.552499999999998</v>
      </c>
      <c r="D46">
        <v>21</v>
      </c>
      <c r="E46">
        <v>84.33593403092145</v>
      </c>
      <c r="F46">
        <v>0</v>
      </c>
      <c r="G46">
        <v>0</v>
      </c>
      <c r="I46">
        <v>0</v>
      </c>
      <c r="J46">
        <v>0</v>
      </c>
      <c r="K46">
        <v>181.02877697841728</v>
      </c>
      <c r="L46">
        <v>27662</v>
      </c>
      <c r="M46">
        <v>26102</v>
      </c>
      <c r="N46">
        <v>0.45155463811120411</v>
      </c>
      <c r="O46">
        <v>1.72895</v>
      </c>
      <c r="P46">
        <v>155.72</v>
      </c>
      <c r="Q46">
        <v>110.10299872463602</v>
      </c>
    </row>
    <row r="47" spans="1:17" x14ac:dyDescent="0.3">
      <c r="A47">
        <v>19788</v>
      </c>
      <c r="B47">
        <v>13096</v>
      </c>
      <c r="C47">
        <v>20.6</v>
      </c>
      <c r="D47">
        <v>20</v>
      </c>
      <c r="E47">
        <v>78.933837477809845</v>
      </c>
      <c r="F47">
        <v>0</v>
      </c>
      <c r="G47">
        <v>0</v>
      </c>
      <c r="I47">
        <v>0</v>
      </c>
      <c r="J47">
        <v>0</v>
      </c>
      <c r="K47">
        <v>181.02877697841728</v>
      </c>
      <c r="L47">
        <v>32569</v>
      </c>
      <c r="M47">
        <v>27053</v>
      </c>
      <c r="N47">
        <v>2.600821988183927</v>
      </c>
      <c r="O47">
        <v>1.72895</v>
      </c>
      <c r="P47">
        <v>159.77000000000001</v>
      </c>
      <c r="Q47">
        <v>107.39890085980215</v>
      </c>
    </row>
    <row r="48" spans="1:17" x14ac:dyDescent="0.3">
      <c r="A48">
        <v>17201</v>
      </c>
      <c r="B48">
        <v>9052</v>
      </c>
      <c r="C48">
        <v>24.047499999999999</v>
      </c>
      <c r="D48">
        <v>20</v>
      </c>
      <c r="E48">
        <v>73.870922899273324</v>
      </c>
      <c r="F48">
        <v>0</v>
      </c>
      <c r="G48">
        <v>0</v>
      </c>
      <c r="I48">
        <v>0</v>
      </c>
      <c r="J48">
        <v>0</v>
      </c>
      <c r="K48">
        <v>181.02877697841728</v>
      </c>
      <c r="L48">
        <v>39643</v>
      </c>
      <c r="M48">
        <v>19788</v>
      </c>
      <c r="N48">
        <v>0.83244664204793395</v>
      </c>
      <c r="O48">
        <v>1.72895</v>
      </c>
      <c r="P48">
        <v>161.1</v>
      </c>
      <c r="Q48">
        <v>107.39890085980215</v>
      </c>
    </row>
    <row r="49" spans="1:17" x14ac:dyDescent="0.3">
      <c r="A49">
        <v>25879</v>
      </c>
      <c r="B49">
        <v>16199</v>
      </c>
      <c r="C49">
        <v>22.905000000000001</v>
      </c>
      <c r="D49">
        <v>19</v>
      </c>
      <c r="E49">
        <v>74.010857300332987</v>
      </c>
      <c r="F49">
        <v>1</v>
      </c>
      <c r="G49">
        <v>0</v>
      </c>
      <c r="I49">
        <v>0</v>
      </c>
      <c r="J49">
        <v>0</v>
      </c>
      <c r="K49">
        <v>181.02877697841728</v>
      </c>
      <c r="L49">
        <v>61745</v>
      </c>
      <c r="M49">
        <v>17201</v>
      </c>
      <c r="N49">
        <v>-0.40968342644320088</v>
      </c>
      <c r="O49">
        <v>1.72895</v>
      </c>
      <c r="P49">
        <v>160.44</v>
      </c>
      <c r="Q49">
        <v>107.39890085980215</v>
      </c>
    </row>
    <row r="50" spans="1:17" x14ac:dyDescent="0.3">
      <c r="A50">
        <v>13173</v>
      </c>
      <c r="B50">
        <v>6433</v>
      </c>
      <c r="C50">
        <v>21.65</v>
      </c>
      <c r="D50">
        <v>21</v>
      </c>
      <c r="E50">
        <v>74.431974077969258</v>
      </c>
      <c r="F50">
        <v>0</v>
      </c>
      <c r="G50">
        <v>1</v>
      </c>
      <c r="I50">
        <v>0</v>
      </c>
      <c r="J50">
        <v>0</v>
      </c>
      <c r="K50">
        <v>155.95562130177515</v>
      </c>
      <c r="L50">
        <v>18588</v>
      </c>
      <c r="M50">
        <v>25879</v>
      </c>
      <c r="N50">
        <v>0.2867115432560508</v>
      </c>
      <c r="O50">
        <v>2.1185999999999998</v>
      </c>
      <c r="P50">
        <v>160.9</v>
      </c>
      <c r="Q50">
        <v>85.480346758790944</v>
      </c>
    </row>
    <row r="51" spans="1:17" x14ac:dyDescent="0.3">
      <c r="A51">
        <v>14492</v>
      </c>
      <c r="B51">
        <v>7250</v>
      </c>
      <c r="C51">
        <v>20.877500000000001</v>
      </c>
      <c r="D51">
        <v>20</v>
      </c>
      <c r="E51">
        <v>76.200690885258439</v>
      </c>
      <c r="F51">
        <v>0</v>
      </c>
      <c r="G51">
        <v>0</v>
      </c>
      <c r="I51">
        <v>0</v>
      </c>
      <c r="J51">
        <v>0</v>
      </c>
      <c r="K51">
        <v>155.95562130177515</v>
      </c>
      <c r="L51">
        <v>21196</v>
      </c>
      <c r="M51">
        <v>13173</v>
      </c>
      <c r="N51">
        <v>-0.34182722187694925</v>
      </c>
      <c r="O51">
        <v>2.1185999999999998</v>
      </c>
      <c r="P51">
        <v>160.35</v>
      </c>
      <c r="Q51">
        <v>85.480346758790944</v>
      </c>
    </row>
    <row r="52" spans="1:17" x14ac:dyDescent="0.3">
      <c r="A52">
        <v>40622</v>
      </c>
      <c r="B52">
        <v>14489</v>
      </c>
      <c r="C52">
        <v>20.07</v>
      </c>
      <c r="D52">
        <v>22</v>
      </c>
      <c r="E52">
        <v>76.86099776373959</v>
      </c>
      <c r="F52">
        <v>0</v>
      </c>
      <c r="G52">
        <v>0</v>
      </c>
      <c r="I52">
        <v>0</v>
      </c>
      <c r="J52">
        <v>0</v>
      </c>
      <c r="K52">
        <v>155.95562130177515</v>
      </c>
      <c r="L52">
        <v>34147</v>
      </c>
      <c r="M52">
        <v>14492</v>
      </c>
      <c r="N52">
        <v>1.1038353601496791</v>
      </c>
      <c r="O52">
        <v>2.1185999999999998</v>
      </c>
      <c r="P52">
        <v>162.12</v>
      </c>
      <c r="Q52">
        <v>85.480346758790944</v>
      </c>
    </row>
    <row r="53" spans="1:17" x14ac:dyDescent="0.3">
      <c r="A53">
        <v>36202</v>
      </c>
      <c r="B53">
        <v>16438</v>
      </c>
      <c r="C53">
        <v>18.627500000000001</v>
      </c>
      <c r="D53">
        <v>21</v>
      </c>
      <c r="E53">
        <v>82.035536660159835</v>
      </c>
      <c r="F53">
        <v>0</v>
      </c>
      <c r="G53">
        <v>0</v>
      </c>
      <c r="I53">
        <v>0</v>
      </c>
      <c r="J53">
        <v>0</v>
      </c>
      <c r="K53">
        <v>155.95562130177515</v>
      </c>
      <c r="L53">
        <v>30313</v>
      </c>
      <c r="M53">
        <v>40622</v>
      </c>
      <c r="N53">
        <v>1.8504811250925943E-2</v>
      </c>
      <c r="O53">
        <v>2.1185999999999998</v>
      </c>
      <c r="P53">
        <v>162.15</v>
      </c>
      <c r="Q53">
        <v>96.444992237142998</v>
      </c>
    </row>
    <row r="54" spans="1:17" x14ac:dyDescent="0.3">
      <c r="A54">
        <v>44188</v>
      </c>
      <c r="B54">
        <v>19003</v>
      </c>
      <c r="C54">
        <v>18.329999999999998</v>
      </c>
      <c r="D54">
        <v>19</v>
      </c>
      <c r="E54">
        <v>84.749051565085821</v>
      </c>
      <c r="F54">
        <v>0</v>
      </c>
      <c r="G54">
        <v>0</v>
      </c>
      <c r="I54">
        <v>0</v>
      </c>
      <c r="J54">
        <v>0</v>
      </c>
      <c r="K54">
        <v>155.95562130177515</v>
      </c>
      <c r="L54">
        <v>31477</v>
      </c>
      <c r="M54">
        <v>36202</v>
      </c>
      <c r="N54">
        <v>0.64138143694109895</v>
      </c>
      <c r="O54">
        <v>2.1185999999999998</v>
      </c>
      <c r="P54">
        <v>163.19</v>
      </c>
      <c r="Q54">
        <v>96.444992237142998</v>
      </c>
    </row>
    <row r="55" spans="1:17" x14ac:dyDescent="0.3">
      <c r="A55">
        <v>41019</v>
      </c>
      <c r="B55">
        <v>20048</v>
      </c>
      <c r="C55">
        <v>18.2425</v>
      </c>
      <c r="D55">
        <v>22</v>
      </c>
      <c r="E55">
        <v>87.542360040168532</v>
      </c>
      <c r="F55">
        <v>0</v>
      </c>
      <c r="G55">
        <v>0</v>
      </c>
      <c r="I55">
        <v>1</v>
      </c>
      <c r="J55">
        <v>0</v>
      </c>
      <c r="K55">
        <v>155.95562130177515</v>
      </c>
      <c r="L55">
        <v>28724</v>
      </c>
      <c r="M55">
        <v>44188</v>
      </c>
      <c r="N55">
        <v>0.11030087627918796</v>
      </c>
      <c r="O55">
        <v>2.1185999999999998</v>
      </c>
      <c r="P55">
        <v>163.37</v>
      </c>
      <c r="Q55">
        <v>96.444992237142998</v>
      </c>
    </row>
    <row r="56" spans="1:17" x14ac:dyDescent="0.3">
      <c r="A56">
        <v>16637</v>
      </c>
      <c r="B56">
        <v>12208</v>
      </c>
      <c r="C56">
        <v>18.224</v>
      </c>
      <c r="D56">
        <v>23</v>
      </c>
      <c r="E56">
        <v>85.72807224361901</v>
      </c>
      <c r="F56">
        <v>0</v>
      </c>
      <c r="G56">
        <v>0</v>
      </c>
      <c r="I56">
        <v>0</v>
      </c>
      <c r="J56">
        <v>0</v>
      </c>
      <c r="K56">
        <v>161.68047337278108</v>
      </c>
      <c r="L56">
        <v>25530</v>
      </c>
      <c r="M56">
        <v>41019</v>
      </c>
      <c r="N56">
        <v>0.25096406929056536</v>
      </c>
      <c r="O56">
        <v>2.1185999999999998</v>
      </c>
      <c r="P56">
        <v>163.78</v>
      </c>
      <c r="Q56">
        <v>108.7271956911656</v>
      </c>
    </row>
    <row r="57" spans="1:17" x14ac:dyDescent="0.3">
      <c r="A57">
        <v>22537</v>
      </c>
      <c r="B57">
        <v>13072</v>
      </c>
      <c r="C57">
        <v>16.892499999999998</v>
      </c>
      <c r="D57">
        <v>21</v>
      </c>
      <c r="E57">
        <v>85.839722327044512</v>
      </c>
      <c r="F57">
        <v>0</v>
      </c>
      <c r="G57">
        <v>0</v>
      </c>
      <c r="I57">
        <v>0</v>
      </c>
      <c r="J57">
        <v>0</v>
      </c>
      <c r="K57">
        <v>161.68047337278108</v>
      </c>
      <c r="L57">
        <v>26102</v>
      </c>
      <c r="M57">
        <v>16637</v>
      </c>
      <c r="N57">
        <v>-0.29918182928319031</v>
      </c>
      <c r="O57">
        <v>2.1185999999999998</v>
      </c>
      <c r="P57">
        <v>163.29</v>
      </c>
      <c r="Q57">
        <v>108.7271956911656</v>
      </c>
    </row>
    <row r="58" spans="1:17" x14ac:dyDescent="0.3">
      <c r="A58">
        <v>52162</v>
      </c>
      <c r="B58">
        <v>29235</v>
      </c>
      <c r="C58">
        <v>15.664999999999999</v>
      </c>
      <c r="D58">
        <v>20</v>
      </c>
      <c r="E58">
        <v>86.583573545552483</v>
      </c>
      <c r="F58">
        <v>0</v>
      </c>
      <c r="G58">
        <v>0</v>
      </c>
      <c r="I58">
        <v>1</v>
      </c>
      <c r="J58">
        <v>0</v>
      </c>
      <c r="K58">
        <v>161.68047337278108</v>
      </c>
      <c r="L58">
        <v>27053</v>
      </c>
      <c r="M58">
        <v>22537</v>
      </c>
      <c r="N58">
        <v>0.39194071896626542</v>
      </c>
      <c r="O58">
        <v>2.1185999999999998</v>
      </c>
      <c r="P58">
        <v>163.93</v>
      </c>
      <c r="Q58">
        <v>108.7271956911656</v>
      </c>
    </row>
    <row r="59" spans="1:17" x14ac:dyDescent="0.3">
      <c r="A59">
        <v>13828</v>
      </c>
      <c r="B59">
        <v>7205</v>
      </c>
      <c r="C59">
        <v>15.022</v>
      </c>
      <c r="D59">
        <v>21</v>
      </c>
      <c r="E59">
        <v>85.275380471635188</v>
      </c>
      <c r="F59">
        <v>0</v>
      </c>
      <c r="G59">
        <v>0</v>
      </c>
      <c r="I59">
        <v>0</v>
      </c>
      <c r="J59">
        <v>0</v>
      </c>
      <c r="K59">
        <v>161.68047337278108</v>
      </c>
      <c r="L59">
        <v>19788</v>
      </c>
      <c r="M59">
        <v>52162</v>
      </c>
      <c r="N59">
        <v>2.409565058256566</v>
      </c>
      <c r="O59">
        <v>2.1185999999999998</v>
      </c>
      <c r="P59">
        <v>167.88</v>
      </c>
      <c r="Q59">
        <v>109.3474653129004</v>
      </c>
    </row>
    <row r="60" spans="1:17" x14ac:dyDescent="0.3">
      <c r="A60">
        <v>17781</v>
      </c>
      <c r="B60">
        <v>10181</v>
      </c>
      <c r="C60">
        <v>14.065</v>
      </c>
      <c r="D60">
        <v>19</v>
      </c>
      <c r="E60">
        <v>83.795346846373533</v>
      </c>
      <c r="F60">
        <v>0</v>
      </c>
      <c r="G60">
        <v>0</v>
      </c>
      <c r="I60">
        <v>0</v>
      </c>
      <c r="J60">
        <v>0</v>
      </c>
      <c r="K60">
        <v>161.68047337278108</v>
      </c>
      <c r="L60">
        <v>17201</v>
      </c>
      <c r="M60">
        <v>13828</v>
      </c>
      <c r="N60">
        <v>1.2687634024303047</v>
      </c>
      <c r="O60">
        <v>2.1185999999999998</v>
      </c>
      <c r="P60">
        <v>170.01</v>
      </c>
      <c r="Q60">
        <v>109.3474653129004</v>
      </c>
    </row>
    <row r="61" spans="1:17" x14ac:dyDescent="0.3">
      <c r="A61">
        <v>57178</v>
      </c>
      <c r="B61">
        <v>31745</v>
      </c>
      <c r="C61">
        <v>13.1325</v>
      </c>
      <c r="D61">
        <v>23</v>
      </c>
      <c r="E61">
        <v>83.965332169695301</v>
      </c>
      <c r="F61">
        <v>1</v>
      </c>
      <c r="G61">
        <v>0</v>
      </c>
      <c r="I61">
        <v>0</v>
      </c>
      <c r="J61">
        <v>0</v>
      </c>
      <c r="K61">
        <v>161.68047337278108</v>
      </c>
      <c r="L61">
        <v>25879</v>
      </c>
      <c r="M61">
        <v>17781</v>
      </c>
      <c r="N61">
        <v>0.52938062466914049</v>
      </c>
      <c r="O61">
        <v>2.1185999999999998</v>
      </c>
      <c r="P61">
        <v>170.91</v>
      </c>
      <c r="Q61">
        <v>109.3474653129004</v>
      </c>
    </row>
    <row r="62" spans="1:17" x14ac:dyDescent="0.3">
      <c r="A62">
        <v>12594</v>
      </c>
      <c r="B62">
        <v>7501</v>
      </c>
      <c r="C62">
        <v>13.182</v>
      </c>
      <c r="D62">
        <v>20</v>
      </c>
      <c r="E62">
        <v>84.315335759324768</v>
      </c>
      <c r="F62">
        <v>0</v>
      </c>
      <c r="G62">
        <v>1</v>
      </c>
      <c r="I62">
        <v>0</v>
      </c>
      <c r="J62">
        <v>0</v>
      </c>
      <c r="K62">
        <v>148.98449612403101</v>
      </c>
      <c r="L62">
        <v>13173</v>
      </c>
      <c r="M62">
        <v>57178</v>
      </c>
      <c r="N62">
        <v>1.8489263354982137</v>
      </c>
      <c r="O62">
        <v>1.9273045454544999</v>
      </c>
      <c r="P62">
        <v>174.07</v>
      </c>
      <c r="Q62">
        <v>91.383842899050251</v>
      </c>
    </row>
    <row r="63" spans="1:17" x14ac:dyDescent="0.3">
      <c r="A63">
        <v>20651</v>
      </c>
      <c r="B63">
        <v>10521</v>
      </c>
      <c r="C63">
        <v>13.272500000000001</v>
      </c>
      <c r="D63">
        <v>20</v>
      </c>
      <c r="E63">
        <v>86.450944823217853</v>
      </c>
      <c r="F63">
        <v>0</v>
      </c>
      <c r="G63">
        <v>0</v>
      </c>
      <c r="I63">
        <v>0</v>
      </c>
      <c r="J63">
        <v>0</v>
      </c>
      <c r="K63">
        <v>148.98449612403101</v>
      </c>
      <c r="L63">
        <v>14492</v>
      </c>
      <c r="M63">
        <v>12594</v>
      </c>
      <c r="N63">
        <v>1.4476934566553745</v>
      </c>
      <c r="O63">
        <v>1.9273045454544999</v>
      </c>
      <c r="P63">
        <v>176.59</v>
      </c>
      <c r="Q63">
        <v>91.383842899050251</v>
      </c>
    </row>
    <row r="64" spans="1:17" x14ac:dyDescent="0.3">
      <c r="A64">
        <v>33958</v>
      </c>
      <c r="B64">
        <v>17811</v>
      </c>
      <c r="C64">
        <v>12.727499999999999</v>
      </c>
      <c r="D64">
        <v>23</v>
      </c>
      <c r="E64">
        <v>89.079778838586208</v>
      </c>
      <c r="F64">
        <v>0</v>
      </c>
      <c r="G64">
        <v>0</v>
      </c>
      <c r="I64">
        <v>0</v>
      </c>
      <c r="J64">
        <v>0</v>
      </c>
      <c r="K64">
        <v>148.98449612403101</v>
      </c>
      <c r="L64">
        <v>40622</v>
      </c>
      <c r="M64">
        <v>20651</v>
      </c>
      <c r="N64">
        <v>0.58327198595617036</v>
      </c>
      <c r="O64">
        <v>1.9273045454544999</v>
      </c>
      <c r="P64">
        <v>177.62</v>
      </c>
      <c r="Q64">
        <v>91.383842899050251</v>
      </c>
    </row>
    <row r="65" spans="1:17" x14ac:dyDescent="0.3">
      <c r="A65">
        <v>36549</v>
      </c>
      <c r="B65">
        <v>18397</v>
      </c>
      <c r="C65">
        <v>12.012</v>
      </c>
      <c r="D65">
        <v>21</v>
      </c>
      <c r="E65">
        <v>89.916338642782449</v>
      </c>
      <c r="F65">
        <v>0</v>
      </c>
      <c r="G65">
        <v>0</v>
      </c>
      <c r="I65">
        <v>0</v>
      </c>
      <c r="J65">
        <v>0</v>
      </c>
      <c r="K65">
        <v>148.98449612403101</v>
      </c>
      <c r="L65">
        <v>36202</v>
      </c>
      <c r="M65">
        <v>33958</v>
      </c>
      <c r="N65">
        <v>0.59677964193221611</v>
      </c>
      <c r="O65">
        <v>1.9273045454544999</v>
      </c>
      <c r="P65">
        <v>178.68</v>
      </c>
      <c r="Q65">
        <v>104.1555105887321</v>
      </c>
    </row>
    <row r="66" spans="1:17" x14ac:dyDescent="0.3">
      <c r="A66">
        <v>40467</v>
      </c>
      <c r="B66">
        <v>18910</v>
      </c>
      <c r="C66">
        <v>11.74</v>
      </c>
      <c r="D66">
        <v>20</v>
      </c>
      <c r="E66">
        <v>91.210221410368831</v>
      </c>
      <c r="F66">
        <v>0</v>
      </c>
      <c r="G66">
        <v>0</v>
      </c>
      <c r="I66">
        <v>0</v>
      </c>
      <c r="J66">
        <v>0</v>
      </c>
      <c r="K66">
        <v>148.98449612403101</v>
      </c>
      <c r="L66">
        <v>44188</v>
      </c>
      <c r="M66">
        <v>36549</v>
      </c>
      <c r="N66">
        <v>-0.35818222520708237</v>
      </c>
      <c r="O66">
        <v>1.9273045454544999</v>
      </c>
      <c r="P66">
        <v>178.04</v>
      </c>
      <c r="Q66">
        <v>104.1555105887321</v>
      </c>
    </row>
    <row r="67" spans="1:17" x14ac:dyDescent="0.3">
      <c r="A67">
        <v>42086</v>
      </c>
      <c r="B67">
        <v>18810</v>
      </c>
      <c r="C67">
        <v>11.75</v>
      </c>
      <c r="D67">
        <v>22</v>
      </c>
      <c r="E67">
        <v>92.679071701869773</v>
      </c>
      <c r="F67">
        <v>0</v>
      </c>
      <c r="G67">
        <v>0</v>
      </c>
      <c r="I67">
        <v>0</v>
      </c>
      <c r="J67">
        <v>0</v>
      </c>
      <c r="K67">
        <v>148.98449612403101</v>
      </c>
      <c r="L67">
        <v>41019</v>
      </c>
      <c r="M67">
        <v>40467</v>
      </c>
      <c r="N67">
        <v>-0.56167153448663221</v>
      </c>
      <c r="O67">
        <v>1.9273045454544999</v>
      </c>
      <c r="P67">
        <v>177.04</v>
      </c>
      <c r="Q67">
        <v>104.1555105887321</v>
      </c>
    </row>
    <row r="68" spans="1:17" x14ac:dyDescent="0.3">
      <c r="A68">
        <v>41399</v>
      </c>
      <c r="B68">
        <v>19946</v>
      </c>
      <c r="C68">
        <v>11.384</v>
      </c>
      <c r="D68">
        <v>22</v>
      </c>
      <c r="E68">
        <v>92.710475212838361</v>
      </c>
      <c r="F68">
        <v>0</v>
      </c>
      <c r="G68">
        <v>0</v>
      </c>
      <c r="I68">
        <v>0</v>
      </c>
      <c r="J68">
        <v>0</v>
      </c>
      <c r="K68">
        <v>154.81136950904391</v>
      </c>
      <c r="L68">
        <v>16637</v>
      </c>
      <c r="M68">
        <v>42086</v>
      </c>
      <c r="N68">
        <v>-0.48011748757342654</v>
      </c>
      <c r="O68">
        <v>1.9273045454544999</v>
      </c>
      <c r="P68">
        <v>176.19</v>
      </c>
      <c r="Q68">
        <v>118.55470456364419</v>
      </c>
    </row>
    <row r="69" spans="1:17" x14ac:dyDescent="0.3">
      <c r="A69">
        <v>42222</v>
      </c>
      <c r="B69">
        <v>19542</v>
      </c>
      <c r="C69">
        <v>10.87</v>
      </c>
      <c r="D69">
        <v>21</v>
      </c>
      <c r="E69">
        <v>92.779484578001529</v>
      </c>
      <c r="F69">
        <v>0</v>
      </c>
      <c r="G69">
        <v>0</v>
      </c>
      <c r="I69">
        <v>0</v>
      </c>
      <c r="J69">
        <v>0</v>
      </c>
      <c r="K69">
        <v>154.81136950904391</v>
      </c>
      <c r="L69">
        <v>22537</v>
      </c>
      <c r="M69">
        <v>41399</v>
      </c>
      <c r="N69">
        <v>0.40297406209206427</v>
      </c>
      <c r="O69">
        <v>1.9273045454544999</v>
      </c>
      <c r="P69">
        <v>176.9</v>
      </c>
      <c r="Q69">
        <v>118.55470456364419</v>
      </c>
    </row>
    <row r="70" spans="1:17" x14ac:dyDescent="0.3">
      <c r="A70">
        <v>42477</v>
      </c>
      <c r="B70">
        <v>21337</v>
      </c>
      <c r="C70">
        <v>10.7875</v>
      </c>
      <c r="D70">
        <v>20</v>
      </c>
      <c r="E70">
        <v>95.210319088693382</v>
      </c>
      <c r="F70">
        <v>0</v>
      </c>
      <c r="G70">
        <v>0</v>
      </c>
      <c r="I70">
        <v>0</v>
      </c>
      <c r="J70">
        <v>0</v>
      </c>
      <c r="K70">
        <v>154.81136950904391</v>
      </c>
      <c r="L70">
        <v>52162</v>
      </c>
      <c r="M70">
        <v>42222</v>
      </c>
      <c r="N70">
        <v>1.2266817410966575</v>
      </c>
      <c r="O70">
        <v>1.9273045454544999</v>
      </c>
      <c r="P70">
        <v>179.07</v>
      </c>
      <c r="Q70">
        <v>118.55470456364419</v>
      </c>
    </row>
    <row r="71" spans="1:17" x14ac:dyDescent="0.3">
      <c r="A71">
        <v>47859</v>
      </c>
      <c r="B71">
        <v>25545</v>
      </c>
      <c r="C71">
        <v>10.602</v>
      </c>
      <c r="D71">
        <v>20</v>
      </c>
      <c r="E71">
        <v>93.327544489755695</v>
      </c>
      <c r="F71">
        <v>0</v>
      </c>
      <c r="G71">
        <v>0</v>
      </c>
      <c r="I71">
        <v>0</v>
      </c>
      <c r="J71">
        <v>0</v>
      </c>
      <c r="K71">
        <v>154.81136950904391</v>
      </c>
      <c r="L71">
        <v>13828</v>
      </c>
      <c r="M71">
        <v>42477</v>
      </c>
      <c r="N71">
        <v>1.8316859328754127</v>
      </c>
      <c r="O71">
        <v>1.9273045454544999</v>
      </c>
      <c r="P71">
        <v>182.35</v>
      </c>
      <c r="Q71">
        <v>120.27526347208902</v>
      </c>
    </row>
    <row r="72" spans="1:17" x14ac:dyDescent="0.3">
      <c r="A72">
        <v>50061</v>
      </c>
      <c r="B72">
        <v>23901</v>
      </c>
      <c r="C72">
        <v>10.256666666667</v>
      </c>
      <c r="D72">
        <v>18</v>
      </c>
      <c r="E72">
        <v>95.470321121094017</v>
      </c>
      <c r="F72">
        <v>0</v>
      </c>
      <c r="G72">
        <v>0</v>
      </c>
      <c r="I72">
        <v>0</v>
      </c>
      <c r="J72">
        <v>0</v>
      </c>
      <c r="K72">
        <v>154.81136950904391</v>
      </c>
      <c r="L72">
        <v>17781</v>
      </c>
      <c r="M72">
        <v>47859</v>
      </c>
      <c r="N72">
        <v>2.7419797093507746E-2</v>
      </c>
      <c r="O72">
        <v>1.9273045454544999</v>
      </c>
      <c r="P72">
        <v>182.4</v>
      </c>
      <c r="Q72">
        <v>120.27526347208902</v>
      </c>
    </row>
    <row r="73" spans="1:17" x14ac:dyDescent="0.3">
      <c r="A73">
        <v>99461</v>
      </c>
      <c r="B73">
        <v>48908</v>
      </c>
      <c r="C73">
        <v>9.67</v>
      </c>
      <c r="D73">
        <v>23</v>
      </c>
      <c r="E73">
        <v>94.405311875434336</v>
      </c>
      <c r="F73">
        <v>1</v>
      </c>
      <c r="G73">
        <v>0</v>
      </c>
      <c r="I73">
        <v>0</v>
      </c>
      <c r="J73">
        <v>0</v>
      </c>
      <c r="K73">
        <v>154.81136950904391</v>
      </c>
      <c r="L73">
        <v>57178</v>
      </c>
      <c r="M73">
        <v>50061</v>
      </c>
      <c r="N73">
        <v>-0.30153508771930448</v>
      </c>
      <c r="O73">
        <v>1.9273045454544999</v>
      </c>
      <c r="P73">
        <v>181.85</v>
      </c>
      <c r="Q73">
        <v>120.27526347208902</v>
      </c>
    </row>
    <row r="74" spans="1:17" x14ac:dyDescent="0.3">
      <c r="A74">
        <v>29868</v>
      </c>
      <c r="B74">
        <v>15024</v>
      </c>
      <c r="C74">
        <v>10.275</v>
      </c>
      <c r="D74">
        <v>21</v>
      </c>
      <c r="E74">
        <v>94.447394795913112</v>
      </c>
      <c r="F74">
        <v>0</v>
      </c>
      <c r="G74">
        <v>1</v>
      </c>
      <c r="I74">
        <v>0</v>
      </c>
      <c r="J74">
        <v>0</v>
      </c>
      <c r="K74">
        <v>146.84382284382286</v>
      </c>
      <c r="L74">
        <v>12594</v>
      </c>
      <c r="M74">
        <v>99461</v>
      </c>
      <c r="N74">
        <v>0.41242782513060217</v>
      </c>
      <c r="O74">
        <v>2.0838142857143001</v>
      </c>
      <c r="P74">
        <v>182.6</v>
      </c>
      <c r="Q74">
        <v>102.08343733560314</v>
      </c>
    </row>
    <row r="75" spans="1:17" x14ac:dyDescent="0.3">
      <c r="A75">
        <v>39004</v>
      </c>
      <c r="B75">
        <v>19659</v>
      </c>
      <c r="C75">
        <v>10.442500000000001</v>
      </c>
      <c r="D75">
        <v>20</v>
      </c>
      <c r="E75">
        <v>96.147879249349131</v>
      </c>
      <c r="F75">
        <v>0</v>
      </c>
      <c r="G75">
        <v>0</v>
      </c>
      <c r="I75">
        <v>0</v>
      </c>
      <c r="J75">
        <v>0</v>
      </c>
      <c r="K75">
        <v>146.84382284382286</v>
      </c>
      <c r="L75">
        <v>20651</v>
      </c>
      <c r="M75">
        <v>29868</v>
      </c>
      <c r="N75">
        <v>0.72836801752465086</v>
      </c>
      <c r="O75">
        <v>2.0838142857143001</v>
      </c>
      <c r="P75">
        <v>183.93</v>
      </c>
      <c r="Q75">
        <v>102.08343733560314</v>
      </c>
    </row>
    <row r="76" spans="1:17" x14ac:dyDescent="0.3">
      <c r="A76">
        <v>54023</v>
      </c>
      <c r="B76">
        <v>24380</v>
      </c>
      <c r="C76">
        <v>10.51</v>
      </c>
      <c r="D76">
        <v>23</v>
      </c>
      <c r="E76">
        <v>95.927831170407629</v>
      </c>
      <c r="F76">
        <v>0</v>
      </c>
      <c r="G76">
        <v>0</v>
      </c>
      <c r="I76">
        <v>0</v>
      </c>
      <c r="J76">
        <v>0</v>
      </c>
      <c r="K76">
        <v>146.84382284382286</v>
      </c>
      <c r="L76">
        <v>33958</v>
      </c>
      <c r="M76">
        <v>39004</v>
      </c>
      <c r="N76">
        <v>0.41863752514542585</v>
      </c>
      <c r="O76">
        <v>2.0838142857143001</v>
      </c>
      <c r="P76">
        <v>184.7</v>
      </c>
      <c r="Q76">
        <v>102.08343733560314</v>
      </c>
    </row>
    <row r="77" spans="1:17" x14ac:dyDescent="0.3">
      <c r="A77">
        <v>53835</v>
      </c>
      <c r="B77">
        <v>23860</v>
      </c>
      <c r="C77">
        <v>10.692</v>
      </c>
      <c r="D77">
        <v>21</v>
      </c>
      <c r="E77">
        <v>95.804904827792143</v>
      </c>
      <c r="F77">
        <v>0</v>
      </c>
      <c r="G77">
        <v>0</v>
      </c>
      <c r="I77">
        <v>0</v>
      </c>
      <c r="J77">
        <v>0</v>
      </c>
      <c r="K77">
        <v>146.84382284382286</v>
      </c>
      <c r="L77">
        <v>36549</v>
      </c>
      <c r="M77">
        <v>54023</v>
      </c>
      <c r="N77">
        <v>0.86626962642123595</v>
      </c>
      <c r="O77">
        <v>2.0838142857143001</v>
      </c>
      <c r="P77">
        <v>186.3</v>
      </c>
      <c r="Q77">
        <v>115.92104625050717</v>
      </c>
    </row>
    <row r="78" spans="1:17" x14ac:dyDescent="0.3">
      <c r="A78">
        <v>56302</v>
      </c>
      <c r="B78">
        <v>24344</v>
      </c>
      <c r="C78">
        <v>10.95</v>
      </c>
      <c r="D78">
        <v>21</v>
      </c>
      <c r="E78">
        <v>95.266338362583141</v>
      </c>
      <c r="F78">
        <v>0</v>
      </c>
      <c r="G78">
        <v>0</v>
      </c>
      <c r="I78">
        <v>0</v>
      </c>
      <c r="J78">
        <v>0</v>
      </c>
      <c r="K78">
        <v>146.84382284382286</v>
      </c>
      <c r="L78">
        <v>40467</v>
      </c>
      <c r="M78">
        <v>53835</v>
      </c>
      <c r="N78">
        <v>2.4208266237251692</v>
      </c>
      <c r="O78">
        <v>2.0838142857143001</v>
      </c>
      <c r="P78">
        <v>190.81</v>
      </c>
      <c r="Q78">
        <v>115.92104625050717</v>
      </c>
    </row>
    <row r="79" spans="1:17" x14ac:dyDescent="0.3">
      <c r="A79">
        <v>56714</v>
      </c>
      <c r="B79">
        <v>24859</v>
      </c>
      <c r="C79">
        <v>11.3675</v>
      </c>
      <c r="D79">
        <v>22</v>
      </c>
      <c r="E79">
        <v>97.969491930769749</v>
      </c>
      <c r="F79">
        <v>0</v>
      </c>
      <c r="G79">
        <v>0</v>
      </c>
      <c r="I79">
        <v>0</v>
      </c>
      <c r="J79">
        <v>0</v>
      </c>
      <c r="K79">
        <v>146.84382284382286</v>
      </c>
      <c r="L79">
        <v>42086</v>
      </c>
      <c r="M79">
        <v>56302</v>
      </c>
      <c r="N79">
        <v>-1.4307426235522194</v>
      </c>
      <c r="O79">
        <v>2.0838142857143001</v>
      </c>
      <c r="P79">
        <v>188.08</v>
      </c>
      <c r="Q79">
        <v>115.92104625050717</v>
      </c>
    </row>
    <row r="80" spans="1:17" x14ac:dyDescent="0.3">
      <c r="A80">
        <v>43518</v>
      </c>
      <c r="B80">
        <v>19526</v>
      </c>
      <c r="C80">
        <v>12.48</v>
      </c>
      <c r="D80">
        <v>21</v>
      </c>
      <c r="E80">
        <v>97.023360642095952</v>
      </c>
      <c r="F80">
        <v>0</v>
      </c>
      <c r="G80">
        <v>0</v>
      </c>
      <c r="I80">
        <v>0</v>
      </c>
      <c r="J80">
        <v>0</v>
      </c>
      <c r="K80">
        <v>153.60139860139861</v>
      </c>
      <c r="L80">
        <v>41399</v>
      </c>
      <c r="M80">
        <v>56714</v>
      </c>
      <c r="N80">
        <v>-0.40940025521055412</v>
      </c>
      <c r="O80">
        <v>2.0838142857143001</v>
      </c>
      <c r="P80">
        <v>187.31</v>
      </c>
      <c r="Q80">
        <v>132.03440881660819</v>
      </c>
    </row>
    <row r="81" spans="1:17" x14ac:dyDescent="0.3">
      <c r="A81">
        <v>38875</v>
      </c>
      <c r="B81">
        <v>19531</v>
      </c>
      <c r="C81">
        <v>12.817500000000001</v>
      </c>
      <c r="D81">
        <v>21</v>
      </c>
      <c r="E81">
        <v>94.722188324832644</v>
      </c>
      <c r="F81">
        <v>0</v>
      </c>
      <c r="G81">
        <v>0</v>
      </c>
      <c r="I81">
        <v>0</v>
      </c>
      <c r="J81">
        <v>0</v>
      </c>
      <c r="K81">
        <v>153.60139860139861</v>
      </c>
      <c r="L81">
        <v>42222</v>
      </c>
      <c r="M81">
        <v>43518</v>
      </c>
      <c r="N81">
        <v>0.72606908333777442</v>
      </c>
      <c r="O81">
        <v>2.0838142857143001</v>
      </c>
      <c r="P81">
        <v>188.67</v>
      </c>
      <c r="Q81">
        <v>132.03440881660819</v>
      </c>
    </row>
    <row r="82" spans="1:17" x14ac:dyDescent="0.3">
      <c r="A82">
        <v>39964</v>
      </c>
      <c r="B82">
        <v>20165</v>
      </c>
      <c r="C82">
        <v>12.984</v>
      </c>
      <c r="D82">
        <v>21</v>
      </c>
      <c r="E82">
        <v>95.724278904460434</v>
      </c>
      <c r="F82">
        <v>0</v>
      </c>
      <c r="G82">
        <v>0</v>
      </c>
      <c r="I82">
        <v>0</v>
      </c>
      <c r="J82">
        <v>0</v>
      </c>
      <c r="K82">
        <v>153.60139860139861</v>
      </c>
      <c r="L82">
        <v>42477</v>
      </c>
      <c r="M82">
        <v>38875</v>
      </c>
      <c r="N82">
        <v>0.75263687920708966</v>
      </c>
      <c r="O82">
        <v>2.0838142857143001</v>
      </c>
      <c r="P82">
        <v>190.09</v>
      </c>
      <c r="Q82">
        <v>132.03440881660819</v>
      </c>
    </row>
    <row r="83" spans="1:17" x14ac:dyDescent="0.3">
      <c r="A83">
        <v>47508</v>
      </c>
      <c r="B83">
        <v>21913</v>
      </c>
      <c r="C83">
        <v>12.967499999999999</v>
      </c>
      <c r="D83">
        <v>21</v>
      </c>
      <c r="E83">
        <v>92.027806616916223</v>
      </c>
      <c r="F83">
        <v>0</v>
      </c>
      <c r="G83">
        <v>0</v>
      </c>
      <c r="I83">
        <v>0</v>
      </c>
      <c r="J83">
        <v>0</v>
      </c>
      <c r="K83">
        <v>153.60139860139861</v>
      </c>
      <c r="L83">
        <v>47859</v>
      </c>
      <c r="M83">
        <v>39964</v>
      </c>
      <c r="N83">
        <v>3.2721342521963273</v>
      </c>
      <c r="O83">
        <v>2.0838142857143001</v>
      </c>
      <c r="P83">
        <v>196.31</v>
      </c>
      <c r="Q83">
        <v>132.01473333126103</v>
      </c>
    </row>
    <row r="84" spans="1:17" x14ac:dyDescent="0.3">
      <c r="A84">
        <v>44951</v>
      </c>
      <c r="B84">
        <v>18706</v>
      </c>
      <c r="C84">
        <v>13.422499999999999</v>
      </c>
      <c r="D84">
        <v>19</v>
      </c>
      <c r="E84">
        <v>92.684257424504494</v>
      </c>
      <c r="F84">
        <v>0</v>
      </c>
      <c r="G84">
        <v>0</v>
      </c>
      <c r="I84">
        <v>0</v>
      </c>
      <c r="J84">
        <v>0</v>
      </c>
      <c r="K84">
        <v>153.60139860139861</v>
      </c>
      <c r="L84">
        <v>50061</v>
      </c>
      <c r="M84">
        <v>47508</v>
      </c>
      <c r="N84">
        <v>1.726860577657779</v>
      </c>
      <c r="O84">
        <v>2.0838142857143001</v>
      </c>
      <c r="P84">
        <v>199.7</v>
      </c>
      <c r="Q84">
        <v>132.01473333126103</v>
      </c>
    </row>
    <row r="85" spans="1:17" x14ac:dyDescent="0.3">
      <c r="A85">
        <v>88957</v>
      </c>
      <c r="B85">
        <v>38953</v>
      </c>
      <c r="C85">
        <v>12.018000000000001</v>
      </c>
      <c r="D85">
        <v>22</v>
      </c>
      <c r="E85">
        <v>92.824873859630046</v>
      </c>
      <c r="F85">
        <v>1</v>
      </c>
      <c r="G85">
        <v>0</v>
      </c>
      <c r="I85">
        <v>0</v>
      </c>
      <c r="J85">
        <v>0</v>
      </c>
      <c r="K85">
        <v>153.60139860139861</v>
      </c>
      <c r="L85">
        <v>99461</v>
      </c>
      <c r="M85">
        <v>44951</v>
      </c>
      <c r="N85">
        <v>0.57586379569354318</v>
      </c>
      <c r="O85">
        <v>2.0838142857143001</v>
      </c>
      <c r="P85">
        <v>200.85</v>
      </c>
      <c r="Q85">
        <v>132.01473333126103</v>
      </c>
    </row>
    <row r="86" spans="1:17" x14ac:dyDescent="0.3">
      <c r="A86">
        <v>21077</v>
      </c>
      <c r="B86">
        <v>8468</v>
      </c>
      <c r="C86">
        <v>15.04</v>
      </c>
      <c r="D86">
        <v>22</v>
      </c>
      <c r="E86">
        <v>92.499305012847202</v>
      </c>
      <c r="F86">
        <v>0</v>
      </c>
      <c r="G86">
        <v>1</v>
      </c>
      <c r="I86">
        <v>0</v>
      </c>
      <c r="J86">
        <v>0</v>
      </c>
      <c r="K86">
        <v>153.42013129102844</v>
      </c>
      <c r="L86">
        <v>29868</v>
      </c>
      <c r="M86">
        <v>88957</v>
      </c>
      <c r="N86">
        <v>0.56260891212347297</v>
      </c>
      <c r="O86">
        <v>2.22194</v>
      </c>
      <c r="P86">
        <v>201.98</v>
      </c>
      <c r="Q86">
        <v>108.49406931852573</v>
      </c>
    </row>
    <row r="87" spans="1:17" x14ac:dyDescent="0.3">
      <c r="A87">
        <v>29189</v>
      </c>
      <c r="B87">
        <v>12135</v>
      </c>
      <c r="C87">
        <v>14.82</v>
      </c>
      <c r="D87">
        <v>21</v>
      </c>
      <c r="E87">
        <v>93.800517244879401</v>
      </c>
      <c r="F87">
        <v>0</v>
      </c>
      <c r="G87">
        <v>0</v>
      </c>
      <c r="I87">
        <v>0</v>
      </c>
      <c r="J87">
        <v>0</v>
      </c>
      <c r="K87">
        <v>153.42013129102844</v>
      </c>
      <c r="L87">
        <v>39004</v>
      </c>
      <c r="M87">
        <v>21077</v>
      </c>
      <c r="N87">
        <v>0.56441231805129954</v>
      </c>
      <c r="O87">
        <v>2.22194</v>
      </c>
      <c r="P87">
        <v>203.12</v>
      </c>
      <c r="Q87">
        <v>108.49406931852573</v>
      </c>
    </row>
    <row r="88" spans="1:17" x14ac:dyDescent="0.3">
      <c r="A88">
        <v>47270</v>
      </c>
      <c r="B88">
        <v>17614</v>
      </c>
      <c r="C88">
        <v>13.394</v>
      </c>
      <c r="D88">
        <v>22</v>
      </c>
      <c r="E88">
        <v>93.186020264402799</v>
      </c>
      <c r="F88">
        <v>0</v>
      </c>
      <c r="G88">
        <v>0</v>
      </c>
      <c r="I88">
        <v>0</v>
      </c>
      <c r="J88">
        <v>0</v>
      </c>
      <c r="K88">
        <v>153.42013129102844</v>
      </c>
      <c r="L88">
        <v>54023</v>
      </c>
      <c r="M88">
        <v>29189</v>
      </c>
      <c r="N88">
        <v>0.41354864119732349</v>
      </c>
      <c r="O88">
        <v>2.22194</v>
      </c>
      <c r="P88">
        <v>203.96</v>
      </c>
      <c r="Q88">
        <v>108.49406931852573</v>
      </c>
    </row>
    <row r="89" spans="1:17" x14ac:dyDescent="0.3">
      <c r="A89">
        <v>45645</v>
      </c>
      <c r="B89">
        <v>17304</v>
      </c>
      <c r="C89">
        <v>13.164999999999999</v>
      </c>
      <c r="D89">
        <v>20</v>
      </c>
      <c r="E89">
        <v>88.707607758357796</v>
      </c>
      <c r="F89">
        <v>0</v>
      </c>
      <c r="G89">
        <v>0</v>
      </c>
      <c r="I89">
        <v>0</v>
      </c>
      <c r="J89">
        <v>0</v>
      </c>
      <c r="K89">
        <v>153.42013129102844</v>
      </c>
      <c r="L89">
        <v>53835</v>
      </c>
      <c r="M89">
        <v>47270</v>
      </c>
      <c r="N89">
        <v>1.5150029417532866</v>
      </c>
      <c r="O89">
        <v>2.22194</v>
      </c>
      <c r="P89">
        <v>207.05</v>
      </c>
      <c r="Q89">
        <v>122.02028668065422</v>
      </c>
    </row>
    <row r="90" spans="1:17" x14ac:dyDescent="0.3">
      <c r="A90">
        <v>50460</v>
      </c>
      <c r="B90">
        <v>20403</v>
      </c>
      <c r="C90">
        <v>12.987500000000001</v>
      </c>
      <c r="D90">
        <v>22</v>
      </c>
      <c r="E90">
        <v>91.934736884126806</v>
      </c>
      <c r="F90">
        <v>0</v>
      </c>
      <c r="G90">
        <v>0</v>
      </c>
      <c r="I90">
        <v>0</v>
      </c>
      <c r="J90">
        <v>0</v>
      </c>
      <c r="K90">
        <v>153.42013129102844</v>
      </c>
      <c r="L90">
        <v>56302</v>
      </c>
      <c r="M90">
        <v>45645</v>
      </c>
      <c r="N90">
        <v>-0.21250905578362603</v>
      </c>
      <c r="O90">
        <v>2.22194</v>
      </c>
      <c r="P90">
        <v>206.61</v>
      </c>
      <c r="Q90">
        <v>122.02028668065422</v>
      </c>
    </row>
    <row r="91" spans="1:17" x14ac:dyDescent="0.3">
      <c r="A91">
        <v>50849</v>
      </c>
      <c r="B91">
        <v>20218</v>
      </c>
      <c r="C91">
        <v>12.986000000000001</v>
      </c>
      <c r="D91">
        <v>21</v>
      </c>
      <c r="E91">
        <v>91.417017820807004</v>
      </c>
      <c r="F91">
        <v>0</v>
      </c>
      <c r="G91">
        <v>0</v>
      </c>
      <c r="I91">
        <v>0</v>
      </c>
      <c r="J91">
        <v>0</v>
      </c>
      <c r="K91">
        <v>153.42013129102844</v>
      </c>
      <c r="L91">
        <v>56714</v>
      </c>
      <c r="M91">
        <v>50460</v>
      </c>
      <c r="N91">
        <v>-0.89540680509172976</v>
      </c>
      <c r="O91">
        <v>2.22194</v>
      </c>
      <c r="P91">
        <v>204.76</v>
      </c>
      <c r="Q91">
        <v>122.02028668065422</v>
      </c>
    </row>
    <row r="92" spans="1:17" x14ac:dyDescent="0.3">
      <c r="A92">
        <v>44531</v>
      </c>
      <c r="B92">
        <v>17773</v>
      </c>
      <c r="C92">
        <v>13.38</v>
      </c>
      <c r="D92">
        <v>22</v>
      </c>
      <c r="E92">
        <v>92.4964402561329</v>
      </c>
      <c r="F92">
        <v>0</v>
      </c>
      <c r="G92">
        <v>0</v>
      </c>
      <c r="I92">
        <v>0</v>
      </c>
      <c r="J92">
        <v>0</v>
      </c>
      <c r="K92">
        <v>161.8796498905908</v>
      </c>
      <c r="L92">
        <v>43518</v>
      </c>
      <c r="M92">
        <v>50849</v>
      </c>
      <c r="N92">
        <v>-0.22953701894901293</v>
      </c>
      <c r="O92">
        <v>2.22194</v>
      </c>
      <c r="P92">
        <v>204.29</v>
      </c>
      <c r="Q92">
        <v>137.19152673654099</v>
      </c>
    </row>
    <row r="93" spans="1:17" x14ac:dyDescent="0.3">
      <c r="A93">
        <v>41236</v>
      </c>
      <c r="B93">
        <v>16912</v>
      </c>
      <c r="C93">
        <v>13.378</v>
      </c>
      <c r="D93">
        <v>20</v>
      </c>
      <c r="E93">
        <v>90.282477281387699</v>
      </c>
      <c r="F93">
        <v>0</v>
      </c>
      <c r="G93">
        <v>0</v>
      </c>
      <c r="I93">
        <v>0</v>
      </c>
      <c r="J93">
        <v>0</v>
      </c>
      <c r="K93">
        <v>161.8796498905908</v>
      </c>
      <c r="L93">
        <v>38875</v>
      </c>
      <c r="M93">
        <v>44531</v>
      </c>
      <c r="N93">
        <v>0.55803025111362026</v>
      </c>
      <c r="O93">
        <v>2.22194</v>
      </c>
      <c r="P93">
        <v>205.43</v>
      </c>
      <c r="Q93">
        <v>137.19152673654099</v>
      </c>
    </row>
    <row r="94" spans="1:17" x14ac:dyDescent="0.3">
      <c r="A94">
        <v>49360</v>
      </c>
      <c r="B94">
        <v>20269</v>
      </c>
      <c r="C94">
        <v>12.994999999999999</v>
      </c>
      <c r="D94">
        <v>20</v>
      </c>
      <c r="E94">
        <v>89.0188295567729</v>
      </c>
      <c r="F94">
        <v>0</v>
      </c>
      <c r="G94">
        <v>0</v>
      </c>
      <c r="I94">
        <v>0</v>
      </c>
      <c r="J94">
        <v>0</v>
      </c>
      <c r="K94">
        <v>161.8796498905908</v>
      </c>
      <c r="L94">
        <v>39964</v>
      </c>
      <c r="M94">
        <v>41236</v>
      </c>
      <c r="N94">
        <v>1.0319816969283964</v>
      </c>
      <c r="O94">
        <v>2.22194</v>
      </c>
      <c r="P94">
        <v>207.55</v>
      </c>
      <c r="Q94">
        <v>137.19152673654099</v>
      </c>
    </row>
    <row r="95" spans="1:17" x14ac:dyDescent="0.3">
      <c r="A95">
        <v>43440</v>
      </c>
      <c r="B95">
        <v>16498</v>
      </c>
      <c r="C95">
        <v>12.74</v>
      </c>
      <c r="D95">
        <v>20</v>
      </c>
      <c r="E95">
        <v>84.865600356461499</v>
      </c>
      <c r="F95">
        <v>0</v>
      </c>
      <c r="G95">
        <v>0</v>
      </c>
      <c r="I95">
        <v>0</v>
      </c>
      <c r="J95">
        <v>0</v>
      </c>
      <c r="K95">
        <v>161.8796498905908</v>
      </c>
      <c r="L95">
        <v>47508</v>
      </c>
      <c r="M95">
        <v>49360</v>
      </c>
      <c r="N95">
        <v>1.9609732594555496</v>
      </c>
      <c r="O95">
        <v>2.22194</v>
      </c>
      <c r="P95">
        <v>211.62</v>
      </c>
      <c r="Q95">
        <v>137.2878780472189</v>
      </c>
    </row>
    <row r="96" spans="1:17" x14ac:dyDescent="0.3">
      <c r="A96">
        <v>52297</v>
      </c>
      <c r="B96">
        <v>19413</v>
      </c>
      <c r="C96">
        <v>12.066000000000001</v>
      </c>
      <c r="D96">
        <v>22</v>
      </c>
      <c r="E96">
        <v>89.883619654299494</v>
      </c>
      <c r="F96">
        <v>0</v>
      </c>
      <c r="G96">
        <v>0</v>
      </c>
      <c r="I96">
        <v>0</v>
      </c>
      <c r="J96">
        <v>0</v>
      </c>
      <c r="K96">
        <v>161.8796498905908</v>
      </c>
      <c r="L96">
        <v>44951</v>
      </c>
      <c r="M96">
        <v>43440</v>
      </c>
      <c r="N96">
        <v>0.37803610244777569</v>
      </c>
      <c r="O96">
        <v>2.22194</v>
      </c>
      <c r="P96">
        <v>212.42</v>
      </c>
      <c r="Q96">
        <v>137.2878780472189</v>
      </c>
    </row>
    <row r="97" spans="1:17" x14ac:dyDescent="0.3">
      <c r="A97">
        <v>80926</v>
      </c>
      <c r="B97">
        <v>34474</v>
      </c>
      <c r="C97">
        <v>11.012499999999999</v>
      </c>
      <c r="D97">
        <v>21</v>
      </c>
      <c r="E97">
        <v>89.068220628428307</v>
      </c>
      <c r="F97">
        <v>1</v>
      </c>
      <c r="G97">
        <v>0</v>
      </c>
      <c r="I97">
        <v>0</v>
      </c>
      <c r="J97">
        <v>0</v>
      </c>
      <c r="K97">
        <v>161.8796498905908</v>
      </c>
      <c r="L97">
        <v>88957</v>
      </c>
      <c r="M97">
        <v>52297</v>
      </c>
      <c r="N97">
        <v>0.3813200263628671</v>
      </c>
      <c r="O97">
        <v>2.22194</v>
      </c>
      <c r="P97">
        <v>213.23</v>
      </c>
      <c r="Q97">
        <v>137.2878780472189</v>
      </c>
    </row>
    <row r="98" spans="1:17" x14ac:dyDescent="0.3">
      <c r="A98">
        <v>25835</v>
      </c>
      <c r="B98">
        <v>9688</v>
      </c>
      <c r="C98">
        <v>11.057499999999999</v>
      </c>
      <c r="D98">
        <v>22</v>
      </c>
      <c r="E98">
        <v>91.517096566997594</v>
      </c>
      <c r="F98">
        <v>0</v>
      </c>
      <c r="G98">
        <v>1</v>
      </c>
      <c r="I98">
        <v>0</v>
      </c>
      <c r="J98">
        <v>0</v>
      </c>
      <c r="K98">
        <v>154.602</v>
      </c>
      <c r="L98">
        <v>21077</v>
      </c>
      <c r="M98">
        <v>80926</v>
      </c>
      <c r="N98">
        <v>1.6461098344510716</v>
      </c>
      <c r="O98">
        <v>2.3397333333332999</v>
      </c>
      <c r="P98">
        <v>216.74</v>
      </c>
      <c r="Q98">
        <v>118.21279946572682</v>
      </c>
    </row>
    <row r="99" spans="1:17" x14ac:dyDescent="0.3">
      <c r="A99">
        <v>36814</v>
      </c>
      <c r="B99">
        <v>11493</v>
      </c>
      <c r="C99">
        <v>10.9125</v>
      </c>
      <c r="D99">
        <v>20</v>
      </c>
      <c r="E99">
        <v>91.759749999999997</v>
      </c>
      <c r="F99">
        <v>0</v>
      </c>
      <c r="G99">
        <v>0</v>
      </c>
      <c r="I99">
        <v>0</v>
      </c>
      <c r="J99">
        <v>0</v>
      </c>
      <c r="K99">
        <v>154.602</v>
      </c>
      <c r="L99">
        <v>29189</v>
      </c>
      <c r="M99">
        <v>25835</v>
      </c>
      <c r="N99">
        <v>0.299898495893687</v>
      </c>
      <c r="O99">
        <v>2.3397333333332999</v>
      </c>
      <c r="P99">
        <v>217.39</v>
      </c>
      <c r="Q99">
        <v>118.21279946572682</v>
      </c>
    </row>
    <row r="100" spans="1:17" x14ac:dyDescent="0.3">
      <c r="A100">
        <v>51785</v>
      </c>
      <c r="B100">
        <v>16989</v>
      </c>
      <c r="C100">
        <v>10.48</v>
      </c>
      <c r="D100">
        <v>21</v>
      </c>
      <c r="E100">
        <v>92.0565</v>
      </c>
      <c r="F100">
        <v>0</v>
      </c>
      <c r="G100">
        <v>0</v>
      </c>
      <c r="I100">
        <v>0</v>
      </c>
      <c r="J100">
        <v>0</v>
      </c>
      <c r="K100">
        <v>154.602</v>
      </c>
      <c r="L100">
        <v>47270</v>
      </c>
      <c r="M100">
        <v>36814</v>
      </c>
      <c r="N100">
        <v>0.66240397442385868</v>
      </c>
      <c r="O100">
        <v>2.3397333333332999</v>
      </c>
      <c r="P100">
        <v>218.83</v>
      </c>
      <c r="Q100">
        <v>118.21279946572682</v>
      </c>
    </row>
    <row r="101" spans="1:17" x14ac:dyDescent="0.3">
      <c r="A101">
        <v>56999</v>
      </c>
      <c r="B101">
        <v>16576</v>
      </c>
      <c r="C101">
        <v>10.295</v>
      </c>
      <c r="D101">
        <v>21</v>
      </c>
      <c r="E101">
        <v>92.706987872235004</v>
      </c>
      <c r="F101">
        <v>0</v>
      </c>
      <c r="G101">
        <v>0</v>
      </c>
      <c r="I101">
        <v>0</v>
      </c>
      <c r="J101">
        <v>0</v>
      </c>
      <c r="K101">
        <v>154.602</v>
      </c>
      <c r="L101">
        <v>45645</v>
      </c>
      <c r="M101">
        <v>51785</v>
      </c>
      <c r="N101">
        <v>0.42041767582140815</v>
      </c>
      <c r="O101">
        <v>2.3397333333332999</v>
      </c>
      <c r="P101">
        <v>219.75</v>
      </c>
      <c r="Q101">
        <v>133.74067322957347</v>
      </c>
    </row>
    <row r="102" spans="1:17" x14ac:dyDescent="0.3">
      <c r="A102">
        <v>62383</v>
      </c>
      <c r="B102">
        <v>19085</v>
      </c>
      <c r="C102">
        <v>9.8819999999999997</v>
      </c>
      <c r="D102">
        <v>22</v>
      </c>
      <c r="E102">
        <v>95.525999999999996</v>
      </c>
      <c r="F102">
        <v>0</v>
      </c>
      <c r="G102">
        <v>0</v>
      </c>
      <c r="I102">
        <v>0</v>
      </c>
      <c r="J102">
        <v>0</v>
      </c>
      <c r="K102">
        <v>154.602</v>
      </c>
      <c r="L102">
        <v>50460</v>
      </c>
      <c r="M102">
        <v>56999</v>
      </c>
      <c r="N102">
        <v>0.14562002275312544</v>
      </c>
      <c r="O102">
        <v>2.3397333333332999</v>
      </c>
      <c r="P102">
        <v>220.07</v>
      </c>
      <c r="Q102">
        <v>133.74067322957347</v>
      </c>
    </row>
    <row r="103" spans="1:17" x14ac:dyDescent="0.3">
      <c r="A103">
        <v>58290</v>
      </c>
      <c r="B103">
        <v>15806</v>
      </c>
      <c r="C103">
        <v>9.6074999999999999</v>
      </c>
      <c r="D103">
        <v>20</v>
      </c>
      <c r="E103">
        <v>94.697249999999997</v>
      </c>
      <c r="F103">
        <v>0</v>
      </c>
      <c r="G103">
        <v>0</v>
      </c>
      <c r="I103">
        <v>0</v>
      </c>
      <c r="J103">
        <v>0</v>
      </c>
      <c r="K103">
        <v>154.602</v>
      </c>
      <c r="L103">
        <v>50849</v>
      </c>
      <c r="M103">
        <v>62383</v>
      </c>
      <c r="N103">
        <v>0.7633934657154573</v>
      </c>
      <c r="O103">
        <v>2.3397333333332999</v>
      </c>
      <c r="P103">
        <v>221.75</v>
      </c>
      <c r="Q103">
        <v>133.74067322957347</v>
      </c>
    </row>
    <row r="104" spans="1:17" x14ac:dyDescent="0.3">
      <c r="A104">
        <v>55712</v>
      </c>
      <c r="B104">
        <v>15884</v>
      </c>
      <c r="C104">
        <v>10.0975</v>
      </c>
      <c r="D104">
        <v>23</v>
      </c>
      <c r="E104">
        <v>96.537999999999997</v>
      </c>
      <c r="F104">
        <v>0</v>
      </c>
      <c r="G104">
        <v>0</v>
      </c>
      <c r="I104">
        <v>0</v>
      </c>
      <c r="J104">
        <v>0</v>
      </c>
      <c r="K104">
        <v>160.73599999999999</v>
      </c>
      <c r="L104">
        <v>44531</v>
      </c>
      <c r="M104">
        <v>58290</v>
      </c>
      <c r="N104">
        <v>0.31116121758737214</v>
      </c>
      <c r="O104">
        <v>2.3397333333332999</v>
      </c>
      <c r="P104">
        <v>222.44</v>
      </c>
      <c r="Q104">
        <v>149.37544131725008</v>
      </c>
    </row>
    <row r="105" spans="1:17" x14ac:dyDescent="0.3">
      <c r="A105">
        <v>51611</v>
      </c>
      <c r="B105">
        <v>13432</v>
      </c>
      <c r="C105">
        <v>10.598000000000001</v>
      </c>
      <c r="D105">
        <v>18</v>
      </c>
      <c r="E105">
        <v>95.287750000000003</v>
      </c>
      <c r="F105">
        <v>0</v>
      </c>
      <c r="G105">
        <v>0</v>
      </c>
      <c r="I105">
        <v>0</v>
      </c>
      <c r="J105">
        <v>0</v>
      </c>
      <c r="K105">
        <v>160.73599999999999</v>
      </c>
      <c r="L105">
        <v>41236</v>
      </c>
      <c r="M105">
        <v>55712</v>
      </c>
      <c r="N105">
        <v>-0.1033986693040774</v>
      </c>
      <c r="O105">
        <v>2.3397333333332999</v>
      </c>
      <c r="P105">
        <v>222.21</v>
      </c>
      <c r="Q105">
        <v>149.37544131725008</v>
      </c>
    </row>
    <row r="106" spans="1:17" x14ac:dyDescent="0.3">
      <c r="A106">
        <v>52925</v>
      </c>
      <c r="B106">
        <v>15038</v>
      </c>
      <c r="C106">
        <v>11.46</v>
      </c>
      <c r="D106">
        <v>21</v>
      </c>
      <c r="E106">
        <v>91.427499999999995</v>
      </c>
      <c r="F106">
        <v>0</v>
      </c>
      <c r="G106">
        <v>0</v>
      </c>
      <c r="I106">
        <v>0</v>
      </c>
      <c r="J106">
        <v>0</v>
      </c>
      <c r="K106">
        <v>160.73599999999999</v>
      </c>
      <c r="L106">
        <v>49360</v>
      </c>
      <c r="M106">
        <v>51611</v>
      </c>
      <c r="N106">
        <v>0.76504207731424723</v>
      </c>
      <c r="O106">
        <v>2.3397333333332999</v>
      </c>
      <c r="P106">
        <v>223.91</v>
      </c>
      <c r="Q106">
        <v>149.37544131725008</v>
      </c>
    </row>
    <row r="107" spans="1:17" x14ac:dyDescent="0.3">
      <c r="A107">
        <v>46985</v>
      </c>
      <c r="B107">
        <v>11029</v>
      </c>
      <c r="C107">
        <v>11.8125</v>
      </c>
      <c r="D107">
        <v>16</v>
      </c>
      <c r="E107">
        <v>93.338999999999999</v>
      </c>
      <c r="F107">
        <v>0</v>
      </c>
      <c r="G107">
        <v>0</v>
      </c>
      <c r="I107">
        <v>0</v>
      </c>
      <c r="J107">
        <v>0</v>
      </c>
      <c r="K107">
        <v>160.73599999999999</v>
      </c>
      <c r="L107">
        <v>43440</v>
      </c>
      <c r="M107">
        <v>52925</v>
      </c>
      <c r="N107">
        <v>1.7998302889553845</v>
      </c>
      <c r="O107">
        <v>2.3397333333332999</v>
      </c>
      <c r="P107">
        <v>227.94</v>
      </c>
      <c r="Q107">
        <v>147.52199934431249</v>
      </c>
    </row>
    <row r="108" spans="1:17" x14ac:dyDescent="0.3">
      <c r="A108">
        <v>64117</v>
      </c>
      <c r="B108">
        <v>15184</v>
      </c>
      <c r="C108">
        <v>11.284000000000001</v>
      </c>
      <c r="D108">
        <v>21</v>
      </c>
      <c r="E108">
        <v>96.775499999999994</v>
      </c>
      <c r="F108">
        <v>0</v>
      </c>
      <c r="G108">
        <v>0</v>
      </c>
      <c r="I108">
        <v>0</v>
      </c>
      <c r="J108">
        <v>0</v>
      </c>
      <c r="K108">
        <v>160.73599999999999</v>
      </c>
      <c r="L108">
        <v>52297</v>
      </c>
      <c r="M108">
        <v>46985</v>
      </c>
      <c r="N108">
        <v>8.7742388347855724E-3</v>
      </c>
      <c r="O108">
        <v>2.3397333333332999</v>
      </c>
      <c r="P108">
        <v>227.96</v>
      </c>
      <c r="Q108">
        <v>147.52199934431249</v>
      </c>
    </row>
    <row r="109" spans="1:17" x14ac:dyDescent="0.3">
      <c r="A109">
        <v>101199</v>
      </c>
      <c r="B109">
        <v>28519</v>
      </c>
      <c r="C109">
        <v>10.987500000000001</v>
      </c>
      <c r="D109">
        <v>22</v>
      </c>
      <c r="E109">
        <v>94.159750000000003</v>
      </c>
      <c r="F109">
        <v>1</v>
      </c>
      <c r="G109">
        <v>0</v>
      </c>
      <c r="I109">
        <v>0</v>
      </c>
      <c r="J109">
        <v>0</v>
      </c>
      <c r="K109">
        <v>160.73599999999999</v>
      </c>
      <c r="L109">
        <v>80926</v>
      </c>
      <c r="M109">
        <v>64117</v>
      </c>
      <c r="N109">
        <v>0.46060712405684462</v>
      </c>
      <c r="O109">
        <v>2.3397333333332999</v>
      </c>
      <c r="P109">
        <v>229.01</v>
      </c>
      <c r="Q109">
        <v>147.52199934431249</v>
      </c>
    </row>
    <row r="110" spans="1:17" x14ac:dyDescent="0.3">
      <c r="A110">
        <v>24368</v>
      </c>
      <c r="B110">
        <v>8302</v>
      </c>
      <c r="C110">
        <v>12.84</v>
      </c>
      <c r="D110">
        <v>22</v>
      </c>
      <c r="E110">
        <v>91.538526112675001</v>
      </c>
      <c r="F110">
        <v>0</v>
      </c>
      <c r="G110">
        <v>1</v>
      </c>
      <c r="I110">
        <v>0</v>
      </c>
      <c r="J110">
        <v>0</v>
      </c>
      <c r="K110">
        <v>183.91304347826087</v>
      </c>
      <c r="L110">
        <v>25835</v>
      </c>
      <c r="M110">
        <v>101199</v>
      </c>
      <c r="N110">
        <v>1.9780795598445489</v>
      </c>
      <c r="O110">
        <v>2.792205</v>
      </c>
      <c r="P110">
        <v>233.54</v>
      </c>
      <c r="Q110">
        <v>128.34579151984875</v>
      </c>
    </row>
    <row r="111" spans="1:17" x14ac:dyDescent="0.3">
      <c r="A111">
        <v>27167</v>
      </c>
      <c r="B111">
        <v>7854</v>
      </c>
      <c r="C111">
        <v>15.092499999999999</v>
      </c>
      <c r="D111">
        <v>20</v>
      </c>
      <c r="E111">
        <v>89.214531750649996</v>
      </c>
      <c r="F111">
        <v>0</v>
      </c>
      <c r="G111">
        <v>0</v>
      </c>
      <c r="I111">
        <v>0</v>
      </c>
      <c r="J111">
        <v>0</v>
      </c>
      <c r="K111">
        <v>183.91304347826087</v>
      </c>
      <c r="L111">
        <v>36814</v>
      </c>
      <c r="M111">
        <v>24368</v>
      </c>
      <c r="N111">
        <v>0.42819217264708404</v>
      </c>
      <c r="O111">
        <v>2.792205</v>
      </c>
      <c r="P111">
        <v>234.54</v>
      </c>
      <c r="Q111">
        <v>128.34579151984875</v>
      </c>
    </row>
    <row r="112" spans="1:17" x14ac:dyDescent="0.3">
      <c r="A112">
        <v>37812</v>
      </c>
      <c r="B112">
        <v>9769</v>
      </c>
      <c r="C112">
        <v>15.21</v>
      </c>
      <c r="D112">
        <v>21</v>
      </c>
      <c r="E112">
        <v>92.425250930000004</v>
      </c>
      <c r="F112">
        <v>0</v>
      </c>
      <c r="G112">
        <v>0</v>
      </c>
      <c r="I112">
        <v>0</v>
      </c>
      <c r="J112">
        <v>0</v>
      </c>
      <c r="K112">
        <v>183.91304347826087</v>
      </c>
      <c r="L112">
        <v>51785</v>
      </c>
      <c r="M112">
        <v>27167</v>
      </c>
      <c r="N112">
        <v>1.125607572269129</v>
      </c>
      <c r="O112">
        <v>2.792205</v>
      </c>
      <c r="P112">
        <v>237.18</v>
      </c>
      <c r="Q112">
        <v>128.34579151984875</v>
      </c>
    </row>
    <row r="113" spans="1:17" x14ac:dyDescent="0.3">
      <c r="A113">
        <v>42769</v>
      </c>
      <c r="B113">
        <v>10536</v>
      </c>
      <c r="C113">
        <v>14.91</v>
      </c>
      <c r="D113">
        <v>21</v>
      </c>
      <c r="E113">
        <v>97.369873149599997</v>
      </c>
      <c r="F113">
        <v>0</v>
      </c>
      <c r="G113">
        <v>0</v>
      </c>
      <c r="I113">
        <v>0</v>
      </c>
      <c r="J113">
        <v>0</v>
      </c>
      <c r="K113">
        <v>183.91304347826087</v>
      </c>
      <c r="L113">
        <v>56999</v>
      </c>
      <c r="M113">
        <v>37812</v>
      </c>
      <c r="N113">
        <v>1.3449700649295884</v>
      </c>
      <c r="O113">
        <v>2.792205</v>
      </c>
      <c r="P113">
        <v>240.37</v>
      </c>
      <c r="Q113">
        <v>137.71860211712868</v>
      </c>
    </row>
    <row r="114" spans="1:17" x14ac:dyDescent="0.3">
      <c r="A114">
        <v>46379</v>
      </c>
      <c r="B114">
        <v>11742</v>
      </c>
      <c r="C114">
        <v>14.288</v>
      </c>
      <c r="D114">
        <v>20</v>
      </c>
      <c r="E114">
        <v>95.110748048874996</v>
      </c>
      <c r="F114">
        <v>0</v>
      </c>
      <c r="G114">
        <v>0</v>
      </c>
      <c r="I114">
        <v>0</v>
      </c>
      <c r="J114">
        <v>0</v>
      </c>
      <c r="K114">
        <v>183.91304347826087</v>
      </c>
      <c r="L114">
        <v>62383</v>
      </c>
      <c r="M114">
        <v>42769</v>
      </c>
      <c r="N114">
        <v>0.39522402962099623</v>
      </c>
      <c r="O114">
        <v>2.792205</v>
      </c>
      <c r="P114">
        <v>241.32</v>
      </c>
      <c r="Q114">
        <v>137.71860211712868</v>
      </c>
    </row>
    <row r="115" spans="1:17" x14ac:dyDescent="0.3">
      <c r="A115">
        <v>47278</v>
      </c>
      <c r="B115">
        <v>12885</v>
      </c>
      <c r="C115">
        <v>13.305</v>
      </c>
      <c r="D115">
        <v>21</v>
      </c>
      <c r="E115">
        <v>93.4990330599</v>
      </c>
      <c r="F115">
        <v>0</v>
      </c>
      <c r="G115">
        <v>0</v>
      </c>
      <c r="I115">
        <v>0</v>
      </c>
      <c r="J115">
        <v>0</v>
      </c>
      <c r="K115">
        <v>183.91304347826087</v>
      </c>
      <c r="L115">
        <v>58290</v>
      </c>
      <c r="M115">
        <v>46379</v>
      </c>
      <c r="N115">
        <v>0.31079065141720535</v>
      </c>
      <c r="O115">
        <v>2.792205</v>
      </c>
      <c r="P115">
        <v>242.07</v>
      </c>
      <c r="Q115">
        <v>137.71860211712868</v>
      </c>
    </row>
    <row r="116" spans="1:17" x14ac:dyDescent="0.3">
      <c r="A116">
        <v>46602</v>
      </c>
      <c r="B116">
        <v>13305</v>
      </c>
      <c r="C116">
        <v>12.785</v>
      </c>
      <c r="D116">
        <v>20</v>
      </c>
      <c r="E116">
        <v>93.725418765624994</v>
      </c>
      <c r="F116">
        <v>0</v>
      </c>
      <c r="G116">
        <v>0</v>
      </c>
      <c r="I116">
        <v>0</v>
      </c>
      <c r="J116">
        <v>0</v>
      </c>
      <c r="K116">
        <v>193.70217391304348</v>
      </c>
      <c r="L116">
        <v>55712</v>
      </c>
      <c r="M116">
        <v>47278</v>
      </c>
      <c r="N116">
        <v>0.45441401247572788</v>
      </c>
      <c r="O116">
        <v>2.792205</v>
      </c>
      <c r="P116">
        <v>243.17</v>
      </c>
      <c r="Q116">
        <v>154.36625276238331</v>
      </c>
    </row>
    <row r="117" spans="1:17" x14ac:dyDescent="0.3">
      <c r="A117">
        <v>45131</v>
      </c>
      <c r="B117">
        <v>15068</v>
      </c>
      <c r="C117">
        <v>12.84</v>
      </c>
      <c r="D117">
        <v>21</v>
      </c>
      <c r="E117">
        <v>93.648447103424999</v>
      </c>
      <c r="F117">
        <v>0</v>
      </c>
      <c r="G117">
        <v>0</v>
      </c>
      <c r="I117">
        <v>0</v>
      </c>
      <c r="J117">
        <v>0</v>
      </c>
      <c r="K117">
        <v>193.70217391304348</v>
      </c>
      <c r="L117">
        <v>51611</v>
      </c>
      <c r="M117">
        <v>46602</v>
      </c>
      <c r="N117">
        <v>9.4584035859694132E-2</v>
      </c>
      <c r="O117">
        <v>2.792205</v>
      </c>
      <c r="P117">
        <v>243.4</v>
      </c>
      <c r="Q117">
        <v>154.36625276238331</v>
      </c>
    </row>
    <row r="118" spans="1:17" x14ac:dyDescent="0.3">
      <c r="A118">
        <v>49262</v>
      </c>
      <c r="B118">
        <v>17269</v>
      </c>
      <c r="C118">
        <v>12.715</v>
      </c>
      <c r="D118">
        <v>22</v>
      </c>
      <c r="E118">
        <v>94.018609783900004</v>
      </c>
      <c r="F118">
        <v>0</v>
      </c>
      <c r="G118">
        <v>0</v>
      </c>
      <c r="I118">
        <v>0</v>
      </c>
      <c r="J118">
        <v>0</v>
      </c>
      <c r="K118">
        <v>193.70217391304348</v>
      </c>
      <c r="L118">
        <v>52925</v>
      </c>
      <c r="M118">
        <v>45131</v>
      </c>
      <c r="N118">
        <v>0.13968775677896608</v>
      </c>
      <c r="O118">
        <v>2.792205</v>
      </c>
      <c r="P118">
        <v>243.74</v>
      </c>
      <c r="Q118">
        <v>154.36625276238331</v>
      </c>
    </row>
    <row r="119" spans="1:17" x14ac:dyDescent="0.3">
      <c r="A119">
        <v>50814</v>
      </c>
      <c r="B119">
        <v>15759</v>
      </c>
      <c r="C119">
        <v>12.372</v>
      </c>
      <c r="D119">
        <v>18</v>
      </c>
      <c r="E119">
        <v>91.427060883924995</v>
      </c>
      <c r="F119">
        <v>0</v>
      </c>
      <c r="G119">
        <v>0</v>
      </c>
      <c r="I119">
        <v>0</v>
      </c>
      <c r="J119">
        <v>0</v>
      </c>
      <c r="K119">
        <v>193.70217391304348</v>
      </c>
      <c r="L119">
        <v>46985</v>
      </c>
      <c r="M119">
        <v>49262</v>
      </c>
      <c r="N119">
        <v>1.8995651103635003</v>
      </c>
      <c r="O119">
        <v>2.792205</v>
      </c>
      <c r="P119">
        <v>248.37</v>
      </c>
      <c r="Q119">
        <v>155.24074546739774</v>
      </c>
    </row>
    <row r="120" spans="1:17" x14ac:dyDescent="0.3">
      <c r="A120">
        <v>59695</v>
      </c>
      <c r="B120">
        <v>20926</v>
      </c>
      <c r="C120">
        <v>12.375</v>
      </c>
      <c r="D120">
        <v>20</v>
      </c>
      <c r="E120">
        <v>90.873789692775006</v>
      </c>
      <c r="F120">
        <v>0</v>
      </c>
      <c r="G120">
        <v>0</v>
      </c>
      <c r="I120">
        <v>0</v>
      </c>
      <c r="J120">
        <v>0</v>
      </c>
      <c r="K120">
        <v>193.70217391304348</v>
      </c>
      <c r="L120">
        <v>64117</v>
      </c>
      <c r="M120">
        <v>50814</v>
      </c>
      <c r="N120">
        <v>0.18118130208961977</v>
      </c>
      <c r="O120">
        <v>2.792205</v>
      </c>
      <c r="P120">
        <v>248.82</v>
      </c>
      <c r="Q120">
        <v>155.24074546739774</v>
      </c>
    </row>
    <row r="121" spans="1:17" x14ac:dyDescent="0.3">
      <c r="A121">
        <v>110054</v>
      </c>
      <c r="B121">
        <v>36935</v>
      </c>
      <c r="C121">
        <v>12.6</v>
      </c>
      <c r="D121">
        <v>23</v>
      </c>
      <c r="E121">
        <v>90.154202473349997</v>
      </c>
      <c r="F121">
        <v>1</v>
      </c>
      <c r="G121">
        <v>0</v>
      </c>
      <c r="I121">
        <v>0</v>
      </c>
      <c r="J121">
        <v>0</v>
      </c>
      <c r="K121">
        <v>193.70217391304348</v>
      </c>
      <c r="L121">
        <v>101199</v>
      </c>
      <c r="M121">
        <v>59695</v>
      </c>
      <c r="N121">
        <v>-0.44208664898319849</v>
      </c>
      <c r="O121">
        <v>2.792205</v>
      </c>
      <c r="P121">
        <v>247.72</v>
      </c>
      <c r="Q121">
        <v>155.24074546739774</v>
      </c>
    </row>
    <row r="122" spans="1:17" x14ac:dyDescent="0.3">
      <c r="A122">
        <v>24498</v>
      </c>
      <c r="B122">
        <v>10117</v>
      </c>
      <c r="C122">
        <v>12.906000000000001</v>
      </c>
      <c r="D122">
        <v>21</v>
      </c>
      <c r="E122">
        <v>89.347819458350003</v>
      </c>
      <c r="F122">
        <v>0</v>
      </c>
      <c r="G122">
        <v>1</v>
      </c>
      <c r="I122">
        <v>0</v>
      </c>
      <c r="J122">
        <v>0</v>
      </c>
      <c r="K122">
        <v>213.2741573033708</v>
      </c>
      <c r="L122">
        <v>24368</v>
      </c>
      <c r="M122">
        <v>110054</v>
      </c>
      <c r="N122">
        <v>1.1020507024059381</v>
      </c>
      <c r="O122">
        <v>2.7211095238095</v>
      </c>
      <c r="P122">
        <v>250.45</v>
      </c>
      <c r="Q122">
        <v>132.8897108908597</v>
      </c>
    </row>
    <row r="123" spans="1:17" x14ac:dyDescent="0.3">
      <c r="A123">
        <v>40817</v>
      </c>
      <c r="B123">
        <v>14514</v>
      </c>
      <c r="C123">
        <v>13.057499999999999</v>
      </c>
      <c r="D123">
        <v>20</v>
      </c>
      <c r="E123">
        <v>88.795125669925</v>
      </c>
      <c r="F123">
        <v>0</v>
      </c>
      <c r="G123">
        <v>0</v>
      </c>
      <c r="I123">
        <v>0</v>
      </c>
      <c r="J123">
        <v>0</v>
      </c>
      <c r="K123">
        <v>213.2741573033708</v>
      </c>
      <c r="L123">
        <v>27167</v>
      </c>
      <c r="M123">
        <v>24498</v>
      </c>
      <c r="N123">
        <v>0.71471351567179897</v>
      </c>
      <c r="O123">
        <v>2.7211095238095</v>
      </c>
      <c r="P123">
        <v>252.24</v>
      </c>
      <c r="Q123">
        <v>132.8897108908597</v>
      </c>
    </row>
    <row r="124" spans="1:17" x14ac:dyDescent="0.3">
      <c r="A124">
        <v>61676</v>
      </c>
      <c r="B124">
        <v>21626</v>
      </c>
      <c r="C124">
        <v>12.577500000000001</v>
      </c>
      <c r="D124">
        <v>22</v>
      </c>
      <c r="E124">
        <v>86.489738280975004</v>
      </c>
      <c r="F124">
        <v>0</v>
      </c>
      <c r="G124">
        <v>0</v>
      </c>
      <c r="I124">
        <v>0</v>
      </c>
      <c r="J124">
        <v>0</v>
      </c>
      <c r="K124">
        <v>213.2741573033708</v>
      </c>
      <c r="L124">
        <v>37812</v>
      </c>
      <c r="M124">
        <v>40817</v>
      </c>
      <c r="N124">
        <v>1.1853790041230499</v>
      </c>
      <c r="O124">
        <v>2.7211095238095</v>
      </c>
      <c r="P124">
        <v>255.23</v>
      </c>
      <c r="Q124">
        <v>132.8897108908597</v>
      </c>
    </row>
    <row r="125" spans="1:17" x14ac:dyDescent="0.3">
      <c r="A125">
        <v>70211</v>
      </c>
      <c r="B125">
        <v>21391</v>
      </c>
      <c r="C125">
        <v>12.7925</v>
      </c>
      <c r="D125">
        <v>21</v>
      </c>
      <c r="E125">
        <v>87.421856197300002</v>
      </c>
      <c r="F125">
        <v>0</v>
      </c>
      <c r="G125">
        <v>0</v>
      </c>
      <c r="I125">
        <v>0</v>
      </c>
      <c r="J125">
        <v>0</v>
      </c>
      <c r="K125">
        <v>213.2741573033708</v>
      </c>
      <c r="L125">
        <v>42769</v>
      </c>
      <c r="M125">
        <v>61676</v>
      </c>
      <c r="N125">
        <v>1.6299024409356253</v>
      </c>
      <c r="O125">
        <v>2.7211095238095</v>
      </c>
      <c r="P125">
        <v>259.39</v>
      </c>
      <c r="Q125">
        <v>147.58940638116732</v>
      </c>
    </row>
    <row r="126" spans="1:17" x14ac:dyDescent="0.3">
      <c r="A126">
        <v>62878</v>
      </c>
      <c r="B126">
        <v>18664</v>
      </c>
      <c r="C126">
        <v>13.138</v>
      </c>
      <c r="D126">
        <v>19</v>
      </c>
      <c r="E126">
        <v>86.799430047675003</v>
      </c>
      <c r="F126">
        <v>0</v>
      </c>
      <c r="G126">
        <v>0</v>
      </c>
      <c r="I126">
        <v>0</v>
      </c>
      <c r="J126">
        <v>0</v>
      </c>
      <c r="K126">
        <v>213.2741573033708</v>
      </c>
      <c r="L126">
        <v>46379</v>
      </c>
      <c r="M126">
        <v>70211</v>
      </c>
      <c r="N126">
        <v>0.56285901538225702</v>
      </c>
      <c r="O126">
        <v>2.7211095238095</v>
      </c>
      <c r="P126">
        <v>260.85000000000002</v>
      </c>
      <c r="Q126">
        <v>147.58940638116732</v>
      </c>
    </row>
    <row r="127" spans="1:17" x14ac:dyDescent="0.3">
      <c r="A127">
        <v>67766</v>
      </c>
      <c r="B127">
        <v>18392</v>
      </c>
      <c r="C127">
        <v>13.442500000000001</v>
      </c>
      <c r="D127">
        <v>22</v>
      </c>
      <c r="E127">
        <v>89.626640213499996</v>
      </c>
      <c r="F127">
        <v>0</v>
      </c>
      <c r="G127">
        <v>0</v>
      </c>
      <c r="I127">
        <v>0</v>
      </c>
      <c r="J127">
        <v>0</v>
      </c>
      <c r="K127">
        <v>213.2741573033708</v>
      </c>
      <c r="L127">
        <v>47278</v>
      </c>
      <c r="M127">
        <v>62878</v>
      </c>
      <c r="N127">
        <v>-0.51370519455627051</v>
      </c>
      <c r="O127">
        <v>2.7211095238095</v>
      </c>
      <c r="P127">
        <v>259.51</v>
      </c>
      <c r="Q127">
        <v>147.58940638116732</v>
      </c>
    </row>
    <row r="128" spans="1:17" x14ac:dyDescent="0.3">
      <c r="A128">
        <v>64218</v>
      </c>
      <c r="B128">
        <v>19618</v>
      </c>
      <c r="C128">
        <v>13.602</v>
      </c>
      <c r="D128">
        <v>21</v>
      </c>
      <c r="E128">
        <v>88.237771227324998</v>
      </c>
      <c r="F128">
        <v>0</v>
      </c>
      <c r="G128">
        <v>0</v>
      </c>
      <c r="I128">
        <v>0</v>
      </c>
      <c r="J128">
        <v>0</v>
      </c>
      <c r="K128">
        <v>224.84044943820223</v>
      </c>
      <c r="L128">
        <v>46602</v>
      </c>
      <c r="M128">
        <v>67766</v>
      </c>
      <c r="N128">
        <v>8.8628569226626402E-2</v>
      </c>
      <c r="O128">
        <v>2.7211095238095</v>
      </c>
      <c r="P128">
        <v>259.74</v>
      </c>
      <c r="Q128">
        <v>164.55022560510508</v>
      </c>
    </row>
    <row r="129" spans="1:17" x14ac:dyDescent="0.3">
      <c r="A129">
        <v>61753</v>
      </c>
      <c r="B129">
        <v>20824</v>
      </c>
      <c r="C129">
        <v>14.14</v>
      </c>
      <c r="D129">
        <v>21</v>
      </c>
      <c r="E129">
        <v>85.195835407600001</v>
      </c>
      <c r="F129">
        <v>0</v>
      </c>
      <c r="G129">
        <v>0</v>
      </c>
      <c r="I129">
        <v>0</v>
      </c>
      <c r="J129">
        <v>0</v>
      </c>
      <c r="K129">
        <v>224.84044943820223</v>
      </c>
      <c r="L129">
        <v>45131</v>
      </c>
      <c r="M129">
        <v>64218</v>
      </c>
      <c r="N129">
        <v>0.40040040040038632</v>
      </c>
      <c r="O129">
        <v>2.7211095238095</v>
      </c>
      <c r="P129">
        <v>260.77999999999997</v>
      </c>
      <c r="Q129">
        <v>164.55022560510508</v>
      </c>
    </row>
    <row r="130" spans="1:17" x14ac:dyDescent="0.3">
      <c r="A130">
        <v>47088</v>
      </c>
      <c r="B130">
        <v>16937</v>
      </c>
      <c r="C130">
        <v>15.1975</v>
      </c>
      <c r="D130">
        <v>18</v>
      </c>
      <c r="E130">
        <v>82.153915977574997</v>
      </c>
      <c r="F130">
        <v>0</v>
      </c>
      <c r="G130">
        <v>0</v>
      </c>
      <c r="I130">
        <v>0</v>
      </c>
      <c r="J130">
        <v>0</v>
      </c>
      <c r="K130">
        <v>224.84044943820223</v>
      </c>
      <c r="L130">
        <v>49262</v>
      </c>
      <c r="M130">
        <v>61753</v>
      </c>
      <c r="N130">
        <v>0.89347342587623324</v>
      </c>
      <c r="O130">
        <v>2.7211095238095</v>
      </c>
      <c r="P130">
        <v>263.11</v>
      </c>
      <c r="Q130">
        <v>164.55022560510508</v>
      </c>
    </row>
    <row r="131" spans="1:17" x14ac:dyDescent="0.3">
      <c r="A131">
        <v>47954</v>
      </c>
      <c r="B131">
        <v>16301</v>
      </c>
      <c r="C131">
        <v>15.818</v>
      </c>
      <c r="D131">
        <v>20</v>
      </c>
      <c r="E131">
        <v>86.036193389350004</v>
      </c>
      <c r="F131">
        <v>0</v>
      </c>
      <c r="G131">
        <v>0</v>
      </c>
      <c r="I131">
        <v>0</v>
      </c>
      <c r="J131">
        <v>0</v>
      </c>
      <c r="K131">
        <v>224.84044943820223</v>
      </c>
      <c r="L131">
        <v>50814</v>
      </c>
      <c r="M131">
        <v>47088</v>
      </c>
      <c r="N131">
        <v>1.5544829158906825</v>
      </c>
      <c r="O131">
        <v>2.7211095238095</v>
      </c>
      <c r="P131">
        <v>267.2</v>
      </c>
      <c r="Q131">
        <v>165.04710215400189</v>
      </c>
    </row>
    <row r="132" spans="1:17" x14ac:dyDescent="0.3">
      <c r="A132">
        <v>62397</v>
      </c>
      <c r="B132">
        <v>22204</v>
      </c>
      <c r="C132">
        <v>15.62</v>
      </c>
      <c r="D132">
        <v>21</v>
      </c>
      <c r="E132">
        <v>95.153859667524998</v>
      </c>
      <c r="F132">
        <v>0</v>
      </c>
      <c r="G132">
        <v>0</v>
      </c>
      <c r="I132">
        <v>0</v>
      </c>
      <c r="J132">
        <v>0</v>
      </c>
      <c r="K132">
        <v>224.84044943820223</v>
      </c>
      <c r="L132">
        <v>59695</v>
      </c>
      <c r="M132">
        <v>47954</v>
      </c>
      <c r="N132">
        <v>0.66616766467066979</v>
      </c>
      <c r="O132">
        <v>2.7211095238095</v>
      </c>
      <c r="P132">
        <v>268.98</v>
      </c>
      <c r="Q132">
        <v>165.04710215400189</v>
      </c>
    </row>
    <row r="133" spans="1:17" x14ac:dyDescent="0.3">
      <c r="A133">
        <v>114340</v>
      </c>
      <c r="B133">
        <v>41833</v>
      </c>
      <c r="C133">
        <v>15.1775</v>
      </c>
      <c r="D133">
        <v>23</v>
      </c>
      <c r="E133">
        <v>93.341943167050005</v>
      </c>
      <c r="F133">
        <v>1</v>
      </c>
      <c r="G133">
        <v>0</v>
      </c>
      <c r="I133">
        <v>0</v>
      </c>
      <c r="J133">
        <v>0</v>
      </c>
      <c r="K133">
        <v>224.84044943820223</v>
      </c>
      <c r="L133">
        <v>110054</v>
      </c>
      <c r="M133">
        <v>62397</v>
      </c>
      <c r="N133">
        <v>0.20819391776340329</v>
      </c>
      <c r="O133">
        <v>2.7211095238095</v>
      </c>
      <c r="P133">
        <v>269.54000000000002</v>
      </c>
      <c r="Q133">
        <v>165.04710215400189</v>
      </c>
    </row>
    <row r="134" spans="1:17" x14ac:dyDescent="0.3">
      <c r="A134">
        <v>23358</v>
      </c>
      <c r="B134">
        <v>9355</v>
      </c>
      <c r="C134">
        <v>15.821999999999999</v>
      </c>
      <c r="D134">
        <v>20</v>
      </c>
      <c r="E134">
        <v>91.946189117149999</v>
      </c>
      <c r="F134">
        <v>0</v>
      </c>
      <c r="G134">
        <v>1</v>
      </c>
      <c r="I134">
        <v>0</v>
      </c>
      <c r="J134">
        <v>0</v>
      </c>
      <c r="K134">
        <v>257.62178217821781</v>
      </c>
      <c r="L134">
        <v>24498</v>
      </c>
      <c r="M134">
        <v>114340</v>
      </c>
      <c r="N134">
        <v>1.8179119982191798</v>
      </c>
      <c r="O134">
        <v>3.2121217391304002</v>
      </c>
      <c r="P134">
        <v>274.44</v>
      </c>
      <c r="Q134">
        <v>139.00865375678711</v>
      </c>
    </row>
    <row r="135" spans="1:17" x14ac:dyDescent="0.3">
      <c r="A135">
        <v>40588</v>
      </c>
      <c r="B135">
        <v>12237</v>
      </c>
      <c r="C135">
        <v>16.315000000000001</v>
      </c>
      <c r="D135">
        <v>21</v>
      </c>
      <c r="E135">
        <v>89.682779742025005</v>
      </c>
      <c r="F135">
        <v>0</v>
      </c>
      <c r="G135">
        <v>0</v>
      </c>
      <c r="I135">
        <v>0</v>
      </c>
      <c r="J135">
        <v>0</v>
      </c>
      <c r="K135">
        <v>257.62178217821781</v>
      </c>
      <c r="L135">
        <v>40817</v>
      </c>
      <c r="M135">
        <v>23358</v>
      </c>
      <c r="N135">
        <v>-2.1862702229996457E-2</v>
      </c>
      <c r="O135">
        <v>3.2121217391304002</v>
      </c>
      <c r="P135">
        <v>274.38</v>
      </c>
      <c r="Q135">
        <v>139.00865375678711</v>
      </c>
    </row>
    <row r="136" spans="1:17" x14ac:dyDescent="0.3">
      <c r="A136">
        <v>63975</v>
      </c>
      <c r="B136">
        <v>18973</v>
      </c>
      <c r="C136">
        <v>16.3325</v>
      </c>
      <c r="D136">
        <v>23</v>
      </c>
      <c r="E136">
        <v>89.868562825724993</v>
      </c>
      <c r="F136">
        <v>0</v>
      </c>
      <c r="G136">
        <v>0</v>
      </c>
      <c r="I136">
        <v>0</v>
      </c>
      <c r="J136">
        <v>0</v>
      </c>
      <c r="K136">
        <v>257.62178217821781</v>
      </c>
      <c r="L136">
        <v>61676</v>
      </c>
      <c r="M136">
        <v>40588</v>
      </c>
      <c r="N136">
        <v>-4.0090385596622799E-2</v>
      </c>
      <c r="O136">
        <v>3.2121217391304002</v>
      </c>
      <c r="P136">
        <v>274.27</v>
      </c>
      <c r="Q136">
        <v>139.00865375678711</v>
      </c>
    </row>
    <row r="137" spans="1:17" x14ac:dyDescent="0.3">
      <c r="A137">
        <v>65618</v>
      </c>
      <c r="B137">
        <v>19269</v>
      </c>
      <c r="C137">
        <v>15.916</v>
      </c>
      <c r="D137">
        <v>21</v>
      </c>
      <c r="E137">
        <v>91.249259123249999</v>
      </c>
      <c r="F137">
        <v>0</v>
      </c>
      <c r="G137">
        <v>0</v>
      </c>
      <c r="I137">
        <v>0</v>
      </c>
      <c r="J137">
        <v>0</v>
      </c>
      <c r="K137">
        <v>257.62178217821781</v>
      </c>
      <c r="L137">
        <v>70211</v>
      </c>
      <c r="M137">
        <v>63975</v>
      </c>
      <c r="N137">
        <v>0.78389907755133048</v>
      </c>
      <c r="O137">
        <v>3.2121217391304002</v>
      </c>
      <c r="P137">
        <v>276.42</v>
      </c>
      <c r="Q137">
        <v>154.58620691177842</v>
      </c>
    </row>
    <row r="138" spans="1:17" x14ac:dyDescent="0.3">
      <c r="A138">
        <v>73832</v>
      </c>
      <c r="B138">
        <v>20072</v>
      </c>
      <c r="C138">
        <v>15.5425</v>
      </c>
      <c r="D138">
        <v>21</v>
      </c>
      <c r="E138">
        <v>91.695773826850001</v>
      </c>
      <c r="F138">
        <v>0</v>
      </c>
      <c r="G138">
        <v>0</v>
      </c>
      <c r="I138">
        <v>0</v>
      </c>
      <c r="J138">
        <v>0</v>
      </c>
      <c r="K138">
        <v>257.62178217821781</v>
      </c>
      <c r="L138">
        <v>62878</v>
      </c>
      <c r="M138">
        <v>65618</v>
      </c>
      <c r="N138">
        <v>0.5788293177049294</v>
      </c>
      <c r="O138">
        <v>3.2121217391304002</v>
      </c>
      <c r="P138">
        <v>278.02</v>
      </c>
      <c r="Q138">
        <v>154.58620691177842</v>
      </c>
    </row>
    <row r="139" spans="1:17" x14ac:dyDescent="0.3">
      <c r="A139">
        <v>71111</v>
      </c>
      <c r="B139">
        <v>20429</v>
      </c>
      <c r="C139">
        <v>15.3</v>
      </c>
      <c r="D139">
        <v>22</v>
      </c>
      <c r="E139">
        <v>92.007086558924996</v>
      </c>
      <c r="F139">
        <v>0</v>
      </c>
      <c r="G139">
        <v>0</v>
      </c>
      <c r="I139">
        <v>0</v>
      </c>
      <c r="J139">
        <v>0</v>
      </c>
      <c r="K139">
        <v>257.62178217821781</v>
      </c>
      <c r="L139">
        <v>67766</v>
      </c>
      <c r="M139">
        <v>73832</v>
      </c>
      <c r="N139">
        <v>0.47118912308467098</v>
      </c>
      <c r="O139">
        <v>3.2121217391304002</v>
      </c>
      <c r="P139">
        <v>279.33</v>
      </c>
      <c r="Q139">
        <v>154.58620691177842</v>
      </c>
    </row>
    <row r="140" spans="1:17" x14ac:dyDescent="0.3">
      <c r="A140">
        <v>45566</v>
      </c>
      <c r="B140">
        <v>12967</v>
      </c>
      <c r="C140">
        <v>15.308</v>
      </c>
      <c r="D140">
        <v>18</v>
      </c>
      <c r="E140">
        <v>89.657804326649995</v>
      </c>
      <c r="F140">
        <v>0</v>
      </c>
      <c r="G140">
        <v>0</v>
      </c>
      <c r="I140">
        <v>0</v>
      </c>
      <c r="J140">
        <v>0</v>
      </c>
      <c r="K140">
        <v>257.62178217821781</v>
      </c>
      <c r="L140">
        <v>64218</v>
      </c>
      <c r="M140">
        <v>71111</v>
      </c>
      <c r="N140">
        <v>1.1634983711022804</v>
      </c>
      <c r="O140">
        <v>3.2121217391304002</v>
      </c>
      <c r="P140">
        <v>282.58</v>
      </c>
      <c r="Q140">
        <v>164.36558572871479</v>
      </c>
    </row>
    <row r="141" spans="1:17" x14ac:dyDescent="0.3">
      <c r="A141">
        <v>53977</v>
      </c>
      <c r="B141">
        <v>17579</v>
      </c>
      <c r="C141">
        <v>15.4475</v>
      </c>
      <c r="D141">
        <v>22</v>
      </c>
      <c r="E141">
        <v>95.166220447124999</v>
      </c>
      <c r="F141">
        <v>0</v>
      </c>
      <c r="G141">
        <v>0</v>
      </c>
      <c r="I141">
        <v>0</v>
      </c>
      <c r="J141">
        <v>0</v>
      </c>
      <c r="K141">
        <v>257.62178217821781</v>
      </c>
      <c r="L141">
        <v>61753</v>
      </c>
      <c r="M141">
        <v>45566</v>
      </c>
      <c r="N141">
        <v>-0.2901833109207988</v>
      </c>
      <c r="O141">
        <v>3.2121217391304002</v>
      </c>
      <c r="P141">
        <v>281.76</v>
      </c>
      <c r="Q141">
        <v>164.36558572871479</v>
      </c>
    </row>
    <row r="142" spans="1:17" x14ac:dyDescent="0.3">
      <c r="A142">
        <v>51340</v>
      </c>
      <c r="B142">
        <v>16253</v>
      </c>
      <c r="C142">
        <v>15.007999999999999</v>
      </c>
      <c r="D142">
        <v>18</v>
      </c>
      <c r="E142">
        <v>94.776735014899998</v>
      </c>
      <c r="F142">
        <v>0</v>
      </c>
      <c r="G142">
        <v>0</v>
      </c>
      <c r="I142">
        <v>0</v>
      </c>
      <c r="J142">
        <v>0</v>
      </c>
      <c r="K142">
        <v>257.62178217821781</v>
      </c>
      <c r="L142">
        <v>47088</v>
      </c>
      <c r="M142">
        <v>53977</v>
      </c>
      <c r="N142">
        <v>0.18100511073253511</v>
      </c>
      <c r="O142">
        <v>3.2121217391304002</v>
      </c>
      <c r="P142">
        <v>282.27</v>
      </c>
      <c r="Q142">
        <v>164.36558572871479</v>
      </c>
    </row>
    <row r="143" spans="1:17" x14ac:dyDescent="0.3">
      <c r="A143">
        <v>63746</v>
      </c>
      <c r="B143">
        <v>19254</v>
      </c>
      <c r="C143">
        <v>14.734999999999999</v>
      </c>
      <c r="D143">
        <v>21</v>
      </c>
      <c r="E143">
        <v>95.020172911949999</v>
      </c>
      <c r="F143">
        <v>0</v>
      </c>
      <c r="G143">
        <v>0</v>
      </c>
      <c r="I143">
        <v>0</v>
      </c>
      <c r="J143">
        <v>0</v>
      </c>
      <c r="K143">
        <v>257.62178217821781</v>
      </c>
      <c r="L143">
        <v>47954</v>
      </c>
      <c r="M143">
        <v>51340</v>
      </c>
      <c r="N143">
        <v>1.4383391788004403</v>
      </c>
      <c r="O143">
        <v>3.2121217391304002</v>
      </c>
      <c r="P143">
        <v>286.33</v>
      </c>
      <c r="Q143">
        <v>172.36055160953816</v>
      </c>
    </row>
    <row r="144" spans="1:17" x14ac:dyDescent="0.3">
      <c r="A144">
        <v>95783</v>
      </c>
      <c r="B144">
        <v>26526</v>
      </c>
      <c r="C144">
        <v>13.7125</v>
      </c>
      <c r="D144">
        <v>22</v>
      </c>
      <c r="E144">
        <v>91.409102727274998</v>
      </c>
      <c r="F144">
        <v>0</v>
      </c>
      <c r="G144">
        <v>0</v>
      </c>
      <c r="I144">
        <v>1</v>
      </c>
      <c r="J144">
        <v>0</v>
      </c>
      <c r="K144">
        <v>257.62178217821781</v>
      </c>
      <c r="L144">
        <v>62397</v>
      </c>
      <c r="M144">
        <v>63746</v>
      </c>
      <c r="N144">
        <v>0.51688611043202537</v>
      </c>
      <c r="O144">
        <v>3.2121217391304002</v>
      </c>
      <c r="P144">
        <v>287.81</v>
      </c>
      <c r="Q144">
        <v>172.36055160953816</v>
      </c>
    </row>
    <row r="145" spans="1:17" x14ac:dyDescent="0.3">
      <c r="A145">
        <v>108044</v>
      </c>
      <c r="B145">
        <v>33868</v>
      </c>
      <c r="C145">
        <v>13.864000000000001</v>
      </c>
      <c r="D145">
        <v>22</v>
      </c>
      <c r="E145">
        <v>87.007047217700006</v>
      </c>
      <c r="F145">
        <v>1</v>
      </c>
      <c r="G145">
        <v>0</v>
      </c>
      <c r="I145">
        <v>0</v>
      </c>
      <c r="J145">
        <v>0</v>
      </c>
      <c r="K145">
        <v>257.62178217821781</v>
      </c>
      <c r="L145">
        <v>114340</v>
      </c>
      <c r="M145">
        <v>95783</v>
      </c>
      <c r="N145">
        <v>1.6434453285153461</v>
      </c>
      <c r="O145">
        <v>3.2121217391304002</v>
      </c>
      <c r="P145">
        <v>292.54000000000002</v>
      </c>
      <c r="Q145">
        <v>172.36055160953816</v>
      </c>
    </row>
    <row r="146" spans="1:17" x14ac:dyDescent="0.3">
      <c r="A146">
        <v>25689</v>
      </c>
      <c r="B146">
        <v>9634</v>
      </c>
      <c r="C146">
        <v>15.21</v>
      </c>
      <c r="D146">
        <v>22</v>
      </c>
      <c r="E146">
        <v>88.385773834074996</v>
      </c>
      <c r="F146">
        <v>0</v>
      </c>
      <c r="G146">
        <v>1</v>
      </c>
      <c r="I146">
        <v>0</v>
      </c>
      <c r="J146">
        <v>0</v>
      </c>
      <c r="K146">
        <v>248.06713780918727</v>
      </c>
      <c r="L146">
        <v>23358</v>
      </c>
      <c r="M146">
        <v>108044</v>
      </c>
      <c r="N146">
        <v>2.4612018869214425</v>
      </c>
      <c r="O146">
        <v>3.9171550000000002</v>
      </c>
      <c r="P146">
        <v>299.74</v>
      </c>
      <c r="Q146">
        <v>146.48334110820946</v>
      </c>
    </row>
    <row r="147" spans="1:17" x14ac:dyDescent="0.3">
      <c r="A147">
        <v>34658</v>
      </c>
      <c r="B147">
        <v>12307</v>
      </c>
      <c r="C147">
        <v>15.6175</v>
      </c>
      <c r="D147">
        <v>20</v>
      </c>
      <c r="E147">
        <v>87.634462467725001</v>
      </c>
      <c r="F147">
        <v>0</v>
      </c>
      <c r="G147">
        <v>0</v>
      </c>
      <c r="I147">
        <v>0</v>
      </c>
      <c r="J147">
        <v>0</v>
      </c>
      <c r="K147">
        <v>248.06713780918727</v>
      </c>
      <c r="L147">
        <v>40588</v>
      </c>
      <c r="M147">
        <v>25689</v>
      </c>
      <c r="N147">
        <v>0.8107026089277396</v>
      </c>
      <c r="O147">
        <v>3.9171550000000002</v>
      </c>
      <c r="P147">
        <v>302.17</v>
      </c>
      <c r="Q147">
        <v>146.48334110820946</v>
      </c>
    </row>
    <row r="148" spans="1:17" x14ac:dyDescent="0.3">
      <c r="A148">
        <v>55616</v>
      </c>
      <c r="B148">
        <v>18186</v>
      </c>
      <c r="C148">
        <v>15.382</v>
      </c>
      <c r="D148">
        <v>23</v>
      </c>
      <c r="E148">
        <v>89.892685689450005</v>
      </c>
      <c r="F148">
        <v>0</v>
      </c>
      <c r="G148">
        <v>0</v>
      </c>
      <c r="I148">
        <v>0</v>
      </c>
      <c r="J148">
        <v>0</v>
      </c>
      <c r="K148">
        <v>248.06713780918727</v>
      </c>
      <c r="L148">
        <v>63975</v>
      </c>
      <c r="M148">
        <v>34658</v>
      </c>
      <c r="N148">
        <v>1.0159843796538348</v>
      </c>
      <c r="O148">
        <v>3.9171550000000002</v>
      </c>
      <c r="P148">
        <v>305.24</v>
      </c>
      <c r="Q148">
        <v>146.48334110820946</v>
      </c>
    </row>
    <row r="149" spans="1:17" x14ac:dyDescent="0.3">
      <c r="A149">
        <v>57998</v>
      </c>
      <c r="B149">
        <v>17990</v>
      </c>
      <c r="C149">
        <v>15.68</v>
      </c>
      <c r="D149">
        <v>20</v>
      </c>
      <c r="E149">
        <v>91.953292336350003</v>
      </c>
      <c r="F149">
        <v>0</v>
      </c>
      <c r="G149">
        <v>0</v>
      </c>
      <c r="I149">
        <v>0</v>
      </c>
      <c r="J149">
        <v>0</v>
      </c>
      <c r="K149">
        <v>248.06713780918727</v>
      </c>
      <c r="L149">
        <v>65618</v>
      </c>
      <c r="M149">
        <v>55616</v>
      </c>
      <c r="N149">
        <v>1.3071681299960716</v>
      </c>
      <c r="O149">
        <v>3.9171550000000002</v>
      </c>
      <c r="P149">
        <v>309.23</v>
      </c>
      <c r="Q149">
        <v>164.35813244306718</v>
      </c>
    </row>
    <row r="150" spans="1:17" x14ac:dyDescent="0.3">
      <c r="A150">
        <v>65799</v>
      </c>
      <c r="B150">
        <v>19623</v>
      </c>
      <c r="C150">
        <v>15.612500000000001</v>
      </c>
      <c r="D150">
        <v>21</v>
      </c>
      <c r="E150">
        <v>94.220084859775</v>
      </c>
      <c r="F150">
        <v>0</v>
      </c>
      <c r="G150">
        <v>0</v>
      </c>
      <c r="I150">
        <v>0</v>
      </c>
      <c r="J150">
        <v>0</v>
      </c>
      <c r="K150">
        <v>248.06713780918727</v>
      </c>
      <c r="L150">
        <v>73832</v>
      </c>
      <c r="M150">
        <v>57998</v>
      </c>
      <c r="N150">
        <v>0.44626976684021452</v>
      </c>
      <c r="O150">
        <v>3.9171550000000002</v>
      </c>
      <c r="P150">
        <v>310.61</v>
      </c>
      <c r="Q150">
        <v>164.35813244306718</v>
      </c>
    </row>
    <row r="151" spans="1:17" x14ac:dyDescent="0.3">
      <c r="A151">
        <v>66164</v>
      </c>
      <c r="B151">
        <v>17494</v>
      </c>
      <c r="C151">
        <v>15.366</v>
      </c>
      <c r="D151">
        <v>20</v>
      </c>
      <c r="E151">
        <v>92.6738496567</v>
      </c>
      <c r="F151">
        <v>0</v>
      </c>
      <c r="G151">
        <v>0</v>
      </c>
      <c r="I151">
        <v>0</v>
      </c>
      <c r="J151">
        <v>0</v>
      </c>
      <c r="K151">
        <v>248.06713780918727</v>
      </c>
      <c r="L151">
        <v>71111</v>
      </c>
      <c r="M151">
        <v>65799</v>
      </c>
      <c r="N151">
        <v>-0.26721612311259807</v>
      </c>
      <c r="O151">
        <v>3.9171550000000002</v>
      </c>
      <c r="P151">
        <v>309.77999999999997</v>
      </c>
      <c r="Q151">
        <v>164.35813244306718</v>
      </c>
    </row>
    <row r="152" spans="1:17" x14ac:dyDescent="0.3">
      <c r="A152">
        <v>62384</v>
      </c>
      <c r="B152">
        <v>19913</v>
      </c>
      <c r="C152">
        <v>15.9725</v>
      </c>
      <c r="D152">
        <v>21</v>
      </c>
      <c r="E152">
        <v>93.210316190024997</v>
      </c>
      <c r="F152">
        <v>0</v>
      </c>
      <c r="G152">
        <v>0</v>
      </c>
      <c r="I152">
        <v>0</v>
      </c>
      <c r="J152">
        <v>0</v>
      </c>
      <c r="K152">
        <v>248.06713780918727</v>
      </c>
      <c r="L152">
        <v>45566</v>
      </c>
      <c r="M152">
        <v>66164</v>
      </c>
      <c r="N152">
        <v>0.1484924785331643</v>
      </c>
      <c r="O152">
        <v>3.9171550000000002</v>
      </c>
      <c r="P152">
        <v>310.24</v>
      </c>
      <c r="Q152">
        <v>181.65898879144345</v>
      </c>
    </row>
    <row r="153" spans="1:17" x14ac:dyDescent="0.3">
      <c r="A153">
        <v>54890</v>
      </c>
      <c r="B153">
        <v>17646</v>
      </c>
      <c r="C153">
        <v>16.215</v>
      </c>
      <c r="D153">
        <v>21</v>
      </c>
      <c r="E153">
        <v>93.491592270425002</v>
      </c>
      <c r="F153">
        <v>0</v>
      </c>
      <c r="G153">
        <v>0</v>
      </c>
      <c r="I153">
        <v>0</v>
      </c>
      <c r="J153">
        <v>0</v>
      </c>
      <c r="K153">
        <v>248.06713780918727</v>
      </c>
      <c r="L153">
        <v>53977</v>
      </c>
      <c r="M153">
        <v>62384</v>
      </c>
      <c r="N153">
        <v>0.51895306859206214</v>
      </c>
      <c r="O153">
        <v>3.9171550000000002</v>
      </c>
      <c r="P153">
        <v>311.85000000000002</v>
      </c>
      <c r="Q153">
        <v>181.65898879144345</v>
      </c>
    </row>
    <row r="154" spans="1:17" x14ac:dyDescent="0.3">
      <c r="A154">
        <v>53423</v>
      </c>
      <c r="B154">
        <v>17929</v>
      </c>
      <c r="C154">
        <v>16.364000000000001</v>
      </c>
      <c r="D154">
        <v>19</v>
      </c>
      <c r="E154">
        <v>92.000998036124997</v>
      </c>
      <c r="F154">
        <v>0</v>
      </c>
      <c r="G154">
        <v>0</v>
      </c>
      <c r="I154">
        <v>0</v>
      </c>
      <c r="J154">
        <v>0</v>
      </c>
      <c r="K154">
        <v>248.06713780918727</v>
      </c>
      <c r="L154">
        <v>51340</v>
      </c>
      <c r="M154">
        <v>54890</v>
      </c>
      <c r="N154">
        <v>0.65095398428730877</v>
      </c>
      <c r="O154">
        <v>3.9171550000000002</v>
      </c>
      <c r="P154">
        <v>313.88</v>
      </c>
      <c r="Q154">
        <v>181.65898879144345</v>
      </c>
    </row>
    <row r="155" spans="1:17" x14ac:dyDescent="0.3">
      <c r="A155">
        <v>70488</v>
      </c>
      <c r="B155">
        <v>21264</v>
      </c>
      <c r="C155">
        <v>15.685</v>
      </c>
      <c r="D155">
        <v>22</v>
      </c>
      <c r="E155">
        <v>89.596823332699998</v>
      </c>
      <c r="F155">
        <v>0</v>
      </c>
      <c r="G155">
        <v>0</v>
      </c>
      <c r="I155">
        <v>0</v>
      </c>
      <c r="J155">
        <v>0</v>
      </c>
      <c r="K155">
        <v>248.06713780918727</v>
      </c>
      <c r="L155">
        <v>63746</v>
      </c>
      <c r="M155">
        <v>53423</v>
      </c>
      <c r="N155">
        <v>2.0772269657193774</v>
      </c>
      <c r="O155">
        <v>3.9171550000000002</v>
      </c>
      <c r="P155">
        <v>320.39999999999998</v>
      </c>
      <c r="Q155">
        <v>184.83417245454527</v>
      </c>
    </row>
    <row r="156" spans="1:17" x14ac:dyDescent="0.3">
      <c r="A156">
        <v>75956</v>
      </c>
      <c r="B156">
        <v>24903</v>
      </c>
      <c r="C156">
        <v>14.484999999999999</v>
      </c>
      <c r="D156">
        <v>22</v>
      </c>
      <c r="E156">
        <v>87.353534116700004</v>
      </c>
      <c r="F156">
        <v>0</v>
      </c>
      <c r="G156">
        <v>0</v>
      </c>
      <c r="I156">
        <v>0</v>
      </c>
      <c r="J156">
        <v>0</v>
      </c>
      <c r="K156">
        <v>248.06713780918727</v>
      </c>
      <c r="L156">
        <v>95783</v>
      </c>
      <c r="M156">
        <v>70488</v>
      </c>
      <c r="N156">
        <v>1.4918851435705462</v>
      </c>
      <c r="O156">
        <v>3.9171550000000002</v>
      </c>
      <c r="P156">
        <v>325.18</v>
      </c>
      <c r="Q156">
        <v>184.83417245454527</v>
      </c>
    </row>
    <row r="157" spans="1:17" x14ac:dyDescent="0.3">
      <c r="A157">
        <v>99694</v>
      </c>
      <c r="B157">
        <v>36546</v>
      </c>
      <c r="C157">
        <v>14.641999999999999</v>
      </c>
      <c r="D157">
        <v>21</v>
      </c>
      <c r="E157">
        <v>87.808348313950006</v>
      </c>
      <c r="F157">
        <v>1</v>
      </c>
      <c r="G157">
        <v>0</v>
      </c>
      <c r="I157">
        <v>0</v>
      </c>
      <c r="J157">
        <v>0</v>
      </c>
      <c r="K157">
        <v>248.06713780918727</v>
      </c>
      <c r="L157">
        <v>108044</v>
      </c>
      <c r="M157">
        <v>75956</v>
      </c>
      <c r="N157">
        <v>0.68577403284335381</v>
      </c>
      <c r="O157">
        <v>3.9171550000000002</v>
      </c>
      <c r="P157">
        <v>327.41000000000003</v>
      </c>
      <c r="Q157">
        <v>184.83417245454527</v>
      </c>
    </row>
    <row r="158" spans="1:17" x14ac:dyDescent="0.3">
      <c r="A158">
        <v>26611</v>
      </c>
      <c r="B158">
        <v>8465</v>
      </c>
      <c r="C158">
        <v>17.47</v>
      </c>
      <c r="D158">
        <v>22</v>
      </c>
      <c r="E158">
        <v>92.383158170249999</v>
      </c>
      <c r="F158">
        <v>0</v>
      </c>
      <c r="G158">
        <v>1</v>
      </c>
      <c r="I158">
        <v>0</v>
      </c>
      <c r="J158">
        <v>0</v>
      </c>
      <c r="K158">
        <v>256.91025641025641</v>
      </c>
      <c r="L158">
        <v>25689</v>
      </c>
      <c r="M158">
        <v>99694</v>
      </c>
      <c r="N158">
        <v>1.0201276686722991</v>
      </c>
      <c r="O158">
        <v>4.5995590909091</v>
      </c>
      <c r="P158">
        <v>330.75</v>
      </c>
      <c r="Q158">
        <v>157.5240705710869</v>
      </c>
    </row>
    <row r="159" spans="1:17" x14ac:dyDescent="0.3">
      <c r="A159">
        <v>35901</v>
      </c>
      <c r="B159">
        <v>11108</v>
      </c>
      <c r="C159">
        <v>18.004999999999999</v>
      </c>
      <c r="D159">
        <v>20</v>
      </c>
      <c r="E159">
        <v>92.974206489750003</v>
      </c>
      <c r="F159">
        <v>0</v>
      </c>
      <c r="G159">
        <v>0</v>
      </c>
      <c r="I159">
        <v>0</v>
      </c>
      <c r="J159">
        <v>0</v>
      </c>
      <c r="K159">
        <v>256.91025641025641</v>
      </c>
      <c r="L159">
        <v>34658</v>
      </c>
      <c r="M159">
        <v>26611</v>
      </c>
      <c r="N159">
        <v>0.73167044595616504</v>
      </c>
      <c r="O159">
        <v>4.5995590909091</v>
      </c>
      <c r="P159">
        <v>333.17</v>
      </c>
      <c r="Q159">
        <v>157.5240705710869</v>
      </c>
    </row>
    <row r="160" spans="1:17" x14ac:dyDescent="0.3">
      <c r="A160">
        <v>59798</v>
      </c>
      <c r="B160">
        <v>16547</v>
      </c>
      <c r="C160">
        <v>17.391999999999999</v>
      </c>
      <c r="D160">
        <v>22</v>
      </c>
      <c r="E160">
        <v>92.275498120950004</v>
      </c>
      <c r="F160">
        <v>0</v>
      </c>
      <c r="G160">
        <v>0</v>
      </c>
      <c r="I160">
        <v>0</v>
      </c>
      <c r="J160">
        <v>0</v>
      </c>
      <c r="K160">
        <v>256.91025641025641</v>
      </c>
      <c r="L160">
        <v>55616</v>
      </c>
      <c r="M160">
        <v>35901</v>
      </c>
      <c r="N160">
        <v>0.99348680853618332</v>
      </c>
      <c r="O160">
        <v>4.5995590909091</v>
      </c>
      <c r="P160">
        <v>336.48</v>
      </c>
      <c r="Q160">
        <v>157.5240705710869</v>
      </c>
    </row>
    <row r="161" spans="1:17" x14ac:dyDescent="0.3">
      <c r="A161">
        <v>55108</v>
      </c>
      <c r="B161">
        <v>16018</v>
      </c>
      <c r="C161">
        <v>18.184999999999999</v>
      </c>
      <c r="D161">
        <v>20</v>
      </c>
      <c r="E161">
        <v>91.651078167850002</v>
      </c>
      <c r="F161">
        <v>0</v>
      </c>
      <c r="G161">
        <v>0</v>
      </c>
      <c r="I161">
        <v>0</v>
      </c>
      <c r="J161">
        <v>0</v>
      </c>
      <c r="K161">
        <v>256.91025641025641</v>
      </c>
      <c r="L161">
        <v>57998</v>
      </c>
      <c r="M161">
        <v>59798</v>
      </c>
      <c r="N161">
        <v>1.8723252496433529</v>
      </c>
      <c r="O161">
        <v>4.5995590909091</v>
      </c>
      <c r="P161">
        <v>342.78</v>
      </c>
      <c r="Q161">
        <v>174.11768419850546</v>
      </c>
    </row>
    <row r="162" spans="1:17" x14ac:dyDescent="0.3">
      <c r="A162">
        <v>57227</v>
      </c>
      <c r="B162">
        <v>15528</v>
      </c>
      <c r="C162">
        <v>18.86</v>
      </c>
      <c r="D162">
        <v>22</v>
      </c>
      <c r="E162">
        <v>90.948746964099996</v>
      </c>
      <c r="F162">
        <v>0</v>
      </c>
      <c r="G162">
        <v>0</v>
      </c>
      <c r="I162">
        <v>0</v>
      </c>
      <c r="J162">
        <v>0</v>
      </c>
      <c r="K162">
        <v>256.91025641025641</v>
      </c>
      <c r="L162">
        <v>65799</v>
      </c>
      <c r="M162">
        <v>55108</v>
      </c>
      <c r="N162">
        <v>1.6220316237820185</v>
      </c>
      <c r="O162">
        <v>4.5995590909091</v>
      </c>
      <c r="P162">
        <v>348.34</v>
      </c>
      <c r="Q162">
        <v>174.11768419850546</v>
      </c>
    </row>
    <row r="163" spans="1:17" x14ac:dyDescent="0.3">
      <c r="A163">
        <v>41225</v>
      </c>
      <c r="B163">
        <v>9812</v>
      </c>
      <c r="C163">
        <v>21.736000000000001</v>
      </c>
      <c r="D163">
        <v>20</v>
      </c>
      <c r="E163">
        <v>91.052382387549997</v>
      </c>
      <c r="F163">
        <v>0</v>
      </c>
      <c r="G163">
        <v>0</v>
      </c>
      <c r="I163">
        <v>0</v>
      </c>
      <c r="J163">
        <v>0</v>
      </c>
      <c r="K163">
        <v>256.91025641025641</v>
      </c>
      <c r="L163">
        <v>66164</v>
      </c>
      <c r="M163">
        <v>57227</v>
      </c>
      <c r="N163">
        <v>2.6123901934891265</v>
      </c>
      <c r="O163">
        <v>4.5995590909091</v>
      </c>
      <c r="P163">
        <v>357.44</v>
      </c>
      <c r="Q163">
        <v>174.11768419850546</v>
      </c>
    </row>
    <row r="164" spans="1:17" x14ac:dyDescent="0.3">
      <c r="A164">
        <v>42024</v>
      </c>
      <c r="B164">
        <v>10710</v>
      </c>
      <c r="C164">
        <v>24.085000000000001</v>
      </c>
      <c r="D164">
        <v>22</v>
      </c>
      <c r="E164">
        <v>92.920469980600004</v>
      </c>
      <c r="F164">
        <v>0</v>
      </c>
      <c r="G164">
        <v>0</v>
      </c>
      <c r="I164">
        <v>0</v>
      </c>
      <c r="J164">
        <v>0</v>
      </c>
      <c r="K164">
        <v>256.91025641025641</v>
      </c>
      <c r="L164">
        <v>62384</v>
      </c>
      <c r="M164">
        <v>41225</v>
      </c>
      <c r="N164">
        <v>0.55114145031334694</v>
      </c>
      <c r="O164">
        <v>4.5995590909091</v>
      </c>
      <c r="P164">
        <v>359.41</v>
      </c>
      <c r="Q164">
        <v>186.66893381009984</v>
      </c>
    </row>
    <row r="165" spans="1:17" x14ac:dyDescent="0.3">
      <c r="A165">
        <v>26976</v>
      </c>
      <c r="B165">
        <v>7370</v>
      </c>
      <c r="C165">
        <v>26.354000000000003</v>
      </c>
      <c r="D165">
        <v>18</v>
      </c>
      <c r="E165">
        <v>88.701381725825001</v>
      </c>
      <c r="F165">
        <v>0</v>
      </c>
      <c r="G165">
        <v>0</v>
      </c>
      <c r="I165">
        <v>0</v>
      </c>
      <c r="J165">
        <v>0</v>
      </c>
      <c r="K165">
        <v>256.91025641025641</v>
      </c>
      <c r="L165">
        <v>54890</v>
      </c>
      <c r="M165">
        <v>42024</v>
      </c>
      <c r="N165">
        <v>2.2954286191257891</v>
      </c>
      <c r="O165">
        <v>4.5995590909091</v>
      </c>
      <c r="P165">
        <v>367.66</v>
      </c>
      <c r="Q165">
        <v>186.66893381009984</v>
      </c>
    </row>
    <row r="166" spans="1:17" x14ac:dyDescent="0.3">
      <c r="A166">
        <v>17595</v>
      </c>
      <c r="B166">
        <v>5433</v>
      </c>
      <c r="C166">
        <v>32.44</v>
      </c>
      <c r="D166">
        <v>20</v>
      </c>
      <c r="E166">
        <v>81.148395612149997</v>
      </c>
      <c r="F166">
        <v>0</v>
      </c>
      <c r="G166">
        <v>0</v>
      </c>
      <c r="I166">
        <v>0</v>
      </c>
      <c r="J166">
        <v>0</v>
      </c>
      <c r="K166">
        <v>256.91025641025641</v>
      </c>
      <c r="L166">
        <v>53423</v>
      </c>
      <c r="M166">
        <v>26976</v>
      </c>
      <c r="N166">
        <v>6.3047380732198084</v>
      </c>
      <c r="O166">
        <v>4.5995590909091</v>
      </c>
      <c r="P166">
        <v>390.84</v>
      </c>
      <c r="Q166">
        <v>186.66893381009984</v>
      </c>
    </row>
    <row r="167" spans="1:17" x14ac:dyDescent="0.3">
      <c r="A167">
        <v>16809</v>
      </c>
      <c r="B167">
        <v>4762</v>
      </c>
      <c r="C167">
        <v>32.782499999999999</v>
      </c>
      <c r="D167">
        <v>22</v>
      </c>
      <c r="E167">
        <v>78.418153977450004</v>
      </c>
      <c r="F167">
        <v>0</v>
      </c>
      <c r="G167">
        <v>0</v>
      </c>
      <c r="I167">
        <v>0</v>
      </c>
      <c r="J167">
        <v>0</v>
      </c>
      <c r="K167">
        <v>256.91025641025641</v>
      </c>
      <c r="L167">
        <v>70488</v>
      </c>
      <c r="M167">
        <v>17595</v>
      </c>
      <c r="N167">
        <v>2.6686111963975048</v>
      </c>
      <c r="O167">
        <v>4.5995590909091</v>
      </c>
      <c r="P167">
        <v>401.27</v>
      </c>
      <c r="Q167">
        <v>179.86884638776164</v>
      </c>
    </row>
    <row r="168" spans="1:17" x14ac:dyDescent="0.3">
      <c r="A168">
        <v>46204</v>
      </c>
      <c r="B168">
        <v>12000</v>
      </c>
      <c r="C168">
        <v>30.827999999999999</v>
      </c>
      <c r="D168">
        <v>22</v>
      </c>
      <c r="E168">
        <v>80.947380205399995</v>
      </c>
      <c r="F168">
        <v>0</v>
      </c>
      <c r="G168">
        <v>0</v>
      </c>
      <c r="I168">
        <v>0</v>
      </c>
      <c r="J168">
        <v>0</v>
      </c>
      <c r="K168">
        <v>256.91025641025641</v>
      </c>
      <c r="L168">
        <v>75956</v>
      </c>
      <c r="M168">
        <v>16809</v>
      </c>
      <c r="N168">
        <v>-1.4429187330226441</v>
      </c>
      <c r="O168">
        <v>4.5995590909091</v>
      </c>
      <c r="P168">
        <v>395.48</v>
      </c>
      <c r="Q168">
        <v>179.86884638776164</v>
      </c>
    </row>
    <row r="169" spans="1:17" x14ac:dyDescent="0.3">
      <c r="A169">
        <v>60843</v>
      </c>
      <c r="B169">
        <v>16863</v>
      </c>
      <c r="C169">
        <v>29.4925</v>
      </c>
      <c r="D169">
        <v>21</v>
      </c>
      <c r="E169">
        <v>79.660665567774998</v>
      </c>
      <c r="F169">
        <v>1</v>
      </c>
      <c r="G169">
        <v>0</v>
      </c>
      <c r="I169">
        <v>1</v>
      </c>
      <c r="J169">
        <v>0</v>
      </c>
      <c r="K169">
        <v>256.91025641025641</v>
      </c>
      <c r="L169">
        <v>99694</v>
      </c>
      <c r="M169">
        <v>46204</v>
      </c>
      <c r="N169">
        <v>-0.40457165975523984</v>
      </c>
      <c r="O169">
        <v>4.5995590909091</v>
      </c>
      <c r="P169">
        <v>393.88</v>
      </c>
      <c r="Q169">
        <v>179.86884638776164</v>
      </c>
    </row>
    <row r="170" spans="1:17" x14ac:dyDescent="0.3">
      <c r="A170">
        <v>10979</v>
      </c>
      <c r="B170">
        <v>3394</v>
      </c>
      <c r="C170">
        <v>29.517499999999998</v>
      </c>
      <c r="D170">
        <v>22</v>
      </c>
      <c r="E170">
        <v>80.113303768099996</v>
      </c>
      <c r="F170">
        <v>0</v>
      </c>
      <c r="G170">
        <v>1</v>
      </c>
      <c r="I170">
        <v>0</v>
      </c>
      <c r="J170">
        <v>0</v>
      </c>
      <c r="K170">
        <v>286.65248226950359</v>
      </c>
      <c r="L170">
        <v>26611</v>
      </c>
      <c r="M170">
        <v>60843</v>
      </c>
      <c r="N170">
        <v>1.0637757692698278</v>
      </c>
      <c r="O170">
        <v>5.9858650000000004</v>
      </c>
      <c r="P170">
        <v>398.07</v>
      </c>
      <c r="Q170">
        <v>153.92714426539447</v>
      </c>
    </row>
    <row r="171" spans="1:17" x14ac:dyDescent="0.3">
      <c r="A171">
        <v>19205</v>
      </c>
      <c r="B171">
        <v>5670</v>
      </c>
      <c r="C171">
        <v>26.782499999999999</v>
      </c>
      <c r="D171">
        <v>20</v>
      </c>
      <c r="E171">
        <v>78.790389663625007</v>
      </c>
      <c r="F171">
        <v>0</v>
      </c>
      <c r="G171">
        <v>0</v>
      </c>
      <c r="I171">
        <v>0</v>
      </c>
      <c r="J171">
        <v>0</v>
      </c>
      <c r="K171">
        <v>286.65248226950359</v>
      </c>
      <c r="L171">
        <v>35901</v>
      </c>
      <c r="M171">
        <v>10979</v>
      </c>
      <c r="N171">
        <v>0.16077574295977751</v>
      </c>
      <c r="O171">
        <v>5.9858650000000004</v>
      </c>
      <c r="P171">
        <v>398.71</v>
      </c>
      <c r="Q171">
        <v>153.92714426539447</v>
      </c>
    </row>
    <row r="172" spans="1:17" x14ac:dyDescent="0.3">
      <c r="A172">
        <v>38628</v>
      </c>
      <c r="B172">
        <v>10593</v>
      </c>
      <c r="C172">
        <v>23.584</v>
      </c>
      <c r="D172">
        <v>21</v>
      </c>
      <c r="E172">
        <v>81.100493824024994</v>
      </c>
      <c r="F172">
        <v>0</v>
      </c>
      <c r="G172">
        <v>0</v>
      </c>
      <c r="I172">
        <v>1</v>
      </c>
      <c r="J172">
        <v>0</v>
      </c>
      <c r="K172">
        <v>286.65248226950359</v>
      </c>
      <c r="L172">
        <v>59798</v>
      </c>
      <c r="M172">
        <v>19205</v>
      </c>
      <c r="N172">
        <v>1.0283163201324328</v>
      </c>
      <c r="O172">
        <v>5.9858650000000004</v>
      </c>
      <c r="P172">
        <v>402.81</v>
      </c>
      <c r="Q172">
        <v>153.92714426539447</v>
      </c>
    </row>
    <row r="173" spans="1:17" x14ac:dyDescent="0.3">
      <c r="A173">
        <v>24416</v>
      </c>
      <c r="B173">
        <v>6555</v>
      </c>
      <c r="C173">
        <v>25.07</v>
      </c>
      <c r="D173">
        <v>21</v>
      </c>
      <c r="E173">
        <v>83.611706136025006</v>
      </c>
      <c r="F173">
        <v>0</v>
      </c>
      <c r="G173">
        <v>0</v>
      </c>
      <c r="I173">
        <v>0</v>
      </c>
      <c r="J173">
        <v>0</v>
      </c>
      <c r="K173">
        <v>286.65248226950359</v>
      </c>
      <c r="L173">
        <v>55108</v>
      </c>
      <c r="M173">
        <v>38628</v>
      </c>
      <c r="N173">
        <v>1.6931059308358765</v>
      </c>
      <c r="O173">
        <v>5.9858650000000004</v>
      </c>
      <c r="P173">
        <v>409.63</v>
      </c>
      <c r="Q173">
        <v>171.60934502571408</v>
      </c>
    </row>
    <row r="174" spans="1:17" x14ac:dyDescent="0.3">
      <c r="A174">
        <v>27126</v>
      </c>
      <c r="B174">
        <v>5890</v>
      </c>
      <c r="C174">
        <v>27.588000000000001</v>
      </c>
      <c r="D174">
        <v>22</v>
      </c>
      <c r="E174">
        <v>77.045675135824993</v>
      </c>
      <c r="F174">
        <v>0</v>
      </c>
      <c r="G174">
        <v>0</v>
      </c>
      <c r="I174">
        <v>0</v>
      </c>
      <c r="J174">
        <v>0</v>
      </c>
      <c r="K174">
        <v>286.65248226950359</v>
      </c>
      <c r="L174">
        <v>57227</v>
      </c>
      <c r="M174">
        <v>24416</v>
      </c>
      <c r="N174">
        <v>0.94963747772379614</v>
      </c>
      <c r="O174">
        <v>5.9858650000000004</v>
      </c>
      <c r="P174">
        <v>413.52</v>
      </c>
      <c r="Q174">
        <v>171.60934502571408</v>
      </c>
    </row>
    <row r="175" spans="1:17" x14ac:dyDescent="0.3">
      <c r="A175">
        <v>36024</v>
      </c>
      <c r="B175">
        <v>6664</v>
      </c>
      <c r="C175">
        <v>28.68</v>
      </c>
      <c r="D175">
        <v>17</v>
      </c>
      <c r="E175">
        <v>80.094040114825006</v>
      </c>
      <c r="F175">
        <v>0</v>
      </c>
      <c r="G175">
        <v>0</v>
      </c>
      <c r="I175">
        <v>1</v>
      </c>
      <c r="J175">
        <v>0</v>
      </c>
      <c r="K175">
        <v>286.65248226950359</v>
      </c>
      <c r="L175">
        <v>41225</v>
      </c>
      <c r="M175">
        <v>27126</v>
      </c>
      <c r="N175">
        <v>2.6600889920684281E-2</v>
      </c>
      <c r="O175">
        <v>5.9858650000000004</v>
      </c>
      <c r="P175">
        <v>413.63</v>
      </c>
      <c r="Q175">
        <v>171.60934502571408</v>
      </c>
    </row>
    <row r="176" spans="1:17" x14ac:dyDescent="0.3">
      <c r="A176">
        <v>15398</v>
      </c>
      <c r="B176">
        <v>2529</v>
      </c>
      <c r="C176">
        <v>27.397500000000001</v>
      </c>
      <c r="D176">
        <v>22</v>
      </c>
      <c r="E176">
        <v>78.938097935350001</v>
      </c>
      <c r="F176">
        <v>0</v>
      </c>
      <c r="G176">
        <v>0</v>
      </c>
      <c r="I176">
        <v>0</v>
      </c>
      <c r="J176">
        <v>0</v>
      </c>
      <c r="K176">
        <v>286.65248226950359</v>
      </c>
      <c r="L176">
        <v>42024</v>
      </c>
      <c r="M176">
        <v>36024</v>
      </c>
      <c r="N176">
        <v>1.3562846021806962</v>
      </c>
      <c r="O176">
        <v>5.9858650000000004</v>
      </c>
      <c r="P176">
        <v>419.24</v>
      </c>
      <c r="Q176">
        <v>188.19595460544002</v>
      </c>
    </row>
    <row r="177" spans="1:17" x14ac:dyDescent="0.3">
      <c r="A177">
        <v>21544</v>
      </c>
      <c r="B177">
        <v>4702</v>
      </c>
      <c r="C177">
        <v>22.885999999999999</v>
      </c>
      <c r="D177">
        <v>18</v>
      </c>
      <c r="E177">
        <v>79.604145316249998</v>
      </c>
      <c r="F177">
        <v>0</v>
      </c>
      <c r="G177">
        <v>0</v>
      </c>
      <c r="I177">
        <v>0</v>
      </c>
      <c r="J177">
        <v>0</v>
      </c>
      <c r="K177">
        <v>286.65248226950359</v>
      </c>
      <c r="L177">
        <v>26976</v>
      </c>
      <c r="M177">
        <v>15398</v>
      </c>
      <c r="N177">
        <v>0.85869668924720111</v>
      </c>
      <c r="O177">
        <v>5.9858650000000004</v>
      </c>
      <c r="P177">
        <v>422.84</v>
      </c>
      <c r="Q177">
        <v>188.19595460544002</v>
      </c>
    </row>
    <row r="178" spans="1:17" x14ac:dyDescent="0.3">
      <c r="A178">
        <v>35308</v>
      </c>
      <c r="B178">
        <v>6684</v>
      </c>
      <c r="C178">
        <v>20.182500000000001</v>
      </c>
      <c r="D178">
        <v>21</v>
      </c>
      <c r="E178">
        <v>77.638855034225003</v>
      </c>
      <c r="F178">
        <v>0</v>
      </c>
      <c r="G178">
        <v>0</v>
      </c>
      <c r="I178">
        <v>0</v>
      </c>
      <c r="J178">
        <v>0</v>
      </c>
      <c r="K178">
        <v>286.65248226950359</v>
      </c>
      <c r="L178">
        <v>17595</v>
      </c>
      <c r="M178">
        <v>21544</v>
      </c>
      <c r="N178">
        <v>0.99328351149371996</v>
      </c>
      <c r="O178">
        <v>5.9858650000000004</v>
      </c>
      <c r="P178">
        <v>427.04</v>
      </c>
      <c r="Q178">
        <v>188.19595460544002</v>
      </c>
    </row>
    <row r="179" spans="1:17" x14ac:dyDescent="0.3">
      <c r="A179">
        <v>39996</v>
      </c>
      <c r="B179">
        <v>9079</v>
      </c>
      <c r="C179">
        <v>16.03</v>
      </c>
      <c r="D179">
        <v>22</v>
      </c>
      <c r="E179">
        <v>78.170489326124994</v>
      </c>
      <c r="F179">
        <v>0</v>
      </c>
      <c r="G179">
        <v>0</v>
      </c>
      <c r="I179">
        <v>0</v>
      </c>
      <c r="J179">
        <v>0</v>
      </c>
      <c r="K179">
        <v>286.65248226950359</v>
      </c>
      <c r="L179">
        <v>16809</v>
      </c>
      <c r="M179">
        <v>35308</v>
      </c>
      <c r="N179">
        <v>2.002154364930675</v>
      </c>
      <c r="O179">
        <v>5.9858650000000004</v>
      </c>
      <c r="P179">
        <v>435.59</v>
      </c>
      <c r="Q179">
        <v>190.89498274998408</v>
      </c>
    </row>
    <row r="180" spans="1:17" x14ac:dyDescent="0.3">
      <c r="A180">
        <v>47803</v>
      </c>
      <c r="B180">
        <v>10373</v>
      </c>
      <c r="C180">
        <v>14.95</v>
      </c>
      <c r="D180">
        <v>21</v>
      </c>
      <c r="E180">
        <v>81.240183948324997</v>
      </c>
      <c r="F180">
        <v>0</v>
      </c>
      <c r="G180">
        <v>0</v>
      </c>
      <c r="I180">
        <v>1</v>
      </c>
      <c r="J180">
        <v>0</v>
      </c>
      <c r="K180">
        <v>286.65248226950359</v>
      </c>
      <c r="L180">
        <v>46204</v>
      </c>
      <c r="M180">
        <v>39996</v>
      </c>
      <c r="N180">
        <v>0.38109231157740653</v>
      </c>
      <c r="O180">
        <v>5.9858650000000004</v>
      </c>
      <c r="P180">
        <v>437.25</v>
      </c>
      <c r="Q180">
        <v>190.89498274998408</v>
      </c>
    </row>
    <row r="181" spans="1:17" x14ac:dyDescent="0.3">
      <c r="A181">
        <v>70829</v>
      </c>
      <c r="B181">
        <v>19671</v>
      </c>
      <c r="C181">
        <v>13.744999999999999</v>
      </c>
      <c r="D181">
        <v>22</v>
      </c>
      <c r="E181">
        <v>80.488671938099998</v>
      </c>
      <c r="F181">
        <v>1</v>
      </c>
      <c r="G181">
        <v>0</v>
      </c>
      <c r="I181">
        <v>1</v>
      </c>
      <c r="J181">
        <v>0</v>
      </c>
      <c r="K181">
        <v>286.65248226950359</v>
      </c>
      <c r="L181">
        <v>60843</v>
      </c>
      <c r="M181">
        <v>47803</v>
      </c>
      <c r="N181">
        <v>0.74328187535734713</v>
      </c>
      <c r="O181">
        <v>5.9858650000000004</v>
      </c>
      <c r="P181">
        <v>440.5</v>
      </c>
      <c r="Q181">
        <v>190.89498274998408</v>
      </c>
    </row>
    <row r="182" spans="1:17" x14ac:dyDescent="0.3">
      <c r="A182">
        <v>22016</v>
      </c>
      <c r="B182">
        <v>5257</v>
      </c>
      <c r="C182">
        <v>14.055999999999999</v>
      </c>
      <c r="D182">
        <v>22</v>
      </c>
      <c r="E182">
        <v>81.117811986076902</v>
      </c>
      <c r="F182">
        <v>0</v>
      </c>
      <c r="G182">
        <v>1</v>
      </c>
      <c r="I182">
        <v>0</v>
      </c>
      <c r="J182">
        <v>0</v>
      </c>
      <c r="K182">
        <v>359.30602782071099</v>
      </c>
      <c r="L182">
        <v>10979</v>
      </c>
      <c r="M182">
        <v>70829</v>
      </c>
      <c r="N182">
        <v>1.3507377979568647</v>
      </c>
      <c r="O182">
        <v>6.5869045454544999</v>
      </c>
      <c r="P182">
        <v>446.45</v>
      </c>
      <c r="Q182">
        <v>160.09683250009033</v>
      </c>
    </row>
    <row r="183" spans="1:17" x14ac:dyDescent="0.3">
      <c r="A183">
        <v>37727</v>
      </c>
      <c r="B183">
        <v>9395</v>
      </c>
      <c r="C183">
        <v>13.12</v>
      </c>
      <c r="D183">
        <v>20</v>
      </c>
      <c r="E183">
        <v>79.291148110625002</v>
      </c>
      <c r="F183">
        <v>0</v>
      </c>
      <c r="G183">
        <v>0</v>
      </c>
      <c r="I183">
        <v>0</v>
      </c>
      <c r="J183">
        <v>0</v>
      </c>
      <c r="K183">
        <v>359.30602782071099</v>
      </c>
      <c r="L183">
        <v>19205</v>
      </c>
      <c r="M183">
        <v>22016</v>
      </c>
      <c r="N183">
        <v>0.35166312017023027</v>
      </c>
      <c r="O183">
        <v>6.5869045454544999</v>
      </c>
      <c r="P183">
        <v>448.02</v>
      </c>
      <c r="Q183">
        <v>160.09683250009033</v>
      </c>
    </row>
    <row r="184" spans="1:17" x14ac:dyDescent="0.3">
      <c r="A184">
        <v>39887</v>
      </c>
      <c r="B184">
        <v>10121</v>
      </c>
      <c r="C184">
        <v>13.35</v>
      </c>
      <c r="D184">
        <v>22</v>
      </c>
      <c r="E184">
        <v>80.983798895974999</v>
      </c>
      <c r="F184">
        <v>0</v>
      </c>
      <c r="G184">
        <v>0</v>
      </c>
      <c r="I184">
        <v>0</v>
      </c>
      <c r="J184">
        <v>1</v>
      </c>
      <c r="K184">
        <v>359.30602782071099</v>
      </c>
      <c r="L184">
        <v>38628</v>
      </c>
      <c r="M184">
        <v>37727</v>
      </c>
      <c r="N184">
        <v>0.57140306236328786</v>
      </c>
      <c r="O184">
        <v>6.5869045454544999</v>
      </c>
      <c r="P184">
        <v>450.58</v>
      </c>
      <c r="Q184">
        <v>160.09683250009033</v>
      </c>
    </row>
    <row r="185" spans="1:17" x14ac:dyDescent="0.3">
      <c r="A185">
        <v>21825</v>
      </c>
      <c r="B185">
        <v>4632</v>
      </c>
      <c r="C185">
        <v>13.91</v>
      </c>
      <c r="D185">
        <v>21</v>
      </c>
      <c r="E185">
        <v>78.177275075253405</v>
      </c>
      <c r="F185">
        <v>0</v>
      </c>
      <c r="G185">
        <v>0</v>
      </c>
      <c r="I185">
        <v>0</v>
      </c>
      <c r="J185">
        <v>1</v>
      </c>
      <c r="K185">
        <v>359.30602782071099</v>
      </c>
      <c r="L185">
        <v>24416</v>
      </c>
      <c r="M185">
        <v>39887</v>
      </c>
      <c r="N185">
        <v>0.8544542589551295</v>
      </c>
      <c r="O185">
        <v>6.5869045454544999</v>
      </c>
      <c r="P185">
        <v>454.43</v>
      </c>
      <c r="Q185">
        <v>153.67916450469357</v>
      </c>
    </row>
    <row r="186" spans="1:17" x14ac:dyDescent="0.3">
      <c r="A186">
        <v>25073</v>
      </c>
      <c r="B186">
        <v>7162</v>
      </c>
      <c r="C186">
        <v>13.12</v>
      </c>
      <c r="D186">
        <v>17</v>
      </c>
      <c r="E186">
        <v>82.850474685375602</v>
      </c>
      <c r="F186">
        <v>0</v>
      </c>
      <c r="G186">
        <v>0</v>
      </c>
      <c r="I186">
        <v>0</v>
      </c>
      <c r="J186">
        <v>1</v>
      </c>
      <c r="K186">
        <v>359.30602782071099</v>
      </c>
      <c r="L186">
        <v>27126</v>
      </c>
      <c r="M186">
        <v>21825</v>
      </c>
      <c r="N186">
        <v>1.3621459850802098</v>
      </c>
      <c r="O186">
        <v>6.5869045454544999</v>
      </c>
      <c r="P186">
        <v>460.62</v>
      </c>
      <c r="Q186">
        <v>153.67916450469357</v>
      </c>
    </row>
    <row r="187" spans="1:17" x14ac:dyDescent="0.3">
      <c r="A187">
        <v>57067</v>
      </c>
      <c r="B187">
        <v>13906</v>
      </c>
      <c r="C187">
        <v>11.635</v>
      </c>
      <c r="D187">
        <v>22</v>
      </c>
      <c r="E187">
        <v>82.979222623254998</v>
      </c>
      <c r="F187">
        <v>0</v>
      </c>
      <c r="G187">
        <v>0</v>
      </c>
      <c r="I187">
        <v>0</v>
      </c>
      <c r="J187">
        <v>1</v>
      </c>
      <c r="K187">
        <v>359.30602782071099</v>
      </c>
      <c r="L187">
        <v>36024</v>
      </c>
      <c r="M187">
        <v>25073</v>
      </c>
      <c r="N187">
        <v>1.1332551778038233</v>
      </c>
      <c r="O187">
        <v>6.5869045454544999</v>
      </c>
      <c r="P187">
        <v>465.84</v>
      </c>
      <c r="Q187">
        <v>153.67916450469357</v>
      </c>
    </row>
    <row r="188" spans="1:17" x14ac:dyDescent="0.3">
      <c r="A188">
        <v>69427</v>
      </c>
      <c r="B188">
        <v>17974</v>
      </c>
      <c r="C188">
        <v>11.614000000000001</v>
      </c>
      <c r="D188">
        <v>21</v>
      </c>
      <c r="E188">
        <v>82.822471771992397</v>
      </c>
      <c r="F188">
        <v>0</v>
      </c>
      <c r="G188">
        <v>0</v>
      </c>
      <c r="I188">
        <v>0</v>
      </c>
      <c r="J188">
        <v>1</v>
      </c>
      <c r="K188">
        <v>359.30602782071099</v>
      </c>
      <c r="L188">
        <v>15398</v>
      </c>
      <c r="M188">
        <v>57067</v>
      </c>
      <c r="N188">
        <v>0.58389146488065158</v>
      </c>
      <c r="O188">
        <v>6.5869045454544999</v>
      </c>
      <c r="P188">
        <v>468.56</v>
      </c>
      <c r="Q188">
        <v>199.73255814619341</v>
      </c>
    </row>
    <row r="189" spans="1:17" x14ac:dyDescent="0.3">
      <c r="A189">
        <v>44372</v>
      </c>
      <c r="B189">
        <v>17161</v>
      </c>
      <c r="C189">
        <v>14.385</v>
      </c>
      <c r="D189">
        <v>20</v>
      </c>
      <c r="E189">
        <v>79.771823279819401</v>
      </c>
      <c r="F189">
        <v>0</v>
      </c>
      <c r="G189">
        <v>0</v>
      </c>
      <c r="I189">
        <v>0</v>
      </c>
      <c r="J189">
        <v>1</v>
      </c>
      <c r="K189">
        <v>359.30602782071099</v>
      </c>
      <c r="L189">
        <v>21544</v>
      </c>
      <c r="M189">
        <v>69427</v>
      </c>
      <c r="N189">
        <v>0.86435035000853921</v>
      </c>
      <c r="O189">
        <v>6.5869045454544999</v>
      </c>
      <c r="P189">
        <v>472.61</v>
      </c>
      <c r="Q189">
        <v>199.73255814619341</v>
      </c>
    </row>
    <row r="190" spans="1:17" x14ac:dyDescent="0.3">
      <c r="A190">
        <v>71296</v>
      </c>
      <c r="B190">
        <v>19323</v>
      </c>
      <c r="C190">
        <v>16.852499999999999</v>
      </c>
      <c r="D190">
        <v>22</v>
      </c>
      <c r="E190">
        <v>81.908156726940803</v>
      </c>
      <c r="F190">
        <v>0</v>
      </c>
      <c r="G190">
        <v>0</v>
      </c>
      <c r="I190">
        <v>0</v>
      </c>
      <c r="J190">
        <v>1</v>
      </c>
      <c r="K190">
        <v>359.30602782071099</v>
      </c>
      <c r="L190">
        <v>35308</v>
      </c>
      <c r="M190">
        <v>44372</v>
      </c>
      <c r="N190">
        <v>0.97331838090602518</v>
      </c>
      <c r="O190">
        <v>6.5869045454544999</v>
      </c>
      <c r="P190">
        <v>477.21</v>
      </c>
      <c r="Q190">
        <v>199.73255814619341</v>
      </c>
    </row>
    <row r="191" spans="1:17" x14ac:dyDescent="0.3">
      <c r="A191">
        <v>76341</v>
      </c>
      <c r="B191">
        <v>18392</v>
      </c>
      <c r="C191">
        <v>17.452000000000002</v>
      </c>
      <c r="D191">
        <v>21</v>
      </c>
      <c r="E191">
        <v>81.5433514815942</v>
      </c>
      <c r="F191">
        <v>0</v>
      </c>
      <c r="G191">
        <v>0</v>
      </c>
      <c r="I191">
        <v>0</v>
      </c>
      <c r="J191">
        <v>1</v>
      </c>
      <c r="K191">
        <v>359.30602782071099</v>
      </c>
      <c r="L191">
        <v>39996</v>
      </c>
      <c r="M191">
        <v>71296</v>
      </c>
      <c r="N191">
        <v>2.1311372351794842</v>
      </c>
      <c r="O191">
        <v>6.5869045454544999</v>
      </c>
      <c r="P191">
        <v>487.38</v>
      </c>
      <c r="Q191">
        <v>202.60502518182483</v>
      </c>
    </row>
    <row r="192" spans="1:17" x14ac:dyDescent="0.3">
      <c r="A192">
        <v>64357</v>
      </c>
      <c r="B192">
        <v>15784</v>
      </c>
      <c r="C192">
        <v>18.8125</v>
      </c>
      <c r="D192">
        <v>21</v>
      </c>
      <c r="E192">
        <v>79.984111203805043</v>
      </c>
      <c r="F192">
        <v>0</v>
      </c>
      <c r="G192">
        <v>0</v>
      </c>
      <c r="I192">
        <v>0</v>
      </c>
      <c r="J192">
        <v>1</v>
      </c>
      <c r="K192">
        <v>359.30602782071099</v>
      </c>
      <c r="L192">
        <v>47803</v>
      </c>
      <c r="M192">
        <v>76341</v>
      </c>
      <c r="N192">
        <v>2.2980015593581986</v>
      </c>
      <c r="O192">
        <v>6.5869045454544999</v>
      </c>
      <c r="P192">
        <v>498.58</v>
      </c>
      <c r="Q192">
        <v>202.60502518182483</v>
      </c>
    </row>
    <row r="193" spans="1:17" x14ac:dyDescent="0.3">
      <c r="A193">
        <v>80721</v>
      </c>
      <c r="B193">
        <v>23572</v>
      </c>
      <c r="C193">
        <v>17.1525</v>
      </c>
      <c r="D193">
        <v>23</v>
      </c>
      <c r="E193">
        <v>79.796601429360436</v>
      </c>
      <c r="F193">
        <v>1</v>
      </c>
      <c r="G193">
        <v>0</v>
      </c>
      <c r="I193">
        <v>0</v>
      </c>
      <c r="J193">
        <v>1</v>
      </c>
      <c r="K193">
        <v>359.30602782071099</v>
      </c>
      <c r="L193">
        <v>70829</v>
      </c>
      <c r="M193">
        <v>64357</v>
      </c>
      <c r="N193">
        <v>1.2495487183601466</v>
      </c>
      <c r="O193">
        <v>6.5869045454544999</v>
      </c>
      <c r="P193">
        <v>504.81</v>
      </c>
      <c r="Q193">
        <v>202.60502518182483</v>
      </c>
    </row>
    <row r="194" spans="1:17" x14ac:dyDescent="0.3">
      <c r="A194">
        <v>35358</v>
      </c>
      <c r="B194">
        <v>8370</v>
      </c>
      <c r="C194">
        <v>19.04</v>
      </c>
      <c r="D194">
        <v>20</v>
      </c>
      <c r="E194">
        <v>82.869523570923505</v>
      </c>
      <c r="F194">
        <v>0</v>
      </c>
      <c r="G194">
        <v>1</v>
      </c>
      <c r="I194">
        <v>0</v>
      </c>
      <c r="J194">
        <v>1</v>
      </c>
      <c r="K194">
        <v>347.58917589175888</v>
      </c>
      <c r="L194">
        <v>22016</v>
      </c>
      <c r="M194">
        <v>80721</v>
      </c>
      <c r="N194">
        <v>1.6818208831045247</v>
      </c>
      <c r="O194">
        <v>8.5715950000000003</v>
      </c>
      <c r="P194">
        <v>513.29999999999995</v>
      </c>
      <c r="Q194">
        <v>172.21562340380657</v>
      </c>
    </row>
    <row r="195" spans="1:17" x14ac:dyDescent="0.3">
      <c r="A195">
        <v>44749</v>
      </c>
      <c r="B195">
        <v>13755</v>
      </c>
      <c r="C195">
        <v>19.23</v>
      </c>
      <c r="D195">
        <v>20</v>
      </c>
      <c r="E195">
        <v>84.107422313311162</v>
      </c>
      <c r="F195">
        <v>0</v>
      </c>
      <c r="G195">
        <v>0</v>
      </c>
      <c r="I195">
        <v>0</v>
      </c>
      <c r="J195">
        <v>1</v>
      </c>
      <c r="K195">
        <v>347.58917589175888</v>
      </c>
      <c r="L195">
        <v>37727</v>
      </c>
      <c r="M195">
        <v>35358</v>
      </c>
      <c r="N195">
        <v>0.90785115916619563</v>
      </c>
      <c r="O195">
        <v>8.5715950000000003</v>
      </c>
      <c r="P195">
        <v>517.96</v>
      </c>
      <c r="Q195">
        <v>172.21562340380657</v>
      </c>
    </row>
    <row r="196" spans="1:17" x14ac:dyDescent="0.3">
      <c r="A196">
        <v>76357</v>
      </c>
      <c r="B196">
        <v>20071</v>
      </c>
      <c r="C196">
        <v>19.36</v>
      </c>
      <c r="D196">
        <v>23</v>
      </c>
      <c r="E196">
        <v>86.629523082114119</v>
      </c>
      <c r="F196">
        <v>0</v>
      </c>
      <c r="G196">
        <v>0</v>
      </c>
      <c r="I196">
        <v>0</v>
      </c>
      <c r="J196">
        <v>1</v>
      </c>
      <c r="K196">
        <v>347.58917589175888</v>
      </c>
      <c r="L196">
        <v>39887</v>
      </c>
      <c r="M196">
        <v>44749</v>
      </c>
      <c r="N196">
        <v>1.0753726156459835</v>
      </c>
      <c r="O196">
        <v>8.5715950000000003</v>
      </c>
      <c r="P196">
        <v>523.53</v>
      </c>
      <c r="Q196">
        <v>172.21562340380657</v>
      </c>
    </row>
    <row r="197" spans="1:17" x14ac:dyDescent="0.3">
      <c r="A197">
        <v>48375</v>
      </c>
      <c r="B197">
        <v>13113</v>
      </c>
      <c r="C197">
        <v>21.72</v>
      </c>
      <c r="D197">
        <v>21</v>
      </c>
      <c r="E197">
        <v>80.253568069488537</v>
      </c>
      <c r="F197">
        <v>0</v>
      </c>
      <c r="G197">
        <v>0</v>
      </c>
      <c r="I197">
        <v>0</v>
      </c>
      <c r="J197">
        <v>1</v>
      </c>
      <c r="K197">
        <v>347.58917589175888</v>
      </c>
      <c r="L197">
        <v>21825</v>
      </c>
      <c r="M197">
        <v>76357</v>
      </c>
      <c r="N197">
        <v>1.6789868775428491</v>
      </c>
      <c r="O197">
        <v>8.5715950000000003</v>
      </c>
      <c r="P197">
        <v>532.32000000000005</v>
      </c>
      <c r="Q197">
        <v>187.56189673621455</v>
      </c>
    </row>
    <row r="198" spans="1:17" x14ac:dyDescent="0.3">
      <c r="A198">
        <v>43138</v>
      </c>
      <c r="B198">
        <v>11596</v>
      </c>
      <c r="C198">
        <v>22.39</v>
      </c>
      <c r="D198">
        <v>18</v>
      </c>
      <c r="E198">
        <v>77.527742711078801</v>
      </c>
      <c r="F198">
        <v>0</v>
      </c>
      <c r="G198">
        <v>0</v>
      </c>
      <c r="I198">
        <v>0</v>
      </c>
      <c r="J198">
        <v>1</v>
      </c>
      <c r="K198">
        <v>347.58917589175888</v>
      </c>
      <c r="L198">
        <v>25073</v>
      </c>
      <c r="M198">
        <v>48375</v>
      </c>
      <c r="N198">
        <v>0.88856327021338743</v>
      </c>
      <c r="O198">
        <v>8.5715950000000003</v>
      </c>
      <c r="P198">
        <v>537.04999999999995</v>
      </c>
      <c r="Q198">
        <v>187.56189673621455</v>
      </c>
    </row>
    <row r="199" spans="1:17" x14ac:dyDescent="0.3">
      <c r="A199">
        <v>62348</v>
      </c>
      <c r="B199">
        <v>17471</v>
      </c>
      <c r="C199">
        <v>22.03</v>
      </c>
      <c r="D199">
        <v>22</v>
      </c>
      <c r="E199">
        <v>81.970842295350749</v>
      </c>
      <c r="F199">
        <v>0</v>
      </c>
      <c r="G199">
        <v>0</v>
      </c>
      <c r="I199">
        <v>0</v>
      </c>
      <c r="J199">
        <v>1</v>
      </c>
      <c r="K199">
        <v>347.58917589175888</v>
      </c>
      <c r="L199">
        <v>57067</v>
      </c>
      <c r="M199">
        <v>43138</v>
      </c>
      <c r="N199">
        <v>1.9420910529745954</v>
      </c>
      <c r="O199">
        <v>8.5715950000000003</v>
      </c>
      <c r="P199">
        <v>547.48</v>
      </c>
      <c r="Q199">
        <v>187.56189673621455</v>
      </c>
    </row>
    <row r="200" spans="1:17" x14ac:dyDescent="0.3">
      <c r="A200">
        <v>36311</v>
      </c>
      <c r="B200">
        <v>11538</v>
      </c>
      <c r="C200">
        <v>22.25</v>
      </c>
      <c r="D200">
        <v>16</v>
      </c>
      <c r="E200">
        <v>80.093766711419363</v>
      </c>
      <c r="F200">
        <v>0</v>
      </c>
      <c r="G200">
        <v>0</v>
      </c>
      <c r="I200">
        <v>0</v>
      </c>
      <c r="J200">
        <v>0</v>
      </c>
      <c r="K200">
        <v>347.58917589175888</v>
      </c>
      <c r="L200">
        <v>69427</v>
      </c>
      <c r="M200">
        <v>62348</v>
      </c>
      <c r="N200">
        <v>1.8046321326806452</v>
      </c>
      <c r="O200">
        <v>8.5715950000000003</v>
      </c>
      <c r="P200">
        <v>557.36</v>
      </c>
      <c r="Q200">
        <v>215.60715938671419</v>
      </c>
    </row>
    <row r="201" spans="1:17" x14ac:dyDescent="0.3">
      <c r="A201">
        <v>44756</v>
      </c>
      <c r="B201">
        <v>13698</v>
      </c>
      <c r="C201">
        <v>21.8</v>
      </c>
      <c r="D201">
        <v>21</v>
      </c>
      <c r="E201">
        <v>78.493228637334838</v>
      </c>
      <c r="F201">
        <v>0</v>
      </c>
      <c r="G201">
        <v>0</v>
      </c>
      <c r="I201">
        <v>0</v>
      </c>
      <c r="J201">
        <v>0</v>
      </c>
      <c r="K201">
        <v>347.58917589175888</v>
      </c>
      <c r="L201">
        <v>44372</v>
      </c>
      <c r="M201">
        <v>36311</v>
      </c>
      <c r="N201">
        <v>1.1195636572412819</v>
      </c>
      <c r="O201">
        <v>8.5715950000000003</v>
      </c>
      <c r="P201">
        <v>563.6</v>
      </c>
      <c r="Q201">
        <v>215.60715938671419</v>
      </c>
    </row>
    <row r="202" spans="1:17" x14ac:dyDescent="0.3">
      <c r="A202">
        <v>43408</v>
      </c>
      <c r="B202">
        <v>13733</v>
      </c>
      <c r="C202">
        <v>21.33</v>
      </c>
      <c r="D202">
        <v>22</v>
      </c>
      <c r="E202">
        <v>79.604336384825189</v>
      </c>
      <c r="F202">
        <v>0</v>
      </c>
      <c r="G202">
        <v>0</v>
      </c>
      <c r="I202">
        <v>0</v>
      </c>
      <c r="J202">
        <v>0</v>
      </c>
      <c r="K202">
        <v>347.58917589175888</v>
      </c>
      <c r="L202">
        <v>71296</v>
      </c>
      <c r="M202">
        <v>44756</v>
      </c>
      <c r="N202">
        <v>1.2526614620297987</v>
      </c>
      <c r="O202">
        <v>8.5715950000000003</v>
      </c>
      <c r="P202">
        <v>570.66</v>
      </c>
      <c r="Q202">
        <v>215.60715938671419</v>
      </c>
    </row>
    <row r="203" spans="1:17" x14ac:dyDescent="0.3">
      <c r="A203">
        <v>40512</v>
      </c>
      <c r="B203">
        <v>16234</v>
      </c>
      <c r="C203">
        <v>20.73</v>
      </c>
      <c r="D203">
        <v>20</v>
      </c>
      <c r="E203">
        <v>76.5</v>
      </c>
      <c r="F203">
        <v>0</v>
      </c>
      <c r="G203">
        <v>0</v>
      </c>
      <c r="I203">
        <v>0</v>
      </c>
      <c r="J203">
        <v>0</v>
      </c>
      <c r="K203">
        <v>347.58917589175888</v>
      </c>
      <c r="L203">
        <v>76341</v>
      </c>
      <c r="M203">
        <v>43408</v>
      </c>
      <c r="N203">
        <v>2.3937195527985287</v>
      </c>
      <c r="O203">
        <v>8.5715950000000003</v>
      </c>
      <c r="P203">
        <v>584.32000000000005</v>
      </c>
      <c r="Q203">
        <v>221.13360835773219</v>
      </c>
    </row>
    <row r="204" spans="1:17" x14ac:dyDescent="0.3">
      <c r="A204">
        <v>42982</v>
      </c>
      <c r="B204">
        <v>17234</v>
      </c>
      <c r="C204">
        <v>21.46</v>
      </c>
      <c r="D204">
        <v>22</v>
      </c>
      <c r="E204">
        <v>70.847983674904768</v>
      </c>
      <c r="F204">
        <v>0</v>
      </c>
      <c r="G204">
        <v>0</v>
      </c>
      <c r="I204">
        <v>0</v>
      </c>
      <c r="J204">
        <v>0</v>
      </c>
      <c r="K204">
        <v>347.58917589175888</v>
      </c>
      <c r="L204">
        <v>64357</v>
      </c>
      <c r="M204">
        <v>40512</v>
      </c>
      <c r="N204">
        <v>3.5117743702081019</v>
      </c>
      <c r="O204">
        <v>8.5715950000000003</v>
      </c>
      <c r="P204">
        <v>604.84</v>
      </c>
      <c r="Q204">
        <v>221.13360835773219</v>
      </c>
    </row>
    <row r="205" spans="1:17" x14ac:dyDescent="0.3">
      <c r="A205">
        <v>43559</v>
      </c>
      <c r="B205">
        <v>18684</v>
      </c>
      <c r="C205">
        <v>24.82</v>
      </c>
      <c r="D205">
        <v>23</v>
      </c>
      <c r="E205">
        <v>68.51105049016661</v>
      </c>
      <c r="F205">
        <v>1</v>
      </c>
      <c r="G205">
        <v>0</v>
      </c>
      <c r="I205">
        <v>0</v>
      </c>
      <c r="J205">
        <v>0</v>
      </c>
      <c r="K205">
        <v>347.58917589175888</v>
      </c>
      <c r="L205">
        <v>80721</v>
      </c>
      <c r="M205">
        <v>42982</v>
      </c>
      <c r="N205">
        <v>13.575491038952453</v>
      </c>
      <c r="O205">
        <v>8.5715950000000003</v>
      </c>
      <c r="P205">
        <v>686.95</v>
      </c>
      <c r="Q205">
        <v>221.13360835773219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5647-52DA-47A5-B453-5673BE5AAFE7}">
  <dimension ref="B1:G5"/>
  <sheetViews>
    <sheetView workbookViewId="0">
      <selection activeCell="E5" sqref="E5"/>
    </sheetView>
  </sheetViews>
  <sheetFormatPr defaultRowHeight="14.4" x14ac:dyDescent="0.3"/>
  <cols>
    <col min="4" max="4" width="10.33203125" bestFit="1" customWidth="1"/>
  </cols>
  <sheetData>
    <row r="1" spans="2:7" x14ac:dyDescent="0.3">
      <c r="C1" t="s">
        <v>18</v>
      </c>
      <c r="D1" t="s">
        <v>53</v>
      </c>
      <c r="E1" t="s">
        <v>54</v>
      </c>
      <c r="F1" t="s">
        <v>55</v>
      </c>
      <c r="G1" t="s">
        <v>56</v>
      </c>
    </row>
    <row r="2" spans="2:7" x14ac:dyDescent="0.3">
      <c r="B2" s="10" t="s">
        <v>57</v>
      </c>
      <c r="C2">
        <v>42982</v>
      </c>
      <c r="D2">
        <v>51973</v>
      </c>
      <c r="E2">
        <v>44000</v>
      </c>
      <c r="F2">
        <f>+ABS(D2-C2)</f>
        <v>8991</v>
      </c>
      <c r="G2">
        <f>+ABS(E2-C2)</f>
        <v>1018</v>
      </c>
    </row>
    <row r="3" spans="2:7" x14ac:dyDescent="0.3">
      <c r="B3" s="11" t="s">
        <v>58</v>
      </c>
      <c r="C3">
        <v>43559</v>
      </c>
      <c r="D3">
        <v>45743</v>
      </c>
      <c r="E3">
        <v>48000</v>
      </c>
      <c r="F3">
        <f>+ABS(D3-C3)</f>
        <v>2184</v>
      </c>
      <c r="G3">
        <f>+ABS(E3-C3)</f>
        <v>4441</v>
      </c>
    </row>
    <row r="4" spans="2:7" x14ac:dyDescent="0.3">
      <c r="B4" s="11" t="s">
        <v>59</v>
      </c>
      <c r="C4">
        <v>29020</v>
      </c>
      <c r="D4" s="12">
        <v>24931.278178552071</v>
      </c>
      <c r="E4">
        <v>17000</v>
      </c>
      <c r="F4">
        <f>+ABS(D4-C4)</f>
        <v>4088.721821447929</v>
      </c>
      <c r="G4">
        <f>+ABS(E4-C4)</f>
        <v>12020</v>
      </c>
    </row>
    <row r="5" spans="2:7" x14ac:dyDescent="0.3">
      <c r="B5" s="11" t="s">
        <v>60</v>
      </c>
      <c r="C5">
        <v>37641</v>
      </c>
      <c r="D5" s="12">
        <v>23601.38371693216</v>
      </c>
      <c r="E5">
        <v>30000</v>
      </c>
      <c r="F5">
        <f>+ABS(D5-C5)</f>
        <v>14039.61628306784</v>
      </c>
      <c r="G5">
        <f>+ABS(E5-C5)</f>
        <v>7641</v>
      </c>
    </row>
  </sheetData>
  <conditionalFormatting sqref="F2: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4923-1608-4BEC-9DB5-493DE5CC9814}">
  <dimension ref="A1:S4"/>
  <sheetViews>
    <sheetView workbookViewId="0">
      <selection activeCell="A3" sqref="A3"/>
    </sheetView>
  </sheetViews>
  <sheetFormatPr defaultRowHeight="14.4" x14ac:dyDescent="0.3"/>
  <cols>
    <col min="17" max="17" width="10.77734375" bestFit="1" customWidth="1"/>
  </cols>
  <sheetData>
    <row r="1" spans="1:1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44</v>
      </c>
      <c r="K1" t="s">
        <v>46</v>
      </c>
      <c r="L1" t="s">
        <v>50</v>
      </c>
      <c r="M1" t="s">
        <v>64</v>
      </c>
      <c r="N1" t="s">
        <v>63</v>
      </c>
      <c r="O1" t="s">
        <v>70</v>
      </c>
      <c r="P1" t="s">
        <v>72</v>
      </c>
      <c r="Q1" t="s">
        <v>73</v>
      </c>
      <c r="R1" t="s">
        <v>76</v>
      </c>
      <c r="S1" t="s">
        <v>77</v>
      </c>
    </row>
    <row r="2" spans="1:19" x14ac:dyDescent="0.3">
      <c r="A2">
        <v>28.25</v>
      </c>
      <c r="B2">
        <v>21</v>
      </c>
      <c r="C2">
        <v>72.739999999999995</v>
      </c>
      <c r="D2">
        <v>0</v>
      </c>
      <c r="E2">
        <v>1</v>
      </c>
      <c r="F2">
        <v>0</v>
      </c>
      <c r="G2">
        <v>763.23</v>
      </c>
      <c r="H2">
        <v>14.972099999999999</v>
      </c>
      <c r="I2">
        <v>-0.78943705382887774</v>
      </c>
      <c r="J2">
        <v>226.8017114292733</v>
      </c>
      <c r="K2">
        <v>0</v>
      </c>
      <c r="L2">
        <v>302.49110320284694</v>
      </c>
      <c r="M2">
        <v>35358</v>
      </c>
      <c r="N2">
        <v>43559</v>
      </c>
      <c r="O2">
        <v>11.104156052114414</v>
      </c>
      <c r="P2">
        <v>0</v>
      </c>
      <c r="Q2">
        <v>-23110.40768</v>
      </c>
      <c r="R2">
        <v>40512</v>
      </c>
      <c r="S2">
        <v>36311</v>
      </c>
    </row>
    <row r="3" spans="1:19" x14ac:dyDescent="0.3">
      <c r="A3">
        <v>26.85</v>
      </c>
      <c r="B3">
        <v>20</v>
      </c>
      <c r="C3">
        <v>70.77</v>
      </c>
      <c r="D3">
        <v>0</v>
      </c>
      <c r="E3">
        <v>0</v>
      </c>
      <c r="F3">
        <v>0</v>
      </c>
      <c r="G3">
        <v>799.93</v>
      </c>
      <c r="H3">
        <v>14.972099999999999</v>
      </c>
      <c r="I3">
        <v>3.3726181886207627</v>
      </c>
      <c r="J3">
        <v>226.8017114292733</v>
      </c>
      <c r="K3">
        <v>0</v>
      </c>
      <c r="L3">
        <v>214.75492673067205</v>
      </c>
      <c r="M3">
        <v>44749</v>
      </c>
      <c r="N3">
        <v>29020</v>
      </c>
      <c r="O3">
        <v>4.8085111958387285</v>
      </c>
      <c r="P3">
        <v>1</v>
      </c>
      <c r="Q3">
        <v>-14319.10866</v>
      </c>
      <c r="R3">
        <v>42982</v>
      </c>
      <c r="S3">
        <v>44756</v>
      </c>
    </row>
    <row r="4" spans="1:19" x14ac:dyDescent="0.3">
      <c r="Q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Sheet16</vt:lpstr>
      <vt:lpstr>Sheet17</vt:lpstr>
      <vt:lpstr>Sheet18</vt:lpstr>
      <vt:lpstr>Sheet19</vt:lpstr>
      <vt:lpstr>Sheet22</vt:lpstr>
      <vt:lpstr>Sheet15</vt:lpstr>
      <vt:lpstr>Sheet11</vt:lpstr>
      <vt:lpstr>new</vt:lpstr>
      <vt:lpstr>Sheet10</vt:lpstr>
      <vt:lpstr>reg</vt:lpstr>
      <vt:lpstr>reg2</vt:lpstr>
      <vt:lpstr>Sheet5</vt:lpstr>
      <vt:lpstr>Sheet6</vt:lpstr>
      <vt:lpstr>Sheet9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Gorkem Can Ozkan</dc:creator>
  <cp:lastModifiedBy>Gorkem Can Ozkan</cp:lastModifiedBy>
  <dcterms:created xsi:type="dcterms:W3CDTF">2022-04-05T07:08:32Z</dcterms:created>
  <dcterms:modified xsi:type="dcterms:W3CDTF">2022-06-19T09:17:38Z</dcterms:modified>
</cp:coreProperties>
</file>