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toluwanijacobs/Desktop/Data Science/Case Study/"/>
    </mc:Choice>
  </mc:AlternateContent>
  <xr:revisionPtr revIDLastSave="0" documentId="13_ncr:1_{F014C910-7DAD-684F-A72E-75A241AD937E}" xr6:coauthVersionLast="47" xr6:coauthVersionMax="47" xr10:uidLastSave="{00000000-0000-0000-0000-000000000000}"/>
  <bookViews>
    <workbookView xWindow="0" yWindow="500" windowWidth="28800" windowHeight="16380" xr2:uid="{00000000-000D-0000-FFFF-FFFF00000000}"/>
  </bookViews>
  <sheets>
    <sheet name="Lagacies Group - HR Data" sheetId="1" r:id="rId1"/>
    <sheet name="Sheet1" sheetId="2" r:id="rId2"/>
    <sheet name="Working" sheetId="3" r:id="rId3"/>
    <sheet name="Dashboard" sheetId="4" r:id="rId4"/>
  </sheets>
  <definedNames>
    <definedName name="Slicer_MaritalDesc">#N/A</definedName>
    <definedName name="Slicer_RecruitmentSource">#N/A</definedName>
    <definedName name="Slicer_Sex">#N/A</definedName>
  </definedNames>
  <calcPr calcId="191029"/>
  <pivotCaches>
    <pivotCache cacheId="3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E2" i="1"/>
  <c r="F2" i="1" s="1"/>
  <c r="E3" i="1"/>
  <c r="F3" i="1" s="1"/>
  <c r="E4" i="1"/>
  <c r="F4" i="1" s="1"/>
  <c r="E5" i="1"/>
  <c r="F5" i="1" s="1"/>
  <c r="E6" i="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101" i="1"/>
  <c r="F101" i="1" s="1"/>
  <c r="E102" i="1"/>
  <c r="F102" i="1" s="1"/>
  <c r="E103" i="1"/>
  <c r="F103" i="1" s="1"/>
  <c r="E104" i="1"/>
  <c r="F104" i="1" s="1"/>
  <c r="E105" i="1"/>
  <c r="F105" i="1" s="1"/>
  <c r="E106" i="1"/>
  <c r="F106" i="1" s="1"/>
  <c r="E107" i="1"/>
  <c r="F107" i="1" s="1"/>
  <c r="E108" i="1"/>
  <c r="F108" i="1" s="1"/>
  <c r="E109" i="1"/>
  <c r="F109" i="1" s="1"/>
  <c r="E110" i="1"/>
  <c r="F110" i="1" s="1"/>
  <c r="E111" i="1"/>
  <c r="F111" i="1" s="1"/>
  <c r="E112" i="1"/>
  <c r="F112" i="1" s="1"/>
  <c r="E113" i="1"/>
  <c r="F113" i="1" s="1"/>
  <c r="E114" i="1"/>
  <c r="F114" i="1" s="1"/>
  <c r="E115" i="1"/>
  <c r="F115" i="1" s="1"/>
  <c r="E116" i="1"/>
  <c r="F116" i="1" s="1"/>
  <c r="E117" i="1"/>
  <c r="F117" i="1" s="1"/>
  <c r="E118" i="1"/>
  <c r="F118" i="1" s="1"/>
  <c r="E119" i="1"/>
  <c r="F119" i="1" s="1"/>
  <c r="E120" i="1"/>
  <c r="F120" i="1" s="1"/>
  <c r="E121" i="1"/>
  <c r="F121" i="1" s="1"/>
  <c r="E122" i="1"/>
  <c r="F122" i="1" s="1"/>
  <c r="E123" i="1"/>
  <c r="F123" i="1" s="1"/>
  <c r="E124" i="1"/>
  <c r="F124" i="1" s="1"/>
  <c r="E125" i="1"/>
  <c r="F125" i="1" s="1"/>
  <c r="E126" i="1"/>
  <c r="F126" i="1" s="1"/>
  <c r="E127" i="1"/>
  <c r="F127" i="1" s="1"/>
  <c r="E128" i="1"/>
  <c r="F128" i="1" s="1"/>
  <c r="E129" i="1"/>
  <c r="F129" i="1" s="1"/>
  <c r="E130" i="1"/>
  <c r="F130" i="1" s="1"/>
  <c r="E131" i="1"/>
  <c r="F131" i="1" s="1"/>
  <c r="E132" i="1"/>
  <c r="F132" i="1" s="1"/>
  <c r="E133" i="1"/>
  <c r="F133" i="1" s="1"/>
  <c r="E134" i="1"/>
  <c r="F134" i="1" s="1"/>
  <c r="E135" i="1"/>
  <c r="F135" i="1" s="1"/>
  <c r="E136" i="1"/>
  <c r="F136" i="1" s="1"/>
  <c r="E137" i="1"/>
  <c r="F137" i="1" s="1"/>
  <c r="E138" i="1"/>
  <c r="F138" i="1" s="1"/>
  <c r="E139" i="1"/>
  <c r="F139" i="1" s="1"/>
  <c r="E140" i="1"/>
  <c r="F140" i="1" s="1"/>
  <c r="E141" i="1"/>
  <c r="F141" i="1" s="1"/>
  <c r="E142" i="1"/>
  <c r="F142" i="1" s="1"/>
  <c r="E143" i="1"/>
  <c r="F143" i="1" s="1"/>
  <c r="E144" i="1"/>
  <c r="F144" i="1" s="1"/>
  <c r="E145" i="1"/>
  <c r="F145" i="1" s="1"/>
  <c r="E146" i="1"/>
  <c r="F146" i="1" s="1"/>
  <c r="E147" i="1"/>
  <c r="F147" i="1" s="1"/>
  <c r="E148" i="1"/>
  <c r="F148" i="1" s="1"/>
  <c r="E149" i="1"/>
  <c r="F149" i="1" s="1"/>
  <c r="E150" i="1"/>
  <c r="F150" i="1" s="1"/>
  <c r="E151" i="1"/>
  <c r="F151" i="1" s="1"/>
  <c r="E152" i="1"/>
  <c r="F152" i="1" s="1"/>
  <c r="E153" i="1"/>
  <c r="F153" i="1" s="1"/>
  <c r="E154" i="1"/>
  <c r="F154" i="1" s="1"/>
  <c r="E155" i="1"/>
  <c r="F155" i="1" s="1"/>
  <c r="E156" i="1"/>
  <c r="F156" i="1" s="1"/>
  <c r="E157" i="1"/>
  <c r="F157" i="1" s="1"/>
  <c r="E158" i="1"/>
  <c r="F158" i="1" s="1"/>
  <c r="E159" i="1"/>
  <c r="F159" i="1" s="1"/>
  <c r="E160" i="1"/>
  <c r="F160" i="1" s="1"/>
  <c r="E161" i="1"/>
  <c r="F161" i="1" s="1"/>
  <c r="E162" i="1"/>
  <c r="F162" i="1" s="1"/>
  <c r="E163" i="1"/>
  <c r="F163" i="1" s="1"/>
  <c r="E164" i="1"/>
  <c r="F164" i="1" s="1"/>
  <c r="E165" i="1"/>
  <c r="F165" i="1" s="1"/>
  <c r="E166" i="1"/>
  <c r="F166" i="1" s="1"/>
  <c r="E167" i="1"/>
  <c r="F167" i="1" s="1"/>
  <c r="E168" i="1"/>
  <c r="F168" i="1" s="1"/>
  <c r="E169" i="1"/>
  <c r="F169" i="1" s="1"/>
  <c r="E170" i="1"/>
  <c r="F170" i="1" s="1"/>
  <c r="E171" i="1"/>
  <c r="F171" i="1" s="1"/>
  <c r="E172" i="1"/>
  <c r="F172" i="1" s="1"/>
  <c r="E173" i="1"/>
  <c r="F173" i="1" s="1"/>
  <c r="E174" i="1"/>
  <c r="F174" i="1" s="1"/>
  <c r="E175" i="1"/>
  <c r="F175" i="1" s="1"/>
  <c r="E176" i="1"/>
  <c r="F176" i="1" s="1"/>
  <c r="E177" i="1"/>
  <c r="F177" i="1" s="1"/>
  <c r="E178" i="1"/>
  <c r="F178" i="1" s="1"/>
  <c r="E179" i="1"/>
  <c r="F179" i="1" s="1"/>
  <c r="E180" i="1"/>
  <c r="F180" i="1" s="1"/>
  <c r="E181" i="1"/>
  <c r="F181" i="1" s="1"/>
  <c r="E182" i="1"/>
  <c r="F182" i="1" s="1"/>
  <c r="E183" i="1"/>
  <c r="F183" i="1" s="1"/>
  <c r="E184" i="1"/>
  <c r="F184" i="1" s="1"/>
  <c r="E185" i="1"/>
  <c r="F185" i="1" s="1"/>
  <c r="E186" i="1"/>
  <c r="F186" i="1" s="1"/>
  <c r="E187" i="1"/>
  <c r="F187" i="1" s="1"/>
  <c r="E188" i="1"/>
  <c r="F188" i="1" s="1"/>
  <c r="E189" i="1"/>
  <c r="F189" i="1" s="1"/>
  <c r="E190" i="1"/>
  <c r="F190" i="1" s="1"/>
  <c r="E191" i="1"/>
  <c r="F191" i="1" s="1"/>
  <c r="E192" i="1"/>
  <c r="F192" i="1" s="1"/>
  <c r="E193" i="1"/>
  <c r="F193" i="1" s="1"/>
  <c r="E194" i="1"/>
  <c r="F194" i="1" s="1"/>
  <c r="E195" i="1"/>
  <c r="F195" i="1" s="1"/>
  <c r="E196" i="1"/>
  <c r="F196" i="1" s="1"/>
  <c r="E197" i="1"/>
  <c r="F197" i="1" s="1"/>
  <c r="E198" i="1"/>
  <c r="F198" i="1" s="1"/>
  <c r="E199" i="1"/>
  <c r="F199" i="1" s="1"/>
  <c r="E200" i="1"/>
  <c r="F200" i="1" s="1"/>
  <c r="E201" i="1"/>
  <c r="F201" i="1" s="1"/>
  <c r="E202" i="1"/>
  <c r="F202" i="1" s="1"/>
  <c r="E203" i="1"/>
  <c r="F203" i="1" s="1"/>
  <c r="E204" i="1"/>
  <c r="F204" i="1" s="1"/>
  <c r="E205" i="1"/>
  <c r="F205" i="1" s="1"/>
  <c r="E206" i="1"/>
  <c r="F206" i="1" s="1"/>
  <c r="E207" i="1"/>
  <c r="F207" i="1" s="1"/>
  <c r="E208" i="1"/>
  <c r="F208" i="1" s="1"/>
  <c r="E209" i="1"/>
  <c r="F209" i="1" s="1"/>
  <c r="E210" i="1"/>
  <c r="F210" i="1" s="1"/>
  <c r="E211" i="1"/>
  <c r="F211" i="1" s="1"/>
  <c r="E212" i="1"/>
  <c r="F212" i="1" s="1"/>
  <c r="E213" i="1"/>
  <c r="F213" i="1" s="1"/>
  <c r="E214" i="1"/>
  <c r="F214" i="1" s="1"/>
  <c r="E215" i="1"/>
  <c r="F215" i="1" s="1"/>
  <c r="E216" i="1"/>
  <c r="F216" i="1" s="1"/>
  <c r="E217" i="1"/>
  <c r="F217" i="1" s="1"/>
  <c r="E218" i="1"/>
  <c r="F218" i="1" s="1"/>
  <c r="E219" i="1"/>
  <c r="F219" i="1" s="1"/>
  <c r="E220" i="1"/>
  <c r="F220" i="1" s="1"/>
  <c r="E221" i="1"/>
  <c r="F221" i="1" s="1"/>
  <c r="E222" i="1"/>
  <c r="F222" i="1" s="1"/>
  <c r="E223" i="1"/>
  <c r="F223" i="1" s="1"/>
  <c r="E224" i="1"/>
  <c r="F224" i="1" s="1"/>
  <c r="E225" i="1"/>
  <c r="F225" i="1" s="1"/>
  <c r="E226" i="1"/>
  <c r="F226" i="1" s="1"/>
  <c r="E227" i="1"/>
  <c r="F227" i="1" s="1"/>
  <c r="E228" i="1"/>
  <c r="F228" i="1" s="1"/>
  <c r="E229" i="1"/>
  <c r="F229" i="1" s="1"/>
  <c r="E230" i="1"/>
  <c r="F230" i="1" s="1"/>
  <c r="E231" i="1"/>
  <c r="F231" i="1" s="1"/>
  <c r="E232" i="1"/>
  <c r="F232" i="1" s="1"/>
  <c r="E233" i="1"/>
  <c r="F233" i="1" s="1"/>
  <c r="E234" i="1"/>
  <c r="F234" i="1" s="1"/>
  <c r="E235" i="1"/>
  <c r="F235" i="1" s="1"/>
  <c r="E236" i="1"/>
  <c r="F236" i="1" s="1"/>
  <c r="E237" i="1"/>
  <c r="F237" i="1" s="1"/>
  <c r="E238" i="1"/>
  <c r="F238" i="1" s="1"/>
  <c r="E239" i="1"/>
  <c r="F239" i="1" s="1"/>
  <c r="E240" i="1"/>
  <c r="F240" i="1" s="1"/>
  <c r="E241" i="1"/>
  <c r="F241" i="1" s="1"/>
  <c r="E242" i="1"/>
  <c r="F242" i="1" s="1"/>
  <c r="E243" i="1"/>
  <c r="F243" i="1" s="1"/>
  <c r="E244" i="1"/>
  <c r="F244" i="1" s="1"/>
  <c r="E245" i="1"/>
  <c r="F245" i="1" s="1"/>
  <c r="E246" i="1"/>
  <c r="F246" i="1" s="1"/>
  <c r="E247" i="1"/>
  <c r="F247" i="1" s="1"/>
  <c r="E248" i="1"/>
  <c r="F248" i="1" s="1"/>
  <c r="E249" i="1"/>
  <c r="F249" i="1" s="1"/>
  <c r="E250" i="1"/>
  <c r="F250" i="1" s="1"/>
  <c r="E251" i="1"/>
  <c r="F251" i="1" s="1"/>
  <c r="E252" i="1"/>
  <c r="F252" i="1" s="1"/>
  <c r="E253" i="1"/>
  <c r="F253" i="1" s="1"/>
  <c r="E254" i="1"/>
  <c r="F254" i="1" s="1"/>
  <c r="E255" i="1"/>
  <c r="F255" i="1" s="1"/>
  <c r="E256" i="1"/>
  <c r="F256" i="1" s="1"/>
  <c r="E257" i="1"/>
  <c r="F257" i="1" s="1"/>
  <c r="E258" i="1"/>
  <c r="F258" i="1" s="1"/>
  <c r="E259" i="1"/>
  <c r="F259" i="1" s="1"/>
  <c r="E260" i="1"/>
  <c r="F260" i="1" s="1"/>
  <c r="E261" i="1"/>
  <c r="F261" i="1" s="1"/>
  <c r="E262" i="1"/>
  <c r="F262" i="1" s="1"/>
  <c r="E263" i="1"/>
  <c r="F263" i="1" s="1"/>
  <c r="E264" i="1"/>
  <c r="F264" i="1" s="1"/>
  <c r="E265" i="1"/>
  <c r="F265" i="1" s="1"/>
  <c r="E266" i="1"/>
  <c r="F266" i="1" s="1"/>
  <c r="E267" i="1"/>
  <c r="F267" i="1" s="1"/>
  <c r="E268" i="1"/>
  <c r="F268" i="1" s="1"/>
  <c r="E269" i="1"/>
  <c r="F269" i="1" s="1"/>
  <c r="E270" i="1"/>
  <c r="F270" i="1" s="1"/>
  <c r="E271" i="1"/>
  <c r="F271" i="1" s="1"/>
  <c r="E272" i="1"/>
  <c r="F272" i="1" s="1"/>
  <c r="E273" i="1"/>
  <c r="F273" i="1" s="1"/>
  <c r="E274" i="1"/>
  <c r="F274" i="1" s="1"/>
  <c r="E275" i="1"/>
  <c r="F275" i="1" s="1"/>
  <c r="E276" i="1"/>
  <c r="F276" i="1" s="1"/>
  <c r="E277" i="1"/>
  <c r="F277" i="1" s="1"/>
  <c r="E278" i="1"/>
  <c r="F278" i="1" s="1"/>
  <c r="E279" i="1"/>
  <c r="F279" i="1" s="1"/>
  <c r="E280" i="1"/>
  <c r="F280" i="1" s="1"/>
  <c r="E281" i="1"/>
  <c r="F281" i="1" s="1"/>
  <c r="E282" i="1"/>
  <c r="F282" i="1" s="1"/>
  <c r="E283" i="1"/>
  <c r="F283" i="1" s="1"/>
  <c r="E284" i="1"/>
  <c r="F284" i="1" s="1"/>
  <c r="E285" i="1"/>
  <c r="F285" i="1" s="1"/>
  <c r="E286" i="1"/>
  <c r="F286" i="1" s="1"/>
  <c r="E287" i="1"/>
  <c r="F287" i="1" s="1"/>
  <c r="E288" i="1"/>
  <c r="F288" i="1" s="1"/>
  <c r="E289" i="1"/>
  <c r="F289" i="1" s="1"/>
  <c r="E290" i="1"/>
  <c r="F290" i="1" s="1"/>
  <c r="E291" i="1"/>
  <c r="F291" i="1" s="1"/>
  <c r="E292" i="1"/>
  <c r="F292" i="1" s="1"/>
  <c r="E293" i="1"/>
  <c r="F293" i="1" s="1"/>
  <c r="E294" i="1"/>
  <c r="F294" i="1" s="1"/>
  <c r="E295" i="1"/>
  <c r="F295" i="1" s="1"/>
  <c r="E296" i="1"/>
  <c r="F296" i="1" s="1"/>
  <c r="E297" i="1"/>
  <c r="F297" i="1" s="1"/>
  <c r="E298" i="1"/>
  <c r="F298" i="1" s="1"/>
  <c r="E299" i="1"/>
  <c r="F299" i="1" s="1"/>
  <c r="E300" i="1"/>
  <c r="F300" i="1" s="1"/>
  <c r="E301" i="1"/>
  <c r="F301" i="1" s="1"/>
  <c r="E302" i="1"/>
  <c r="F302" i="1" s="1"/>
  <c r="E303" i="1"/>
  <c r="F303" i="1" s="1"/>
  <c r="E304" i="1"/>
  <c r="F304" i="1" s="1"/>
  <c r="E305" i="1"/>
  <c r="F305" i="1" s="1"/>
  <c r="E306" i="1"/>
  <c r="F306" i="1" s="1"/>
  <c r="E307" i="1"/>
  <c r="F307" i="1" s="1"/>
  <c r="E308" i="1"/>
  <c r="F308" i="1" s="1"/>
  <c r="E309" i="1"/>
  <c r="F309" i="1" s="1"/>
  <c r="E310" i="1"/>
  <c r="F310" i="1" s="1"/>
  <c r="E311" i="1"/>
  <c r="F311" i="1" s="1"/>
  <c r="E312" i="1"/>
  <c r="F312" i="1" s="1"/>
  <c r="J5" i="2"/>
  <c r="J6" i="2"/>
  <c r="J7" i="2"/>
  <c r="J8" i="2"/>
  <c r="J9" i="2"/>
  <c r="J10" i="2"/>
  <c r="J11" i="2"/>
  <c r="J12" i="2"/>
  <c r="J13" i="2"/>
  <c r="J19" i="2"/>
  <c r="J21" i="2"/>
  <c r="J22" i="2"/>
  <c r="J23" i="2"/>
  <c r="J24" i="2"/>
  <c r="J25" i="2"/>
  <c r="J28" i="2"/>
  <c r="J29" i="2"/>
  <c r="J30" i="2"/>
  <c r="J31" i="2"/>
  <c r="J32" i="2"/>
  <c r="J33" i="2"/>
  <c r="J37" i="2"/>
  <c r="J43" i="2"/>
  <c r="J44" i="2"/>
  <c r="J46" i="2"/>
  <c r="J47" i="2"/>
  <c r="J48" i="2"/>
  <c r="J49" i="2"/>
  <c r="J50" i="2"/>
  <c r="J51" i="2"/>
  <c r="J52" i="2"/>
  <c r="J53" i="2"/>
  <c r="J54" i="2"/>
  <c r="J55" i="2"/>
  <c r="J62" i="2"/>
  <c r="J63" i="2"/>
  <c r="J64" i="2"/>
  <c r="J65" i="2"/>
  <c r="J66" i="2"/>
  <c r="J67" i="2"/>
  <c r="J68" i="2"/>
  <c r="J69" i="2"/>
  <c r="J70" i="2"/>
  <c r="J71" i="2"/>
  <c r="J72" i="2"/>
  <c r="J73" i="2"/>
  <c r="J74" i="2"/>
  <c r="J75" i="2"/>
  <c r="J76" i="2"/>
  <c r="J79" i="2"/>
  <c r="J80" i="2"/>
  <c r="J81" i="2"/>
  <c r="J82" i="2"/>
  <c r="J83" i="2"/>
  <c r="J85" i="2"/>
  <c r="J86" i="2"/>
  <c r="J92" i="2"/>
  <c r="J93" i="2"/>
  <c r="J94" i="2"/>
  <c r="J95" i="2"/>
  <c r="J97" i="2"/>
  <c r="J98" i="2"/>
  <c r="J99" i="2"/>
  <c r="J100" i="2"/>
  <c r="J101" i="2"/>
  <c r="J102" i="2"/>
  <c r="J103" i="2"/>
  <c r="J107" i="2"/>
  <c r="J108" i="2"/>
  <c r="J109" i="2"/>
  <c r="J110" i="2"/>
  <c r="J113" i="2"/>
  <c r="J115" i="2"/>
  <c r="J116" i="2"/>
  <c r="J117" i="2"/>
  <c r="J119" i="2"/>
  <c r="J120" i="2"/>
  <c r="J121" i="2"/>
  <c r="J122" i="2"/>
  <c r="J123" i="2"/>
  <c r="J127" i="2"/>
  <c r="J128" i="2"/>
  <c r="J129" i="2"/>
  <c r="J130" i="2"/>
  <c r="J131" i="2"/>
  <c r="J132" i="2"/>
  <c r="J133" i="2"/>
  <c r="J137" i="2"/>
  <c r="J138" i="2"/>
  <c r="J139" i="2"/>
  <c r="J140" i="2"/>
  <c r="J141" i="2"/>
  <c r="J142" i="2"/>
  <c r="J143" i="2"/>
  <c r="J150" i="2"/>
  <c r="J151" i="2"/>
  <c r="J153" i="2"/>
  <c r="J160" i="2"/>
  <c r="J161" i="2"/>
  <c r="J162" i="2"/>
  <c r="J163" i="2"/>
  <c r="J168" i="2"/>
  <c r="J169" i="2"/>
  <c r="J170" i="2"/>
  <c r="J171" i="2"/>
  <c r="J172" i="2"/>
  <c r="J173" i="2"/>
  <c r="J179" i="2"/>
  <c r="J180" i="2"/>
  <c r="J181" i="2"/>
  <c r="J182" i="2"/>
  <c r="J183" i="2"/>
  <c r="J184" i="2"/>
  <c r="J185" i="2"/>
  <c r="J191" i="2"/>
  <c r="J192" i="2"/>
  <c r="J193" i="2"/>
  <c r="J194" i="2"/>
  <c r="J195" i="2"/>
  <c r="J197" i="2"/>
  <c r="J198" i="2"/>
  <c r="J199" i="2"/>
  <c r="J201" i="2"/>
  <c r="J202" i="2"/>
  <c r="J203" i="2"/>
  <c r="J204" i="2"/>
  <c r="J205" i="2"/>
  <c r="J206" i="2"/>
  <c r="J210" i="2"/>
  <c r="J211" i="2"/>
  <c r="J212" i="2"/>
  <c r="J213" i="2"/>
  <c r="J217" i="2"/>
  <c r="J218" i="2"/>
  <c r="J220" i="2"/>
  <c r="J224" i="2"/>
  <c r="J225" i="2"/>
  <c r="J226" i="2"/>
  <c r="J227" i="2"/>
  <c r="J228" i="2"/>
  <c r="J229" i="2"/>
  <c r="J230" i="2"/>
  <c r="J231" i="2"/>
  <c r="J232" i="2"/>
  <c r="J242" i="2"/>
  <c r="J244" i="2"/>
  <c r="J245" i="2"/>
  <c r="J247" i="2"/>
  <c r="J248" i="2"/>
  <c r="J249" i="2"/>
  <c r="J250" i="2"/>
  <c r="J251" i="2"/>
  <c r="J252" i="2"/>
  <c r="J253" i="2"/>
  <c r="J259" i="2"/>
  <c r="J260" i="2"/>
  <c r="J261" i="2"/>
  <c r="J262" i="2"/>
  <c r="J263" i="2"/>
  <c r="J264" i="2"/>
  <c r="J270" i="2"/>
  <c r="J271" i="2"/>
  <c r="J273" i="2"/>
  <c r="J274" i="2"/>
  <c r="J276" i="2"/>
  <c r="J277" i="2"/>
  <c r="J278" i="2"/>
  <c r="J279" i="2"/>
  <c r="J280" i="2"/>
  <c r="J281" i="2"/>
  <c r="J282" i="2"/>
  <c r="J283" i="2"/>
  <c r="J284" i="2"/>
  <c r="J286" i="2"/>
  <c r="J287" i="2"/>
  <c r="J288" i="2"/>
  <c r="J289" i="2"/>
  <c r="J290" i="2"/>
  <c r="J291" i="2"/>
  <c r="J292" i="2"/>
  <c r="J293" i="2"/>
  <c r="J299" i="2"/>
  <c r="J300" i="2"/>
  <c r="J301" i="2"/>
  <c r="J302" i="2"/>
  <c r="J303" i="2"/>
  <c r="J304" i="2"/>
  <c r="J305" i="2"/>
  <c r="J306" i="2"/>
  <c r="J312" i="2"/>
  <c r="J14" i="2"/>
  <c r="J15" i="2"/>
  <c r="J16" i="2"/>
  <c r="J17" i="2"/>
  <c r="J18" i="2"/>
  <c r="J20" i="2"/>
  <c r="J34" i="2"/>
  <c r="J35" i="2"/>
  <c r="J36" i="2"/>
  <c r="J56" i="2"/>
  <c r="J57" i="2"/>
  <c r="J58" i="2"/>
  <c r="J59" i="2"/>
  <c r="J60" i="2"/>
  <c r="J61" i="2"/>
  <c r="J77" i="2"/>
  <c r="J78" i="2"/>
  <c r="J84" i="2"/>
  <c r="J96" i="2"/>
  <c r="J104" i="2"/>
  <c r="J114" i="2"/>
  <c r="J124" i="2"/>
  <c r="J134" i="2"/>
  <c r="J135" i="2"/>
  <c r="J136" i="2"/>
  <c r="J144" i="2"/>
  <c r="J152" i="2"/>
  <c r="J154" i="2"/>
  <c r="J155" i="2"/>
  <c r="J156" i="2"/>
  <c r="J157" i="2"/>
  <c r="J158" i="2"/>
  <c r="J159" i="2"/>
  <c r="J164" i="2"/>
  <c r="J174" i="2"/>
  <c r="J175" i="2"/>
  <c r="J176" i="2"/>
  <c r="J177" i="2"/>
  <c r="J178" i="2"/>
  <c r="J196" i="2"/>
  <c r="J200" i="2"/>
  <c r="J214" i="2"/>
  <c r="J215" i="2"/>
  <c r="J216" i="2"/>
  <c r="J233" i="2"/>
  <c r="J234" i="2"/>
  <c r="J235" i="2"/>
  <c r="J236" i="2"/>
  <c r="J237" i="2"/>
  <c r="J238" i="2"/>
  <c r="J239" i="2"/>
  <c r="J240" i="2"/>
  <c r="J241" i="2"/>
  <c r="J243" i="2"/>
  <c r="J254" i="2"/>
  <c r="J255" i="2"/>
  <c r="J256" i="2"/>
  <c r="J257" i="2"/>
  <c r="J258" i="2"/>
  <c r="J272" i="2"/>
  <c r="J275" i="2"/>
  <c r="J294" i="2"/>
  <c r="J295" i="2"/>
  <c r="J296" i="2"/>
  <c r="J4" i="2"/>
  <c r="J26" i="2"/>
  <c r="J27" i="2"/>
  <c r="J38" i="2"/>
  <c r="J39" i="2"/>
  <c r="J40" i="2"/>
  <c r="J41" i="2"/>
  <c r="J42" i="2"/>
  <c r="J45" i="2"/>
  <c r="J87" i="2"/>
  <c r="J88" i="2"/>
  <c r="J89" i="2"/>
  <c r="J90" i="2"/>
  <c r="J91" i="2"/>
  <c r="J105" i="2"/>
  <c r="J106" i="2"/>
  <c r="J111" i="2"/>
  <c r="J112" i="2"/>
  <c r="J118" i="2"/>
  <c r="J125" i="2"/>
  <c r="J126" i="2"/>
  <c r="J145" i="2"/>
  <c r="J146" i="2"/>
  <c r="J147" i="2"/>
  <c r="J148" i="2"/>
  <c r="J149" i="2"/>
  <c r="J165" i="2"/>
  <c r="J166" i="2"/>
  <c r="J167" i="2"/>
  <c r="J186" i="2"/>
  <c r="J187" i="2"/>
  <c r="J188" i="2"/>
  <c r="J189" i="2"/>
  <c r="J190" i="2"/>
  <c r="J207" i="2"/>
  <c r="J208" i="2"/>
  <c r="J209" i="2"/>
  <c r="J219" i="2"/>
  <c r="J221" i="2"/>
  <c r="J222" i="2"/>
  <c r="J223" i="2"/>
  <c r="J246" i="2"/>
  <c r="J265" i="2"/>
  <c r="J266" i="2"/>
  <c r="J267" i="2"/>
  <c r="J268" i="2"/>
  <c r="J269" i="2"/>
  <c r="J285" i="2"/>
  <c r="J297" i="2"/>
  <c r="J298" i="2"/>
  <c r="J307" i="2"/>
  <c r="J308" i="2"/>
  <c r="J309" i="2"/>
  <c r="J310" i="2"/>
  <c r="J311" i="2"/>
  <c r="J2" i="2"/>
  <c r="J3" i="2" l="1"/>
</calcChain>
</file>

<file path=xl/sharedStrings.xml><?xml version="1.0" encoding="utf-8"?>
<sst xmlns="http://schemas.openxmlformats.org/spreadsheetml/2006/main" count="4230" uniqueCount="520">
  <si>
    <t>Employee_Name</t>
  </si>
  <si>
    <t>EmpID</t>
  </si>
  <si>
    <t>Position</t>
  </si>
  <si>
    <t>DOB</t>
  </si>
  <si>
    <t>Sex</t>
  </si>
  <si>
    <t>MaritalDesc</t>
  </si>
  <si>
    <t>CitizenDesc</t>
  </si>
  <si>
    <t>RaceDesc</t>
  </si>
  <si>
    <t>DateofHire</t>
  </si>
  <si>
    <t>DateofTermination</t>
  </si>
  <si>
    <t>TermReason</t>
  </si>
  <si>
    <t>EmploymentStatus</t>
  </si>
  <si>
    <t>Department</t>
  </si>
  <si>
    <t>ManagerName</t>
  </si>
  <si>
    <t>ManagerID</t>
  </si>
  <si>
    <t>RecruitmentSource</t>
  </si>
  <si>
    <t>PerformanceScore</t>
  </si>
  <si>
    <t>EngagementSurvey</t>
  </si>
  <si>
    <t>EmpSatisfaction</t>
  </si>
  <si>
    <t>LastPerformanceReview_Date</t>
  </si>
  <si>
    <t>Absences</t>
  </si>
  <si>
    <t>Adinolfi, Wilson  K</t>
  </si>
  <si>
    <t>Production Technician I</t>
  </si>
  <si>
    <t xml:space="preserve">M </t>
  </si>
  <si>
    <t>Single</t>
  </si>
  <si>
    <t>US Citizen</t>
  </si>
  <si>
    <t>White</t>
  </si>
  <si>
    <t>N/A-StillEmployed</t>
  </si>
  <si>
    <t>Active</t>
  </si>
  <si>
    <t xml:space="preserve">Production       </t>
  </si>
  <si>
    <t>Michael Albert</t>
  </si>
  <si>
    <t>LinkedIn</t>
  </si>
  <si>
    <t>Exceeds</t>
  </si>
  <si>
    <t>1/17/2019</t>
  </si>
  <si>
    <t xml:space="preserve">Ait Sidi, Karthikeyan   </t>
  </si>
  <si>
    <t>Sr. DBA</t>
  </si>
  <si>
    <t>Married</t>
  </si>
  <si>
    <t>3/30/2015</t>
  </si>
  <si>
    <t>career change</t>
  </si>
  <si>
    <t>Voluntarily Terminated</t>
  </si>
  <si>
    <t>IT/IS</t>
  </si>
  <si>
    <t>Simon Roup</t>
  </si>
  <si>
    <t>Indeed</t>
  </si>
  <si>
    <t>Fully Meets</t>
  </si>
  <si>
    <t>2/24/2016</t>
  </si>
  <si>
    <t>Akinkuolie, Sarah</t>
  </si>
  <si>
    <t>Production Technician II</t>
  </si>
  <si>
    <t>F</t>
  </si>
  <si>
    <t>hours</t>
  </si>
  <si>
    <t>Kissy Sullivan</t>
  </si>
  <si>
    <t>5/15/2012</t>
  </si>
  <si>
    <t>Alagbe,Trina</t>
  </si>
  <si>
    <t>Elijiah Gray</t>
  </si>
  <si>
    <t xml:space="preserve">Anderson, Carol </t>
  </si>
  <si>
    <t>Divorced</t>
  </si>
  <si>
    <t>return to school</t>
  </si>
  <si>
    <t>Webster Butler</t>
  </si>
  <si>
    <t>Google Search</t>
  </si>
  <si>
    <t xml:space="preserve">Anderson, Linda  </t>
  </si>
  <si>
    <t>Amy Dunn</t>
  </si>
  <si>
    <t>Andreola, Colby</t>
  </si>
  <si>
    <t>Software Engineer</t>
  </si>
  <si>
    <t>Software Engineering</t>
  </si>
  <si>
    <t>Alex Sweetwater</t>
  </si>
  <si>
    <t>Athwal, Sam</t>
  </si>
  <si>
    <t>Widowed</t>
  </si>
  <si>
    <t>Ketsia Liebig</t>
  </si>
  <si>
    <t>Employee Referral</t>
  </si>
  <si>
    <t>2/25/2019</t>
  </si>
  <si>
    <t>Bachiochi, Linda</t>
  </si>
  <si>
    <t>Black or African American</t>
  </si>
  <si>
    <t>Brannon Miller</t>
  </si>
  <si>
    <t>Diversity Job Fair</t>
  </si>
  <si>
    <t>1/25/2019</t>
  </si>
  <si>
    <t xml:space="preserve">Bacong, Alejandro </t>
  </si>
  <si>
    <t>IT Support</t>
  </si>
  <si>
    <t>Peter Monroe</t>
  </si>
  <si>
    <t>2/18/2019</t>
  </si>
  <si>
    <t xml:space="preserve">Baczenski, Rachael  </t>
  </si>
  <si>
    <t>Another position</t>
  </si>
  <si>
    <t>David Stanley</t>
  </si>
  <si>
    <t>1/30/2016</t>
  </si>
  <si>
    <t>Barbara, Thomas</t>
  </si>
  <si>
    <t>unhappy</t>
  </si>
  <si>
    <t>Barbossa, Hector</t>
  </si>
  <si>
    <t>Data Analyst</t>
  </si>
  <si>
    <t>Barone, Francesco  A</t>
  </si>
  <si>
    <t>Two or more races</t>
  </si>
  <si>
    <t>2/20/2012</t>
  </si>
  <si>
    <t>Kelley Spirea</t>
  </si>
  <si>
    <t>2/14/2019</t>
  </si>
  <si>
    <t>Barton, Nader</t>
  </si>
  <si>
    <t>On-line Web application</t>
  </si>
  <si>
    <t>Bates, Norman</t>
  </si>
  <si>
    <t>attendance</t>
  </si>
  <si>
    <t>Terminated for Cause</t>
  </si>
  <si>
    <t xml:space="preserve">Beak, Kimberly  </t>
  </si>
  <si>
    <t>1/14/2019</t>
  </si>
  <si>
    <t xml:space="preserve">Beatrice, Courtney </t>
  </si>
  <si>
    <t>Eligible NonCitizen</t>
  </si>
  <si>
    <t>Becker, Renee</t>
  </si>
  <si>
    <t>Database Administrator</t>
  </si>
  <si>
    <t>performance</t>
  </si>
  <si>
    <t>1/15/2015</t>
  </si>
  <si>
    <t>Becker, Scott</t>
  </si>
  <si>
    <t>Asian</t>
  </si>
  <si>
    <t>Bernstein, Sean</t>
  </si>
  <si>
    <t>Biden, Lowan  M</t>
  </si>
  <si>
    <t>Billis, Helen</t>
  </si>
  <si>
    <t>2/27/2019</t>
  </si>
  <si>
    <t>Blount, Dianna</t>
  </si>
  <si>
    <t>CareerBuilder</t>
  </si>
  <si>
    <t>Needs Improvement</t>
  </si>
  <si>
    <t>Bondwell, Betsy</t>
  </si>
  <si>
    <t>Booth, Frank</t>
  </si>
  <si>
    <t>Enterprise Architect</t>
  </si>
  <si>
    <t>Learned that he is a gangster</t>
  </si>
  <si>
    <t>Boutwell, Bonalyn</t>
  </si>
  <si>
    <t>Sr. Accountant</t>
  </si>
  <si>
    <t>Admin Offices</t>
  </si>
  <si>
    <t>Brandon R. LeBlanc</t>
  </si>
  <si>
    <t>Bozzi, Charles</t>
  </si>
  <si>
    <t>Production Manager</t>
  </si>
  <si>
    <t>retiring</t>
  </si>
  <si>
    <t>Janet King</t>
  </si>
  <si>
    <t>2/20/2014</t>
  </si>
  <si>
    <t>Brill, Donna</t>
  </si>
  <si>
    <t>Brown, Mia</t>
  </si>
  <si>
    <t>Accountant I</t>
  </si>
  <si>
    <t>1/15/2019</t>
  </si>
  <si>
    <t xml:space="preserve">Buccheri, Joseph  </t>
  </si>
  <si>
    <t xml:space="preserve">Bugali, Josephine </t>
  </si>
  <si>
    <t>Separated</t>
  </si>
  <si>
    <t>1/21/2019</t>
  </si>
  <si>
    <t>Bunbury, Jessica</t>
  </si>
  <si>
    <t>Area Sales Manager</t>
  </si>
  <si>
    <t>Sales</t>
  </si>
  <si>
    <t>John Smith</t>
  </si>
  <si>
    <t>Burke, Joelle</t>
  </si>
  <si>
    <t>2/21/2019</t>
  </si>
  <si>
    <t xml:space="preserve">Burkett, Benjamin </t>
  </si>
  <si>
    <t xml:space="preserve">Cady, Max </t>
  </si>
  <si>
    <t>Software Engineering Manager</t>
  </si>
  <si>
    <t>Jennifer Zamora</t>
  </si>
  <si>
    <t>Candie, Calvin</t>
  </si>
  <si>
    <t>2/22/2019</t>
  </si>
  <si>
    <t>Carabbio, Judith</t>
  </si>
  <si>
    <t>1/30/2019</t>
  </si>
  <si>
    <t xml:space="preserve">Carey, Michael  </t>
  </si>
  <si>
    <t>Carr, Claudia  N</t>
  </si>
  <si>
    <t xml:space="preserve">Carter, Michelle </t>
  </si>
  <si>
    <t xml:space="preserve">Chace, Beatrice </t>
  </si>
  <si>
    <t>Champaigne, Brian</t>
  </si>
  <si>
    <t>BI Director</t>
  </si>
  <si>
    <t>Chan, Lin</t>
  </si>
  <si>
    <t>2/19/2019</t>
  </si>
  <si>
    <t>Chang, Donovan  E</t>
  </si>
  <si>
    <t>Chigurh, Anton</t>
  </si>
  <si>
    <t>Lynn Daneault</t>
  </si>
  <si>
    <t>1/19/2019</t>
  </si>
  <si>
    <t>Chivukula, Enola</t>
  </si>
  <si>
    <t>relocation out of area</t>
  </si>
  <si>
    <t xml:space="preserve">Cierpiszewski, Caroline  </t>
  </si>
  <si>
    <t>Non-Citizen</t>
  </si>
  <si>
    <t>Clayton, Rick</t>
  </si>
  <si>
    <t>Eric Dougall</t>
  </si>
  <si>
    <t>Cloninger, Jennifer</t>
  </si>
  <si>
    <t>Close, Phil</t>
  </si>
  <si>
    <t>Clukey, Elijian</t>
  </si>
  <si>
    <t>2/28/2019</t>
  </si>
  <si>
    <t>Cockel, James</t>
  </si>
  <si>
    <t>Cole, Spencer</t>
  </si>
  <si>
    <t>Corleone, Michael</t>
  </si>
  <si>
    <t>Corleone, Vito</t>
  </si>
  <si>
    <t>Director of Operations</t>
  </si>
  <si>
    <t xml:space="preserve">Cornett, Lisa </t>
  </si>
  <si>
    <t>Costello, Frank</t>
  </si>
  <si>
    <t>1/22/2019</t>
  </si>
  <si>
    <t>Crimmings,   Jean</t>
  </si>
  <si>
    <t>1/28/2019</t>
  </si>
  <si>
    <t>Cross, Noah</t>
  </si>
  <si>
    <t>Sr. Network Engineer</t>
  </si>
  <si>
    <t>Daneault, Lynn</t>
  </si>
  <si>
    <t>Sales Manager</t>
  </si>
  <si>
    <t>Debra Houlihan</t>
  </si>
  <si>
    <t>1/24/2019</t>
  </si>
  <si>
    <t xml:space="preserve">Daniele, Ann  </t>
  </si>
  <si>
    <t xml:space="preserve">Darson, Jene'ya </t>
  </si>
  <si>
    <t>Davis, Daniel</t>
  </si>
  <si>
    <t>Dee, Randy</t>
  </si>
  <si>
    <t>1/31/2019</t>
  </si>
  <si>
    <t>DeGweck,  James</t>
  </si>
  <si>
    <t>Del Bosque, Keyla</t>
  </si>
  <si>
    <t>Delarge, Alex</t>
  </si>
  <si>
    <t>PIP</t>
  </si>
  <si>
    <t>Demita, Carla</t>
  </si>
  <si>
    <t>more money</t>
  </si>
  <si>
    <t xml:space="preserve">Desimone, Carl </t>
  </si>
  <si>
    <t>DeVito, Tommy</t>
  </si>
  <si>
    <t>BI Developer</t>
  </si>
  <si>
    <t>2/15/2017</t>
  </si>
  <si>
    <t>Brian Champaigne</t>
  </si>
  <si>
    <t>1/23/2019</t>
  </si>
  <si>
    <t xml:space="preserve">Dickinson, Geoff </t>
  </si>
  <si>
    <t xml:space="preserve">Dietrich, Jenna  </t>
  </si>
  <si>
    <t>Website</t>
  </si>
  <si>
    <t>1/29/2019</t>
  </si>
  <si>
    <t xml:space="preserve">DiNocco, Lily </t>
  </si>
  <si>
    <t>1/18/2019</t>
  </si>
  <si>
    <t>Dobrin, Denisa  S</t>
  </si>
  <si>
    <t>Dolan, Linda</t>
  </si>
  <si>
    <t>Dougall, Eric</t>
  </si>
  <si>
    <t>IT Manager - Support</t>
  </si>
  <si>
    <t>Driver, Elle</t>
  </si>
  <si>
    <t>1/27/2019</t>
  </si>
  <si>
    <t xml:space="preserve">Dunn, Amy  </t>
  </si>
  <si>
    <t>Dunne, Amy</t>
  </si>
  <si>
    <t>Eaton, Marianne</t>
  </si>
  <si>
    <t>military</t>
  </si>
  <si>
    <t>Engdahl, Jean</t>
  </si>
  <si>
    <t>2/13/2019</t>
  </si>
  <si>
    <t>England, Rex</t>
  </si>
  <si>
    <t>Erilus, Angela</t>
  </si>
  <si>
    <t>Estremera, Miguel</t>
  </si>
  <si>
    <t>Evensen, April</t>
  </si>
  <si>
    <t>no-call, no-show</t>
  </si>
  <si>
    <t>1/15/2017</t>
  </si>
  <si>
    <t>Exantus, Susan</t>
  </si>
  <si>
    <t xml:space="preserve">Faller, Megan </t>
  </si>
  <si>
    <t>Fancett, Nicole</t>
  </si>
  <si>
    <t>Ferguson, Susan</t>
  </si>
  <si>
    <t xml:space="preserve">Fernandes, Nilson  </t>
  </si>
  <si>
    <t>Fett, Boba</t>
  </si>
  <si>
    <t>Network Engineer</t>
  </si>
  <si>
    <t>Fidelia,  Libby</t>
  </si>
  <si>
    <t>Fitzpatrick, Michael  J</t>
  </si>
  <si>
    <t>Foreman, Tanya</t>
  </si>
  <si>
    <t>Forrest, Alex</t>
  </si>
  <si>
    <t>Fatal attraction</t>
  </si>
  <si>
    <t>Foss, Jason</t>
  </si>
  <si>
    <t>IT Director</t>
  </si>
  <si>
    <t>Foster-Baker, Amy</t>
  </si>
  <si>
    <t>Board of Directors</t>
  </si>
  <si>
    <t>Other</t>
  </si>
  <si>
    <t xml:space="preserve">Fraval, Maruk </t>
  </si>
  <si>
    <t>Galia, Lisa</t>
  </si>
  <si>
    <t>Garcia, Raul</t>
  </si>
  <si>
    <t>Gaul, Barbara</t>
  </si>
  <si>
    <t>2/26/2019</t>
  </si>
  <si>
    <t>Gentry, Mildred</t>
  </si>
  <si>
    <t>1/16/2019</t>
  </si>
  <si>
    <t>Gerke, Melisa</t>
  </si>
  <si>
    <t>4/29/2016</t>
  </si>
  <si>
    <t xml:space="preserve">Gill, Whitney  </t>
  </si>
  <si>
    <t>1/15/2014</t>
  </si>
  <si>
    <t>Gilles, Alex</t>
  </si>
  <si>
    <t>1/20/2015</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</si>
  <si>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</si>
  <si>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</si>
  <si>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</si>
  <si>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</si>
  <si>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</si>
  <si>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</si>
  <si>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</si>
  <si>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</si>
  <si>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</si>
  <si>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</si>
  <si>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</si>
  <si>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American Indian or Alaska Native</t>
  </si>
  <si>
    <t>Goyal, Roxana</t>
  </si>
  <si>
    <t>2/15/2019</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</si>
  <si>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</si>
  <si>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</si>
  <si>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</si>
  <si>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</si>
  <si>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</si>
  <si>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</si>
  <si>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</si>
  <si>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</si>
  <si>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</si>
  <si>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</si>
  <si>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1/30/2013</t>
  </si>
  <si>
    <t>Hitchcock, Alfred</t>
  </si>
  <si>
    <t>Homberger, Adrienne  J</t>
  </si>
  <si>
    <t>Horton, Jayne</t>
  </si>
  <si>
    <t>Houlihan, Debra</t>
  </si>
  <si>
    <t>Director of Sales</t>
  </si>
  <si>
    <t>Howard, Estelle</t>
  </si>
  <si>
    <t>Administrative Assistant</t>
  </si>
  <si>
    <t>4/15/2015</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</si>
  <si>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</si>
  <si>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</si>
  <si>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</si>
  <si>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</si>
  <si>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</si>
  <si>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</si>
  <si>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</si>
  <si>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</si>
  <si>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</si>
  <si>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</si>
  <si>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</si>
  <si>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2/14/2018</t>
  </si>
  <si>
    <t xml:space="preserve">Johnson, Noelle </t>
  </si>
  <si>
    <t>Johnston, Yen</t>
  </si>
  <si>
    <t xml:space="preserve">Jung, Judy  </t>
  </si>
  <si>
    <t>Kampew, Donysha</t>
  </si>
  <si>
    <t>maternity leave - did not return</t>
  </si>
  <si>
    <t>3/30/2013</t>
  </si>
  <si>
    <t xml:space="preserve">Keatts, Kramer </t>
  </si>
  <si>
    <t>Khemmich, Bartholemew</t>
  </si>
  <si>
    <t>King, Janet</t>
  </si>
  <si>
    <t>President &amp; CEO</t>
  </si>
  <si>
    <t>Executive Office</t>
  </si>
  <si>
    <t xml:space="preserve">Kinsella, Kathleen  </t>
  </si>
  <si>
    <t xml:space="preserve">Kirill, Alexandra  </t>
  </si>
  <si>
    <t>Knapp, Bradley  J</t>
  </si>
  <si>
    <t>Kretschmer, John</t>
  </si>
  <si>
    <t>Kreuger, Freddy</t>
  </si>
  <si>
    <t>Lajiri,  Jyoti</t>
  </si>
  <si>
    <t>Landa, Hans</t>
  </si>
  <si>
    <t>2/15/2015</t>
  </si>
  <si>
    <t>Langford, Lindsey</t>
  </si>
  <si>
    <t>Langton, Enrico</t>
  </si>
  <si>
    <t xml:space="preserve">LaRotonda, William  </t>
  </si>
  <si>
    <t>Latif, Mohammed</t>
  </si>
  <si>
    <t>2/20/2013</t>
  </si>
  <si>
    <t>Le, Binh</t>
  </si>
  <si>
    <t>Senior BI Developer</t>
  </si>
  <si>
    <t>Leach, Dallas</t>
  </si>
  <si>
    <t>LeBlanc, Brandon  R</t>
  </si>
  <si>
    <t>Shared Services Manager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</si>
  <si>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</si>
  <si>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</si>
  <si>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</si>
  <si>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</si>
  <si>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</si>
  <si>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</si>
  <si>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</si>
  <si>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</si>
  <si>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</si>
  <si>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</si>
  <si>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</si>
  <si>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</si>
  <si>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</si>
  <si>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</si>
  <si>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</si>
  <si>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</si>
  <si>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</si>
  <si>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</si>
  <si>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</si>
  <si>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</si>
  <si>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</si>
  <si>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</si>
  <si>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</si>
  <si>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Hispanic</t>
  </si>
  <si>
    <t>Miller, Ned</t>
  </si>
  <si>
    <t>1/14/2013</t>
  </si>
  <si>
    <t>Monkfish, Erasumus</t>
  </si>
  <si>
    <t>Monroe, Peter</t>
  </si>
  <si>
    <t>IT Manager - Infra</t>
  </si>
  <si>
    <t>2/15/2012</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</si>
  <si>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</si>
  <si>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</si>
  <si>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</si>
  <si>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</si>
  <si>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</si>
  <si>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</si>
  <si>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</si>
  <si>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</si>
  <si>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</si>
  <si>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</si>
  <si>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</si>
  <si>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</si>
  <si>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</si>
  <si>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</si>
  <si>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</si>
  <si>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</si>
  <si>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</si>
  <si>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</si>
  <si>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</si>
  <si>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</si>
  <si>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</si>
  <si>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</si>
  <si>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8/16/2015</t>
  </si>
  <si>
    <t>Pearson, Randall</t>
  </si>
  <si>
    <t>1/16/2016</t>
  </si>
  <si>
    <t>Smith, Martin</t>
  </si>
  <si>
    <t>Pelletier, Ermine</t>
  </si>
  <si>
    <t>Perry, Shakira</t>
  </si>
  <si>
    <t>medical issues</t>
  </si>
  <si>
    <t>5/13/2014</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</si>
  <si>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</si>
  <si>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</si>
  <si>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</si>
  <si>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</si>
  <si>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</si>
  <si>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</si>
  <si>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</si>
  <si>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</si>
  <si>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</si>
  <si>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</si>
  <si>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</si>
  <si>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4/19/2014</t>
  </si>
  <si>
    <t>Rachael, Maggie</t>
  </si>
  <si>
    <t>Rarrick, Quinn</t>
  </si>
  <si>
    <t>Ren, Kylo</t>
  </si>
  <si>
    <t>Rhoads, Thomas</t>
  </si>
  <si>
    <t xml:space="preserve">Rivera, Haley  </t>
  </si>
  <si>
    <t>Roberson, May</t>
  </si>
  <si>
    <t>10/22/2011</t>
  </si>
  <si>
    <t>Robertson, Peter</t>
  </si>
  <si>
    <t xml:space="preserve">Robinson, Alain  </t>
  </si>
  <si>
    <t>Robinson, Cherly</t>
  </si>
  <si>
    <t>Robinson, Elias</t>
  </si>
  <si>
    <t xml:space="preserve">Roby, Lori </t>
  </si>
  <si>
    <t>Roehrich, Bianca</t>
  </si>
  <si>
    <t>Principal Data Architect</t>
  </si>
  <si>
    <t>2/13/2018</t>
  </si>
  <si>
    <t>Roper, Katie</t>
  </si>
  <si>
    <t>Data Architect</t>
  </si>
  <si>
    <t xml:space="preserve">Rose, Ashley  </t>
  </si>
  <si>
    <t>Rossetti, Bruno</t>
  </si>
  <si>
    <t>Roup,Simon</t>
  </si>
  <si>
    <t>IT Manager - DB</t>
  </si>
  <si>
    <t>Ruiz, Ricardo</t>
  </si>
  <si>
    <t>Saada, Adell</t>
  </si>
  <si>
    <t>Saar-Beckles, Melinda</t>
  </si>
  <si>
    <t xml:space="preserve">Sadki, Nore  </t>
  </si>
  <si>
    <t>Sahoo, Adil</t>
  </si>
  <si>
    <t>Salter, Jason</t>
  </si>
  <si>
    <t xml:space="preserve">Data Analyst </t>
  </si>
  <si>
    <t>4/20/2015</t>
  </si>
  <si>
    <t>Sander, Kamrin</t>
  </si>
  <si>
    <t>Sewkumar, Nori</t>
  </si>
  <si>
    <t xml:space="preserve">Shepard, Anita </t>
  </si>
  <si>
    <t>Shields, Seffi</t>
  </si>
  <si>
    <t>Simard, Kramer</t>
  </si>
  <si>
    <t xml:space="preserve">Singh, Nan </t>
  </si>
  <si>
    <t>Sloan, Constance</t>
  </si>
  <si>
    <t>Smith, Joe</t>
  </si>
  <si>
    <t>Smith, John</t>
  </si>
  <si>
    <t>Smith, Leigh Ann</t>
  </si>
  <si>
    <t>8/15/2013</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</si>
  <si>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</si>
  <si>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</si>
  <si>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</si>
  <si>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</si>
  <si>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</si>
  <si>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</si>
  <si>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</si>
  <si>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</si>
  <si>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</si>
  <si>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</si>
  <si>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</si>
  <si>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</si>
  <si>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</si>
  <si>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</si>
  <si>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</si>
  <si>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</si>
  <si>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</si>
  <si>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</si>
  <si>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4/18/2017</t>
  </si>
  <si>
    <t xml:space="preserve">Terry, Sharlene </t>
  </si>
  <si>
    <t>Theamstern, Sophia</t>
  </si>
  <si>
    <t>Thibaud, Kenneth</t>
  </si>
  <si>
    <t>7/14/2010</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</si>
  <si>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</si>
  <si>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</si>
  <si>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</si>
  <si>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</si>
  <si>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</si>
  <si>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</si>
  <si>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</si>
  <si>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</si>
  <si>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</si>
  <si>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</si>
  <si>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</si>
  <si>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</si>
  <si>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</si>
  <si>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gross misconduct</t>
  </si>
  <si>
    <t>Von Massenbach, Anna</t>
  </si>
  <si>
    <t>Walker, Roger</t>
  </si>
  <si>
    <t>Wallace, Courtney  E</t>
  </si>
  <si>
    <t>Wallace, Theresa</t>
  </si>
  <si>
    <t>Wang, Charlie</t>
  </si>
  <si>
    <t>Warfield, Sarah</t>
  </si>
  <si>
    <t>Whittier, Scott</t>
  </si>
  <si>
    <t>5/15/2014</t>
  </si>
  <si>
    <t>Wilber, Barry</t>
  </si>
  <si>
    <t>Wilkes, Annie</t>
  </si>
  <si>
    <t xml:space="preserve">Williams, Jacquelyn  </t>
  </si>
  <si>
    <t xml:space="preserve">Winthrop, Jordan  </t>
  </si>
  <si>
    <t>1/19/2016</t>
  </si>
  <si>
    <t>Wolk, Hang  T</t>
  </si>
  <si>
    <t>Woodson, Jason</t>
  </si>
  <si>
    <t xml:space="preserve">Ybarra, Catherine </t>
  </si>
  <si>
    <t>Zamora, Jennifer</t>
  </si>
  <si>
    <t>CIO</t>
  </si>
  <si>
    <t>Zhou, Julia</t>
  </si>
  <si>
    <t>Zima, Colleen</t>
  </si>
  <si>
    <t/>
  </si>
  <si>
    <t>LastPerformanceReview</t>
  </si>
  <si>
    <t>Date</t>
  </si>
  <si>
    <t>Age</t>
  </si>
  <si>
    <t>Age Group</t>
  </si>
  <si>
    <t>Baby Boomers</t>
  </si>
  <si>
    <t>Tenure</t>
  </si>
  <si>
    <t>Average of Age</t>
  </si>
  <si>
    <t>Row Labels</t>
  </si>
  <si>
    <t>Grand Total</t>
  </si>
  <si>
    <t>Count of EmpID</t>
  </si>
  <si>
    <t>Millennials</t>
  </si>
  <si>
    <t>Gen X(40s)</t>
  </si>
  <si>
    <t>Gen X(50s)</t>
  </si>
  <si>
    <t>Average of Tenure</t>
  </si>
  <si>
    <t>Average of EmpSatisfaction</t>
  </si>
  <si>
    <t>Sum of Absences</t>
  </si>
  <si>
    <t>Average of Absences</t>
  </si>
  <si>
    <t>Column Labels</t>
  </si>
  <si>
    <t xml:space="preserve">Managers by Average Absenteeism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</si>
</sst>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164" fontId="0" fillId="0" borderId="0" xfId="0" applyNumberFormat="1"/>
    <xf numFmtId="1" fontId="0" fillId="0" borderId="0" xfId="0" applyNumberFormat="1"/>
    <xf numFmtId="0" fontId="0" fillId="33" borderId="0" xfId="0" applyFill="1"/>
    <xf numFmtId="0" fontId="0" fillId="0" borderId="0" xfId="0" pivotButton="1"/>
    <xf numFmtId="0" fontId="0" fillId="0" borderId="0" xfId="0" applyAlignment="1">
      <alignment horizontal="left"/>
    </xf>
    <xf numFmtId="164" fontId="0" fillId="0" borderId="0" xfId="0" pivotButton="1" applyNumberFormat="1"/>
    <xf numFmtId="164" fontId="0" fillId="0" borderId="0" xfId="0" applyNumberFormat="1" applyAlignment="1">
      <alignment horizontal="left"/>
    </xf>
    <xf numFmtId="164" fontId="0" fillId="33" borderId="0" xfId="0" applyNumberFormat="1" applyFill="1"/>
    <xf numFmtId="1"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 formatCode="0"/>
    </dxf>
    <dxf>
      <numFmt numFmtId="164" formatCode="0.0"/>
    </dxf>
    <dxf>
      <numFmt numFmtId="164" formatCode="0.0"/>
    </dxf>
    <dxf>
      <numFmt numFmtId="1" formatCode="0"/>
    </dxf>
    <dxf>
      <numFmt numFmtId="1" formatCode="0"/>
    </dxf>
    <dxf>
      <numFmt numFmtId="164" formatCode="0.0"/>
    </dxf>
    <dxf>
      <numFmt numFmtId="164" formatCode="0.0"/>
    </dxf>
    <dxf>
      <numFmt numFmtId="19" formatCode="dd/mm/yyyy"/>
    </dxf>
    <dxf>
      <numFmt numFmtId="1" formatCode="0"/>
    </dxf>
    <dxf>
      <numFmt numFmtId="19" formatCode="dd/mm/yyyy"/>
    </dxf>
    <dxf>
      <numFmt numFmtId="19" formatCode="dd/mm/yyyy"/>
    </dxf>
    <dxf>
      <numFmt numFmtId="1" formatCode="0"/>
    </dxf>
    <dxf>
      <numFmt numFmtId="1"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2"/>
          </a:solidFill>
          <a:ln>
            <a:noFill/>
          </a:ln>
          <a:effectLst/>
        </c:spPr>
      </c:pivotFmt>
    </c:pivotFmts>
    <c:plotArea>
      <c:layout/>
      <c:barChart>
        <c:barDir val="bar"/>
        <c:grouping val="clustered"/>
        <c:varyColors val="0"/>
        <c:ser>
          <c:idx val="0"/>
          <c:order val="0"/>
          <c:tx>
            <c:strRef>
              <c:f>Working!$C$6:$C$7</c:f>
              <c:strCache>
                <c:ptCount val="1"/>
                <c:pt idx="0">
                  <c:v>F</c:v>
                </c:pt>
              </c:strCache>
            </c:strRef>
          </c:tx>
          <c:spPr>
            <a:solidFill>
              <a:schemeClr val="accent1"/>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Working!$B$8:$B$12</c:f>
              <c:strCache>
                <c:ptCount val="4"/>
                <c:pt idx="0">
                  <c:v>Baby Boomers</c:v>
                </c:pt>
                <c:pt idx="1">
                  <c:v>Gen X(40s)</c:v>
                </c:pt>
                <c:pt idx="2">
                  <c:v>Gen X(50s)</c:v>
                </c:pt>
                <c:pt idx="3">
                  <c:v>Millennials</c:v>
                </c:pt>
              </c:strCache>
            </c:strRef>
          </c:cat>
          <c:val>
            <c:numRef>
              <c:f>Working!$C$8:$C$12</c:f>
              <c:numCache>
                <c:formatCode>General</c:formatCode>
                <c:ptCount val="4"/>
                <c:pt idx="0">
                  <c:v>10</c:v>
                </c:pt>
                <c:pt idx="1">
                  <c:v>59</c:v>
                </c:pt>
                <c:pt idx="2">
                  <c:v>31</c:v>
                </c:pt>
                <c:pt idx="3">
                  <c:v>76</c:v>
                </c:pt>
              </c:numCache>
            </c:numRef>
          </c:val>
          <c:extLst>
            <c:ext xmlns:c16="http://schemas.microsoft.com/office/drawing/2014/chart" uri="{C3380CC4-5D6E-409C-BE32-E72D297353CC}">
              <c16:uniqueId val="{00000000-0416-2C40-912D-5B11506C1D71}"/>
            </c:ext>
          </c:extLst>
        </c:ser>
        <c:ser>
          <c:idx val="1"/>
          <c:order val="1"/>
          <c:tx>
            <c:strRef>
              <c:f>Working!$D$6:$D$7</c:f>
              <c:strCache>
                <c:ptCount val="1"/>
                <c:pt idx="0">
                  <c:v>M </c:v>
                </c:pt>
              </c:strCache>
            </c:strRef>
          </c:tx>
          <c:spPr>
            <a:solidFill>
              <a:schemeClr val="accent2"/>
            </a:solidFill>
            <a:ln>
              <a:noFill/>
            </a:ln>
            <a:effectLst/>
          </c:spPr>
          <c:invertIfNegative val="0"/>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Working!$B$8:$B$12</c:f>
              <c:strCache>
                <c:ptCount val="4"/>
                <c:pt idx="0">
                  <c:v>Baby Boomers</c:v>
                </c:pt>
                <c:pt idx="1">
                  <c:v>Gen X(40s)</c:v>
                </c:pt>
                <c:pt idx="2">
                  <c:v>Gen X(50s)</c:v>
                </c:pt>
                <c:pt idx="3">
                  <c:v>Millennials</c:v>
                </c:pt>
              </c:strCache>
            </c:strRef>
          </c:cat>
          <c:val>
            <c:numRef>
              <c:f>Working!$D$8:$D$12</c:f>
              <c:numCache>
                <c:formatCode>General</c:formatCode>
                <c:ptCount val="4"/>
                <c:pt idx="0">
                  <c:v>4</c:v>
                </c:pt>
                <c:pt idx="1">
                  <c:v>49</c:v>
                </c:pt>
                <c:pt idx="2">
                  <c:v>25</c:v>
                </c:pt>
                <c:pt idx="3">
                  <c:v>57</c:v>
                </c:pt>
              </c:numCache>
            </c:numRef>
          </c:val>
          <c:extLst>
            <c:ext xmlns:c16="http://schemas.microsoft.com/office/drawing/2014/chart" uri="{C3380CC4-5D6E-409C-BE32-E72D297353CC}">
              <c16:uniqueId val="{00000001-0416-2C40-912D-5B11506C1D71}"/>
            </c:ext>
          </c:extLst>
        </c:ser>
        <c:dLbls>
          <c:showLegendKey val="0"/>
          <c:showVal val="0"/>
          <c:showCatName val="0"/>
          <c:showSerName val="0"/>
          <c:showPercent val="0"/>
          <c:showBubbleSize val="0"/>
        </c:dLbls>
        <c:gapWidth val="182"/>
        <c:axId val="229672624"/>
        <c:axId val="229674352"/>
      </c:barChart>
      <c:catAx>
        <c:axId val="22967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9674352"/>
        <c:crosses val="autoZero"/>
        <c:auto val="1"/>
        <c:lblAlgn val="ctr"/>
        <c:lblOffset val="100"/>
        <c:noMultiLvlLbl val="0"/>
      </c:catAx>
      <c:valAx>
        <c:axId val="229674352"/>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229672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Working!$C$15</c:f>
              <c:strCache>
                <c:ptCount val="1"/>
                <c:pt idx="0">
                  <c:v>Count of EmpID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Working!$B$16:$B$22</c:f>
              <c:strCache>
                <c:ptCount val="6"/>
                <c:pt idx="0">
                  <c:v>Executive Office</c:v>
                </c:pt>
                <c:pt idx="1">
                  <c:v>Admin Offices</c:v>
                </c:pt>
                <c:pt idx="2">
                  <c:v>Software Engineering</c:v>
                </c:pt>
                <c:pt idx="3">
                  <c:v>Sales</c:v>
                </c:pt>
                <c:pt idx="4">
                  <c:v>IT/IS</c:v>
                </c:pt>
                <c:pt idx="5">
                  <c:v>Production       </c:v>
                </c:pt>
              </c:strCache>
            </c:strRef>
          </c:cat>
          <c:val>
            <c:numRef>
              <c:f>Working!$C$16:$C$22</c:f>
              <c:numCache>
                <c:formatCode>General</c:formatCode>
                <c:ptCount val="6"/>
                <c:pt idx="0">
                  <c:v>1</c:v>
                </c:pt>
                <c:pt idx="1">
                  <c:v>9</c:v>
                </c:pt>
                <c:pt idx="2">
                  <c:v>11</c:v>
                </c:pt>
                <c:pt idx="3">
                  <c:v>31</c:v>
                </c:pt>
                <c:pt idx="4">
                  <c:v>50</c:v>
                </c:pt>
                <c:pt idx="5">
                  <c:v>209</c:v>
                </c:pt>
              </c:numCache>
            </c:numRef>
          </c:val>
          <c:extLst>
            <c:ext xmlns:c16="http://schemas.microsoft.com/office/drawing/2014/chart" uri="{C3380CC4-5D6E-409C-BE32-E72D297353CC}">
              <c16:uniqueId val="{00000000-4CB0-A843-AC22-7D6DE54ADDA6}"/>
            </c:ext>
          </c:extLst>
        </c:ser>
        <c:ser>
          <c:idx val="1"/>
          <c:order val="1"/>
          <c:tx>
            <c:strRef>
              <c:f>Working!$D$15</c:f>
              <c:strCache>
                <c:ptCount val="1"/>
                <c:pt idx="0">
                  <c:v>Sum of Absences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Working!$B$16:$B$22</c:f>
              <c:strCache>
                <c:ptCount val="6"/>
                <c:pt idx="0">
                  <c:v>Executive Office</c:v>
                </c:pt>
                <c:pt idx="1">
                  <c:v>Admin Offices</c:v>
                </c:pt>
                <c:pt idx="2">
                  <c:v>Software Engineering</c:v>
                </c:pt>
                <c:pt idx="3">
                  <c:v>Sales</c:v>
                </c:pt>
                <c:pt idx="4">
                  <c:v>IT/IS</c:v>
                </c:pt>
                <c:pt idx="5">
                  <c:v>Production       </c:v>
                </c:pt>
              </c:strCache>
            </c:strRef>
          </c:cat>
          <c:val>
            <c:numRef>
              <c:f>Working!$D$16:$D$22</c:f>
              <c:numCache>
                <c:formatCode>General</c:formatCode>
                <c:ptCount val="6"/>
                <c:pt idx="0">
                  <c:v>10</c:v>
                </c:pt>
                <c:pt idx="1">
                  <c:v>78</c:v>
                </c:pt>
                <c:pt idx="2">
                  <c:v>96</c:v>
                </c:pt>
                <c:pt idx="3">
                  <c:v>358</c:v>
                </c:pt>
                <c:pt idx="4">
                  <c:v>522</c:v>
                </c:pt>
                <c:pt idx="5">
                  <c:v>2120</c:v>
                </c:pt>
              </c:numCache>
            </c:numRef>
          </c:val>
          <c:extLst>
            <c:ext xmlns:c16="http://schemas.microsoft.com/office/drawing/2014/chart" uri="{C3380CC4-5D6E-409C-BE32-E72D297353CC}">
              <c16:uniqueId val="{00000001-4CB0-A843-AC22-7D6DE54ADDA6}"/>
            </c:ext>
          </c:extLst>
        </c:ser>
        <c:dLbls>
          <c:dLblPos val="outEnd"/>
          <c:showLegendKey val="0"/>
          <c:showVal val="1"/>
          <c:showCatName val="0"/>
          <c:showSerName val="0"/>
          <c:showPercent val="0"/>
          <c:showBubbleSize val="0"/>
        </c:dLbls>
        <c:gapWidth val="219"/>
        <c:overlap val="-27"/>
        <c:axId val="785435792"/>
        <c:axId val="785493088"/>
      </c:barChart>
      <c:catAx>
        <c:axId val="78543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93088"/>
        <c:crosses val="autoZero"/>
        <c:auto val="1"/>
        <c:lblAlgn val="ctr"/>
        <c:lblOffset val="100"/>
        <c:noMultiLvlLbl val="0"/>
      </c:catAx>
      <c:valAx>
        <c:axId val="7854930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854357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Data.xlsx]Working!PivotTable9</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384615384615385"/>
              <c:y val="-4.169562652275211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384615384615385"/>
              <c:y val="-0.12925644222053179"/>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Working!$H$6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4E-A447-838C-AB10B1F64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4E-A447-838C-AB10B1F64D59}"/>
              </c:ext>
            </c:extLst>
          </c:dPt>
          <c:dLbls>
            <c:dLbl>
              <c:idx val="0"/>
              <c:layout>
                <c:manualLayout>
                  <c:x val="0.11384615384615385"/>
                  <c:y val="-4.1695626522752112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24E-A447-838C-AB10B1F64D59}"/>
                </c:ext>
              </c:extLst>
            </c:dLbl>
            <c:dLbl>
              <c:idx val="1"/>
              <c:layout>
                <c:manualLayout>
                  <c:x val="-0.11384615384615385"/>
                  <c:y val="-0.12925644222053179"/>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24E-A447-838C-AB10B1F64D5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Working!$G$7:$G$9</c:f>
              <c:strCache>
                <c:ptCount val="2"/>
                <c:pt idx="0">
                  <c:v>F</c:v>
                </c:pt>
                <c:pt idx="1">
                  <c:v>M </c:v>
                </c:pt>
              </c:strCache>
            </c:strRef>
          </c:cat>
          <c:val>
            <c:numRef>
              <c:f>Working!$H$7:$H$9</c:f>
              <c:numCache>
                <c:formatCode>General</c:formatCode>
                <c:ptCount val="2"/>
                <c:pt idx="0">
                  <c:v>176</c:v>
                </c:pt>
                <c:pt idx="1">
                  <c:v>135</c:v>
                </c:pt>
              </c:numCache>
            </c:numRef>
          </c:val>
          <c:extLst>
            <c:ext xmlns:c16="http://schemas.microsoft.com/office/drawing/2014/chart" uri="{C3380CC4-5D6E-409C-BE32-E72D297353CC}">
              <c16:uniqueId val="{00000004-924E-A447-838C-AB10B1F64D5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Data.xlsx]Working!PivotTable10</c:name>
    <c:fmtId val="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1926605504587157"/>
              <c:y val="2.9999993250845163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4383563195293195"/>
              <c:y val="4.22907430308725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596330275229361"/>
              <c:y val="-9.8571406395634109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Working!$H$16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E99-5E47-92DB-AB4F963DD2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E99-5E47-92DB-AB4F963DD2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E99-5E47-92DB-AB4F963DD289}"/>
              </c:ext>
            </c:extLst>
          </c:dPt>
          <c:dLbls>
            <c:dLbl>
              <c:idx val="0"/>
              <c:layout>
                <c:manualLayout>
                  <c:x val="0.11926605504587157"/>
                  <c:y val="2.99999932508451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E99-5E47-92DB-AB4F963DD289}"/>
                </c:ext>
              </c:extLst>
            </c:dLbl>
            <c:dLbl>
              <c:idx val="1"/>
              <c:layout>
                <c:manualLayout>
                  <c:x val="-0.14383563195293195"/>
                  <c:y val="4.22907430308725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E99-5E47-92DB-AB4F963DD289}"/>
                </c:ext>
              </c:extLst>
            </c:dLbl>
            <c:dLbl>
              <c:idx val="2"/>
              <c:layout>
                <c:manualLayout>
                  <c:x val="-0.15596330275229361"/>
                  <c:y val="-9.8571406395634109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E99-5E47-92DB-AB4F963DD289}"/>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Working!$G$17:$G$20</c:f>
              <c:strCache>
                <c:ptCount val="3"/>
                <c:pt idx="0">
                  <c:v>Active</c:v>
                </c:pt>
                <c:pt idx="1">
                  <c:v>Terminated for Cause</c:v>
                </c:pt>
                <c:pt idx="2">
                  <c:v>Voluntarily Terminated</c:v>
                </c:pt>
              </c:strCache>
            </c:strRef>
          </c:cat>
          <c:val>
            <c:numRef>
              <c:f>Working!$H$17:$H$20</c:f>
              <c:numCache>
                <c:formatCode>General</c:formatCode>
                <c:ptCount val="3"/>
                <c:pt idx="0">
                  <c:v>207</c:v>
                </c:pt>
                <c:pt idx="1">
                  <c:v>16</c:v>
                </c:pt>
                <c:pt idx="2">
                  <c:v>88</c:v>
                </c:pt>
              </c:numCache>
            </c:numRef>
          </c:val>
          <c:extLst>
            <c:ext xmlns:c16="http://schemas.microsoft.com/office/drawing/2014/chart" uri="{C3380CC4-5D6E-409C-BE32-E72D297353CC}">
              <c16:uniqueId val="{00000006-8E99-5E47-92DB-AB4F963DD2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Data.xlsx]Working!PivotTable11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no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Working!$K$6:$K$7</c:f>
              <c:strCache>
                <c:ptCount val="1"/>
                <c:pt idx="0">
                  <c:v>F</c:v>
                </c:pt>
              </c:strCache>
            </c:strRef>
          </c:tx>
          <c:spPr>
            <a:solidFill>
              <a:schemeClr val="accent1"/>
            </a:solidFill>
            <a:ln>
              <a:noFill/>
            </a:ln>
            <a:effectLst/>
          </c:spPr>
          <c:invertIfNegative val="0"/>
          <c:cat>
            <c:strRef>
              <c:f>Working!$J$8:$J$29</c:f>
              <c:strCache>
                <c:ptCount val="21"/>
                <c:pt idx="0">
                  <c:v>Board of Directors</c:v>
                </c:pt>
                <c:pt idx="1">
                  <c:v>Brandon R. LeBlanc</c:v>
                </c:pt>
                <c:pt idx="2">
                  <c:v>Debra Houlihan</c:v>
                </c:pt>
                <c:pt idx="3">
                  <c:v>Eric Dougall</c:v>
                </c:pt>
                <c:pt idx="4">
                  <c:v>Elijiah Gray</c:v>
                </c:pt>
                <c:pt idx="5">
                  <c:v>Ketsia Liebig</c:v>
                </c:pt>
                <c:pt idx="6">
                  <c:v>Brannon Miller</c:v>
                </c:pt>
                <c:pt idx="7">
                  <c:v>Jennifer Zamora</c:v>
                </c:pt>
                <c:pt idx="8">
                  <c:v>Simon Roup</c:v>
                </c:pt>
                <c:pt idx="9">
                  <c:v>Amy Dunn</c:v>
                </c:pt>
                <c:pt idx="10">
                  <c:v>Lynn Daneault</c:v>
                </c:pt>
                <c:pt idx="11">
                  <c:v>Alex Sweetwater</c:v>
                </c:pt>
                <c:pt idx="12">
                  <c:v>Janet King</c:v>
                </c:pt>
                <c:pt idx="13">
                  <c:v>David Stanley</c:v>
                </c:pt>
                <c:pt idx="14">
                  <c:v>Peter Monroe</c:v>
                </c:pt>
                <c:pt idx="15">
                  <c:v>Kissy Sullivan</c:v>
                </c:pt>
                <c:pt idx="16">
                  <c:v>Michael Albert</c:v>
                </c:pt>
                <c:pt idx="17">
                  <c:v>Kelley Spirea</c:v>
                </c:pt>
                <c:pt idx="18">
                  <c:v>Webster Butler</c:v>
                </c:pt>
                <c:pt idx="19">
                  <c:v>Brian Champaigne</c:v>
                </c:pt>
                <c:pt idx="20">
                  <c:v>John Smith</c:v>
                </c:pt>
              </c:strCache>
            </c:strRef>
          </c:cat>
          <c:val>
            <c:numRef>
              <c:f>Working!$K$8:$K$29</c:f>
              <c:numCache>
                <c:formatCode>0</c:formatCode>
                <c:ptCount val="21"/>
                <c:pt idx="0">
                  <c:v>6.5</c:v>
                </c:pt>
                <c:pt idx="1">
                  <c:v>8.6</c:v>
                </c:pt>
                <c:pt idx="2">
                  <c:v>5</c:v>
                </c:pt>
                <c:pt idx="3">
                  <c:v>11.333333333333334</c:v>
                </c:pt>
                <c:pt idx="4">
                  <c:v>9.2631578947368425</c:v>
                </c:pt>
                <c:pt idx="5">
                  <c:v>9.8571428571428577</c:v>
                </c:pt>
                <c:pt idx="6">
                  <c:v>10.538461538461538</c:v>
                </c:pt>
                <c:pt idx="8">
                  <c:v>9.4444444444444446</c:v>
                </c:pt>
                <c:pt idx="9">
                  <c:v>7.4615384615384617</c:v>
                </c:pt>
                <c:pt idx="10">
                  <c:v>10.666666666666666</c:v>
                </c:pt>
                <c:pt idx="11">
                  <c:v>10.833333333333334</c:v>
                </c:pt>
                <c:pt idx="12">
                  <c:v>11</c:v>
                </c:pt>
                <c:pt idx="13">
                  <c:v>11.428571428571429</c:v>
                </c:pt>
                <c:pt idx="14">
                  <c:v>11</c:v>
                </c:pt>
                <c:pt idx="15">
                  <c:v>9.0769230769230766</c:v>
                </c:pt>
                <c:pt idx="16">
                  <c:v>12.5</c:v>
                </c:pt>
                <c:pt idx="17">
                  <c:v>11.5</c:v>
                </c:pt>
                <c:pt idx="18">
                  <c:v>11.166666666666666</c:v>
                </c:pt>
                <c:pt idx="19">
                  <c:v>9.6666666666666661</c:v>
                </c:pt>
                <c:pt idx="20">
                  <c:v>14</c:v>
                </c:pt>
              </c:numCache>
            </c:numRef>
          </c:val>
          <c:extLst>
            <c:ext xmlns:c16="http://schemas.microsoft.com/office/drawing/2014/chart" uri="{C3380CC4-5D6E-409C-BE32-E72D297353CC}">
              <c16:uniqueId val="{00000000-9559-CB43-A0AB-ABB2A2FD180C}"/>
            </c:ext>
          </c:extLst>
        </c:ser>
        <c:ser>
          <c:idx val="1"/>
          <c:order val="1"/>
          <c:tx>
            <c:strRef>
              <c:f>Working!$L$6:$L$7</c:f>
              <c:strCache>
                <c:ptCount val="1"/>
                <c:pt idx="0">
                  <c:v>M </c:v>
                </c:pt>
              </c:strCache>
            </c:strRef>
          </c:tx>
          <c:spPr>
            <a:solidFill>
              <a:schemeClr val="accent2"/>
            </a:solidFill>
            <a:ln>
              <a:noFill/>
            </a:ln>
            <a:effectLst/>
          </c:spPr>
          <c:invertIfNegative val="0"/>
          <c:cat>
            <c:strRef>
              <c:f>Working!$J$8:$J$29</c:f>
              <c:strCache>
                <c:ptCount val="21"/>
                <c:pt idx="0">
                  <c:v>Board of Directors</c:v>
                </c:pt>
                <c:pt idx="1">
                  <c:v>Brandon R. LeBlanc</c:v>
                </c:pt>
                <c:pt idx="2">
                  <c:v>Debra Houlihan</c:v>
                </c:pt>
                <c:pt idx="3">
                  <c:v>Eric Dougall</c:v>
                </c:pt>
                <c:pt idx="4">
                  <c:v>Elijiah Gray</c:v>
                </c:pt>
                <c:pt idx="5">
                  <c:v>Ketsia Liebig</c:v>
                </c:pt>
                <c:pt idx="6">
                  <c:v>Brannon Miller</c:v>
                </c:pt>
                <c:pt idx="7">
                  <c:v>Jennifer Zamora</c:v>
                </c:pt>
                <c:pt idx="8">
                  <c:v>Simon Roup</c:v>
                </c:pt>
                <c:pt idx="9">
                  <c:v>Amy Dunn</c:v>
                </c:pt>
                <c:pt idx="10">
                  <c:v>Lynn Daneault</c:v>
                </c:pt>
                <c:pt idx="11">
                  <c:v>Alex Sweetwater</c:v>
                </c:pt>
                <c:pt idx="12">
                  <c:v>Janet King</c:v>
                </c:pt>
                <c:pt idx="13">
                  <c:v>David Stanley</c:v>
                </c:pt>
                <c:pt idx="14">
                  <c:v>Peter Monroe</c:v>
                </c:pt>
                <c:pt idx="15">
                  <c:v>Kissy Sullivan</c:v>
                </c:pt>
                <c:pt idx="16">
                  <c:v>Michael Albert</c:v>
                </c:pt>
                <c:pt idx="17">
                  <c:v>Kelley Spirea</c:v>
                </c:pt>
                <c:pt idx="18">
                  <c:v>Webster Butler</c:v>
                </c:pt>
                <c:pt idx="19">
                  <c:v>Brian Champaigne</c:v>
                </c:pt>
                <c:pt idx="20">
                  <c:v>John Smith</c:v>
                </c:pt>
              </c:strCache>
            </c:strRef>
          </c:cat>
          <c:val>
            <c:numRef>
              <c:f>Working!$L$8:$L$29</c:f>
              <c:numCache>
                <c:formatCode>0</c:formatCode>
                <c:ptCount val="21"/>
                <c:pt idx="1">
                  <c:v>6</c:v>
                </c:pt>
                <c:pt idx="2">
                  <c:v>16</c:v>
                </c:pt>
                <c:pt idx="3">
                  <c:v>2</c:v>
                </c:pt>
                <c:pt idx="4">
                  <c:v>8.3333333333333339</c:v>
                </c:pt>
                <c:pt idx="5">
                  <c:v>7.7142857142857144</c:v>
                </c:pt>
                <c:pt idx="6">
                  <c:v>7.2222222222222223</c:v>
                </c:pt>
                <c:pt idx="7">
                  <c:v>9.2857142857142865</c:v>
                </c:pt>
                <c:pt idx="8">
                  <c:v>9.5</c:v>
                </c:pt>
                <c:pt idx="9">
                  <c:v>12.875</c:v>
                </c:pt>
                <c:pt idx="10">
                  <c:v>8.8571428571428577</c:v>
                </c:pt>
                <c:pt idx="11">
                  <c:v>7.666666666666667</c:v>
                </c:pt>
                <c:pt idx="12">
                  <c:v>9.6363636363636367</c:v>
                </c:pt>
                <c:pt idx="13">
                  <c:v>8.2857142857142865</c:v>
                </c:pt>
                <c:pt idx="14">
                  <c:v>10.25</c:v>
                </c:pt>
                <c:pt idx="15">
                  <c:v>12.777777777777779</c:v>
                </c:pt>
                <c:pt idx="16">
                  <c:v>9</c:v>
                </c:pt>
                <c:pt idx="17">
                  <c:v>11.25</c:v>
                </c:pt>
                <c:pt idx="18">
                  <c:v>12.777777777777779</c:v>
                </c:pt>
                <c:pt idx="19">
                  <c:v>14.2</c:v>
                </c:pt>
                <c:pt idx="20">
                  <c:v>12.875</c:v>
                </c:pt>
              </c:numCache>
            </c:numRef>
          </c:val>
          <c:extLst>
            <c:ext xmlns:c16="http://schemas.microsoft.com/office/drawing/2014/chart" uri="{C3380CC4-5D6E-409C-BE32-E72D297353CC}">
              <c16:uniqueId val="{00000005-9559-CB43-A0AB-ABB2A2FD180C}"/>
            </c:ext>
          </c:extLst>
        </c:ser>
        <c:dLbls>
          <c:showLegendKey val="0"/>
          <c:showVal val="0"/>
          <c:showCatName val="0"/>
          <c:showSerName val="0"/>
          <c:showPercent val="0"/>
          <c:showBubbleSize val="0"/>
        </c:dLbls>
        <c:gapWidth val="219"/>
        <c:overlap val="-27"/>
        <c:axId val="907447168"/>
        <c:axId val="907761344"/>
      </c:barChart>
      <c:catAx>
        <c:axId val="907447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7761344"/>
        <c:crosses val="autoZero"/>
        <c:auto val="1"/>
        <c:lblAlgn val="ctr"/>
        <c:lblOffset val="100"/>
        <c:noMultiLvlLbl val="0"/>
      </c:catAx>
      <c:valAx>
        <c:axId val="907761344"/>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07447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no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[Legacies Group - HR Data.xlsx]Working!PivotTable12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Working!$C$26</c:f>
              <c:strCache>
                <c:ptCount val="1"/>
                <c:pt idx="0">
                  <c:v>Average of Absences</c:v>
                </c:pt>
              </c:strCache>
            </c:strRef>
          </c:tx>
          <c:spPr>
            <a:solidFill>
              <a:schemeClr val="accent1"/>
            </a:solidFill>
            <a:ln>
              <a:noFill/>
            </a:ln>
            <a:effectLst/>
          </c:spPr>
          <c:invertIfNegative val="0"/>
          <c:cat>
            <c:strRef>
              <c:f>Working!$B$27:$B$36</c:f>
              <c:strCache>
                <c:ptCount val="9"/>
                <c:pt idx="0">
                  <c:v>On-line Web application</c:v>
                </c:pt>
                <c:pt idx="1">
                  <c:v>Other</c:v>
                </c:pt>
                <c:pt idx="2">
                  <c:v>Website</c:v>
                </c:pt>
                <c:pt idx="3">
                  <c:v>Indeed</c:v>
                </c:pt>
                <c:pt idx="4">
                  <c:v>Employee Referral</c:v>
                </c:pt>
                <c:pt idx="5">
                  <c:v>LinkedIn</c:v>
                </c:pt>
                <c:pt idx="6">
                  <c:v>CareerBuilder</c:v>
                </c:pt>
                <c:pt idx="7">
                  <c:v>Google Search</c:v>
                </c:pt>
                <c:pt idx="8">
                  <c:v>Diversity Job Fair</c:v>
                </c:pt>
              </c:strCache>
            </c:strRef>
          </c:cat>
          <c:val>
            <c:numRef>
              <c:f>Working!$C$27:$C$36</c:f>
              <c:numCache>
                <c:formatCode>0.0</c:formatCode>
                <c:ptCount val="9"/>
                <c:pt idx="0">
                  <c:v>1</c:v>
                </c:pt>
                <c:pt idx="1">
                  <c:v>9</c:v>
                </c:pt>
                <c:pt idx="2">
                  <c:v>9.2307692307692299</c:v>
                </c:pt>
                <c:pt idx="3">
                  <c:v>9.9770114942528743</c:v>
                </c:pt>
                <c:pt idx="4">
                  <c:v>10.290322580645162</c:v>
                </c:pt>
                <c:pt idx="5">
                  <c:v>10.302631578947368</c:v>
                </c:pt>
                <c:pt idx="6">
                  <c:v>10.304347826086957</c:v>
                </c:pt>
                <c:pt idx="7">
                  <c:v>10.36734693877551</c:v>
                </c:pt>
                <c:pt idx="8">
                  <c:v>11.379310344827585</c:v>
                </c:pt>
              </c:numCache>
            </c:numRef>
          </c:val>
          <c:extLst>
            <c:ext xmlns:c16="http://schemas.microsoft.com/office/drawing/2014/chart" uri="{C3380CC4-5D6E-409C-BE32-E72D297353CC}">
              <c16:uniqueId val="{00000000-1CD4-E842-8A0F-40ED0FC397F3}"/>
            </c:ext>
          </c:extLst>
        </c:ser>
        <c:ser>
          <c:idx val="1"/>
          <c:order val="1"/>
          <c:tx>
            <c:strRef>
              <c:f>Working!$D$26</c:f>
              <c:strCache>
                <c:ptCount val="1"/>
                <c:pt idx="0">
                  <c:v>Average of EmpSatisfaction</c:v>
                </c:pt>
              </c:strCache>
            </c:strRef>
          </c:tx>
          <c:spPr>
            <a:solidFill>
              <a:schemeClr val="accent2"/>
            </a:solidFill>
            <a:ln>
              <a:noFill/>
            </a:ln>
            <a:effectLst/>
          </c:spPr>
          <c:invertIfNegative val="0"/>
          <c:cat>
            <c:strRef>
              <c:f>Working!$B$27:$B$36</c:f>
              <c:strCache>
                <c:ptCount val="9"/>
                <c:pt idx="0">
                  <c:v>On-line Web application</c:v>
                </c:pt>
                <c:pt idx="1">
                  <c:v>Other</c:v>
                </c:pt>
                <c:pt idx="2">
                  <c:v>Website</c:v>
                </c:pt>
                <c:pt idx="3">
                  <c:v>Indeed</c:v>
                </c:pt>
                <c:pt idx="4">
                  <c:v>Employee Referral</c:v>
                </c:pt>
                <c:pt idx="5">
                  <c:v>LinkedIn</c:v>
                </c:pt>
                <c:pt idx="6">
                  <c:v>CareerBuilder</c:v>
                </c:pt>
                <c:pt idx="7">
                  <c:v>Google Search</c:v>
                </c:pt>
                <c:pt idx="8">
                  <c:v>Diversity Job Fair</c:v>
                </c:pt>
              </c:strCache>
            </c:strRef>
          </c:cat>
          <c:val>
            <c:numRef>
              <c:f>Working!$D$27:$D$36</c:f>
              <c:numCache>
                <c:formatCode>0.0</c:formatCode>
                <c:ptCount val="9"/>
                <c:pt idx="0">
                  <c:v>5</c:v>
                </c:pt>
                <c:pt idx="1">
                  <c:v>3.5</c:v>
                </c:pt>
                <c:pt idx="2">
                  <c:v>3.3846153846153846</c:v>
                </c:pt>
                <c:pt idx="3">
                  <c:v>3.9425287356321839</c:v>
                </c:pt>
                <c:pt idx="4">
                  <c:v>3.935483870967742</c:v>
                </c:pt>
                <c:pt idx="5">
                  <c:v>3.8947368421052633</c:v>
                </c:pt>
                <c:pt idx="6">
                  <c:v>3.652173913043478</c:v>
                </c:pt>
                <c:pt idx="7">
                  <c:v>4.0612244897959187</c:v>
                </c:pt>
                <c:pt idx="8">
                  <c:v>3.7931034482758621</c:v>
                </c:pt>
              </c:numCache>
            </c:numRef>
          </c:val>
          <c:extLst>
            <c:ext xmlns:c16="http://schemas.microsoft.com/office/drawing/2014/chart" uri="{C3380CC4-5D6E-409C-BE32-E72D297353CC}">
              <c16:uniqueId val="{00000001-1CD4-E842-8A0F-40ED0FC397F3}"/>
            </c:ext>
          </c:extLst>
        </c:ser>
        <c:dLbls>
          <c:showLegendKey val="0"/>
          <c:showVal val="0"/>
          <c:showCatName val="0"/>
          <c:showSerName val="0"/>
          <c:showPercent val="0"/>
          <c:showBubbleSize val="0"/>
        </c:dLbls>
        <c:gapWidth val="219"/>
        <c:axId val="2050085168"/>
        <c:axId val="2050086896"/>
      </c:barChart>
      <c:catAx>
        <c:axId val="205008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0086896"/>
        <c:crosses val="autoZero"/>
        <c:auto val="1"/>
        <c:lblAlgn val="ctr"/>
        <c:lblOffset val="100"/>
        <c:noMultiLvlLbl val="0"/>
      </c:catAx>
      <c:valAx>
        <c:axId val="2050086896"/>
        <c:scaling>
          <c:orientation val="minMax"/>
        </c:scaling>
        <c:delete val="0"/>
        <c:axPos val="l"/>
        <c:majorGridlines>
          <c:spPr>
            <a:ln w="9525" cap="flat" cmpd="sng" algn="ctr">
              <a:no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500851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7.png"/><Relationship Id="rId3" Type="http://schemas.openxmlformats.org/officeDocument/2006/relationships/chart" Target="../charts/chart3.xml"/><Relationship Id="rId7" Type="http://schemas.openxmlformats.org/officeDocument/2006/relationships/chart" Target="../charts/chart5.xml"/><Relationship Id="rId12" Type="http://schemas.openxmlformats.org/officeDocument/2006/relationships/image" Target="../media/image6.svg"/><Relationship Id="rId2" Type="http://schemas.openxmlformats.org/officeDocument/2006/relationships/chart" Target="../charts/chart2.xml"/><Relationship Id="rId16" Type="http://schemas.openxmlformats.org/officeDocument/2006/relationships/image" Target="../media/image10.svg"/><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5.png"/><Relationship Id="rId5" Type="http://schemas.openxmlformats.org/officeDocument/2006/relationships/image" Target="../media/image1.png"/><Relationship Id="rId15" Type="http://schemas.openxmlformats.org/officeDocument/2006/relationships/image" Target="../media/image9.png"/><Relationship Id="rId10" Type="http://schemas.openxmlformats.org/officeDocument/2006/relationships/image" Target="../media/image4.sv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393700</xdr:colOff>
      <xdr:row>3</xdr:row>
      <xdr:rowOff>169164</xdr:rowOff>
    </xdr:to>
    <xdr:sp macro="" textlink="">
      <xdr:nvSpPr>
        <xdr:cNvPr id="2" name="Rectangle 1">
          <a:extLst>
            <a:ext uri="{FF2B5EF4-FFF2-40B4-BE49-F238E27FC236}">
              <a16:creationId xmlns:a16="http://schemas.microsoft.com/office/drawing/2014/main" id="{02077015-78F6-073B-5AAA-0C9F2A909259}"/>
            </a:ext>
          </a:extLst>
        </xdr:cNvPr>
        <xdr:cNvSpPr/>
      </xdr:nvSpPr>
      <xdr:spPr>
        <a:xfrm>
          <a:off x="0" y="0"/>
          <a:ext cx="11125200"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571500</xdr:colOff>
      <xdr:row>0</xdr:row>
      <xdr:rowOff>63500</xdr:rowOff>
    </xdr:from>
    <xdr:to>
      <xdr:col>10</xdr:col>
      <xdr:colOff>469900</xdr:colOff>
      <xdr:row>2</xdr:row>
      <xdr:rowOff>177800</xdr:rowOff>
    </xdr:to>
    <xdr:sp macro="" textlink="">
      <xdr:nvSpPr>
        <xdr:cNvPr id="3" name="TextBox 2">
          <a:extLst>
            <a:ext uri="{FF2B5EF4-FFF2-40B4-BE49-F238E27FC236}">
              <a16:creationId xmlns:a16="http://schemas.microsoft.com/office/drawing/2014/main" id="{32F854E8-F76B-D338-B9C2-F88A05F5C140}"/>
            </a:ext>
          </a:extLst>
        </xdr:cNvPr>
        <xdr:cNvSpPr txBox="1"/>
      </xdr:nvSpPr>
      <xdr:spPr>
        <a:xfrm>
          <a:off x="2222500" y="63500"/>
          <a:ext cx="650240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a:ln>
                <a:noFill/>
              </a:ln>
            </a:rPr>
            <a:t>      </a:t>
          </a:r>
          <a:r>
            <a:rPr lang="en-GB" sz="2800">
              <a:ln>
                <a:noFill/>
              </a:ln>
              <a:solidFill>
                <a:schemeClr val="bg1"/>
              </a:solidFill>
            </a:rPr>
            <a:t>LEGACIES</a:t>
          </a:r>
          <a:r>
            <a:rPr lang="en-GB" sz="2800" baseline="0">
              <a:ln>
                <a:noFill/>
              </a:ln>
              <a:solidFill>
                <a:schemeClr val="bg1"/>
              </a:solidFill>
            </a:rPr>
            <a:t> GROUP - EMPLOYEES REPORT</a:t>
          </a:r>
          <a:endParaRPr lang="en-GB" sz="2800">
            <a:ln>
              <a:noFill/>
            </a:ln>
            <a:solidFill>
              <a:schemeClr val="bg1"/>
            </a:solidFill>
          </a:endParaRPr>
        </a:p>
      </xdr:txBody>
    </xdr:sp>
    <xdr:clientData/>
  </xdr:twoCellAnchor>
  <xdr:twoCellAnchor>
    <xdr:from>
      <xdr:col>15</xdr:col>
      <xdr:colOff>342900</xdr:colOff>
      <xdr:row>0</xdr:row>
      <xdr:rowOff>127000</xdr:rowOff>
    </xdr:from>
    <xdr:to>
      <xdr:col>16</xdr:col>
      <xdr:colOff>419100</xdr:colOff>
      <xdr:row>2</xdr:row>
      <xdr:rowOff>12700</xdr:rowOff>
    </xdr:to>
    <xdr:sp macro="" textlink="">
      <xdr:nvSpPr>
        <xdr:cNvPr id="7" name="TextBox 6">
          <a:extLst>
            <a:ext uri="{FF2B5EF4-FFF2-40B4-BE49-F238E27FC236}">
              <a16:creationId xmlns:a16="http://schemas.microsoft.com/office/drawing/2014/main" id="{FA273446-B748-197A-55F6-25AC1D5CA71D}"/>
            </a:ext>
          </a:extLst>
        </xdr:cNvPr>
        <xdr:cNvSpPr txBox="1"/>
      </xdr:nvSpPr>
      <xdr:spPr>
        <a:xfrm>
          <a:off x="12725400" y="127000"/>
          <a:ext cx="9017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800">
            <a:solidFill>
              <a:schemeClr val="bg1"/>
            </a:solidFill>
          </a:endParaRPr>
        </a:p>
      </xdr:txBody>
    </xdr:sp>
    <xdr:clientData/>
  </xdr:twoCellAnchor>
  <xdr:twoCellAnchor>
    <xdr:from>
      <xdr:col>0</xdr:col>
      <xdr:colOff>0</xdr:colOff>
      <xdr:row>4</xdr:row>
      <xdr:rowOff>12700</xdr:rowOff>
    </xdr:from>
    <xdr:to>
      <xdr:col>5</xdr:col>
      <xdr:colOff>42333</xdr:colOff>
      <xdr:row>23</xdr:row>
      <xdr:rowOff>139700</xdr:rowOff>
    </xdr:to>
    <xdr:sp macro="" textlink="">
      <xdr:nvSpPr>
        <xdr:cNvPr id="25" name="Rectangle 24">
          <a:extLst>
            <a:ext uri="{FF2B5EF4-FFF2-40B4-BE49-F238E27FC236}">
              <a16:creationId xmlns:a16="http://schemas.microsoft.com/office/drawing/2014/main" id="{49FD3C78-93D6-5F17-AC02-C1807F5813D5}"/>
            </a:ext>
          </a:extLst>
        </xdr:cNvPr>
        <xdr:cNvSpPr/>
      </xdr:nvSpPr>
      <xdr:spPr>
        <a:xfrm>
          <a:off x="0" y="774700"/>
          <a:ext cx="4169833" cy="37465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0</xdr:col>
      <xdr:colOff>156634</xdr:colOff>
      <xdr:row>6</xdr:row>
      <xdr:rowOff>152400</xdr:rowOff>
    </xdr:from>
    <xdr:to>
      <xdr:col>4</xdr:col>
      <xdr:colOff>635000</xdr:colOff>
      <xdr:row>22</xdr:row>
      <xdr:rowOff>118533</xdr:rowOff>
    </xdr:to>
    <xdr:graphicFrame macro="">
      <xdr:nvGraphicFramePr>
        <xdr:cNvPr id="28" name="Chart 27">
          <a:extLst>
            <a:ext uri="{FF2B5EF4-FFF2-40B4-BE49-F238E27FC236}">
              <a16:creationId xmlns:a16="http://schemas.microsoft.com/office/drawing/2014/main" id="{4DE0069A-FEAB-C24A-B6E4-D0E07A763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177800</xdr:rowOff>
    </xdr:from>
    <xdr:to>
      <xdr:col>5</xdr:col>
      <xdr:colOff>50800</xdr:colOff>
      <xdr:row>43</xdr:row>
      <xdr:rowOff>21167</xdr:rowOff>
    </xdr:to>
    <xdr:sp macro="" textlink="">
      <xdr:nvSpPr>
        <xdr:cNvPr id="29" name="Rectangle 28">
          <a:extLst>
            <a:ext uri="{FF2B5EF4-FFF2-40B4-BE49-F238E27FC236}">
              <a16:creationId xmlns:a16="http://schemas.microsoft.com/office/drawing/2014/main" id="{3B82A167-FE4F-F740-9A93-DACE64D28A0A}"/>
            </a:ext>
          </a:extLst>
        </xdr:cNvPr>
        <xdr:cNvSpPr/>
      </xdr:nvSpPr>
      <xdr:spPr>
        <a:xfrm>
          <a:off x="0" y="4559300"/>
          <a:ext cx="4178300" cy="365336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ysClr val="windowText" lastClr="000000"/>
              </a:solidFill>
            </a:rPr>
            <a:t>√</a:t>
          </a:r>
        </a:p>
      </xdr:txBody>
    </xdr:sp>
    <xdr:clientData/>
  </xdr:twoCellAnchor>
  <xdr:twoCellAnchor>
    <xdr:from>
      <xdr:col>0</xdr:col>
      <xdr:colOff>50800</xdr:colOff>
      <xdr:row>26</xdr:row>
      <xdr:rowOff>139700</xdr:rowOff>
    </xdr:from>
    <xdr:to>
      <xdr:col>4</xdr:col>
      <xdr:colOff>736600</xdr:colOff>
      <xdr:row>42</xdr:row>
      <xdr:rowOff>57149</xdr:rowOff>
    </xdr:to>
    <xdr:graphicFrame macro="">
      <xdr:nvGraphicFramePr>
        <xdr:cNvPr id="30" name="Chart 29">
          <a:extLst>
            <a:ext uri="{FF2B5EF4-FFF2-40B4-BE49-F238E27FC236}">
              <a16:creationId xmlns:a16="http://schemas.microsoft.com/office/drawing/2014/main" id="{8DCF1731-0BF5-F44F-9BF4-438D7E2630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69850</xdr:colOff>
      <xdr:row>4</xdr:row>
      <xdr:rowOff>16933</xdr:rowOff>
    </xdr:from>
    <xdr:to>
      <xdr:col>10</xdr:col>
      <xdr:colOff>444500</xdr:colOff>
      <xdr:row>23</xdr:row>
      <xdr:rowOff>139700</xdr:rowOff>
    </xdr:to>
    <xdr:sp macro="" textlink="">
      <xdr:nvSpPr>
        <xdr:cNvPr id="32" name="Rectangle 31">
          <a:extLst>
            <a:ext uri="{FF2B5EF4-FFF2-40B4-BE49-F238E27FC236}">
              <a16:creationId xmlns:a16="http://schemas.microsoft.com/office/drawing/2014/main" id="{896FA8AB-F29E-BF43-B82B-C407E88E7C21}"/>
            </a:ext>
          </a:extLst>
        </xdr:cNvPr>
        <xdr:cNvSpPr/>
      </xdr:nvSpPr>
      <xdr:spPr>
        <a:xfrm>
          <a:off x="4197350" y="778933"/>
          <a:ext cx="4502150" cy="3742267"/>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5</xdr:col>
      <xdr:colOff>76200</xdr:colOff>
      <xdr:row>23</xdr:row>
      <xdr:rowOff>177800</xdr:rowOff>
    </xdr:from>
    <xdr:to>
      <xdr:col>10</xdr:col>
      <xdr:colOff>444500</xdr:colOff>
      <xdr:row>43</xdr:row>
      <xdr:rowOff>25400</xdr:rowOff>
    </xdr:to>
    <xdr:sp macro="" textlink="">
      <xdr:nvSpPr>
        <xdr:cNvPr id="33" name="Rectangle 32">
          <a:extLst>
            <a:ext uri="{FF2B5EF4-FFF2-40B4-BE49-F238E27FC236}">
              <a16:creationId xmlns:a16="http://schemas.microsoft.com/office/drawing/2014/main" id="{E4E1D95A-2875-754F-A557-EB61DCF65431}"/>
            </a:ext>
          </a:extLst>
        </xdr:cNvPr>
        <xdr:cNvSpPr/>
      </xdr:nvSpPr>
      <xdr:spPr>
        <a:xfrm>
          <a:off x="4203700" y="4559300"/>
          <a:ext cx="4495800" cy="36576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5</xdr:col>
      <xdr:colOff>266700</xdr:colOff>
      <xdr:row>7</xdr:row>
      <xdr:rowOff>0</xdr:rowOff>
    </xdr:from>
    <xdr:to>
      <xdr:col>10</xdr:col>
      <xdr:colOff>266700</xdr:colOff>
      <xdr:row>22</xdr:row>
      <xdr:rowOff>188383</xdr:rowOff>
    </xdr:to>
    <xdr:graphicFrame macro="">
      <xdr:nvGraphicFramePr>
        <xdr:cNvPr id="34" name="Chart 33">
          <a:extLst>
            <a:ext uri="{FF2B5EF4-FFF2-40B4-BE49-F238E27FC236}">
              <a16:creationId xmlns:a16="http://schemas.microsoft.com/office/drawing/2014/main" id="{91DB1AD5-476A-5947-8364-B86A27F6B2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482600</xdr:colOff>
      <xdr:row>4</xdr:row>
      <xdr:rowOff>12700</xdr:rowOff>
    </xdr:from>
    <xdr:to>
      <xdr:col>18</xdr:col>
      <xdr:colOff>393700</xdr:colOff>
      <xdr:row>23</xdr:row>
      <xdr:rowOff>139700</xdr:rowOff>
    </xdr:to>
    <xdr:sp macro="" textlink="">
      <xdr:nvSpPr>
        <xdr:cNvPr id="35" name="Rectangle 34">
          <a:extLst>
            <a:ext uri="{FF2B5EF4-FFF2-40B4-BE49-F238E27FC236}">
              <a16:creationId xmlns:a16="http://schemas.microsoft.com/office/drawing/2014/main" id="{0928218B-A13B-284E-9B9F-7F47502DE577}"/>
            </a:ext>
          </a:extLst>
        </xdr:cNvPr>
        <xdr:cNvSpPr/>
      </xdr:nvSpPr>
      <xdr:spPr>
        <a:xfrm>
          <a:off x="8737600" y="774700"/>
          <a:ext cx="6515100" cy="37465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5</xdr:col>
      <xdr:colOff>304800</xdr:colOff>
      <xdr:row>26</xdr:row>
      <xdr:rowOff>101601</xdr:rowOff>
    </xdr:from>
    <xdr:to>
      <xdr:col>10</xdr:col>
      <xdr:colOff>330200</xdr:colOff>
      <xdr:row>42</xdr:row>
      <xdr:rowOff>16935</xdr:rowOff>
    </xdr:to>
    <xdr:graphicFrame macro="">
      <xdr:nvGraphicFramePr>
        <xdr:cNvPr id="36" name="Chart 35">
          <a:extLst>
            <a:ext uri="{FF2B5EF4-FFF2-40B4-BE49-F238E27FC236}">
              <a16:creationId xmlns:a16="http://schemas.microsoft.com/office/drawing/2014/main" id="{F5FBE47A-6FF8-9944-8A0C-56D2B96EE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114300</xdr:colOff>
      <xdr:row>0</xdr:row>
      <xdr:rowOff>0</xdr:rowOff>
    </xdr:from>
    <xdr:to>
      <xdr:col>21</xdr:col>
      <xdr:colOff>647699</xdr:colOff>
      <xdr:row>3</xdr:row>
      <xdr:rowOff>169164</xdr:rowOff>
    </xdr:to>
    <xdr:sp macro="" textlink="">
      <xdr:nvSpPr>
        <xdr:cNvPr id="43" name="Rectangle 42">
          <a:extLst>
            <a:ext uri="{FF2B5EF4-FFF2-40B4-BE49-F238E27FC236}">
              <a16:creationId xmlns:a16="http://schemas.microsoft.com/office/drawing/2014/main" id="{314EBD0C-D42C-EC45-B22A-507E2C7FAD50}"/>
            </a:ext>
          </a:extLst>
        </xdr:cNvPr>
        <xdr:cNvSpPr/>
      </xdr:nvSpPr>
      <xdr:spPr>
        <a:xfrm>
          <a:off x="16624300" y="0"/>
          <a:ext cx="1358899"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393700</xdr:colOff>
      <xdr:row>0</xdr:row>
      <xdr:rowOff>0</xdr:rowOff>
    </xdr:from>
    <xdr:to>
      <xdr:col>20</xdr:col>
      <xdr:colOff>101599</xdr:colOff>
      <xdr:row>3</xdr:row>
      <xdr:rowOff>169164</xdr:rowOff>
    </xdr:to>
    <xdr:sp macro="" textlink="">
      <xdr:nvSpPr>
        <xdr:cNvPr id="44" name="Rectangle 43">
          <a:extLst>
            <a:ext uri="{FF2B5EF4-FFF2-40B4-BE49-F238E27FC236}">
              <a16:creationId xmlns:a16="http://schemas.microsoft.com/office/drawing/2014/main" id="{8FF82F94-8D45-AB4C-ADDD-0283892E6989}"/>
            </a:ext>
          </a:extLst>
        </xdr:cNvPr>
        <xdr:cNvSpPr/>
      </xdr:nvSpPr>
      <xdr:spPr>
        <a:xfrm>
          <a:off x="15252700" y="0"/>
          <a:ext cx="1358899"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673100</xdr:colOff>
      <xdr:row>0</xdr:row>
      <xdr:rowOff>0</xdr:rowOff>
    </xdr:from>
    <xdr:to>
      <xdr:col>18</xdr:col>
      <xdr:colOff>380999</xdr:colOff>
      <xdr:row>3</xdr:row>
      <xdr:rowOff>169164</xdr:rowOff>
    </xdr:to>
    <xdr:sp macro="" textlink="">
      <xdr:nvSpPr>
        <xdr:cNvPr id="45" name="Rectangle 44">
          <a:extLst>
            <a:ext uri="{FF2B5EF4-FFF2-40B4-BE49-F238E27FC236}">
              <a16:creationId xmlns:a16="http://schemas.microsoft.com/office/drawing/2014/main" id="{18C3522D-1B4B-764B-86CF-050E75AE6BD3}"/>
            </a:ext>
          </a:extLst>
        </xdr:cNvPr>
        <xdr:cNvSpPr/>
      </xdr:nvSpPr>
      <xdr:spPr>
        <a:xfrm>
          <a:off x="13881100" y="0"/>
          <a:ext cx="1358899"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127000</xdr:colOff>
      <xdr:row>0</xdr:row>
      <xdr:rowOff>0</xdr:rowOff>
    </xdr:from>
    <xdr:to>
      <xdr:col>16</xdr:col>
      <xdr:colOff>660399</xdr:colOff>
      <xdr:row>3</xdr:row>
      <xdr:rowOff>169164</xdr:rowOff>
    </xdr:to>
    <xdr:sp macro="" textlink="">
      <xdr:nvSpPr>
        <xdr:cNvPr id="46" name="Rectangle 45">
          <a:extLst>
            <a:ext uri="{FF2B5EF4-FFF2-40B4-BE49-F238E27FC236}">
              <a16:creationId xmlns:a16="http://schemas.microsoft.com/office/drawing/2014/main" id="{09913338-7451-7E40-B2C1-42350D7C490E}"/>
            </a:ext>
          </a:extLst>
        </xdr:cNvPr>
        <xdr:cNvSpPr/>
      </xdr:nvSpPr>
      <xdr:spPr>
        <a:xfrm>
          <a:off x="12509500" y="0"/>
          <a:ext cx="1358899"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406400</xdr:colOff>
      <xdr:row>0</xdr:row>
      <xdr:rowOff>0</xdr:rowOff>
    </xdr:from>
    <xdr:to>
      <xdr:col>15</xdr:col>
      <xdr:colOff>114299</xdr:colOff>
      <xdr:row>3</xdr:row>
      <xdr:rowOff>169164</xdr:rowOff>
    </xdr:to>
    <xdr:sp macro="" textlink="">
      <xdr:nvSpPr>
        <xdr:cNvPr id="47" name="Rectangle 46">
          <a:extLst>
            <a:ext uri="{FF2B5EF4-FFF2-40B4-BE49-F238E27FC236}">
              <a16:creationId xmlns:a16="http://schemas.microsoft.com/office/drawing/2014/main" id="{EFF05715-2F25-B24C-8843-76E627A7D540}"/>
            </a:ext>
          </a:extLst>
        </xdr:cNvPr>
        <xdr:cNvSpPr/>
      </xdr:nvSpPr>
      <xdr:spPr>
        <a:xfrm>
          <a:off x="11137900" y="0"/>
          <a:ext cx="1358899" cy="740664"/>
        </a:xfrm>
        <a:prstGeom prst="rect">
          <a:avLst/>
        </a:prstGeom>
        <a:solidFill>
          <a:srgbClr val="00206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596900</xdr:colOff>
      <xdr:row>0</xdr:row>
      <xdr:rowOff>0</xdr:rowOff>
    </xdr:from>
    <xdr:to>
      <xdr:col>15</xdr:col>
      <xdr:colOff>12700</xdr:colOff>
      <xdr:row>1</xdr:row>
      <xdr:rowOff>38100</xdr:rowOff>
    </xdr:to>
    <xdr:sp macro="" textlink="">
      <xdr:nvSpPr>
        <xdr:cNvPr id="49" name="TextBox 48">
          <a:extLst>
            <a:ext uri="{FF2B5EF4-FFF2-40B4-BE49-F238E27FC236}">
              <a16:creationId xmlns:a16="http://schemas.microsoft.com/office/drawing/2014/main" id="{5A12F145-BCA0-B86F-FA85-897E73D1057C}"/>
            </a:ext>
          </a:extLst>
        </xdr:cNvPr>
        <xdr:cNvSpPr txBox="1"/>
      </xdr:nvSpPr>
      <xdr:spPr>
        <a:xfrm>
          <a:off x="11328400" y="0"/>
          <a:ext cx="1066800" cy="2286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Total </a:t>
          </a:r>
          <a:r>
            <a:rPr lang="en-GB" sz="1000">
              <a:ln>
                <a:noFill/>
              </a:ln>
              <a:solidFill>
                <a:schemeClr val="bg1"/>
              </a:solidFill>
            </a:rPr>
            <a:t>Employees</a:t>
          </a:r>
          <a:endParaRPr lang="en-GB" sz="800">
            <a:ln>
              <a:noFill/>
            </a:ln>
            <a:solidFill>
              <a:schemeClr val="bg1"/>
            </a:solidFill>
          </a:endParaRPr>
        </a:p>
      </xdr:txBody>
    </xdr:sp>
    <xdr:clientData/>
  </xdr:twoCellAnchor>
  <xdr:twoCellAnchor editAs="oneCell">
    <xdr:from>
      <xdr:col>14</xdr:col>
      <xdr:colOff>114300</xdr:colOff>
      <xdr:row>1</xdr:row>
      <xdr:rowOff>1</xdr:rowOff>
    </xdr:from>
    <xdr:to>
      <xdr:col>14</xdr:col>
      <xdr:colOff>406400</xdr:colOff>
      <xdr:row>2</xdr:row>
      <xdr:rowOff>114583</xdr:rowOff>
    </xdr:to>
    <xdr:pic>
      <xdr:nvPicPr>
        <xdr:cNvPr id="52" name="Graphic 51" descr="Employee badge with solid fill">
          <a:extLst>
            <a:ext uri="{FF2B5EF4-FFF2-40B4-BE49-F238E27FC236}">
              <a16:creationId xmlns:a16="http://schemas.microsoft.com/office/drawing/2014/main" id="{617100A3-2C50-9846-9607-220EB535C68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671300" y="190501"/>
          <a:ext cx="292100" cy="305082"/>
        </a:xfrm>
        <a:prstGeom prst="rect">
          <a:avLst/>
        </a:prstGeom>
      </xdr:spPr>
    </xdr:pic>
    <xdr:clientData/>
  </xdr:twoCellAnchor>
  <xdr:twoCellAnchor>
    <xdr:from>
      <xdr:col>14</xdr:col>
      <xdr:colOff>88900</xdr:colOff>
      <xdr:row>2</xdr:row>
      <xdr:rowOff>88900</xdr:rowOff>
    </xdr:from>
    <xdr:to>
      <xdr:col>14</xdr:col>
      <xdr:colOff>469900</xdr:colOff>
      <xdr:row>3</xdr:row>
      <xdr:rowOff>139700</xdr:rowOff>
    </xdr:to>
    <xdr:sp macro="" textlink="">
      <xdr:nvSpPr>
        <xdr:cNvPr id="54" name="TextBox 53">
          <a:extLst>
            <a:ext uri="{FF2B5EF4-FFF2-40B4-BE49-F238E27FC236}">
              <a16:creationId xmlns:a16="http://schemas.microsoft.com/office/drawing/2014/main" id="{39DED98D-AA54-7140-A5D3-9E6052193AA4}"/>
            </a:ext>
          </a:extLst>
        </xdr:cNvPr>
        <xdr:cNvSpPr txBox="1"/>
      </xdr:nvSpPr>
      <xdr:spPr>
        <a:xfrm>
          <a:off x="11645900" y="469900"/>
          <a:ext cx="381000" cy="2413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311</a:t>
          </a:r>
        </a:p>
      </xdr:txBody>
    </xdr:sp>
    <xdr:clientData/>
  </xdr:twoCellAnchor>
  <xdr:twoCellAnchor>
    <xdr:from>
      <xdr:col>15</xdr:col>
      <xdr:colOff>444500</xdr:colOff>
      <xdr:row>0</xdr:row>
      <xdr:rowOff>0</xdr:rowOff>
    </xdr:from>
    <xdr:to>
      <xdr:col>16</xdr:col>
      <xdr:colOff>381000</xdr:colOff>
      <xdr:row>1</xdr:row>
      <xdr:rowOff>76200</xdr:rowOff>
    </xdr:to>
    <xdr:sp macro="" textlink="">
      <xdr:nvSpPr>
        <xdr:cNvPr id="55" name="TextBox 54">
          <a:extLst>
            <a:ext uri="{FF2B5EF4-FFF2-40B4-BE49-F238E27FC236}">
              <a16:creationId xmlns:a16="http://schemas.microsoft.com/office/drawing/2014/main" id="{2827EFEA-E661-DB4E-8C43-F770971A4F6E}"/>
            </a:ext>
          </a:extLst>
        </xdr:cNvPr>
        <xdr:cNvSpPr txBox="1"/>
      </xdr:nvSpPr>
      <xdr:spPr>
        <a:xfrm>
          <a:off x="12827000" y="0"/>
          <a:ext cx="762000" cy="2667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Average</a:t>
          </a:r>
          <a:r>
            <a:rPr lang="en-GB" sz="800" baseline="0">
              <a:ln>
                <a:noFill/>
              </a:ln>
              <a:solidFill>
                <a:schemeClr val="bg1"/>
              </a:solidFill>
            </a:rPr>
            <a:t> Age</a:t>
          </a:r>
          <a:endParaRPr lang="en-GB" sz="800">
            <a:ln>
              <a:noFill/>
            </a:ln>
            <a:solidFill>
              <a:schemeClr val="bg1"/>
            </a:solidFill>
          </a:endParaRPr>
        </a:p>
      </xdr:txBody>
    </xdr:sp>
    <xdr:clientData/>
  </xdr:twoCellAnchor>
  <xdr:twoCellAnchor>
    <xdr:from>
      <xdr:col>15</xdr:col>
      <xdr:colOff>647700</xdr:colOff>
      <xdr:row>2</xdr:row>
      <xdr:rowOff>101600</xdr:rowOff>
    </xdr:from>
    <xdr:to>
      <xdr:col>16</xdr:col>
      <xdr:colOff>190500</xdr:colOff>
      <xdr:row>3</xdr:row>
      <xdr:rowOff>152400</xdr:rowOff>
    </xdr:to>
    <xdr:sp macro="" textlink="">
      <xdr:nvSpPr>
        <xdr:cNvPr id="60" name="TextBox 59">
          <a:extLst>
            <a:ext uri="{FF2B5EF4-FFF2-40B4-BE49-F238E27FC236}">
              <a16:creationId xmlns:a16="http://schemas.microsoft.com/office/drawing/2014/main" id="{DCD13B66-F338-4143-A96E-536EADE0F430}"/>
            </a:ext>
          </a:extLst>
        </xdr:cNvPr>
        <xdr:cNvSpPr txBox="1"/>
      </xdr:nvSpPr>
      <xdr:spPr>
        <a:xfrm>
          <a:off x="13030200" y="482600"/>
          <a:ext cx="368300" cy="2413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44</a:t>
          </a:r>
        </a:p>
      </xdr:txBody>
    </xdr:sp>
    <xdr:clientData/>
  </xdr:twoCellAnchor>
  <xdr:twoCellAnchor>
    <xdr:from>
      <xdr:col>17</xdr:col>
      <xdr:colOff>127000</xdr:colOff>
      <xdr:row>0</xdr:row>
      <xdr:rowOff>0</xdr:rowOff>
    </xdr:from>
    <xdr:to>
      <xdr:col>18</xdr:col>
      <xdr:colOff>203200</xdr:colOff>
      <xdr:row>1</xdr:row>
      <xdr:rowOff>88900</xdr:rowOff>
    </xdr:to>
    <xdr:sp macro="" textlink="">
      <xdr:nvSpPr>
        <xdr:cNvPr id="61" name="TextBox 60">
          <a:extLst>
            <a:ext uri="{FF2B5EF4-FFF2-40B4-BE49-F238E27FC236}">
              <a16:creationId xmlns:a16="http://schemas.microsoft.com/office/drawing/2014/main" id="{38E07CD3-E205-C44A-BAA2-F92233039A74}"/>
            </a:ext>
          </a:extLst>
        </xdr:cNvPr>
        <xdr:cNvSpPr txBox="1"/>
      </xdr:nvSpPr>
      <xdr:spPr>
        <a:xfrm>
          <a:off x="14160500" y="0"/>
          <a:ext cx="901700" cy="2794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Average</a:t>
          </a:r>
          <a:r>
            <a:rPr lang="en-GB" sz="800" baseline="0">
              <a:ln>
                <a:noFill/>
              </a:ln>
              <a:solidFill>
                <a:schemeClr val="bg1"/>
              </a:solidFill>
            </a:rPr>
            <a:t> Tenure</a:t>
          </a:r>
          <a:endParaRPr lang="en-GB" sz="800">
            <a:ln>
              <a:noFill/>
            </a:ln>
            <a:solidFill>
              <a:schemeClr val="bg1"/>
            </a:solidFill>
          </a:endParaRPr>
        </a:p>
      </xdr:txBody>
    </xdr:sp>
    <xdr:clientData/>
  </xdr:twoCellAnchor>
  <xdr:twoCellAnchor>
    <xdr:from>
      <xdr:col>17</xdr:col>
      <xdr:colOff>406400</xdr:colOff>
      <xdr:row>2</xdr:row>
      <xdr:rowOff>114300</xdr:rowOff>
    </xdr:from>
    <xdr:to>
      <xdr:col>18</xdr:col>
      <xdr:colOff>25400</xdr:colOff>
      <xdr:row>3</xdr:row>
      <xdr:rowOff>165100</xdr:rowOff>
    </xdr:to>
    <xdr:sp macro="" textlink="">
      <xdr:nvSpPr>
        <xdr:cNvPr id="62" name="TextBox 61">
          <a:extLst>
            <a:ext uri="{FF2B5EF4-FFF2-40B4-BE49-F238E27FC236}">
              <a16:creationId xmlns:a16="http://schemas.microsoft.com/office/drawing/2014/main" id="{AB9F66FE-4775-0D48-8259-D2D769042F52}"/>
            </a:ext>
          </a:extLst>
        </xdr:cNvPr>
        <xdr:cNvSpPr txBox="1"/>
      </xdr:nvSpPr>
      <xdr:spPr>
        <a:xfrm>
          <a:off x="14439900" y="495300"/>
          <a:ext cx="444500" cy="2413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7.6</a:t>
          </a:r>
        </a:p>
      </xdr:txBody>
    </xdr:sp>
    <xdr:clientData/>
  </xdr:twoCellAnchor>
  <xdr:twoCellAnchor>
    <xdr:from>
      <xdr:col>18</xdr:col>
      <xdr:colOff>482600</xdr:colOff>
      <xdr:row>0</xdr:row>
      <xdr:rowOff>0</xdr:rowOff>
    </xdr:from>
    <xdr:to>
      <xdr:col>20</xdr:col>
      <xdr:colOff>63500</xdr:colOff>
      <xdr:row>1</xdr:row>
      <xdr:rowOff>101600</xdr:rowOff>
    </xdr:to>
    <xdr:sp macro="" textlink="">
      <xdr:nvSpPr>
        <xdr:cNvPr id="63" name="TextBox 62">
          <a:extLst>
            <a:ext uri="{FF2B5EF4-FFF2-40B4-BE49-F238E27FC236}">
              <a16:creationId xmlns:a16="http://schemas.microsoft.com/office/drawing/2014/main" id="{1CD078BF-8F43-3D45-9A8C-B7C7052D2F3B}"/>
            </a:ext>
          </a:extLst>
        </xdr:cNvPr>
        <xdr:cNvSpPr txBox="1"/>
      </xdr:nvSpPr>
      <xdr:spPr>
        <a:xfrm>
          <a:off x="15341600" y="0"/>
          <a:ext cx="1231900" cy="2921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Average EmpSatisfaction</a:t>
          </a:r>
        </a:p>
      </xdr:txBody>
    </xdr:sp>
    <xdr:clientData/>
  </xdr:twoCellAnchor>
  <xdr:twoCellAnchor>
    <xdr:from>
      <xdr:col>19</xdr:col>
      <xdr:colOff>88900</xdr:colOff>
      <xdr:row>2</xdr:row>
      <xdr:rowOff>114300</xdr:rowOff>
    </xdr:from>
    <xdr:to>
      <xdr:col>19</xdr:col>
      <xdr:colOff>457200</xdr:colOff>
      <xdr:row>3</xdr:row>
      <xdr:rowOff>165100</xdr:rowOff>
    </xdr:to>
    <xdr:sp macro="" textlink="">
      <xdr:nvSpPr>
        <xdr:cNvPr id="4096" name="TextBox 4095">
          <a:extLst>
            <a:ext uri="{FF2B5EF4-FFF2-40B4-BE49-F238E27FC236}">
              <a16:creationId xmlns:a16="http://schemas.microsoft.com/office/drawing/2014/main" id="{4BD8C330-D6E4-7448-A5C8-E8495CCB7462}"/>
            </a:ext>
          </a:extLst>
        </xdr:cNvPr>
        <xdr:cNvSpPr txBox="1"/>
      </xdr:nvSpPr>
      <xdr:spPr>
        <a:xfrm>
          <a:off x="15773400" y="495300"/>
          <a:ext cx="368300" cy="2413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3.9</a:t>
          </a:r>
        </a:p>
      </xdr:txBody>
    </xdr:sp>
    <xdr:clientData/>
  </xdr:twoCellAnchor>
  <xdr:twoCellAnchor>
    <xdr:from>
      <xdr:col>20</xdr:col>
      <xdr:colOff>342900</xdr:colOff>
      <xdr:row>0</xdr:row>
      <xdr:rowOff>0</xdr:rowOff>
    </xdr:from>
    <xdr:to>
      <xdr:col>21</xdr:col>
      <xdr:colOff>584200</xdr:colOff>
      <xdr:row>1</xdr:row>
      <xdr:rowOff>38100</xdr:rowOff>
    </xdr:to>
    <xdr:sp macro="" textlink="">
      <xdr:nvSpPr>
        <xdr:cNvPr id="4098" name="TextBox 4097">
          <a:extLst>
            <a:ext uri="{FF2B5EF4-FFF2-40B4-BE49-F238E27FC236}">
              <a16:creationId xmlns:a16="http://schemas.microsoft.com/office/drawing/2014/main" id="{2F3CCE11-DF09-404B-A96B-014B33031DE8}"/>
            </a:ext>
          </a:extLst>
        </xdr:cNvPr>
        <xdr:cNvSpPr txBox="1"/>
      </xdr:nvSpPr>
      <xdr:spPr>
        <a:xfrm>
          <a:off x="16852900" y="0"/>
          <a:ext cx="1066800" cy="2286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Average Absences</a:t>
          </a:r>
        </a:p>
      </xdr:txBody>
    </xdr:sp>
    <xdr:clientData/>
  </xdr:twoCellAnchor>
  <xdr:twoCellAnchor>
    <xdr:from>
      <xdr:col>20</xdr:col>
      <xdr:colOff>660400</xdr:colOff>
      <xdr:row>2</xdr:row>
      <xdr:rowOff>88900</xdr:rowOff>
    </xdr:from>
    <xdr:to>
      <xdr:col>21</xdr:col>
      <xdr:colOff>215900</xdr:colOff>
      <xdr:row>3</xdr:row>
      <xdr:rowOff>114300</xdr:rowOff>
    </xdr:to>
    <xdr:sp macro="" textlink="">
      <xdr:nvSpPr>
        <xdr:cNvPr id="4099" name="TextBox 4098">
          <a:extLst>
            <a:ext uri="{FF2B5EF4-FFF2-40B4-BE49-F238E27FC236}">
              <a16:creationId xmlns:a16="http://schemas.microsoft.com/office/drawing/2014/main" id="{7ACDE7B9-BEA3-2A4A-B7C2-1D8C0302084E}"/>
            </a:ext>
          </a:extLst>
        </xdr:cNvPr>
        <xdr:cNvSpPr txBox="1"/>
      </xdr:nvSpPr>
      <xdr:spPr>
        <a:xfrm>
          <a:off x="17170400" y="469900"/>
          <a:ext cx="381000" cy="215900"/>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800">
              <a:ln>
                <a:noFill/>
              </a:ln>
              <a:solidFill>
                <a:schemeClr val="bg1"/>
              </a:solidFill>
            </a:rPr>
            <a:t>10</a:t>
          </a:r>
        </a:p>
      </xdr:txBody>
    </xdr:sp>
    <xdr:clientData/>
  </xdr:twoCellAnchor>
  <xdr:twoCellAnchor>
    <xdr:from>
      <xdr:col>0</xdr:col>
      <xdr:colOff>0</xdr:colOff>
      <xdr:row>4</xdr:row>
      <xdr:rowOff>101600</xdr:rowOff>
    </xdr:from>
    <xdr:to>
      <xdr:col>3</xdr:col>
      <xdr:colOff>431800</xdr:colOff>
      <xdr:row>6</xdr:row>
      <xdr:rowOff>152400</xdr:rowOff>
    </xdr:to>
    <xdr:sp macro="" textlink="">
      <xdr:nvSpPr>
        <xdr:cNvPr id="4106" name="TextBox 4105">
          <a:extLst>
            <a:ext uri="{FF2B5EF4-FFF2-40B4-BE49-F238E27FC236}">
              <a16:creationId xmlns:a16="http://schemas.microsoft.com/office/drawing/2014/main" id="{8BA270B8-643B-15E7-30A0-771EFBB4DAA3}"/>
            </a:ext>
          </a:extLst>
        </xdr:cNvPr>
        <xdr:cNvSpPr txBox="1"/>
      </xdr:nvSpPr>
      <xdr:spPr>
        <a:xfrm>
          <a:off x="0" y="863600"/>
          <a:ext cx="29083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Total Employees By Age Group</a:t>
          </a:r>
        </a:p>
      </xdr:txBody>
    </xdr:sp>
    <xdr:clientData/>
  </xdr:twoCellAnchor>
  <xdr:twoCellAnchor>
    <xdr:from>
      <xdr:col>0</xdr:col>
      <xdr:colOff>0</xdr:colOff>
      <xdr:row>23</xdr:row>
      <xdr:rowOff>177800</xdr:rowOff>
    </xdr:from>
    <xdr:to>
      <xdr:col>3</xdr:col>
      <xdr:colOff>431800</xdr:colOff>
      <xdr:row>26</xdr:row>
      <xdr:rowOff>38100</xdr:rowOff>
    </xdr:to>
    <xdr:sp macro="" textlink="">
      <xdr:nvSpPr>
        <xdr:cNvPr id="4108" name="TextBox 4107">
          <a:extLst>
            <a:ext uri="{FF2B5EF4-FFF2-40B4-BE49-F238E27FC236}">
              <a16:creationId xmlns:a16="http://schemas.microsoft.com/office/drawing/2014/main" id="{902AC6B9-A295-BA48-A312-67AC378DB5B8}"/>
            </a:ext>
          </a:extLst>
        </xdr:cNvPr>
        <xdr:cNvSpPr txBox="1"/>
      </xdr:nvSpPr>
      <xdr:spPr>
        <a:xfrm>
          <a:off x="0" y="4559300"/>
          <a:ext cx="29083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Total Employees By Department</a:t>
          </a:r>
        </a:p>
      </xdr:txBody>
    </xdr:sp>
    <xdr:clientData/>
  </xdr:twoCellAnchor>
  <xdr:twoCellAnchor>
    <xdr:from>
      <xdr:col>5</xdr:col>
      <xdr:colOff>69850</xdr:colOff>
      <xdr:row>4</xdr:row>
      <xdr:rowOff>16933</xdr:rowOff>
    </xdr:from>
    <xdr:to>
      <xdr:col>8</xdr:col>
      <xdr:colOff>501650</xdr:colOff>
      <xdr:row>6</xdr:row>
      <xdr:rowOff>67733</xdr:rowOff>
    </xdr:to>
    <xdr:sp macro="" textlink="">
      <xdr:nvSpPr>
        <xdr:cNvPr id="4109" name="TextBox 4108">
          <a:extLst>
            <a:ext uri="{FF2B5EF4-FFF2-40B4-BE49-F238E27FC236}">
              <a16:creationId xmlns:a16="http://schemas.microsoft.com/office/drawing/2014/main" id="{DB4E9F8F-6D2B-BC47-B73B-A6EC9550249D}"/>
            </a:ext>
          </a:extLst>
        </xdr:cNvPr>
        <xdr:cNvSpPr txBox="1"/>
      </xdr:nvSpPr>
      <xdr:spPr>
        <a:xfrm>
          <a:off x="4197350" y="778933"/>
          <a:ext cx="29083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Total Employees By Gender</a:t>
          </a:r>
        </a:p>
      </xdr:txBody>
    </xdr:sp>
    <xdr:clientData/>
  </xdr:twoCellAnchor>
  <xdr:twoCellAnchor>
    <xdr:from>
      <xdr:col>5</xdr:col>
      <xdr:colOff>101600</xdr:colOff>
      <xdr:row>23</xdr:row>
      <xdr:rowOff>177800</xdr:rowOff>
    </xdr:from>
    <xdr:to>
      <xdr:col>8</xdr:col>
      <xdr:colOff>533400</xdr:colOff>
      <xdr:row>26</xdr:row>
      <xdr:rowOff>38100</xdr:rowOff>
    </xdr:to>
    <xdr:sp macro="" textlink="">
      <xdr:nvSpPr>
        <xdr:cNvPr id="4110" name="TextBox 4109">
          <a:extLst>
            <a:ext uri="{FF2B5EF4-FFF2-40B4-BE49-F238E27FC236}">
              <a16:creationId xmlns:a16="http://schemas.microsoft.com/office/drawing/2014/main" id="{C6E70871-C7BC-C940-B89A-27900F71F007}"/>
            </a:ext>
          </a:extLst>
        </xdr:cNvPr>
        <xdr:cNvSpPr txBox="1"/>
      </xdr:nvSpPr>
      <xdr:spPr>
        <a:xfrm>
          <a:off x="4229100" y="4559300"/>
          <a:ext cx="29083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Total Employees By Status</a:t>
          </a:r>
        </a:p>
      </xdr:txBody>
    </xdr:sp>
    <xdr:clientData/>
  </xdr:twoCellAnchor>
  <xdr:twoCellAnchor>
    <xdr:from>
      <xdr:col>10</xdr:col>
      <xdr:colOff>584200</xdr:colOff>
      <xdr:row>6</xdr:row>
      <xdr:rowOff>50800</xdr:rowOff>
    </xdr:from>
    <xdr:to>
      <xdr:col>18</xdr:col>
      <xdr:colOff>266700</xdr:colOff>
      <xdr:row>23</xdr:row>
      <xdr:rowOff>38100</xdr:rowOff>
    </xdr:to>
    <xdr:graphicFrame macro="">
      <xdr:nvGraphicFramePr>
        <xdr:cNvPr id="4111" name="Chart 4110">
          <a:extLst>
            <a:ext uri="{FF2B5EF4-FFF2-40B4-BE49-F238E27FC236}">
              <a16:creationId xmlns:a16="http://schemas.microsoft.com/office/drawing/2014/main" id="{4DDB9971-988E-B24C-86F7-56A57C3E1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495300</xdr:colOff>
      <xdr:row>4</xdr:row>
      <xdr:rowOff>12700</xdr:rowOff>
    </xdr:from>
    <xdr:to>
      <xdr:col>14</xdr:col>
      <xdr:colOff>393700</xdr:colOff>
      <xdr:row>6</xdr:row>
      <xdr:rowOff>63500</xdr:rowOff>
    </xdr:to>
    <xdr:sp macro="" textlink="">
      <xdr:nvSpPr>
        <xdr:cNvPr id="4114" name="TextBox 4113">
          <a:extLst>
            <a:ext uri="{FF2B5EF4-FFF2-40B4-BE49-F238E27FC236}">
              <a16:creationId xmlns:a16="http://schemas.microsoft.com/office/drawing/2014/main" id="{80BAE815-3A42-E542-86DE-7D55B98BCBFC}"/>
            </a:ext>
          </a:extLst>
        </xdr:cNvPr>
        <xdr:cNvSpPr txBox="1"/>
      </xdr:nvSpPr>
      <xdr:spPr>
        <a:xfrm>
          <a:off x="8750300" y="774700"/>
          <a:ext cx="32004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Managers</a:t>
          </a:r>
          <a:r>
            <a:rPr lang="en-GB" sz="1600" baseline="0">
              <a:solidFill>
                <a:schemeClr val="bg1"/>
              </a:solidFill>
            </a:rPr>
            <a:t> by Average Absenteeism</a:t>
          </a:r>
          <a:endParaRPr lang="en-GB" sz="1600">
            <a:solidFill>
              <a:schemeClr val="bg1"/>
            </a:solidFill>
          </a:endParaRPr>
        </a:p>
      </xdr:txBody>
    </xdr:sp>
    <xdr:clientData/>
  </xdr:twoCellAnchor>
  <xdr:twoCellAnchor>
    <xdr:from>
      <xdr:col>10</xdr:col>
      <xdr:colOff>482600</xdr:colOff>
      <xdr:row>23</xdr:row>
      <xdr:rowOff>177800</xdr:rowOff>
    </xdr:from>
    <xdr:to>
      <xdr:col>18</xdr:col>
      <xdr:colOff>393700</xdr:colOff>
      <xdr:row>43</xdr:row>
      <xdr:rowOff>25400</xdr:rowOff>
    </xdr:to>
    <xdr:sp macro="" textlink="">
      <xdr:nvSpPr>
        <xdr:cNvPr id="4115" name="Rectangle 4114">
          <a:extLst>
            <a:ext uri="{FF2B5EF4-FFF2-40B4-BE49-F238E27FC236}">
              <a16:creationId xmlns:a16="http://schemas.microsoft.com/office/drawing/2014/main" id="{5072F30F-A7A2-7D48-A941-38711CB2EB63}"/>
            </a:ext>
          </a:extLst>
        </xdr:cNvPr>
        <xdr:cNvSpPr/>
      </xdr:nvSpPr>
      <xdr:spPr>
        <a:xfrm>
          <a:off x="8737600" y="4559300"/>
          <a:ext cx="6515100" cy="36576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ysClr val="windowText" lastClr="000000"/>
            </a:solidFill>
          </a:endParaRPr>
        </a:p>
      </xdr:txBody>
    </xdr:sp>
    <xdr:clientData/>
  </xdr:twoCellAnchor>
  <xdr:twoCellAnchor>
    <xdr:from>
      <xdr:col>10</xdr:col>
      <xdr:colOff>558800</xdr:colOff>
      <xdr:row>26</xdr:row>
      <xdr:rowOff>88900</xdr:rowOff>
    </xdr:from>
    <xdr:to>
      <xdr:col>18</xdr:col>
      <xdr:colOff>279400</xdr:colOff>
      <xdr:row>42</xdr:row>
      <xdr:rowOff>101600</xdr:rowOff>
    </xdr:to>
    <xdr:graphicFrame macro="">
      <xdr:nvGraphicFramePr>
        <xdr:cNvPr id="4116" name="Chart 4115">
          <a:extLst>
            <a:ext uri="{FF2B5EF4-FFF2-40B4-BE49-F238E27FC236}">
              <a16:creationId xmlns:a16="http://schemas.microsoft.com/office/drawing/2014/main" id="{1AF8BE4B-0CDB-7848-B336-A28D2B850A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482600</xdr:colOff>
      <xdr:row>23</xdr:row>
      <xdr:rowOff>177800</xdr:rowOff>
    </xdr:from>
    <xdr:to>
      <xdr:col>15</xdr:col>
      <xdr:colOff>342900</xdr:colOff>
      <xdr:row>26</xdr:row>
      <xdr:rowOff>38100</xdr:rowOff>
    </xdr:to>
    <xdr:sp macro="" textlink="">
      <xdr:nvSpPr>
        <xdr:cNvPr id="4117" name="TextBox 4116">
          <a:extLst>
            <a:ext uri="{FF2B5EF4-FFF2-40B4-BE49-F238E27FC236}">
              <a16:creationId xmlns:a16="http://schemas.microsoft.com/office/drawing/2014/main" id="{EFC7503A-954B-9746-9AF0-A27C3E0EB4FA}"/>
            </a:ext>
          </a:extLst>
        </xdr:cNvPr>
        <xdr:cNvSpPr txBox="1"/>
      </xdr:nvSpPr>
      <xdr:spPr>
        <a:xfrm>
          <a:off x="8737600" y="4559300"/>
          <a:ext cx="39878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chemeClr val="bg1"/>
              </a:solidFill>
            </a:rPr>
            <a:t>Recruitment Source</a:t>
          </a:r>
          <a:r>
            <a:rPr lang="en-GB" sz="1600" baseline="0">
              <a:solidFill>
                <a:schemeClr val="bg1"/>
              </a:solidFill>
            </a:rPr>
            <a:t> and Average Abcences</a:t>
          </a:r>
          <a:endParaRPr lang="en-GB" sz="1600">
            <a:solidFill>
              <a:schemeClr val="bg1"/>
            </a:solidFill>
          </a:endParaRPr>
        </a:p>
      </xdr:txBody>
    </xdr:sp>
    <xdr:clientData/>
  </xdr:twoCellAnchor>
  <xdr:twoCellAnchor editAs="oneCell">
    <xdr:from>
      <xdr:col>18</xdr:col>
      <xdr:colOff>444500</xdr:colOff>
      <xdr:row>4</xdr:row>
      <xdr:rowOff>25400</xdr:rowOff>
    </xdr:from>
    <xdr:to>
      <xdr:col>21</xdr:col>
      <xdr:colOff>660400</xdr:colOff>
      <xdr:row>11</xdr:row>
      <xdr:rowOff>63500</xdr:rowOff>
    </xdr:to>
    <mc:AlternateContent xmlns:mc="http://schemas.openxmlformats.org/markup-compatibility/2006" xmlns:a14="http://schemas.microsoft.com/office/drawing/2010/main">
      <mc:Choice Requires="a14">
        <xdr:graphicFrame macro="">
          <xdr:nvGraphicFramePr>
            <xdr:cNvPr id="4124" name="Sex">
              <a:extLst>
                <a:ext uri="{FF2B5EF4-FFF2-40B4-BE49-F238E27FC236}">
                  <a16:creationId xmlns:a16="http://schemas.microsoft.com/office/drawing/2014/main" id="{3FCE67BE-1C36-8CBE-0E33-A9F4CF35DD99}"/>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5303500" y="787400"/>
              <a:ext cx="2692400" cy="1371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508000</xdr:colOff>
      <xdr:row>11</xdr:row>
      <xdr:rowOff>139700</xdr:rowOff>
    </xdr:from>
    <xdr:to>
      <xdr:col>21</xdr:col>
      <xdr:colOff>685800</xdr:colOff>
      <xdr:row>25</xdr:row>
      <xdr:rowOff>177800</xdr:rowOff>
    </xdr:to>
    <mc:AlternateContent xmlns:mc="http://schemas.openxmlformats.org/markup-compatibility/2006" xmlns:a14="http://schemas.microsoft.com/office/drawing/2010/main">
      <mc:Choice Requires="a14">
        <xdr:graphicFrame macro="">
          <xdr:nvGraphicFramePr>
            <xdr:cNvPr id="4125" name="MaritalDesc">
              <a:extLst>
                <a:ext uri="{FF2B5EF4-FFF2-40B4-BE49-F238E27FC236}">
                  <a16:creationId xmlns:a16="http://schemas.microsoft.com/office/drawing/2014/main" id="{FDD96914-30AC-7512-DCE3-2AFB206A2570}"/>
                </a:ext>
              </a:extLst>
            </xdr:cNvPr>
            <xdr:cNvGraphicFramePr/>
          </xdr:nvGraphicFramePr>
          <xdr:xfrm>
            <a:off x="0" y="0"/>
            <a:ext cx="0" cy="0"/>
          </xdr:xfrm>
          <a:graphic>
            <a:graphicData uri="http://schemas.microsoft.com/office/drawing/2010/slicer">
              <sle:slicer xmlns:sle="http://schemas.microsoft.com/office/drawing/2010/slicer" name="MaritalDesc"/>
            </a:graphicData>
          </a:graphic>
        </xdr:graphicFrame>
      </mc:Choice>
      <mc:Fallback xmlns="">
        <xdr:sp macro="" textlink="">
          <xdr:nvSpPr>
            <xdr:cNvPr id="0" name=""/>
            <xdr:cNvSpPr>
              <a:spLocks noTextEdit="1"/>
            </xdr:cNvSpPr>
          </xdr:nvSpPr>
          <xdr:spPr>
            <a:xfrm>
              <a:off x="15367000" y="2235200"/>
              <a:ext cx="265430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469900</xdr:colOff>
      <xdr:row>26</xdr:row>
      <xdr:rowOff>25400</xdr:rowOff>
    </xdr:from>
    <xdr:to>
      <xdr:col>21</xdr:col>
      <xdr:colOff>723900</xdr:colOff>
      <xdr:row>43</xdr:row>
      <xdr:rowOff>25400</xdr:rowOff>
    </xdr:to>
    <mc:AlternateContent xmlns:mc="http://schemas.openxmlformats.org/markup-compatibility/2006" xmlns:a14="http://schemas.microsoft.com/office/drawing/2010/main">
      <mc:Choice Requires="a14">
        <xdr:graphicFrame macro="">
          <xdr:nvGraphicFramePr>
            <xdr:cNvPr id="4126" name="RecruitmentSource">
              <a:extLst>
                <a:ext uri="{FF2B5EF4-FFF2-40B4-BE49-F238E27FC236}">
                  <a16:creationId xmlns:a16="http://schemas.microsoft.com/office/drawing/2014/main" id="{D52D739F-DB7F-AC0A-46FF-0A23C7E513DA}"/>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15328900" y="4978400"/>
              <a:ext cx="2730500" cy="3238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635000</xdr:colOff>
      <xdr:row>1</xdr:row>
      <xdr:rowOff>25400</xdr:rowOff>
    </xdr:from>
    <xdr:to>
      <xdr:col>16</xdr:col>
      <xdr:colOff>139700</xdr:colOff>
      <xdr:row>2</xdr:row>
      <xdr:rowOff>165100</xdr:rowOff>
    </xdr:to>
    <xdr:pic>
      <xdr:nvPicPr>
        <xdr:cNvPr id="5" name="Graphic 4" descr="Business Growth outline">
          <a:extLst>
            <a:ext uri="{FF2B5EF4-FFF2-40B4-BE49-F238E27FC236}">
              <a16:creationId xmlns:a16="http://schemas.microsoft.com/office/drawing/2014/main" id="{FB4BE4E8-E870-8977-9855-E1EDD4FD9E7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017500" y="215900"/>
          <a:ext cx="330200" cy="330200"/>
        </a:xfrm>
        <a:prstGeom prst="rect">
          <a:avLst/>
        </a:prstGeom>
      </xdr:spPr>
    </xdr:pic>
    <xdr:clientData/>
  </xdr:twoCellAnchor>
  <xdr:twoCellAnchor editAs="oneCell">
    <xdr:from>
      <xdr:col>17</xdr:col>
      <xdr:colOff>419100</xdr:colOff>
      <xdr:row>1</xdr:row>
      <xdr:rowOff>38100</xdr:rowOff>
    </xdr:from>
    <xdr:to>
      <xdr:col>17</xdr:col>
      <xdr:colOff>711200</xdr:colOff>
      <xdr:row>2</xdr:row>
      <xdr:rowOff>139700</xdr:rowOff>
    </xdr:to>
    <xdr:pic>
      <xdr:nvPicPr>
        <xdr:cNvPr id="8" name="Graphic 7" descr="Exit outline">
          <a:extLst>
            <a:ext uri="{FF2B5EF4-FFF2-40B4-BE49-F238E27FC236}">
              <a16:creationId xmlns:a16="http://schemas.microsoft.com/office/drawing/2014/main" id="{C3506CF5-3051-7283-0616-EE7D7EB0A842}"/>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4452600" y="228600"/>
          <a:ext cx="292100" cy="292100"/>
        </a:xfrm>
        <a:prstGeom prst="rect">
          <a:avLst/>
        </a:prstGeom>
      </xdr:spPr>
    </xdr:pic>
    <xdr:clientData/>
  </xdr:twoCellAnchor>
  <xdr:twoCellAnchor editAs="oneCell">
    <xdr:from>
      <xdr:col>19</xdr:col>
      <xdr:colOff>63500</xdr:colOff>
      <xdr:row>1</xdr:row>
      <xdr:rowOff>0</xdr:rowOff>
    </xdr:from>
    <xdr:to>
      <xdr:col>19</xdr:col>
      <xdr:colOff>419100</xdr:colOff>
      <xdr:row>2</xdr:row>
      <xdr:rowOff>165100</xdr:rowOff>
    </xdr:to>
    <xdr:pic>
      <xdr:nvPicPr>
        <xdr:cNvPr id="10" name="Graphic 9" descr="Dance outline">
          <a:extLst>
            <a:ext uri="{FF2B5EF4-FFF2-40B4-BE49-F238E27FC236}">
              <a16:creationId xmlns:a16="http://schemas.microsoft.com/office/drawing/2014/main" id="{FB835A18-7F94-08C1-EBE8-80F07C77017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5748000" y="190500"/>
          <a:ext cx="355600" cy="355600"/>
        </a:xfrm>
        <a:prstGeom prst="rect">
          <a:avLst/>
        </a:prstGeom>
      </xdr:spPr>
    </xdr:pic>
    <xdr:clientData/>
  </xdr:twoCellAnchor>
  <xdr:twoCellAnchor editAs="oneCell">
    <xdr:from>
      <xdr:col>20</xdr:col>
      <xdr:colOff>622300</xdr:colOff>
      <xdr:row>0</xdr:row>
      <xdr:rowOff>152400</xdr:rowOff>
    </xdr:from>
    <xdr:to>
      <xdr:col>21</xdr:col>
      <xdr:colOff>152400</xdr:colOff>
      <xdr:row>2</xdr:row>
      <xdr:rowOff>127000</xdr:rowOff>
    </xdr:to>
    <xdr:pic>
      <xdr:nvPicPr>
        <xdr:cNvPr id="12" name="Graphic 11" descr="Take Off outline">
          <a:extLst>
            <a:ext uri="{FF2B5EF4-FFF2-40B4-BE49-F238E27FC236}">
              <a16:creationId xmlns:a16="http://schemas.microsoft.com/office/drawing/2014/main" id="{46C8B781-92F2-572C-3197-A435417FBB00}"/>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7132300" y="152400"/>
          <a:ext cx="355600" cy="355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80.572777430556" createdVersion="8" refreshedVersion="8" minRefreshableVersion="3" recordCount="311" xr:uid="{7D0DBC3D-2128-3A47-9AFF-6F8C5ED93F69}">
  <cacheSource type="worksheet">
    <worksheetSource name="All_Data"/>
  </cacheSource>
  <cacheFields count="24">
    <cacheField name="Employee_Name" numFmtId="0">
      <sharedItems/>
    </cacheField>
    <cacheField name="EmpID" numFmtId="0">
      <sharedItems containsSemiMixedTypes="0" containsString="0" containsNumber="1" containsInteger="1" minValue="10001" maxValue="10311" count="311">
        <n v="10026"/>
        <n v="10084"/>
        <n v="10196"/>
        <n v="10088"/>
        <n v="10069"/>
        <n v="10002"/>
        <n v="10194"/>
        <n v="10062"/>
        <n v="10114"/>
        <n v="10250"/>
        <n v="10252"/>
        <n v="10242"/>
        <n v="10012"/>
        <n v="10265"/>
        <n v="10066"/>
        <n v="10061"/>
        <n v="10023"/>
        <n v="10055"/>
        <n v="10245"/>
        <n v="10277"/>
        <n v="10046"/>
        <n v="10226"/>
        <n v="10003"/>
        <n v="10294"/>
        <n v="10267"/>
        <n v="10199"/>
        <n v="10081"/>
        <n v="10175"/>
        <n v="10177"/>
        <n v="10238"/>
        <n v="10184"/>
        <n v="10203"/>
        <n v="10188"/>
        <n v="10107"/>
        <n v="10181"/>
        <n v="10150"/>
        <n v="10001"/>
        <n v="10085"/>
        <n v="10115"/>
        <n v="10082"/>
        <n v="10040"/>
        <n v="10067"/>
        <n v="10108"/>
        <n v="10210"/>
        <n v="10154"/>
        <n v="10200"/>
        <n v="10240"/>
        <n v="10168"/>
        <n v="10220"/>
        <n v="10275"/>
        <n v="10269"/>
        <n v="10029"/>
        <n v="10261"/>
        <n v="10292"/>
        <n v="10282"/>
        <n v="10019"/>
        <n v="10094"/>
        <n v="10193"/>
        <n v="10132"/>
        <n v="10083"/>
        <n v="10099"/>
        <n v="10212"/>
        <n v="10056"/>
        <n v="10143"/>
        <n v="10311"/>
        <n v="10070"/>
        <n v="10155"/>
        <n v="10306"/>
        <n v="10100"/>
        <n v="10310"/>
        <n v="10197"/>
        <n v="10276"/>
        <n v="10304"/>
        <n v="10284"/>
        <n v="10207"/>
        <n v="10133"/>
        <n v="10028"/>
        <n v="10006"/>
        <n v="10105"/>
        <n v="10211"/>
        <n v="10064"/>
        <n v="10247"/>
        <n v="10235"/>
        <n v="10299"/>
        <n v="10280"/>
        <n v="10296"/>
        <n v="10290"/>
        <n v="10263"/>
        <n v="10136"/>
        <n v="10189"/>
        <n v="10308"/>
        <n v="10309"/>
        <n v="10049"/>
        <n v="10093"/>
        <n v="10163"/>
        <n v="10305"/>
        <n v="10015"/>
        <n v="10080"/>
        <n v="10258"/>
        <n v="10273"/>
        <n v="10111"/>
        <n v="10257"/>
        <n v="10159"/>
        <n v="10122"/>
        <n v="10142"/>
        <n v="10283"/>
        <n v="10018"/>
        <n v="10255"/>
        <n v="10246"/>
        <n v="10228"/>
        <n v="10243"/>
        <n v="10031"/>
        <n v="10300"/>
        <n v="10101"/>
        <n v="10237"/>
        <n v="10051"/>
        <n v="10218"/>
        <n v="10256"/>
        <n v="10098"/>
        <n v="10059"/>
        <n v="10234"/>
        <n v="10109"/>
        <n v="10125"/>
        <n v="10074"/>
        <n v="10097"/>
        <n v="10007"/>
        <n v="10129"/>
        <n v="10075"/>
        <n v="10167"/>
        <n v="10195"/>
        <n v="10112"/>
        <n v="10272"/>
        <n v="10182"/>
        <n v="10248"/>
        <n v="10201"/>
        <n v="10214"/>
        <n v="10160"/>
        <n v="10289"/>
        <n v="10139"/>
        <n v="10227"/>
        <n v="10236"/>
        <n v="10009"/>
        <n v="10060"/>
        <n v="10034"/>
        <n v="10156"/>
        <n v="10036"/>
        <n v="10138"/>
        <n v="10244"/>
        <n v="10192"/>
        <n v="10231"/>
        <n v="10089"/>
        <n v="10166"/>
        <n v="10170"/>
        <n v="10208"/>
        <n v="10176"/>
        <n v="10165"/>
        <n v="10113"/>
        <n v="10092"/>
        <n v="10106"/>
        <n v="10052"/>
        <n v="10038"/>
        <n v="10249"/>
        <n v="10232"/>
        <n v="10087"/>
        <n v="10134"/>
        <n v="10251"/>
        <n v="10103"/>
        <n v="10017"/>
        <n v="10186"/>
        <n v="10137"/>
        <n v="10008"/>
        <n v="10096"/>
        <n v="10035"/>
        <n v="10057"/>
        <n v="10004"/>
        <n v="10191"/>
        <n v="10219"/>
        <n v="10077"/>
        <n v="10073"/>
        <n v="10279"/>
        <n v="10110"/>
        <n v="10053"/>
        <n v="10076"/>
        <n v="10145"/>
        <n v="10202"/>
        <n v="10128"/>
        <n v="10068"/>
        <n v="10116"/>
        <n v="10298"/>
        <n v="10213"/>
        <n v="10288"/>
        <n v="10025"/>
        <n v="10223"/>
        <n v="10151"/>
        <n v="10254"/>
        <n v="10120"/>
        <n v="10216"/>
        <n v="10079"/>
        <n v="10215"/>
        <n v="10185"/>
        <n v="10063"/>
        <n v="10037"/>
        <n v="10042"/>
        <n v="10206"/>
        <n v="10104"/>
        <n v="10303"/>
        <n v="10078"/>
        <n v="10121"/>
        <n v="10021"/>
        <n v="10281"/>
        <n v="10041"/>
        <n v="10148"/>
        <n v="10005"/>
        <n v="10259"/>
        <n v="10286"/>
        <n v="10297"/>
        <n v="10171"/>
        <n v="10032"/>
        <n v="10130"/>
        <n v="10217"/>
        <n v="10016"/>
        <n v="10050"/>
        <n v="10164"/>
        <n v="10124"/>
        <n v="10187"/>
        <n v="10225"/>
        <n v="10262"/>
        <n v="10131"/>
        <n v="10239"/>
        <n v="10152"/>
        <n v="10140"/>
        <n v="10058"/>
        <n v="10011"/>
        <n v="10230"/>
        <n v="10224"/>
        <n v="10047"/>
        <n v="10285"/>
        <n v="10020"/>
        <n v="10162"/>
        <n v="10149"/>
        <n v="10086"/>
        <n v="10054"/>
        <n v="10065"/>
        <n v="10198"/>
        <n v="10222"/>
        <n v="10126"/>
        <n v="10295"/>
        <n v="10260"/>
        <n v="10233"/>
        <n v="10229"/>
        <n v="10169"/>
        <n v="10071"/>
        <n v="10179"/>
        <n v="10091"/>
        <n v="10178"/>
        <n v="10039"/>
        <n v="10095"/>
        <n v="10027"/>
        <n v="10291"/>
        <n v="10153"/>
        <n v="10157"/>
        <n v="10119"/>
        <n v="10180"/>
        <n v="10302"/>
        <n v="10090"/>
        <n v="10030"/>
        <n v="10278"/>
        <n v="10307"/>
        <n v="10147"/>
        <n v="10266"/>
        <n v="10241"/>
        <n v="10158"/>
        <n v="10117"/>
        <n v="10209"/>
        <n v="10024"/>
        <n v="10173"/>
        <n v="10221"/>
        <n v="10146"/>
        <n v="10161"/>
        <n v="10141"/>
        <n v="10268"/>
        <n v="10123"/>
        <n v="10013"/>
        <n v="10287"/>
        <n v="10044"/>
        <n v="10102"/>
        <n v="10270"/>
        <n v="10045"/>
        <n v="10205"/>
        <n v="10014"/>
        <n v="10144"/>
        <n v="10253"/>
        <n v="10118"/>
        <n v="10022"/>
        <n v="10183"/>
        <n v="10190"/>
        <n v="10274"/>
        <n v="10293"/>
        <n v="10172"/>
        <n v="10127"/>
        <n v="10072"/>
        <n v="10048"/>
        <n v="10204"/>
        <n v="10264"/>
        <n v="10033"/>
        <n v="10174"/>
        <n v="10135"/>
        <n v="10301"/>
        <n v="10010"/>
        <n v="10043"/>
        <n v="10271"/>
      </sharedItems>
    </cacheField>
    <cacheField name="Position" numFmtId="0">
      <sharedItems count="32">
        <s v="Production Technician I"/>
        <s v="Sr. DBA"/>
        <s v="Production Technician II"/>
        <s v="Software Engineer"/>
        <s v="IT Support"/>
        <s v="Data Analyst"/>
        <s v="Database Administrator"/>
        <s v="Enterprise Architect"/>
        <s v="Sr. Accountant"/>
        <s v="Production Manager"/>
        <s v="Accountant I"/>
        <s v="Area Sales Manager"/>
        <s v="Software Engineering Manager"/>
        <s v="BI Director"/>
        <s v="Director of Operations"/>
        <s v="Sr. Network Engineer"/>
        <s v="Sales Manager"/>
        <s v="BI Developer"/>
        <s v="IT Manager - Support"/>
        <s v="Network Engineer"/>
        <s v="IT Director"/>
        <s v="Director of Sales"/>
        <s v="Administrative Assistant"/>
        <s v="President &amp; CEO"/>
        <s v="Senior BI Developer"/>
        <s v="Shared Services Manager"/>
        <s v="IT Manager - Infra"/>
        <s v="Principal Data Architect"/>
        <s v="Data Architect"/>
        <s v="IT Manager - DB"/>
        <s v="Data Analyst "/>
        <s v="CIO"/>
      </sharedItems>
    </cacheField>
    <cacheField name="DOB" numFmtId="14">
      <sharedItems containsSemiMixedTypes="0" containsNonDate="0" containsDate="1" containsString="0" minDate="1951-01-02T00:00:00" maxDate="1992-08-18T00:00:00"/>
    </cacheField>
    <cacheField name="Age" numFmtId="1">
      <sharedItems containsSemiMixedTypes="0" containsString="0" containsNumber="1" containsInteger="1" minValue="31" maxValue="72"/>
    </cacheField>
    <cacheField name="Age Group" numFmtId="1">
      <sharedItems count="4">
        <s v="Millennials"/>
        <s v="Gen X(40s)"/>
        <s v="Gen X(50s)"/>
        <s v="Baby Boomers"/>
      </sharedItems>
    </cacheField>
    <cacheField name="Sex" numFmtId="0">
      <sharedItems count="2">
        <s v="M "/>
        <s v="F"/>
      </sharedItems>
    </cacheField>
    <cacheField name="MaritalDesc" numFmtId="0">
      <sharedItems count="5">
        <s v="Single"/>
        <s v="Married"/>
        <s v="Divorced"/>
        <s v="Widowed"/>
        <s v="Separated"/>
      </sharedItems>
    </cacheField>
    <cacheField name="CitizenDesc" numFmtId="0">
      <sharedItems/>
    </cacheField>
    <cacheField name="RaceDesc" numFmtId="0">
      <sharedItems/>
    </cacheField>
    <cacheField name="DateofHire" numFmtId="14">
      <sharedItems containsSemiMixedTypes="0" containsNonDate="0" containsDate="1" containsString="0" minDate="2006-01-09T00:00:00" maxDate="2018-07-10T00:00:00"/>
    </cacheField>
    <cacheField name="DateofTermination" numFmtId="14">
      <sharedItems containsDate="1" containsMixedTypes="1" minDate="2010-08-30T00:00:00" maxDate="2018-11-11T00:00:00"/>
    </cacheField>
    <cacheField name="Tenure" numFmtId="1">
      <sharedItems containsSemiMixedTypes="0" containsString="0" containsNumber="1" containsInteger="1" minValue="0" maxValue="17" count="18">
        <n v="12"/>
        <n v="1"/>
        <n v="15"/>
        <n v="5"/>
        <n v="11"/>
        <n v="9"/>
        <n v="10"/>
        <n v="14"/>
        <n v="8"/>
        <n v="6"/>
        <n v="4"/>
        <n v="7"/>
        <n v="3"/>
        <n v="2"/>
        <n v="13"/>
        <n v="0"/>
        <n v="16"/>
        <n v="17"/>
      </sharedItems>
    </cacheField>
    <cacheField name="TermReason" numFmtId="0">
      <sharedItems count="18">
        <s v="N/A-StillEmployed"/>
        <s v="career change"/>
        <s v="hours"/>
        <s v="return to school"/>
        <s v="Another position"/>
        <s v="unhappy"/>
        <s v="attendance"/>
        <s v="performance"/>
        <s v="Learned that he is a gangster"/>
        <s v="retiring"/>
        <s v="relocation out of area"/>
        <s v="more money"/>
        <s v="military"/>
        <s v="no-call, no-show"/>
        <s v="Fatal attraction"/>
        <s v="maternity leave - did not return"/>
        <s v="medical issues"/>
        <s v="gross misconduct"/>
      </sharedItems>
    </cacheField>
    <cacheField name="EmploymentStatus" numFmtId="0">
      <sharedItems count="3">
        <s v="Active"/>
        <s v="Voluntarily Terminated"/>
        <s v="Terminated for Cause"/>
      </sharedItems>
    </cacheField>
    <cacheField name="Department" numFmtId="0">
      <sharedItems count="6">
        <s v="Production       "/>
        <s v="IT/IS"/>
        <s v="Software Engineering"/>
        <s v="Admin Offices"/>
        <s v="Sales"/>
        <s v="Executive Office"/>
      </sharedItems>
    </cacheField>
    <cacheField name="ManagerName" numFmtId="0">
      <sharedItems count="21">
        <s v="Michael Albert"/>
        <s v="Simon Roup"/>
        <s v="Kissy Sullivan"/>
        <s v="Elijiah Gray"/>
        <s v="Webster Butler"/>
        <s v="Amy Dunn"/>
        <s v="Alex Sweetwater"/>
        <s v="Ketsia Liebig"/>
        <s v="Brannon Miller"/>
        <s v="Peter Monroe"/>
        <s v="David Stanley"/>
        <s v="Kelley Spirea"/>
        <s v="Brandon R. LeBlanc"/>
        <s v="Janet King"/>
        <s v="John Smith"/>
        <s v="Jennifer Zamora"/>
        <s v="Lynn Daneault"/>
        <s v="Eric Dougall"/>
        <s v="Debra Houlihan"/>
        <s v="Brian Champaigne"/>
        <s v="Board of Directors"/>
      </sharedItems>
    </cacheField>
    <cacheField name="ManagerID" numFmtId="0">
      <sharedItems containsString="0" containsBlank="1" containsNumber="1" containsInteger="1" minValue="1" maxValue="39"/>
    </cacheField>
    <cacheField name="RecruitmentSource" numFmtId="0">
      <sharedItems count="9">
        <s v="LinkedIn"/>
        <s v="Indeed"/>
        <s v="Google Search"/>
        <s v="Employee Referral"/>
        <s v="Diversity Job Fair"/>
        <s v="On-line Web application"/>
        <s v="CareerBuilder"/>
        <s v="Website"/>
        <s v="Other"/>
      </sharedItems>
    </cacheField>
    <cacheField name="PerformanceScore" numFmtId="0">
      <sharedItems/>
    </cacheField>
    <cacheField name="EngagementSurvey" numFmtId="0">
      <sharedItems containsSemiMixedTypes="0" containsString="0" containsNumber="1" minValue="1.1200000000000001" maxValue="5"/>
    </cacheField>
    <cacheField name="EmpSatisfaction" numFmtId="0">
      <sharedItems containsSemiMixedTypes="0" containsString="0" containsNumber="1" containsInteger="1" minValue="1" maxValue="5" count="5">
        <n v="5"/>
        <n v="3"/>
        <n v="4"/>
        <n v="2"/>
        <n v="1"/>
      </sharedItems>
    </cacheField>
    <cacheField name="LastPerformanceReview_Date" numFmtId="14">
      <sharedItems containsSemiMixedTypes="0" containsNonDate="0" containsDate="1" containsString="0" minDate="2010-07-14T00:00:00" maxDate="2019-03-01T00:00:00"/>
    </cacheField>
    <cacheField name="Absences" numFmtId="0">
      <sharedItems containsSemiMixedTypes="0" containsString="0" containsNumber="1" containsInteger="1" minValue="1" maxValue="20" count="20">
        <n v="1"/>
        <n v="17"/>
        <n v="3"/>
        <n v="15"/>
        <n v="2"/>
        <n v="19"/>
        <n v="4"/>
        <n v="16"/>
        <n v="12"/>
        <n v="9"/>
        <n v="7"/>
        <n v="20"/>
        <n v="8"/>
        <n v="13"/>
        <n v="5"/>
        <n v="14"/>
        <n v="6"/>
        <n v="11"/>
        <n v="10"/>
        <n v="18"/>
      </sharedItems>
    </cacheField>
  </cacheFields>
  <extLst>
    <ext xmlns:x14="http://schemas.microsoft.com/office/spreadsheetml/2009/9/main" uri="{725AE2AE-9491-48be-B2B4-4EB974FC3084}">
      <x14:pivotCacheDefinition pivotCacheId="8879699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s v="Adinolfi, Wilson  K"/>
    <x v="0"/>
    <x v="0"/>
    <d v="1983-07-10T00:00:00"/>
    <n v="40"/>
    <x v="0"/>
    <x v="0"/>
    <x v="0"/>
    <s v="US Citizen"/>
    <s v="White"/>
    <d v="2011-07-10T00:00:00"/>
    <s v=""/>
    <x v="0"/>
    <x v="0"/>
    <x v="0"/>
    <x v="0"/>
    <x v="0"/>
    <n v="22"/>
    <x v="0"/>
    <s v="Exceeds"/>
    <n v="4.5999999999999996"/>
    <x v="0"/>
    <d v="2019-01-17T00:00:00"/>
    <x v="0"/>
  </r>
  <r>
    <s v="Ait Sidi, Karthikeyan   "/>
    <x v="1"/>
    <x v="1"/>
    <d v="1975-05-05T00:00:00"/>
    <n v="48"/>
    <x v="1"/>
    <x v="0"/>
    <x v="1"/>
    <s v="US Citizen"/>
    <s v="White"/>
    <d v="2015-03-30T00:00:00"/>
    <d v="2016-06-16T00:00:00"/>
    <x v="1"/>
    <x v="1"/>
    <x v="1"/>
    <x v="1"/>
    <x v="1"/>
    <n v="4"/>
    <x v="1"/>
    <s v="Fully Meets"/>
    <n v="4.96"/>
    <x v="1"/>
    <d v="2016-02-24T00:00:00"/>
    <x v="1"/>
  </r>
  <r>
    <s v="Akinkuolie, Sarah"/>
    <x v="2"/>
    <x v="2"/>
    <d v="1988-09-19T00:00:00"/>
    <n v="35"/>
    <x v="0"/>
    <x v="1"/>
    <x v="1"/>
    <s v="US Citizen"/>
    <s v="White"/>
    <d v="2011-07-05T00:00:00"/>
    <d v="2012-09-24T00:00:00"/>
    <x v="1"/>
    <x v="2"/>
    <x v="1"/>
    <x v="0"/>
    <x v="2"/>
    <n v="20"/>
    <x v="0"/>
    <s v="Fully Meets"/>
    <n v="3.02"/>
    <x v="1"/>
    <d v="2012-05-15T00:00:00"/>
    <x v="2"/>
  </r>
  <r>
    <s v="Alagbe,Trina"/>
    <x v="3"/>
    <x v="0"/>
    <d v="1988-09-27T00:00:00"/>
    <n v="35"/>
    <x v="0"/>
    <x v="1"/>
    <x v="1"/>
    <s v="US Citizen"/>
    <s v="White"/>
    <d v="2008-01-07T00:00:00"/>
    <s v=""/>
    <x v="2"/>
    <x v="0"/>
    <x v="0"/>
    <x v="0"/>
    <x v="3"/>
    <n v="16"/>
    <x v="1"/>
    <s v="Fully Meets"/>
    <n v="4.84"/>
    <x v="0"/>
    <d v="2019-01-03T00:00:00"/>
    <x v="3"/>
  </r>
  <r>
    <s v="Anderson, Carol "/>
    <x v="4"/>
    <x v="0"/>
    <d v="1989-09-08T00:00:00"/>
    <n v="34"/>
    <x v="0"/>
    <x v="1"/>
    <x v="2"/>
    <s v="US Citizen"/>
    <s v="White"/>
    <d v="2011-07-11T00:00:00"/>
    <d v="2016-09-06T00:00:00"/>
    <x v="3"/>
    <x v="3"/>
    <x v="1"/>
    <x v="0"/>
    <x v="4"/>
    <n v="39"/>
    <x v="2"/>
    <s v="Fully Meets"/>
    <n v="5"/>
    <x v="2"/>
    <d v="2016-02-01T00:00:00"/>
    <x v="4"/>
  </r>
  <r>
    <s v="Anderson, Linda  "/>
    <x v="5"/>
    <x v="0"/>
    <d v="1977-05-22T00:00:00"/>
    <n v="46"/>
    <x v="1"/>
    <x v="1"/>
    <x v="0"/>
    <s v="US Citizen"/>
    <s v="White"/>
    <d v="2012-01-09T00:00:00"/>
    <s v=""/>
    <x v="4"/>
    <x v="0"/>
    <x v="0"/>
    <x v="0"/>
    <x v="5"/>
    <n v="11"/>
    <x v="0"/>
    <s v="Exceeds"/>
    <n v="5"/>
    <x v="0"/>
    <d v="2019-01-07T00:00:00"/>
    <x v="3"/>
  </r>
  <r>
    <s v="Andreola, Colby"/>
    <x v="6"/>
    <x v="3"/>
    <d v="1979-05-24T00:00:00"/>
    <n v="44"/>
    <x v="1"/>
    <x v="1"/>
    <x v="0"/>
    <s v="US Citizen"/>
    <s v="White"/>
    <d v="2014-01-10T00:00:00"/>
    <s v=""/>
    <x v="5"/>
    <x v="0"/>
    <x v="0"/>
    <x v="2"/>
    <x v="6"/>
    <n v="10"/>
    <x v="0"/>
    <s v="Fully Meets"/>
    <n v="3.04"/>
    <x v="1"/>
    <d v="2019-01-02T00:00:00"/>
    <x v="5"/>
  </r>
  <r>
    <s v="Athwal, Sam"/>
    <x v="7"/>
    <x v="0"/>
    <d v="1983-02-18T00:00:00"/>
    <n v="40"/>
    <x v="0"/>
    <x v="0"/>
    <x v="3"/>
    <s v="US Citizen"/>
    <s v="White"/>
    <d v="2013-09-30T00:00:00"/>
    <s v=""/>
    <x v="6"/>
    <x v="0"/>
    <x v="0"/>
    <x v="0"/>
    <x v="7"/>
    <n v="19"/>
    <x v="3"/>
    <s v="Fully Meets"/>
    <n v="5"/>
    <x v="2"/>
    <d v="2019-02-25T00:00:00"/>
    <x v="5"/>
  </r>
  <r>
    <s v="Bachiochi, Linda"/>
    <x v="8"/>
    <x v="0"/>
    <d v="1970-02-11T00:00:00"/>
    <n v="53"/>
    <x v="2"/>
    <x v="1"/>
    <x v="0"/>
    <s v="US Citizen"/>
    <s v="Black or African American"/>
    <d v="2009-07-06T00:00:00"/>
    <s v=""/>
    <x v="7"/>
    <x v="0"/>
    <x v="0"/>
    <x v="0"/>
    <x v="8"/>
    <n v="12"/>
    <x v="4"/>
    <s v="Fully Meets"/>
    <n v="4.46"/>
    <x v="1"/>
    <d v="2019-01-25T00:00:00"/>
    <x v="6"/>
  </r>
  <r>
    <s v="Bacong, Alejandro "/>
    <x v="9"/>
    <x v="4"/>
    <d v="1988-01-07T00:00:00"/>
    <n v="35"/>
    <x v="0"/>
    <x v="0"/>
    <x v="2"/>
    <s v="US Citizen"/>
    <s v="White"/>
    <d v="2015-01-05T00:00:00"/>
    <s v=""/>
    <x v="8"/>
    <x v="0"/>
    <x v="0"/>
    <x v="1"/>
    <x v="9"/>
    <n v="7"/>
    <x v="1"/>
    <s v="Fully Meets"/>
    <n v="5"/>
    <x v="0"/>
    <d v="2019-02-18T00:00:00"/>
    <x v="7"/>
  </r>
  <r>
    <s v="Baczenski, Rachael  "/>
    <x v="10"/>
    <x v="0"/>
    <d v="1974-01-12T00:00:00"/>
    <n v="49"/>
    <x v="1"/>
    <x v="1"/>
    <x v="1"/>
    <s v="US Citizen"/>
    <s v="Black or African American"/>
    <d v="2011-01-10T00:00:00"/>
    <d v="2017-01-12T00:00:00"/>
    <x v="9"/>
    <x v="4"/>
    <x v="1"/>
    <x v="0"/>
    <x v="10"/>
    <n v="14"/>
    <x v="4"/>
    <s v="Fully Meets"/>
    <n v="4.2"/>
    <x v="2"/>
    <d v="2016-01-30T00:00:00"/>
    <x v="8"/>
  </r>
  <r>
    <s v="Barbara, Thomas"/>
    <x v="11"/>
    <x v="0"/>
    <d v="1974-02-21T00:00:00"/>
    <n v="49"/>
    <x v="1"/>
    <x v="0"/>
    <x v="1"/>
    <s v="US Citizen"/>
    <s v="Black or African American"/>
    <d v="2012-04-02T00:00:00"/>
    <d v="2016-09-19T00:00:00"/>
    <x v="10"/>
    <x v="5"/>
    <x v="1"/>
    <x v="0"/>
    <x v="2"/>
    <n v="20"/>
    <x v="4"/>
    <s v="Fully Meets"/>
    <n v="4.2"/>
    <x v="1"/>
    <d v="2016-05-06T00:00:00"/>
    <x v="3"/>
  </r>
  <r>
    <s v="Barbossa, Hector"/>
    <x v="12"/>
    <x v="5"/>
    <d v="1988-07-04T00:00:00"/>
    <n v="35"/>
    <x v="0"/>
    <x v="0"/>
    <x v="2"/>
    <s v="US Citizen"/>
    <s v="Black or African American"/>
    <d v="2014-01-10T00:00:00"/>
    <s v=""/>
    <x v="5"/>
    <x v="0"/>
    <x v="0"/>
    <x v="1"/>
    <x v="1"/>
    <n v="4"/>
    <x v="4"/>
    <s v="Exceeds"/>
    <n v="4.28"/>
    <x v="2"/>
    <d v="2019-02-25T00:00:00"/>
    <x v="9"/>
  </r>
  <r>
    <s v="Barone, Francesco  A"/>
    <x v="13"/>
    <x v="0"/>
    <d v="1983-07-20T00:00:00"/>
    <n v="40"/>
    <x v="0"/>
    <x v="0"/>
    <x v="0"/>
    <s v="US Citizen"/>
    <s v="Two or more races"/>
    <d v="2012-02-20T00:00:00"/>
    <s v=""/>
    <x v="4"/>
    <x v="0"/>
    <x v="0"/>
    <x v="0"/>
    <x v="11"/>
    <n v="18"/>
    <x v="2"/>
    <s v="Fully Meets"/>
    <n v="4.5999999999999996"/>
    <x v="2"/>
    <d v="2019-02-14T00:00:00"/>
    <x v="10"/>
  </r>
  <r>
    <s v="Barton, Nader"/>
    <x v="14"/>
    <x v="0"/>
    <d v="1977-07-15T00:00:00"/>
    <n v="46"/>
    <x v="1"/>
    <x v="0"/>
    <x v="2"/>
    <s v="US Citizen"/>
    <s v="White"/>
    <d v="2012-09-24T00:00:00"/>
    <d v="2017-04-06T00:00:00"/>
    <x v="3"/>
    <x v="4"/>
    <x v="1"/>
    <x v="0"/>
    <x v="0"/>
    <n v="22"/>
    <x v="5"/>
    <s v="Fully Meets"/>
    <n v="5"/>
    <x v="0"/>
    <d v="2017-03-02T00:00:00"/>
    <x v="0"/>
  </r>
  <r>
    <s v="Bates, Norman"/>
    <x v="15"/>
    <x v="0"/>
    <d v="1981-10-18T00:00:00"/>
    <n v="42"/>
    <x v="1"/>
    <x v="0"/>
    <x v="0"/>
    <s v="US Citizen"/>
    <s v="White"/>
    <d v="2011-02-21T00:00:00"/>
    <d v="2017-08-04T00:00:00"/>
    <x v="9"/>
    <x v="6"/>
    <x v="2"/>
    <x v="0"/>
    <x v="11"/>
    <n v="18"/>
    <x v="2"/>
    <s v="Fully Meets"/>
    <n v="5"/>
    <x v="2"/>
    <d v="2017-04-05T00:00:00"/>
    <x v="11"/>
  </r>
  <r>
    <s v="Beak, Kimberly  "/>
    <x v="16"/>
    <x v="2"/>
    <d v="1966-04-17T00:00:00"/>
    <n v="57"/>
    <x v="2"/>
    <x v="1"/>
    <x v="1"/>
    <s v="US Citizen"/>
    <s v="White"/>
    <d v="2016-07-21T00:00:00"/>
    <s v=""/>
    <x v="11"/>
    <x v="0"/>
    <x v="0"/>
    <x v="0"/>
    <x v="11"/>
    <n v="18"/>
    <x v="3"/>
    <s v="Exceeds"/>
    <n v="4.4000000000000004"/>
    <x v="1"/>
    <d v="2019-01-14T00:00:00"/>
    <x v="7"/>
  </r>
  <r>
    <s v="Beatrice, Courtney "/>
    <x v="17"/>
    <x v="0"/>
    <d v="1970-10-27T00:00:00"/>
    <n v="53"/>
    <x v="2"/>
    <x v="1"/>
    <x v="0"/>
    <s v="Eligible NonCitizen"/>
    <s v="White"/>
    <d v="2011-04-04T00:00:00"/>
    <s v=""/>
    <x v="0"/>
    <x v="0"/>
    <x v="0"/>
    <x v="0"/>
    <x v="3"/>
    <n v="16"/>
    <x v="2"/>
    <s v="Fully Meets"/>
    <n v="5"/>
    <x v="0"/>
    <d v="2019-01-14T00:00:00"/>
    <x v="8"/>
  </r>
  <r>
    <s v="Becker, Renee"/>
    <x v="18"/>
    <x v="6"/>
    <d v="1986-04-04T00:00:00"/>
    <n v="37"/>
    <x v="0"/>
    <x v="1"/>
    <x v="0"/>
    <s v="US Citizen"/>
    <s v="White"/>
    <d v="2014-07-07T00:00:00"/>
    <d v="2015-09-12T00:00:00"/>
    <x v="1"/>
    <x v="7"/>
    <x v="2"/>
    <x v="1"/>
    <x v="1"/>
    <n v="4"/>
    <x v="2"/>
    <s v="Fully Meets"/>
    <n v="4.5"/>
    <x v="2"/>
    <d v="2015-01-15T00:00:00"/>
    <x v="12"/>
  </r>
  <r>
    <s v="Becker, Scott"/>
    <x v="19"/>
    <x v="0"/>
    <d v="1979-04-06T00:00:00"/>
    <n v="44"/>
    <x v="1"/>
    <x v="0"/>
    <x v="0"/>
    <s v="US Citizen"/>
    <s v="Asian"/>
    <d v="2013-07-08T00:00:00"/>
    <s v=""/>
    <x v="6"/>
    <x v="0"/>
    <x v="0"/>
    <x v="0"/>
    <x v="4"/>
    <m/>
    <x v="0"/>
    <s v="Fully Meets"/>
    <n v="4.2"/>
    <x v="2"/>
    <d v="2019-01-11T00:00:00"/>
    <x v="13"/>
  </r>
  <r>
    <s v="Bernstein, Sean"/>
    <x v="20"/>
    <x v="0"/>
    <d v="1970-02-22T00:00:00"/>
    <n v="53"/>
    <x v="2"/>
    <x v="0"/>
    <x v="0"/>
    <s v="US Citizen"/>
    <s v="White"/>
    <d v="2012-04-02T00:00:00"/>
    <s v=""/>
    <x v="4"/>
    <x v="0"/>
    <x v="0"/>
    <x v="0"/>
    <x v="5"/>
    <n v="11"/>
    <x v="2"/>
    <s v="Fully Meets"/>
    <n v="5"/>
    <x v="1"/>
    <d v="2019-01-14T00:00:00"/>
    <x v="13"/>
  </r>
  <r>
    <s v="Biden, Lowan  M"/>
    <x v="21"/>
    <x v="0"/>
    <d v="1958-02-27T00:00:00"/>
    <n v="65"/>
    <x v="3"/>
    <x v="1"/>
    <x v="2"/>
    <s v="US Citizen"/>
    <s v="Asian"/>
    <d v="2013-08-19T00:00:00"/>
    <s v=""/>
    <x v="6"/>
    <x v="0"/>
    <x v="0"/>
    <x v="0"/>
    <x v="7"/>
    <n v="19"/>
    <x v="1"/>
    <s v="Fully Meets"/>
    <n v="4.2"/>
    <x v="1"/>
    <d v="2019-01-10T00:00:00"/>
    <x v="4"/>
  </r>
  <r>
    <s v="Billis, Helen"/>
    <x v="22"/>
    <x v="0"/>
    <d v="1989-09-01T00:00:00"/>
    <n v="34"/>
    <x v="0"/>
    <x v="1"/>
    <x v="1"/>
    <s v="US Citizen"/>
    <s v="White"/>
    <d v="2014-07-07T00:00:00"/>
    <s v=""/>
    <x v="5"/>
    <x v="0"/>
    <x v="0"/>
    <x v="0"/>
    <x v="8"/>
    <n v="12"/>
    <x v="1"/>
    <s v="Exceeds"/>
    <n v="5"/>
    <x v="1"/>
    <d v="2019-02-27T00:00:00"/>
    <x v="5"/>
  </r>
  <r>
    <s v="Blount, Dianna"/>
    <x v="23"/>
    <x v="2"/>
    <d v="1990-09-21T00:00:00"/>
    <n v="33"/>
    <x v="0"/>
    <x v="1"/>
    <x v="0"/>
    <s v="US Citizen"/>
    <s v="White"/>
    <d v="2011-04-04T00:00:00"/>
    <s v=""/>
    <x v="0"/>
    <x v="0"/>
    <x v="0"/>
    <x v="0"/>
    <x v="0"/>
    <n v="22"/>
    <x v="6"/>
    <s v="Needs Improvement"/>
    <n v="2"/>
    <x v="1"/>
    <d v="2019-02-27T00:00:00"/>
    <x v="2"/>
  </r>
  <r>
    <s v="Bondwell, Betsy"/>
    <x v="24"/>
    <x v="2"/>
    <d v="1967-01-16T00:00:00"/>
    <n v="56"/>
    <x v="2"/>
    <x v="1"/>
    <x v="0"/>
    <s v="US Citizen"/>
    <s v="White"/>
    <d v="2011-01-10T00:00:00"/>
    <d v="2014-04-04T00:00:00"/>
    <x v="12"/>
    <x v="1"/>
    <x v="1"/>
    <x v="0"/>
    <x v="3"/>
    <n v="16"/>
    <x v="2"/>
    <s v="Fully Meets"/>
    <n v="4.8"/>
    <x v="0"/>
    <d v="2014-03-04T00:00:00"/>
    <x v="14"/>
  </r>
  <r>
    <s v="Booth, Frank"/>
    <x v="25"/>
    <x v="7"/>
    <d v="1964-07-30T00:00:00"/>
    <n v="59"/>
    <x v="2"/>
    <x v="0"/>
    <x v="0"/>
    <s v="US Citizen"/>
    <s v="Black or African American"/>
    <d v="2014-02-17T00:00:00"/>
    <d v="2016-02-19T00:00:00"/>
    <x v="13"/>
    <x v="8"/>
    <x v="2"/>
    <x v="1"/>
    <x v="1"/>
    <n v="4"/>
    <x v="0"/>
    <s v="Fully Meets"/>
    <n v="3.5"/>
    <x v="0"/>
    <d v="2016-01-10T00:00:00"/>
    <x v="4"/>
  </r>
  <r>
    <s v="Boutwell, Bonalyn"/>
    <x v="26"/>
    <x v="8"/>
    <d v="1987-04-04T00:00:00"/>
    <n v="36"/>
    <x v="0"/>
    <x v="1"/>
    <x v="1"/>
    <s v="US Citizen"/>
    <s v="Black or African American"/>
    <d v="2015-02-16T00:00:00"/>
    <s v=""/>
    <x v="8"/>
    <x v="0"/>
    <x v="0"/>
    <x v="3"/>
    <x v="12"/>
    <n v="3"/>
    <x v="4"/>
    <s v="Fully Meets"/>
    <n v="5"/>
    <x v="2"/>
    <d v="2019-02-18T00:00:00"/>
    <x v="6"/>
  </r>
  <r>
    <s v="Bozzi, Charles"/>
    <x v="27"/>
    <x v="9"/>
    <d v="1970-03-10T00:00:00"/>
    <n v="53"/>
    <x v="2"/>
    <x v="0"/>
    <x v="0"/>
    <s v="US Citizen"/>
    <s v="Asian"/>
    <d v="2013-09-30T00:00:00"/>
    <d v="2014-08-07T00:00:00"/>
    <x v="1"/>
    <x v="9"/>
    <x v="1"/>
    <x v="0"/>
    <x v="13"/>
    <n v="2"/>
    <x v="1"/>
    <s v="Fully Meets"/>
    <n v="3.39"/>
    <x v="1"/>
    <d v="2014-02-20T00:00:00"/>
    <x v="15"/>
  </r>
  <r>
    <s v="Brill, Donna"/>
    <x v="28"/>
    <x v="0"/>
    <d v="1990-08-24T00:00:00"/>
    <n v="33"/>
    <x v="0"/>
    <x v="1"/>
    <x v="1"/>
    <s v="US Citizen"/>
    <s v="White"/>
    <d v="2012-04-02T00:00:00"/>
    <d v="2013-06-15T00:00:00"/>
    <x v="1"/>
    <x v="4"/>
    <x v="1"/>
    <x v="0"/>
    <x v="10"/>
    <n v="14"/>
    <x v="2"/>
    <s v="Fully Meets"/>
    <n v="3.35"/>
    <x v="2"/>
    <d v="2013-03-04T00:00:00"/>
    <x v="16"/>
  </r>
  <r>
    <s v="Brown, Mia"/>
    <x v="29"/>
    <x v="10"/>
    <d v="1987-01-24T00:00:00"/>
    <n v="36"/>
    <x v="0"/>
    <x v="1"/>
    <x v="1"/>
    <s v="US Citizen"/>
    <s v="Black or African American"/>
    <d v="2008-10-27T00:00:00"/>
    <s v=""/>
    <x v="2"/>
    <x v="0"/>
    <x v="0"/>
    <x v="3"/>
    <x v="12"/>
    <n v="1"/>
    <x v="4"/>
    <s v="Fully Meets"/>
    <n v="4.5"/>
    <x v="3"/>
    <d v="2019-01-15T00:00:00"/>
    <x v="15"/>
  </r>
  <r>
    <s v="Buccheri, Joseph  "/>
    <x v="30"/>
    <x v="2"/>
    <d v="1983-07-28T00:00:00"/>
    <n v="40"/>
    <x v="0"/>
    <x v="0"/>
    <x v="0"/>
    <s v="US Citizen"/>
    <s v="White"/>
    <d v="2014-09-29T00:00:00"/>
    <s v=""/>
    <x v="5"/>
    <x v="0"/>
    <x v="0"/>
    <x v="0"/>
    <x v="4"/>
    <m/>
    <x v="2"/>
    <s v="Fully Meets"/>
    <n v="3.19"/>
    <x v="1"/>
    <d v="2019-02-01T00:00:00"/>
    <x v="9"/>
  </r>
  <r>
    <s v="Bugali, Josephine "/>
    <x v="31"/>
    <x v="0"/>
    <d v="1969-10-30T00:00:00"/>
    <n v="54"/>
    <x v="2"/>
    <x v="1"/>
    <x v="4"/>
    <s v="US Citizen"/>
    <s v="Black or African American"/>
    <d v="2013-01-11T00:00:00"/>
    <s v=""/>
    <x v="6"/>
    <x v="0"/>
    <x v="0"/>
    <x v="0"/>
    <x v="2"/>
    <n v="20"/>
    <x v="4"/>
    <s v="Fully Meets"/>
    <n v="3.5"/>
    <x v="0"/>
    <d v="2019-01-21T00:00:00"/>
    <x v="1"/>
  </r>
  <r>
    <s v="Bunbury, Jessica"/>
    <x v="32"/>
    <x v="11"/>
    <d v="1964-06-01T00:00:00"/>
    <n v="59"/>
    <x v="2"/>
    <x v="1"/>
    <x v="1"/>
    <s v="Eligible NonCitizen"/>
    <s v="Black or African American"/>
    <d v="2011-08-15T00:00:00"/>
    <d v="2014-08-02T00:00:00"/>
    <x v="12"/>
    <x v="4"/>
    <x v="1"/>
    <x v="4"/>
    <x v="14"/>
    <n v="17"/>
    <x v="2"/>
    <s v="Fully Meets"/>
    <n v="3.14"/>
    <x v="0"/>
    <d v="2013-02-10T00:00:00"/>
    <x v="5"/>
  </r>
  <r>
    <s v="Burke, Joelle"/>
    <x v="33"/>
    <x v="2"/>
    <d v="1980-03-02T00:00:00"/>
    <n v="43"/>
    <x v="1"/>
    <x v="1"/>
    <x v="0"/>
    <s v="US Citizen"/>
    <s v="Black or African American"/>
    <d v="2012-03-05T00:00:00"/>
    <s v=""/>
    <x v="4"/>
    <x v="0"/>
    <x v="0"/>
    <x v="0"/>
    <x v="5"/>
    <n v="11"/>
    <x v="3"/>
    <s v="Fully Meets"/>
    <n v="4.51"/>
    <x v="2"/>
    <d v="2019-02-21T00:00:00"/>
    <x v="2"/>
  </r>
  <r>
    <s v="Burkett, Benjamin "/>
    <x v="34"/>
    <x v="2"/>
    <d v="1977-08-19T00:00:00"/>
    <n v="46"/>
    <x v="1"/>
    <x v="0"/>
    <x v="1"/>
    <s v="US Citizen"/>
    <s v="White"/>
    <d v="2011-04-04T00:00:00"/>
    <s v=""/>
    <x v="0"/>
    <x v="0"/>
    <x v="0"/>
    <x v="0"/>
    <x v="7"/>
    <n v="19"/>
    <x v="1"/>
    <s v="Fully Meets"/>
    <n v="3.25"/>
    <x v="0"/>
    <d v="2019-01-14T00:00:00"/>
    <x v="3"/>
  </r>
  <r>
    <s v="Cady, Max "/>
    <x v="35"/>
    <x v="12"/>
    <d v="1966-01-22T00:00:00"/>
    <n v="57"/>
    <x v="2"/>
    <x v="0"/>
    <x v="0"/>
    <s v="US Citizen"/>
    <s v="White"/>
    <d v="2011-08-15T00:00:00"/>
    <s v=""/>
    <x v="0"/>
    <x v="0"/>
    <x v="0"/>
    <x v="2"/>
    <x v="15"/>
    <n v="5"/>
    <x v="2"/>
    <s v="Fully Meets"/>
    <n v="3.84"/>
    <x v="1"/>
    <d v="2019-01-21T00:00:00"/>
    <x v="6"/>
  </r>
  <r>
    <s v="Candie, Calvin"/>
    <x v="36"/>
    <x v="9"/>
    <d v="1983-08-09T00:00:00"/>
    <n v="40"/>
    <x v="0"/>
    <x v="0"/>
    <x v="0"/>
    <s v="US Citizen"/>
    <s v="White"/>
    <d v="2016-01-28T00:00:00"/>
    <s v=""/>
    <x v="11"/>
    <x v="0"/>
    <x v="0"/>
    <x v="0"/>
    <x v="13"/>
    <n v="2"/>
    <x v="1"/>
    <s v="Exceeds"/>
    <n v="5"/>
    <x v="1"/>
    <d v="2019-02-22T00:00:00"/>
    <x v="15"/>
  </r>
  <r>
    <s v="Carabbio, Judith"/>
    <x v="37"/>
    <x v="3"/>
    <d v="1987-04-05T00:00:00"/>
    <n v="36"/>
    <x v="0"/>
    <x v="1"/>
    <x v="0"/>
    <s v="US Citizen"/>
    <s v="White"/>
    <d v="2013-01-11T00:00:00"/>
    <s v=""/>
    <x v="6"/>
    <x v="0"/>
    <x v="0"/>
    <x v="2"/>
    <x v="6"/>
    <n v="10"/>
    <x v="1"/>
    <s v="Fully Meets"/>
    <n v="4.96"/>
    <x v="2"/>
    <d v="2019-01-30T00:00:00"/>
    <x v="2"/>
  </r>
  <r>
    <s v="Carey, Michael  "/>
    <x v="38"/>
    <x v="0"/>
    <d v="1983-02-02T00:00:00"/>
    <n v="40"/>
    <x v="0"/>
    <x v="0"/>
    <x v="0"/>
    <s v="US Citizen"/>
    <s v="Black or African American"/>
    <d v="2014-03-31T00:00:00"/>
    <s v=""/>
    <x v="5"/>
    <x v="0"/>
    <x v="0"/>
    <x v="0"/>
    <x v="11"/>
    <n v="18"/>
    <x v="0"/>
    <s v="Fully Meets"/>
    <n v="4.43"/>
    <x v="1"/>
    <d v="2019-02-01T00:00:00"/>
    <x v="15"/>
  </r>
  <r>
    <s v="Carr, Claudia  N"/>
    <x v="39"/>
    <x v="1"/>
    <d v="1986-06-06T00:00:00"/>
    <n v="37"/>
    <x v="0"/>
    <x v="1"/>
    <x v="0"/>
    <s v="US Citizen"/>
    <s v="Black or African American"/>
    <d v="2016-06-30T00:00:00"/>
    <s v=""/>
    <x v="11"/>
    <x v="0"/>
    <x v="0"/>
    <x v="1"/>
    <x v="1"/>
    <n v="4"/>
    <x v="0"/>
    <s v="Fully Meets"/>
    <n v="5"/>
    <x v="0"/>
    <d v="2019-02-18T00:00:00"/>
    <x v="10"/>
  </r>
  <r>
    <s v="Carter, Michelle "/>
    <x v="40"/>
    <x v="11"/>
    <d v="1963-05-15T00:00:00"/>
    <n v="60"/>
    <x v="2"/>
    <x v="1"/>
    <x v="0"/>
    <s v="US Citizen"/>
    <s v="White"/>
    <d v="2014-08-18T00:00:00"/>
    <s v=""/>
    <x v="5"/>
    <x v="0"/>
    <x v="0"/>
    <x v="4"/>
    <x v="14"/>
    <n v="17"/>
    <x v="1"/>
    <s v="Fully Meets"/>
    <n v="5"/>
    <x v="0"/>
    <d v="2019-01-21T00:00:00"/>
    <x v="10"/>
  </r>
  <r>
    <s v="Chace, Beatrice "/>
    <x v="41"/>
    <x v="0"/>
    <d v="1951-01-02T00:00:00"/>
    <n v="72"/>
    <x v="3"/>
    <x v="1"/>
    <x v="0"/>
    <s v="US Citizen"/>
    <s v="White"/>
    <d v="2014-09-29T00:00:00"/>
    <s v=""/>
    <x v="5"/>
    <x v="0"/>
    <x v="0"/>
    <x v="0"/>
    <x v="0"/>
    <n v="22"/>
    <x v="2"/>
    <s v="Fully Meets"/>
    <n v="5"/>
    <x v="2"/>
    <d v="2019-02-12T00:00:00"/>
    <x v="17"/>
  </r>
  <r>
    <s v="Champaigne, Brian"/>
    <x v="42"/>
    <x v="13"/>
    <d v="1972-02-09T00:00:00"/>
    <n v="51"/>
    <x v="2"/>
    <x v="0"/>
    <x v="1"/>
    <s v="US Citizen"/>
    <s v="White"/>
    <d v="2016-09-06T00:00:00"/>
    <s v=""/>
    <x v="11"/>
    <x v="0"/>
    <x v="0"/>
    <x v="1"/>
    <x v="15"/>
    <n v="5"/>
    <x v="1"/>
    <s v="Fully Meets"/>
    <n v="4.5"/>
    <x v="0"/>
    <d v="2019-01-15T00:00:00"/>
    <x v="12"/>
  </r>
  <r>
    <s v="Chan, Lin"/>
    <x v="43"/>
    <x v="0"/>
    <d v="1979-02-12T00:00:00"/>
    <n v="44"/>
    <x v="1"/>
    <x v="1"/>
    <x v="0"/>
    <s v="US Citizen"/>
    <s v="White"/>
    <d v="2014-05-12T00:00:00"/>
    <s v=""/>
    <x v="5"/>
    <x v="0"/>
    <x v="0"/>
    <x v="0"/>
    <x v="3"/>
    <n v="16"/>
    <x v="1"/>
    <s v="Fully Meets"/>
    <n v="3.3"/>
    <x v="2"/>
    <d v="2019-02-19T00:00:00"/>
    <x v="17"/>
  </r>
  <r>
    <s v="Chang, Donovan  E"/>
    <x v="44"/>
    <x v="0"/>
    <d v="1983-08-24T00:00:00"/>
    <n v="40"/>
    <x v="0"/>
    <x v="0"/>
    <x v="0"/>
    <s v="US Citizen"/>
    <s v="White"/>
    <d v="2013-07-08T00:00:00"/>
    <s v=""/>
    <x v="6"/>
    <x v="0"/>
    <x v="0"/>
    <x v="0"/>
    <x v="4"/>
    <m/>
    <x v="0"/>
    <s v="Fully Meets"/>
    <n v="3.8"/>
    <x v="0"/>
    <d v="2019-01-14T00:00:00"/>
    <x v="6"/>
  </r>
  <r>
    <s v="Chigurh, Anton"/>
    <x v="45"/>
    <x v="11"/>
    <d v="1970-06-11T00:00:00"/>
    <n v="53"/>
    <x v="2"/>
    <x v="0"/>
    <x v="0"/>
    <s v="Eligible NonCitizen"/>
    <s v="Black or African American"/>
    <d v="2012-05-14T00:00:00"/>
    <s v=""/>
    <x v="4"/>
    <x v="0"/>
    <x v="0"/>
    <x v="4"/>
    <x v="16"/>
    <n v="21"/>
    <x v="3"/>
    <s v="Fully Meets"/>
    <n v="3"/>
    <x v="0"/>
    <d v="2019-01-19T00:00:00"/>
    <x v="1"/>
  </r>
  <r>
    <s v="Chivukula, Enola"/>
    <x v="46"/>
    <x v="0"/>
    <d v="1983-08-27T00:00:00"/>
    <n v="40"/>
    <x v="0"/>
    <x v="1"/>
    <x v="0"/>
    <s v="US Citizen"/>
    <s v="White"/>
    <d v="2011-06-27T00:00:00"/>
    <d v="2015-11-15T00:00:00"/>
    <x v="10"/>
    <x v="10"/>
    <x v="1"/>
    <x v="0"/>
    <x v="5"/>
    <n v="11"/>
    <x v="1"/>
    <s v="Fully Meets"/>
    <n v="4.3"/>
    <x v="2"/>
    <d v="2015-03-10T00:00:00"/>
    <x v="2"/>
  </r>
  <r>
    <s v="Cierpiszewski, Caroline  "/>
    <x v="47"/>
    <x v="0"/>
    <d v="1988-05-31T00:00:00"/>
    <n v="35"/>
    <x v="0"/>
    <x v="1"/>
    <x v="0"/>
    <s v="Non-Citizen"/>
    <s v="Black or African American"/>
    <d v="2011-10-03T00:00:00"/>
    <s v=""/>
    <x v="0"/>
    <x v="0"/>
    <x v="0"/>
    <x v="0"/>
    <x v="7"/>
    <n v="19"/>
    <x v="1"/>
    <s v="Fully Meets"/>
    <n v="3.58"/>
    <x v="0"/>
    <d v="2019-01-30T00:00:00"/>
    <x v="2"/>
  </r>
  <r>
    <s v="Clayton, Rick"/>
    <x v="48"/>
    <x v="4"/>
    <d v="1985-09-05T00:00:00"/>
    <n v="38"/>
    <x v="0"/>
    <x v="0"/>
    <x v="0"/>
    <s v="US Citizen"/>
    <s v="White"/>
    <d v="2012-09-05T00:00:00"/>
    <s v=""/>
    <x v="4"/>
    <x v="0"/>
    <x v="0"/>
    <x v="1"/>
    <x v="17"/>
    <n v="6"/>
    <x v="1"/>
    <s v="Fully Meets"/>
    <n v="4.7"/>
    <x v="1"/>
    <d v="2019-02-27T00:00:00"/>
    <x v="4"/>
  </r>
  <r>
    <s v="Cloninger, Jennifer"/>
    <x v="49"/>
    <x v="2"/>
    <d v="1981-08-31T00:00:00"/>
    <n v="42"/>
    <x v="1"/>
    <x v="1"/>
    <x v="1"/>
    <s v="US Citizen"/>
    <s v="White"/>
    <d v="2011-05-16T00:00:00"/>
    <d v="2013-01-07T00:00:00"/>
    <x v="13"/>
    <x v="5"/>
    <x v="1"/>
    <x v="0"/>
    <x v="8"/>
    <n v="12"/>
    <x v="2"/>
    <s v="Fully Meets"/>
    <n v="4.2"/>
    <x v="0"/>
    <d v="2012-05-03T00:00:00"/>
    <x v="9"/>
  </r>
  <r>
    <s v="Close, Phil"/>
    <x v="50"/>
    <x v="2"/>
    <d v="1978-01-25T00:00:00"/>
    <n v="45"/>
    <x v="1"/>
    <x v="0"/>
    <x v="1"/>
    <s v="US Citizen"/>
    <s v="White"/>
    <d v="2010-08-30T00:00:00"/>
    <d v="2011-09-26T00:00:00"/>
    <x v="1"/>
    <x v="1"/>
    <x v="1"/>
    <x v="0"/>
    <x v="10"/>
    <n v="14"/>
    <x v="1"/>
    <s v="Fully Meets"/>
    <n v="4.2"/>
    <x v="2"/>
    <d v="2011-05-04T00:00:00"/>
    <x v="16"/>
  </r>
  <r>
    <s v="Clukey, Elijian"/>
    <x v="51"/>
    <x v="0"/>
    <d v="1980-08-26T00:00:00"/>
    <n v="43"/>
    <x v="1"/>
    <x v="0"/>
    <x v="1"/>
    <s v="US Citizen"/>
    <s v="White"/>
    <d v="2016-07-06T00:00:00"/>
    <s v=""/>
    <x v="11"/>
    <x v="0"/>
    <x v="0"/>
    <x v="0"/>
    <x v="8"/>
    <n v="12"/>
    <x v="3"/>
    <s v="Exceeds"/>
    <n v="4.0999999999999996"/>
    <x v="2"/>
    <d v="2019-02-28T00:00:00"/>
    <x v="14"/>
  </r>
  <r>
    <s v="Cockel, James"/>
    <x v="52"/>
    <x v="0"/>
    <d v="1977-09-08T00:00:00"/>
    <n v="46"/>
    <x v="1"/>
    <x v="0"/>
    <x v="0"/>
    <s v="US Citizen"/>
    <s v="White"/>
    <d v="2013-07-08T00:00:00"/>
    <s v=""/>
    <x v="6"/>
    <x v="0"/>
    <x v="0"/>
    <x v="0"/>
    <x v="10"/>
    <n v="14"/>
    <x v="3"/>
    <s v="Fully Meets"/>
    <n v="4.4000000000000004"/>
    <x v="0"/>
    <d v="2019-01-14T00:00:00"/>
    <x v="2"/>
  </r>
  <r>
    <s v="Cole, Spencer"/>
    <x v="53"/>
    <x v="0"/>
    <d v="1979-08-12T00:00:00"/>
    <n v="44"/>
    <x v="1"/>
    <x v="0"/>
    <x v="0"/>
    <s v="US Citizen"/>
    <s v="Black or African American"/>
    <d v="2011-07-11T00:00:00"/>
    <d v="2016-09-23T00:00:00"/>
    <x v="3"/>
    <x v="7"/>
    <x v="2"/>
    <x v="0"/>
    <x v="2"/>
    <n v="20"/>
    <x v="0"/>
    <s v="Needs Improvement"/>
    <n v="2"/>
    <x v="1"/>
    <d v="2016-05-01T00:00:00"/>
    <x v="7"/>
  </r>
  <r>
    <s v="Corleone, Michael"/>
    <x v="54"/>
    <x v="9"/>
    <d v="1975-02-17T00:00:00"/>
    <n v="48"/>
    <x v="1"/>
    <x v="0"/>
    <x v="2"/>
    <s v="US Citizen"/>
    <s v="White"/>
    <d v="2010-07-20T00:00:00"/>
    <s v=""/>
    <x v="14"/>
    <x v="0"/>
    <x v="0"/>
    <x v="0"/>
    <x v="13"/>
    <n v="2"/>
    <x v="6"/>
    <s v="Needs Improvement"/>
    <n v="4.13"/>
    <x v="3"/>
    <d v="2019-01-14T00:00:00"/>
    <x v="2"/>
  </r>
  <r>
    <s v="Corleone, Vito"/>
    <x v="55"/>
    <x v="14"/>
    <d v="1983-03-19T00:00:00"/>
    <n v="40"/>
    <x v="0"/>
    <x v="0"/>
    <x v="0"/>
    <s v="US Citizen"/>
    <s v="Black or African American"/>
    <d v="2009-01-05T00:00:00"/>
    <s v=""/>
    <x v="7"/>
    <x v="0"/>
    <x v="0"/>
    <x v="0"/>
    <x v="13"/>
    <n v="2"/>
    <x v="1"/>
    <s v="Exceeds"/>
    <n v="3.7"/>
    <x v="0"/>
    <d v="2019-02-04T00:00:00"/>
    <x v="3"/>
  </r>
  <r>
    <s v="Cornett, Lisa "/>
    <x v="56"/>
    <x v="0"/>
    <d v="1977-03-31T00:00:00"/>
    <n v="46"/>
    <x v="1"/>
    <x v="1"/>
    <x v="1"/>
    <s v="US Citizen"/>
    <s v="White"/>
    <d v="2015-01-05T00:00:00"/>
    <s v=""/>
    <x v="8"/>
    <x v="0"/>
    <x v="0"/>
    <x v="0"/>
    <x v="11"/>
    <n v="18"/>
    <x v="1"/>
    <s v="Fully Meets"/>
    <n v="4.7300000000000004"/>
    <x v="0"/>
    <d v="2019-02-14T00:00:00"/>
    <x v="16"/>
  </r>
  <r>
    <s v="Costello, Frank"/>
    <x v="57"/>
    <x v="5"/>
    <d v="1986-08-26T00:00:00"/>
    <n v="37"/>
    <x v="0"/>
    <x v="0"/>
    <x v="1"/>
    <s v="US Citizen"/>
    <s v="White"/>
    <d v="2015-03-30T00:00:00"/>
    <s v=""/>
    <x v="8"/>
    <x v="0"/>
    <x v="0"/>
    <x v="1"/>
    <x v="1"/>
    <n v="4"/>
    <x v="1"/>
    <s v="Fully Meets"/>
    <n v="3.04"/>
    <x v="1"/>
    <d v="2019-01-22T00:00:00"/>
    <x v="4"/>
  </r>
  <r>
    <s v="Crimmings,   Jean"/>
    <x v="58"/>
    <x v="0"/>
    <d v="1987-04-10T00:00:00"/>
    <n v="36"/>
    <x v="0"/>
    <x v="1"/>
    <x v="0"/>
    <s v="US Citizen"/>
    <s v="White"/>
    <d v="2016-07-06T00:00:00"/>
    <s v=""/>
    <x v="11"/>
    <x v="0"/>
    <x v="0"/>
    <x v="0"/>
    <x v="0"/>
    <n v="22"/>
    <x v="0"/>
    <s v="Fully Meets"/>
    <n v="4.12"/>
    <x v="0"/>
    <d v="2019-01-28T00:00:00"/>
    <x v="3"/>
  </r>
  <r>
    <s v="Cross, Noah"/>
    <x v="59"/>
    <x v="15"/>
    <d v="1965-09-09T00:00:00"/>
    <n v="58"/>
    <x v="2"/>
    <x v="0"/>
    <x v="0"/>
    <s v="US Citizen"/>
    <s v="White"/>
    <d v="2014-01-10T00:00:00"/>
    <s v=""/>
    <x v="5"/>
    <x v="0"/>
    <x v="0"/>
    <x v="1"/>
    <x v="9"/>
    <n v="7"/>
    <x v="3"/>
    <s v="Fully Meets"/>
    <n v="5"/>
    <x v="1"/>
    <d v="2019-01-02T00:00:00"/>
    <x v="14"/>
  </r>
  <r>
    <s v="Daneault, Lynn"/>
    <x v="60"/>
    <x v="16"/>
    <d v="1990-04-19T00:00:00"/>
    <n v="33"/>
    <x v="0"/>
    <x v="1"/>
    <x v="0"/>
    <s v="US Citizen"/>
    <s v="White"/>
    <d v="2014-05-05T00:00:00"/>
    <s v=""/>
    <x v="5"/>
    <x v="0"/>
    <x v="0"/>
    <x v="4"/>
    <x v="18"/>
    <n v="15"/>
    <x v="1"/>
    <s v="Fully Meets"/>
    <n v="4.62"/>
    <x v="2"/>
    <d v="2019-01-24T00:00:00"/>
    <x v="12"/>
  </r>
  <r>
    <s v="Daniele, Ann  "/>
    <x v="61"/>
    <x v="15"/>
    <d v="1952-01-18T00:00:00"/>
    <n v="71"/>
    <x v="3"/>
    <x v="1"/>
    <x v="1"/>
    <s v="US Citizen"/>
    <s v="White"/>
    <d v="2014-01-10T00:00:00"/>
    <s v=""/>
    <x v="5"/>
    <x v="0"/>
    <x v="0"/>
    <x v="1"/>
    <x v="9"/>
    <n v="7"/>
    <x v="0"/>
    <s v="Fully Meets"/>
    <n v="3.1"/>
    <x v="0"/>
    <d v="2019-02-12T00:00:00"/>
    <x v="5"/>
  </r>
  <r>
    <s v="Darson, Jene'ya "/>
    <x v="62"/>
    <x v="0"/>
    <d v="1978-01-05T00:00:00"/>
    <n v="45"/>
    <x v="1"/>
    <x v="1"/>
    <x v="1"/>
    <s v="US Citizen"/>
    <s v="White"/>
    <d v="2012-07-02T00:00:00"/>
    <s v=""/>
    <x v="4"/>
    <x v="0"/>
    <x v="0"/>
    <x v="0"/>
    <x v="3"/>
    <n v="16"/>
    <x v="1"/>
    <s v="Fully Meets"/>
    <n v="5"/>
    <x v="1"/>
    <d v="2019-02-25T00:00:00"/>
    <x v="0"/>
  </r>
  <r>
    <s v="Davis, Daniel"/>
    <x v="63"/>
    <x v="2"/>
    <d v="1979-09-14T00:00:00"/>
    <n v="44"/>
    <x v="1"/>
    <x v="0"/>
    <x v="0"/>
    <s v="Eligible NonCitizen"/>
    <s v="Two or more races"/>
    <d v="2011-01-07T00:00:00"/>
    <s v=""/>
    <x v="0"/>
    <x v="0"/>
    <x v="0"/>
    <x v="0"/>
    <x v="2"/>
    <n v="20"/>
    <x v="0"/>
    <s v="Fully Meets"/>
    <n v="3.96"/>
    <x v="2"/>
    <d v="2019-02-27T00:00:00"/>
    <x v="16"/>
  </r>
  <r>
    <s v="Dee, Randy"/>
    <x v="64"/>
    <x v="0"/>
    <d v="1988-04-15T00:00:00"/>
    <n v="35"/>
    <x v="0"/>
    <x v="0"/>
    <x v="1"/>
    <s v="US Citizen"/>
    <s v="White"/>
    <d v="2018-07-09T00:00:00"/>
    <s v=""/>
    <x v="3"/>
    <x v="0"/>
    <x v="0"/>
    <x v="0"/>
    <x v="8"/>
    <n v="12"/>
    <x v="1"/>
    <s v="Fully Meets"/>
    <n v="4.3"/>
    <x v="2"/>
    <d v="2019-01-31T00:00:00"/>
    <x v="4"/>
  </r>
  <r>
    <s v="DeGweck,  James"/>
    <x v="65"/>
    <x v="0"/>
    <d v="1977-10-31T00:00:00"/>
    <n v="46"/>
    <x v="1"/>
    <x v="0"/>
    <x v="1"/>
    <s v="US Citizen"/>
    <s v="White"/>
    <d v="2011-05-16T00:00:00"/>
    <d v="2016-06-08T00:00:00"/>
    <x v="3"/>
    <x v="5"/>
    <x v="1"/>
    <x v="0"/>
    <x v="4"/>
    <n v="39"/>
    <x v="1"/>
    <s v="Fully Meets"/>
    <n v="5"/>
    <x v="2"/>
    <d v="2016-04-02T00:00:00"/>
    <x v="15"/>
  </r>
  <r>
    <s v="Del Bosque, Keyla"/>
    <x v="66"/>
    <x v="3"/>
    <d v="1979-07-05T00:00:00"/>
    <n v="44"/>
    <x v="1"/>
    <x v="1"/>
    <x v="0"/>
    <s v="US Citizen"/>
    <s v="Black or African American"/>
    <d v="2012-01-09T00:00:00"/>
    <s v=""/>
    <x v="4"/>
    <x v="0"/>
    <x v="0"/>
    <x v="2"/>
    <x v="6"/>
    <n v="10"/>
    <x v="6"/>
    <s v="Fully Meets"/>
    <n v="3.79"/>
    <x v="0"/>
    <d v="2019-01-25T00:00:00"/>
    <x v="12"/>
  </r>
  <r>
    <s v="Delarge, Alex"/>
    <x v="67"/>
    <x v="11"/>
    <d v="1975-01-02T00:00:00"/>
    <n v="48"/>
    <x v="1"/>
    <x v="0"/>
    <x v="0"/>
    <s v="US Citizen"/>
    <s v="Two or more races"/>
    <d v="2014-09-29T00:00:00"/>
    <s v=""/>
    <x v="5"/>
    <x v="0"/>
    <x v="0"/>
    <x v="4"/>
    <x v="14"/>
    <n v="17"/>
    <x v="1"/>
    <s v="PIP"/>
    <n v="1.93"/>
    <x v="1"/>
    <d v="2019-01-30T00:00:00"/>
    <x v="14"/>
  </r>
  <r>
    <s v="Demita, Carla"/>
    <x v="68"/>
    <x v="2"/>
    <d v="1951-02-25T00:00:00"/>
    <n v="72"/>
    <x v="3"/>
    <x v="1"/>
    <x v="4"/>
    <s v="US Citizen"/>
    <s v="Black or African American"/>
    <d v="2011-04-04T00:00:00"/>
    <d v="2015-11-04T00:00:00"/>
    <x v="10"/>
    <x v="11"/>
    <x v="1"/>
    <x v="0"/>
    <x v="11"/>
    <n v="18"/>
    <x v="2"/>
    <s v="Fully Meets"/>
    <n v="4.62"/>
    <x v="0"/>
    <d v="2015-05-06T00:00:00"/>
    <x v="0"/>
  </r>
  <r>
    <s v="Desimone, Carl "/>
    <x v="69"/>
    <x v="0"/>
    <d v="1967-04-19T00:00:00"/>
    <n v="56"/>
    <x v="2"/>
    <x v="0"/>
    <x v="1"/>
    <s v="US Citizen"/>
    <s v="White"/>
    <d v="2014-07-07T00:00:00"/>
    <s v=""/>
    <x v="5"/>
    <x v="0"/>
    <x v="0"/>
    <x v="0"/>
    <x v="5"/>
    <n v="11"/>
    <x v="1"/>
    <s v="PIP"/>
    <n v="1.1200000000000001"/>
    <x v="3"/>
    <d v="2019-01-31T00:00:00"/>
    <x v="9"/>
  </r>
  <r>
    <s v="DeVito, Tommy"/>
    <x v="70"/>
    <x v="17"/>
    <d v="1983-09-04T00:00:00"/>
    <n v="40"/>
    <x v="0"/>
    <x v="0"/>
    <x v="0"/>
    <s v="US Citizen"/>
    <s v="White"/>
    <d v="2017-02-15T00:00:00"/>
    <s v=""/>
    <x v="9"/>
    <x v="0"/>
    <x v="0"/>
    <x v="1"/>
    <x v="19"/>
    <n v="13"/>
    <x v="1"/>
    <s v="Fully Meets"/>
    <n v="3.01"/>
    <x v="0"/>
    <d v="2019-01-23T00:00:00"/>
    <x v="3"/>
  </r>
  <r>
    <s v="Dickinson, Geoff "/>
    <x v="71"/>
    <x v="0"/>
    <d v="1982-01-15T00:00:00"/>
    <n v="41"/>
    <x v="1"/>
    <x v="0"/>
    <x v="0"/>
    <s v="US Citizen"/>
    <s v="White"/>
    <d v="2014-05-12T00:00:00"/>
    <s v=""/>
    <x v="5"/>
    <x v="0"/>
    <x v="0"/>
    <x v="0"/>
    <x v="7"/>
    <n v="19"/>
    <x v="1"/>
    <s v="Fully Meets"/>
    <n v="4.3"/>
    <x v="2"/>
    <d v="2019-02-19T00:00:00"/>
    <x v="0"/>
  </r>
  <r>
    <s v="Dietrich, Jenna  "/>
    <x v="72"/>
    <x v="11"/>
    <d v="1987-05-14T00:00:00"/>
    <n v="36"/>
    <x v="0"/>
    <x v="1"/>
    <x v="0"/>
    <s v="US Citizen"/>
    <s v="White"/>
    <d v="2012-02-20T00:00:00"/>
    <s v=""/>
    <x v="4"/>
    <x v="0"/>
    <x v="0"/>
    <x v="4"/>
    <x v="14"/>
    <n v="17"/>
    <x v="7"/>
    <s v="PIP"/>
    <n v="2.2999999999999998"/>
    <x v="4"/>
    <d v="2019-01-29T00:00:00"/>
    <x v="1"/>
  </r>
  <r>
    <s v="DiNocco, Lily "/>
    <x v="73"/>
    <x v="0"/>
    <d v="1978-02-02T00:00:00"/>
    <n v="45"/>
    <x v="1"/>
    <x v="1"/>
    <x v="1"/>
    <s v="US Citizen"/>
    <s v="Black or African American"/>
    <d v="2013-01-07T00:00:00"/>
    <s v=""/>
    <x v="6"/>
    <x v="0"/>
    <x v="0"/>
    <x v="0"/>
    <x v="8"/>
    <n v="12"/>
    <x v="1"/>
    <s v="Needs Improvement"/>
    <n v="3.88"/>
    <x v="2"/>
    <d v="2019-01-18T00:00:00"/>
    <x v="16"/>
  </r>
  <r>
    <s v="Dobrin, Denisa  S"/>
    <x v="74"/>
    <x v="0"/>
    <d v="1986-10-07T00:00:00"/>
    <n v="37"/>
    <x v="0"/>
    <x v="1"/>
    <x v="0"/>
    <s v="US Citizen"/>
    <s v="White"/>
    <d v="2012-04-02T00:00:00"/>
    <s v=""/>
    <x v="4"/>
    <x v="0"/>
    <x v="0"/>
    <x v="0"/>
    <x v="10"/>
    <n v="14"/>
    <x v="6"/>
    <s v="Fully Meets"/>
    <n v="3.4"/>
    <x v="0"/>
    <d v="2019-02-19T00:00:00"/>
    <x v="3"/>
  </r>
  <r>
    <s v="Dolan, Linda"/>
    <x v="75"/>
    <x v="4"/>
    <d v="1988-07-18T00:00:00"/>
    <n v="35"/>
    <x v="0"/>
    <x v="1"/>
    <x v="1"/>
    <s v="US Citizen"/>
    <s v="White"/>
    <d v="2015-01-05T00:00:00"/>
    <s v=""/>
    <x v="8"/>
    <x v="0"/>
    <x v="0"/>
    <x v="1"/>
    <x v="9"/>
    <n v="7"/>
    <x v="3"/>
    <s v="Fully Meets"/>
    <n v="4.1100000000000003"/>
    <x v="2"/>
    <d v="2019-02-25T00:00:00"/>
    <x v="7"/>
  </r>
  <r>
    <s v="Dougall, Eric"/>
    <x v="76"/>
    <x v="18"/>
    <d v="1970-07-09T00:00:00"/>
    <n v="53"/>
    <x v="2"/>
    <x v="0"/>
    <x v="0"/>
    <s v="US Citizen"/>
    <s v="Black or African American"/>
    <d v="2014-01-05T00:00:00"/>
    <s v=""/>
    <x v="5"/>
    <x v="0"/>
    <x v="0"/>
    <x v="1"/>
    <x v="15"/>
    <n v="5"/>
    <x v="1"/>
    <s v="Exceeds"/>
    <n v="4.3"/>
    <x v="0"/>
    <d v="2019-01-04T00:00:00"/>
    <x v="6"/>
  </r>
  <r>
    <s v="Driver, Elle"/>
    <x v="77"/>
    <x v="11"/>
    <d v="1988-01-08T00:00:00"/>
    <n v="35"/>
    <x v="0"/>
    <x v="1"/>
    <x v="0"/>
    <s v="US Citizen"/>
    <s v="White"/>
    <d v="2011-01-10T00:00:00"/>
    <s v=""/>
    <x v="0"/>
    <x v="0"/>
    <x v="0"/>
    <x v="4"/>
    <x v="16"/>
    <n v="21"/>
    <x v="1"/>
    <s v="Exceeds"/>
    <n v="4.7699999999999996"/>
    <x v="0"/>
    <d v="2019-01-27T00:00:00"/>
    <x v="15"/>
  </r>
  <r>
    <s v="Dunn, Amy  "/>
    <x v="78"/>
    <x v="9"/>
    <d v="1973-01-28T00:00:00"/>
    <n v="50"/>
    <x v="1"/>
    <x v="1"/>
    <x v="0"/>
    <s v="US Citizen"/>
    <s v="White"/>
    <d v="2014-09-18T00:00:00"/>
    <s v=""/>
    <x v="5"/>
    <x v="0"/>
    <x v="0"/>
    <x v="0"/>
    <x v="13"/>
    <n v="2"/>
    <x v="2"/>
    <s v="Fully Meets"/>
    <n v="4.5199999999999996"/>
    <x v="2"/>
    <d v="2019-01-15T00:00:00"/>
    <x v="6"/>
  </r>
  <r>
    <s v="Dunne, Amy"/>
    <x v="79"/>
    <x v="0"/>
    <d v="1973-09-23T00:00:00"/>
    <n v="50"/>
    <x v="1"/>
    <x v="1"/>
    <x v="1"/>
    <s v="US Citizen"/>
    <s v="White"/>
    <d v="2010-04-26T00:00:00"/>
    <s v=""/>
    <x v="14"/>
    <x v="0"/>
    <x v="0"/>
    <x v="0"/>
    <x v="7"/>
    <n v="19"/>
    <x v="2"/>
    <s v="Fully Meets"/>
    <n v="2.9"/>
    <x v="1"/>
    <d v="2019-01-21T00:00:00"/>
    <x v="16"/>
  </r>
  <r>
    <s v="Eaton, Marianne"/>
    <x v="80"/>
    <x v="0"/>
    <d v="1991-09-05T00:00:00"/>
    <n v="32"/>
    <x v="0"/>
    <x v="1"/>
    <x v="1"/>
    <s v="US Citizen"/>
    <s v="White"/>
    <d v="2011-04-04T00:00:00"/>
    <d v="2017-06-06T00:00:00"/>
    <x v="9"/>
    <x v="12"/>
    <x v="1"/>
    <x v="0"/>
    <x v="2"/>
    <n v="20"/>
    <x v="2"/>
    <s v="Fully Meets"/>
    <n v="5"/>
    <x v="1"/>
    <d v="2017-04-09T00:00:00"/>
    <x v="10"/>
  </r>
  <r>
    <s v="Engdahl, Jean"/>
    <x v="81"/>
    <x v="0"/>
    <d v="1974-05-31T00:00:00"/>
    <n v="49"/>
    <x v="1"/>
    <x v="0"/>
    <x v="0"/>
    <s v="US Citizen"/>
    <s v="White"/>
    <d v="2014-01-10T00:00:00"/>
    <s v=""/>
    <x v="5"/>
    <x v="0"/>
    <x v="0"/>
    <x v="0"/>
    <x v="11"/>
    <n v="18"/>
    <x v="0"/>
    <s v="Fully Meets"/>
    <n v="4.7"/>
    <x v="0"/>
    <d v="2019-02-13T00:00:00"/>
    <x v="12"/>
  </r>
  <r>
    <s v="England, Rex"/>
    <x v="82"/>
    <x v="0"/>
    <d v="1978-08-25T00:00:00"/>
    <n v="45"/>
    <x v="1"/>
    <x v="0"/>
    <x v="1"/>
    <s v="US Citizen"/>
    <s v="White"/>
    <d v="2014-03-31T00:00:00"/>
    <s v=""/>
    <x v="5"/>
    <x v="0"/>
    <x v="0"/>
    <x v="0"/>
    <x v="11"/>
    <n v="18"/>
    <x v="3"/>
    <s v="Fully Meets"/>
    <n v="4.2"/>
    <x v="1"/>
    <d v="2019-01-11T00:00:00"/>
    <x v="2"/>
  </r>
  <r>
    <s v="Erilus, Angela"/>
    <x v="83"/>
    <x v="2"/>
    <d v="1989-08-25T00:00:00"/>
    <n v="34"/>
    <x v="0"/>
    <x v="1"/>
    <x v="4"/>
    <s v="US Citizen"/>
    <s v="White"/>
    <d v="2014-07-07T00:00:00"/>
    <s v=""/>
    <x v="5"/>
    <x v="0"/>
    <x v="0"/>
    <x v="0"/>
    <x v="0"/>
    <n v="22"/>
    <x v="1"/>
    <s v="PIP"/>
    <n v="3"/>
    <x v="4"/>
    <d v="2019-02-25T00:00:00"/>
    <x v="14"/>
  </r>
  <r>
    <s v="Estremera, Miguel"/>
    <x v="84"/>
    <x v="0"/>
    <d v="1983-09-02T00:00:00"/>
    <n v="40"/>
    <x v="0"/>
    <x v="0"/>
    <x v="0"/>
    <s v="US Citizen"/>
    <s v="White"/>
    <d v="2012-04-02T00:00:00"/>
    <d v="2018-09-27T00:00:00"/>
    <x v="9"/>
    <x v="6"/>
    <x v="2"/>
    <x v="0"/>
    <x v="0"/>
    <n v="22"/>
    <x v="2"/>
    <s v="Needs Improvement"/>
    <n v="5"/>
    <x v="2"/>
    <d v="2018-04-12T00:00:00"/>
    <x v="7"/>
  </r>
  <r>
    <s v="Evensen, April"/>
    <x v="85"/>
    <x v="0"/>
    <d v="1989-05-06T00:00:00"/>
    <n v="34"/>
    <x v="0"/>
    <x v="1"/>
    <x v="0"/>
    <s v="US Citizen"/>
    <s v="White"/>
    <d v="2014-02-17T00:00:00"/>
    <d v="2018-02-25T00:00:00"/>
    <x v="10"/>
    <x v="13"/>
    <x v="2"/>
    <x v="0"/>
    <x v="3"/>
    <n v="16"/>
    <x v="2"/>
    <s v="Needs Improvement"/>
    <n v="2.2999999999999998"/>
    <x v="1"/>
    <d v="2017-01-15T00:00:00"/>
    <x v="5"/>
  </r>
  <r>
    <s v="Exantus, Susan"/>
    <x v="86"/>
    <x v="3"/>
    <d v="1987-05-15T00:00:00"/>
    <n v="36"/>
    <x v="0"/>
    <x v="1"/>
    <x v="1"/>
    <s v="US Citizen"/>
    <s v="Black or African American"/>
    <d v="2011-05-02T00:00:00"/>
    <d v="2013-06-05T00:00:00"/>
    <x v="13"/>
    <x v="6"/>
    <x v="2"/>
    <x v="2"/>
    <x v="6"/>
    <n v="10"/>
    <x v="1"/>
    <s v="Needs Improvement"/>
    <n v="2.1"/>
    <x v="0"/>
    <d v="2012-08-10T00:00:00"/>
    <x v="5"/>
  </r>
  <r>
    <s v="Faller, Megan "/>
    <x v="87"/>
    <x v="2"/>
    <d v="1978-09-22T00:00:00"/>
    <n v="45"/>
    <x v="1"/>
    <x v="1"/>
    <x v="1"/>
    <s v="US Citizen"/>
    <s v="Black or African American"/>
    <d v="2014-07-07T00:00:00"/>
    <s v=""/>
    <x v="5"/>
    <x v="0"/>
    <x v="0"/>
    <x v="0"/>
    <x v="3"/>
    <n v="16"/>
    <x v="0"/>
    <s v="Fully Meets"/>
    <n v="4.4000000000000004"/>
    <x v="0"/>
    <d v="2019-02-22T00:00:00"/>
    <x v="1"/>
  </r>
  <r>
    <s v="Fancett, Nicole"/>
    <x v="88"/>
    <x v="2"/>
    <d v="1987-09-27T00:00:00"/>
    <n v="36"/>
    <x v="0"/>
    <x v="1"/>
    <x v="0"/>
    <s v="US Citizen"/>
    <s v="Black or African American"/>
    <d v="2014-02-17T00:00:00"/>
    <s v=""/>
    <x v="5"/>
    <x v="0"/>
    <x v="0"/>
    <x v="0"/>
    <x v="4"/>
    <m/>
    <x v="0"/>
    <s v="Fully Meets"/>
    <n v="4"/>
    <x v="2"/>
    <d v="2019-01-07T00:00:00"/>
    <x v="10"/>
  </r>
  <r>
    <s v="Ferguson, Susan"/>
    <x v="89"/>
    <x v="0"/>
    <d v="1955-04-14T00:00:00"/>
    <n v="68"/>
    <x v="3"/>
    <x v="1"/>
    <x v="1"/>
    <s v="US Citizen"/>
    <s v="White"/>
    <d v="2011-01-07T00:00:00"/>
    <d v="2016-05-17T00:00:00"/>
    <x v="3"/>
    <x v="12"/>
    <x v="1"/>
    <x v="0"/>
    <x v="4"/>
    <n v="39"/>
    <x v="2"/>
    <s v="Fully Meets"/>
    <n v="3.13"/>
    <x v="1"/>
    <d v="2016-02-04T00:00:00"/>
    <x v="7"/>
  </r>
  <r>
    <s v="Fernandes, Nilson  "/>
    <x v="90"/>
    <x v="0"/>
    <d v="1989-10-18T00:00:00"/>
    <n v="34"/>
    <x v="0"/>
    <x v="0"/>
    <x v="1"/>
    <s v="US Citizen"/>
    <s v="White"/>
    <d v="2015-05-11T00:00:00"/>
    <s v=""/>
    <x v="8"/>
    <x v="0"/>
    <x v="0"/>
    <x v="0"/>
    <x v="5"/>
    <n v="11"/>
    <x v="1"/>
    <s v="PIP"/>
    <n v="1.56"/>
    <x v="0"/>
    <d v="2019-01-03T00:00:00"/>
    <x v="3"/>
  </r>
  <r>
    <s v="Fett, Boba"/>
    <x v="91"/>
    <x v="19"/>
    <d v="1987-06-18T00:00:00"/>
    <n v="36"/>
    <x v="0"/>
    <x v="0"/>
    <x v="0"/>
    <s v="US Citizen"/>
    <s v="White"/>
    <d v="2015-03-30T00:00:00"/>
    <s v=""/>
    <x v="8"/>
    <x v="0"/>
    <x v="0"/>
    <x v="1"/>
    <x v="9"/>
    <n v="7"/>
    <x v="0"/>
    <s v="PIP"/>
    <n v="1.2"/>
    <x v="1"/>
    <d v="2019-02-04T00:00:00"/>
    <x v="4"/>
  </r>
  <r>
    <s v="Fidelia,  Libby"/>
    <x v="92"/>
    <x v="0"/>
    <d v="1981-03-16T00:00:00"/>
    <n v="42"/>
    <x v="1"/>
    <x v="1"/>
    <x v="1"/>
    <s v="US Citizen"/>
    <s v="White"/>
    <d v="2012-01-09T00:00:00"/>
    <s v=""/>
    <x v="4"/>
    <x v="0"/>
    <x v="0"/>
    <x v="0"/>
    <x v="8"/>
    <n v="12"/>
    <x v="2"/>
    <s v="Fully Meets"/>
    <n v="5"/>
    <x v="0"/>
    <d v="2019-01-29T00:00:00"/>
    <x v="5"/>
  </r>
  <r>
    <s v="Fitzpatrick, Michael  J"/>
    <x v="93"/>
    <x v="2"/>
    <d v="1981-10-01T00:00:00"/>
    <n v="42"/>
    <x v="1"/>
    <x v="0"/>
    <x v="0"/>
    <s v="US Citizen"/>
    <s v="White"/>
    <d v="2011-05-16T00:00:00"/>
    <d v="2013-06-24T00:00:00"/>
    <x v="13"/>
    <x v="2"/>
    <x v="1"/>
    <x v="0"/>
    <x v="5"/>
    <n v="11"/>
    <x v="2"/>
    <s v="Fully Meets"/>
    <n v="4.76"/>
    <x v="0"/>
    <d v="2013-04-05T00:00:00"/>
    <x v="11"/>
  </r>
  <r>
    <s v="Foreman, Tanya"/>
    <x v="94"/>
    <x v="2"/>
    <d v="1983-01-08T00:00:00"/>
    <n v="40"/>
    <x v="0"/>
    <x v="1"/>
    <x v="1"/>
    <s v="US Citizen"/>
    <s v="White"/>
    <d v="2011-04-04T00:00:00"/>
    <d v="2013-01-09T00:00:00"/>
    <x v="13"/>
    <x v="1"/>
    <x v="1"/>
    <x v="0"/>
    <x v="7"/>
    <n v="19"/>
    <x v="2"/>
    <s v="Fully Meets"/>
    <n v="3.66"/>
    <x v="1"/>
    <d v="2012-01-07T00:00:00"/>
    <x v="16"/>
  </r>
  <r>
    <s v="Forrest, Alex"/>
    <x v="95"/>
    <x v="11"/>
    <d v="1975-07-07T00:00:00"/>
    <n v="48"/>
    <x v="1"/>
    <x v="0"/>
    <x v="1"/>
    <s v="US Citizen"/>
    <s v="White"/>
    <d v="2014-09-29T00:00:00"/>
    <d v="2018-08-19T00:00:00"/>
    <x v="10"/>
    <x v="14"/>
    <x v="2"/>
    <x v="4"/>
    <x v="16"/>
    <n v="21"/>
    <x v="3"/>
    <s v="PIP"/>
    <n v="2"/>
    <x v="0"/>
    <d v="2019-01-28T00:00:00"/>
    <x v="10"/>
  </r>
  <r>
    <s v="Foss, Jason"/>
    <x v="96"/>
    <x v="20"/>
    <d v="1980-07-05T00:00:00"/>
    <n v="43"/>
    <x v="1"/>
    <x v="0"/>
    <x v="0"/>
    <s v="US Citizen"/>
    <s v="Black or African American"/>
    <d v="2011-04-15T00:00:00"/>
    <s v=""/>
    <x v="0"/>
    <x v="0"/>
    <x v="0"/>
    <x v="1"/>
    <x v="15"/>
    <n v="5"/>
    <x v="1"/>
    <s v="Exceeds"/>
    <n v="5"/>
    <x v="0"/>
    <d v="2019-01-07T00:00:00"/>
    <x v="3"/>
  </r>
  <r>
    <s v="Foster-Baker, Amy"/>
    <x v="97"/>
    <x v="8"/>
    <d v="1979-04-16T00:00:00"/>
    <n v="44"/>
    <x v="1"/>
    <x v="1"/>
    <x v="1"/>
    <s v="US Citizen"/>
    <s v="White"/>
    <d v="2009-01-05T00:00:00"/>
    <s v=""/>
    <x v="7"/>
    <x v="0"/>
    <x v="0"/>
    <x v="3"/>
    <x v="20"/>
    <n v="9"/>
    <x v="8"/>
    <s v="Fully Meets"/>
    <n v="5"/>
    <x v="1"/>
    <d v="2019-02-08T00:00:00"/>
    <x v="2"/>
  </r>
  <r>
    <s v="Fraval, Maruk "/>
    <x v="98"/>
    <x v="11"/>
    <d v="1963-08-28T00:00:00"/>
    <n v="60"/>
    <x v="2"/>
    <x v="0"/>
    <x v="0"/>
    <s v="US Citizen"/>
    <s v="Black or African American"/>
    <d v="2011-09-06T00:00:00"/>
    <s v=""/>
    <x v="0"/>
    <x v="0"/>
    <x v="0"/>
    <x v="4"/>
    <x v="16"/>
    <n v="21"/>
    <x v="6"/>
    <s v="Fully Meets"/>
    <n v="4.3"/>
    <x v="1"/>
    <d v="2019-01-27T00:00:00"/>
    <x v="10"/>
  </r>
  <r>
    <s v="Galia, Lisa"/>
    <x v="99"/>
    <x v="4"/>
    <d v="1968-07-06T00:00:00"/>
    <n v="55"/>
    <x v="2"/>
    <x v="1"/>
    <x v="0"/>
    <s v="US Citizen"/>
    <s v="White"/>
    <d v="2010-05-01T00:00:00"/>
    <s v=""/>
    <x v="14"/>
    <x v="0"/>
    <x v="0"/>
    <x v="1"/>
    <x v="17"/>
    <n v="6"/>
    <x v="0"/>
    <s v="Fully Meets"/>
    <n v="4.7"/>
    <x v="2"/>
    <d v="2019-02-01T00:00:00"/>
    <x v="0"/>
  </r>
  <r>
    <s v="Garcia, Raul"/>
    <x v="100"/>
    <x v="0"/>
    <d v="1985-09-15T00:00:00"/>
    <n v="38"/>
    <x v="0"/>
    <x v="0"/>
    <x v="0"/>
    <s v="US Citizen"/>
    <s v="White"/>
    <d v="2015-03-30T00:00:00"/>
    <s v=""/>
    <x v="8"/>
    <x v="0"/>
    <x v="0"/>
    <x v="0"/>
    <x v="10"/>
    <n v="14"/>
    <x v="3"/>
    <s v="Fully Meets"/>
    <n v="4.5"/>
    <x v="1"/>
    <d v="2019-02-18T00:00:00"/>
    <x v="14"/>
  </r>
  <r>
    <s v="Gaul, Barbara"/>
    <x v="101"/>
    <x v="0"/>
    <d v="1983-02-02T00:00:00"/>
    <n v="40"/>
    <x v="0"/>
    <x v="1"/>
    <x v="0"/>
    <s v="US Citizen"/>
    <s v="Black or African American"/>
    <d v="2011-05-16T00:00:00"/>
    <s v=""/>
    <x v="0"/>
    <x v="0"/>
    <x v="0"/>
    <x v="0"/>
    <x v="11"/>
    <n v="18"/>
    <x v="0"/>
    <s v="Fully Meets"/>
    <n v="4.2"/>
    <x v="2"/>
    <d v="2019-02-26T00:00:00"/>
    <x v="8"/>
  </r>
  <r>
    <s v="Gentry, Mildred"/>
    <x v="102"/>
    <x v="0"/>
    <d v="1990-10-01T00:00:00"/>
    <n v="33"/>
    <x v="0"/>
    <x v="1"/>
    <x v="1"/>
    <s v="US Citizen"/>
    <s v="Black or African American"/>
    <d v="2015-03-30T00:00:00"/>
    <s v=""/>
    <x v="8"/>
    <x v="0"/>
    <x v="0"/>
    <x v="0"/>
    <x v="0"/>
    <n v="22"/>
    <x v="0"/>
    <s v="Fully Meets"/>
    <n v="3.73"/>
    <x v="1"/>
    <d v="2019-01-16T00:00:00"/>
    <x v="5"/>
  </r>
  <r>
    <s v="Gerke, Melisa"/>
    <x v="103"/>
    <x v="0"/>
    <d v="1970-05-15T00:00:00"/>
    <n v="53"/>
    <x v="2"/>
    <x v="1"/>
    <x v="2"/>
    <s v="US Citizen"/>
    <s v="Black or African American"/>
    <d v="2011-01-07T00:00:00"/>
    <d v="2016-11-15T00:00:00"/>
    <x v="3"/>
    <x v="2"/>
    <x v="1"/>
    <x v="0"/>
    <x v="3"/>
    <n v="16"/>
    <x v="4"/>
    <s v="Fully Meets"/>
    <n v="4.24"/>
    <x v="2"/>
    <d v="2016-04-29T00:00:00"/>
    <x v="4"/>
  </r>
  <r>
    <s v="Gill, Whitney  "/>
    <x v="104"/>
    <x v="11"/>
    <d v="1971-07-10T00:00:00"/>
    <n v="52"/>
    <x v="2"/>
    <x v="1"/>
    <x v="3"/>
    <s v="US Citizen"/>
    <s v="Black or African American"/>
    <d v="2014-07-07T00:00:00"/>
    <d v="2015-09-05T00:00:00"/>
    <x v="1"/>
    <x v="6"/>
    <x v="2"/>
    <x v="4"/>
    <x v="14"/>
    <n v="17"/>
    <x v="6"/>
    <s v="Fully Meets"/>
    <n v="3.97"/>
    <x v="2"/>
    <d v="2014-01-15T00:00:00"/>
    <x v="10"/>
  </r>
  <r>
    <s v="Gilles, Alex"/>
    <x v="105"/>
    <x v="0"/>
    <d v="1974-08-09T00:00:00"/>
    <n v="49"/>
    <x v="1"/>
    <x v="0"/>
    <x v="1"/>
    <s v="US Citizen"/>
    <s v="Black or African American"/>
    <d v="2012-04-02T00:00:00"/>
    <d v="2015-06-25T00:00:00"/>
    <x v="12"/>
    <x v="12"/>
    <x v="1"/>
    <x v="0"/>
    <x v="4"/>
    <n v="39"/>
    <x v="4"/>
    <s v="Needs Improvement"/>
    <n v="3.97"/>
    <x v="2"/>
    <d v="2015-01-20T00:00:00"/>
    <x v="3"/>
  </r>
  <r>
    <s v="Girifalco, Evelyn"/>
    <x v="106"/>
    <x v="0"/>
    <d v="1980-05-08T00:00:00"/>
    <n v="43"/>
    <x v="1"/>
    <x v="1"/>
    <x v="0"/>
    <s v="US Citizen"/>
    <s v="Two or more races"/>
    <d v="2014-09-29T00:00:00"/>
    <s v=""/>
    <x v="5"/>
    <x v="0"/>
    <x v="0"/>
    <x v="0"/>
    <x v="5"/>
    <n v="11"/>
    <x v="1"/>
    <s v="Exceeds"/>
    <n v="3.9"/>
    <x v="2"/>
    <d v="2019-02-07T00:00:00"/>
    <x v="2"/>
  </r>
  <r>
    <s v="Givens, Myriam"/>
    <x v="107"/>
    <x v="11"/>
    <d v="1989-09-22T00:00:00"/>
    <n v="34"/>
    <x v="0"/>
    <x v="1"/>
    <x v="0"/>
    <s v="US Citizen"/>
    <s v="White"/>
    <d v="2015-02-16T00:00:00"/>
    <s v=""/>
    <x v="8"/>
    <x v="0"/>
    <x v="0"/>
    <x v="4"/>
    <x v="16"/>
    <n v="21"/>
    <x v="1"/>
    <s v="Fully Meets"/>
    <n v="4.5"/>
    <x v="0"/>
    <d v="2019-01-25T00:00:00"/>
    <x v="11"/>
  </r>
  <r>
    <s v="Goble, Taisha"/>
    <x v="108"/>
    <x v="6"/>
    <d v="1971-10-23T00:00:00"/>
    <n v="52"/>
    <x v="2"/>
    <x v="1"/>
    <x v="0"/>
    <s v="US Citizen"/>
    <s v="White"/>
    <d v="2015-02-16T00:00:00"/>
    <d v="2015-03-15T00:00:00"/>
    <x v="15"/>
    <x v="13"/>
    <x v="2"/>
    <x v="1"/>
    <x v="1"/>
    <n v="4"/>
    <x v="1"/>
    <s v="Fully Meets"/>
    <n v="4.5999999999999996"/>
    <x v="2"/>
    <d v="2015-01-20T00:00:00"/>
    <x v="18"/>
  </r>
  <r>
    <s v="Goeth, Amon"/>
    <x v="109"/>
    <x v="4"/>
    <d v="1989-01-24T00:00:00"/>
    <n v="34"/>
    <x v="0"/>
    <x v="0"/>
    <x v="1"/>
    <s v="US Citizen"/>
    <s v="White"/>
    <d v="2015-03-30T00:00:00"/>
    <s v=""/>
    <x v="8"/>
    <x v="0"/>
    <x v="0"/>
    <x v="1"/>
    <x v="9"/>
    <n v="7"/>
    <x v="0"/>
    <s v="Fully Meets"/>
    <n v="4.3"/>
    <x v="0"/>
    <d v="2019-01-10T00:00:00"/>
    <x v="11"/>
  </r>
  <r>
    <s v="Gold, Shenice  "/>
    <x v="110"/>
    <x v="0"/>
    <d v="1992-06-18T00:00:00"/>
    <n v="31"/>
    <x v="0"/>
    <x v="1"/>
    <x v="0"/>
    <s v="US Citizen"/>
    <s v="White"/>
    <d v="2013-01-11T00:00:00"/>
    <s v=""/>
    <x v="6"/>
    <x v="0"/>
    <x v="0"/>
    <x v="0"/>
    <x v="7"/>
    <n v="19"/>
    <x v="1"/>
    <s v="Fully Meets"/>
    <n v="4.3"/>
    <x v="0"/>
    <d v="2019-02-18T00:00:00"/>
    <x v="10"/>
  </r>
  <r>
    <s v="Gonzalez, Cayo"/>
    <x v="111"/>
    <x v="0"/>
    <d v="1969-09-29T00:00:00"/>
    <n v="54"/>
    <x v="2"/>
    <x v="0"/>
    <x v="2"/>
    <s v="US Citizen"/>
    <s v="Black or African American"/>
    <d v="2011-07-11T00:00:00"/>
    <s v=""/>
    <x v="0"/>
    <x v="0"/>
    <x v="0"/>
    <x v="0"/>
    <x v="8"/>
    <n v="12"/>
    <x v="4"/>
    <s v="Exceeds"/>
    <n v="4.5"/>
    <x v="2"/>
    <d v="2019-02-18T00:00:00"/>
    <x v="0"/>
  </r>
  <r>
    <s v="Gonzalez, Juan"/>
    <x v="112"/>
    <x v="2"/>
    <d v="1964-10-12T00:00:00"/>
    <n v="59"/>
    <x v="2"/>
    <x v="0"/>
    <x v="1"/>
    <s v="US Citizen"/>
    <s v="Black or African American"/>
    <d v="2010-04-26T00:00:00"/>
    <d v="2011-05-30T00:00:00"/>
    <x v="1"/>
    <x v="1"/>
    <x v="1"/>
    <x v="0"/>
    <x v="8"/>
    <n v="12"/>
    <x v="4"/>
    <s v="PIP"/>
    <n v="3"/>
    <x v="1"/>
    <d v="2011-03-06T00:00:00"/>
    <x v="18"/>
  </r>
  <r>
    <s v="Gonzalez, Maria"/>
    <x v="113"/>
    <x v="4"/>
    <d v="1981-04-16T00:00:00"/>
    <n v="42"/>
    <x v="1"/>
    <x v="1"/>
    <x v="4"/>
    <s v="US Citizen"/>
    <s v="White"/>
    <d v="2015-01-05T00:00:00"/>
    <s v=""/>
    <x v="8"/>
    <x v="0"/>
    <x v="0"/>
    <x v="1"/>
    <x v="9"/>
    <n v="7"/>
    <x v="3"/>
    <s v="Fully Meets"/>
    <n v="4.6100000000000003"/>
    <x v="2"/>
    <d v="2019-01-28T00:00:00"/>
    <x v="17"/>
  </r>
  <r>
    <s v="Good, Susan"/>
    <x v="114"/>
    <x v="2"/>
    <d v="1986-05-25T00:00:00"/>
    <n v="37"/>
    <x v="0"/>
    <x v="1"/>
    <x v="1"/>
    <s v="US Citizen"/>
    <s v="White"/>
    <d v="2014-05-12T00:00:00"/>
    <s v=""/>
    <x v="5"/>
    <x v="0"/>
    <x v="0"/>
    <x v="0"/>
    <x v="10"/>
    <n v="14"/>
    <x v="0"/>
    <s v="Fully Meets"/>
    <n v="4.5999999999999996"/>
    <x v="1"/>
    <d v="2019-02-07T00:00:00"/>
    <x v="11"/>
  </r>
  <r>
    <s v="Gordon, David"/>
    <x v="115"/>
    <x v="0"/>
    <d v="1979-05-21T00:00:00"/>
    <n v="44"/>
    <x v="1"/>
    <x v="0"/>
    <x v="1"/>
    <s v="US Citizen"/>
    <s v="White"/>
    <d v="2012-07-02T00:00:00"/>
    <s v=""/>
    <x v="4"/>
    <x v="0"/>
    <x v="0"/>
    <x v="0"/>
    <x v="10"/>
    <n v="14"/>
    <x v="0"/>
    <s v="Fully Meets"/>
    <n v="5"/>
    <x v="1"/>
    <d v="2019-01-14T00:00:00"/>
    <x v="4"/>
  </r>
  <r>
    <s v="Gosciminski, Phylicia  "/>
    <x v="116"/>
    <x v="2"/>
    <d v="1983-02-08T00:00:00"/>
    <n v="40"/>
    <x v="0"/>
    <x v="1"/>
    <x v="4"/>
    <s v="US Citizen"/>
    <s v="American Indian or Alaska Native"/>
    <d v="2013-09-30T00:00:00"/>
    <s v=""/>
    <x v="6"/>
    <x v="0"/>
    <x v="0"/>
    <x v="0"/>
    <x v="2"/>
    <n v="20"/>
    <x v="2"/>
    <s v="Fully Meets"/>
    <n v="4.4000000000000004"/>
    <x v="0"/>
    <d v="2019-02-21T00:00:00"/>
    <x v="0"/>
  </r>
  <r>
    <s v="Goyal, Roxana"/>
    <x v="117"/>
    <x v="0"/>
    <d v="1974-10-09T00:00:00"/>
    <n v="49"/>
    <x v="1"/>
    <x v="1"/>
    <x v="1"/>
    <s v="US Citizen"/>
    <s v="Asian"/>
    <d v="2013-08-19T00:00:00"/>
    <s v=""/>
    <x v="6"/>
    <x v="0"/>
    <x v="0"/>
    <x v="0"/>
    <x v="2"/>
    <n v="20"/>
    <x v="0"/>
    <s v="Fully Meets"/>
    <n v="4.0999999999999996"/>
    <x v="0"/>
    <d v="2019-02-15T00:00:00"/>
    <x v="2"/>
  </r>
  <r>
    <s v="Gray, Elijiah  "/>
    <x v="118"/>
    <x v="9"/>
    <d v="1981-07-11T00:00:00"/>
    <n v="42"/>
    <x v="1"/>
    <x v="0"/>
    <x v="2"/>
    <s v="US Citizen"/>
    <s v="White"/>
    <d v="2015-06-02T00:00:00"/>
    <s v=""/>
    <x v="8"/>
    <x v="0"/>
    <x v="0"/>
    <x v="0"/>
    <x v="13"/>
    <n v="2"/>
    <x v="3"/>
    <s v="Fully Meets"/>
    <n v="4.63"/>
    <x v="1"/>
    <d v="2019-01-04T00:00:00"/>
    <x v="4"/>
  </r>
  <r>
    <s v="Gross, Paula"/>
    <x v="119"/>
    <x v="0"/>
    <d v="1983-05-21T00:00:00"/>
    <n v="40"/>
    <x v="0"/>
    <x v="1"/>
    <x v="2"/>
    <s v="US Citizen"/>
    <s v="White"/>
    <d v="2011-02-21T00:00:00"/>
    <d v="2014-01-11T00:00:00"/>
    <x v="12"/>
    <x v="11"/>
    <x v="1"/>
    <x v="0"/>
    <x v="11"/>
    <n v="18"/>
    <x v="6"/>
    <s v="Fully Meets"/>
    <n v="5"/>
    <x v="0"/>
    <d v="2013-06-03T00:00:00"/>
    <x v="1"/>
  </r>
  <r>
    <s v="Gruber, Hans"/>
    <x v="120"/>
    <x v="17"/>
    <d v="1989-06-30T00:00:00"/>
    <n v="34"/>
    <x v="0"/>
    <x v="0"/>
    <x v="1"/>
    <s v="US Citizen"/>
    <s v="Black or African American"/>
    <d v="2017-04-20T00:00:00"/>
    <s v=""/>
    <x v="9"/>
    <x v="0"/>
    <x v="0"/>
    <x v="1"/>
    <x v="19"/>
    <n v="13"/>
    <x v="1"/>
    <s v="Fully Meets"/>
    <n v="4.2"/>
    <x v="0"/>
    <d v="2019-01-28T00:00:00"/>
    <x v="12"/>
  </r>
  <r>
    <s v="Guilianno, Mike"/>
    <x v="121"/>
    <x v="11"/>
    <d v="1969-02-09T00:00:00"/>
    <n v="54"/>
    <x v="2"/>
    <x v="0"/>
    <x v="0"/>
    <s v="US Citizen"/>
    <s v="Two or more races"/>
    <d v="2012-03-07T00:00:00"/>
    <d v="2014-10-31T00:00:00"/>
    <x v="13"/>
    <x v="10"/>
    <x v="1"/>
    <x v="4"/>
    <x v="14"/>
    <n v="17"/>
    <x v="0"/>
    <s v="Fully Meets"/>
    <n v="4.5"/>
    <x v="0"/>
    <d v="2013-02-01T00:00:00"/>
    <x v="11"/>
  </r>
  <r>
    <s v="Handschiegl, Joanne"/>
    <x v="122"/>
    <x v="0"/>
    <d v="1977-03-23T00:00:00"/>
    <n v="46"/>
    <x v="1"/>
    <x v="1"/>
    <x v="1"/>
    <s v="US Citizen"/>
    <s v="White"/>
    <d v="2011-01-28T00:00:00"/>
    <s v=""/>
    <x v="0"/>
    <x v="0"/>
    <x v="0"/>
    <x v="0"/>
    <x v="0"/>
    <n v="22"/>
    <x v="2"/>
    <s v="Fully Meets"/>
    <n v="4.2"/>
    <x v="2"/>
    <d v="2019-02-22T00:00:00"/>
    <x v="13"/>
  </r>
  <r>
    <s v="Hankard, Earnest"/>
    <x v="123"/>
    <x v="2"/>
    <d v="1988-08-10T00:00:00"/>
    <n v="35"/>
    <x v="0"/>
    <x v="0"/>
    <x v="0"/>
    <s v="US Citizen"/>
    <s v="White"/>
    <d v="2013-01-11T00:00:00"/>
    <s v=""/>
    <x v="6"/>
    <x v="0"/>
    <x v="0"/>
    <x v="0"/>
    <x v="11"/>
    <n v="18"/>
    <x v="0"/>
    <s v="Fully Meets"/>
    <n v="5"/>
    <x v="1"/>
    <d v="2019-01-08T00:00:00"/>
    <x v="11"/>
  </r>
  <r>
    <s v="Harrington, Christie "/>
    <x v="124"/>
    <x v="0"/>
    <d v="1952-08-18T00:00:00"/>
    <n v="71"/>
    <x v="3"/>
    <x v="1"/>
    <x v="0"/>
    <s v="US Citizen"/>
    <s v="White"/>
    <d v="2012-01-09T00:00:00"/>
    <d v="2015-12-15T00:00:00"/>
    <x v="12"/>
    <x v="9"/>
    <x v="1"/>
    <x v="0"/>
    <x v="4"/>
    <n v="39"/>
    <x v="6"/>
    <s v="Fully Meets"/>
    <n v="4.6399999999999997"/>
    <x v="2"/>
    <d v="2015-05-02T00:00:00"/>
    <x v="12"/>
  </r>
  <r>
    <s v="Harrison, Kara"/>
    <x v="125"/>
    <x v="0"/>
    <d v="1974-05-02T00:00:00"/>
    <n v="49"/>
    <x v="1"/>
    <x v="1"/>
    <x v="1"/>
    <s v="US Citizen"/>
    <s v="White"/>
    <d v="2014-05-12T00:00:00"/>
    <s v=""/>
    <x v="5"/>
    <x v="0"/>
    <x v="0"/>
    <x v="0"/>
    <x v="5"/>
    <n v="11"/>
    <x v="6"/>
    <s v="Exceeds"/>
    <n v="4.76"/>
    <x v="2"/>
    <d v="2019-02-15T00:00:00"/>
    <x v="14"/>
  </r>
  <r>
    <s v="Heitzman, Anthony"/>
    <x v="126"/>
    <x v="0"/>
    <d v="1984-01-04T00:00:00"/>
    <n v="39"/>
    <x v="0"/>
    <x v="0"/>
    <x v="0"/>
    <s v="US Citizen"/>
    <s v="White"/>
    <d v="2012-08-13T00:00:00"/>
    <s v=""/>
    <x v="4"/>
    <x v="0"/>
    <x v="0"/>
    <x v="0"/>
    <x v="7"/>
    <n v="19"/>
    <x v="2"/>
    <s v="Fully Meets"/>
    <n v="4.17"/>
    <x v="2"/>
    <d v="2019-02-11T00:00:00"/>
    <x v="0"/>
  </r>
  <r>
    <s v="Hendrickson, Trina"/>
    <x v="127"/>
    <x v="2"/>
    <d v="1972-08-27T00:00:00"/>
    <n v="51"/>
    <x v="2"/>
    <x v="1"/>
    <x v="0"/>
    <s v="US Citizen"/>
    <s v="White"/>
    <d v="2011-01-10T00:00:00"/>
    <d v="2013-06-18T00:00:00"/>
    <x v="13"/>
    <x v="2"/>
    <x v="1"/>
    <x v="0"/>
    <x v="11"/>
    <n v="18"/>
    <x v="6"/>
    <s v="Fully Meets"/>
    <n v="5"/>
    <x v="1"/>
    <d v="2013-01-30T00:00:00"/>
    <x v="3"/>
  </r>
  <r>
    <s v="Hitchcock, Alfred"/>
    <x v="128"/>
    <x v="11"/>
    <d v="1988-09-14T00:00:00"/>
    <n v="35"/>
    <x v="0"/>
    <x v="0"/>
    <x v="1"/>
    <s v="US Citizen"/>
    <s v="American Indian or Alaska Native"/>
    <d v="2014-08-18T00:00:00"/>
    <s v=""/>
    <x v="5"/>
    <x v="0"/>
    <x v="0"/>
    <x v="4"/>
    <x v="14"/>
    <n v="17"/>
    <x v="1"/>
    <s v="Fully Meets"/>
    <n v="3.6"/>
    <x v="0"/>
    <d v="2019-01-30T00:00:00"/>
    <x v="9"/>
  </r>
  <r>
    <s v="Homberger, Adrienne  J"/>
    <x v="129"/>
    <x v="2"/>
    <d v="1984-02-16T00:00:00"/>
    <n v="39"/>
    <x v="0"/>
    <x v="1"/>
    <x v="1"/>
    <s v="Non-Citizen"/>
    <s v="White"/>
    <d v="2011-08-15T00:00:00"/>
    <d v="2012-04-07T00:00:00"/>
    <x v="1"/>
    <x v="10"/>
    <x v="1"/>
    <x v="0"/>
    <x v="0"/>
    <n v="30"/>
    <x v="1"/>
    <s v="Fully Meets"/>
    <n v="3.03"/>
    <x v="0"/>
    <d v="2012-03-05T00:00:00"/>
    <x v="7"/>
  </r>
  <r>
    <s v="Horton, Jayne"/>
    <x v="130"/>
    <x v="6"/>
    <d v="1984-02-21T00:00:00"/>
    <n v="39"/>
    <x v="0"/>
    <x v="1"/>
    <x v="0"/>
    <s v="US Citizen"/>
    <s v="White"/>
    <d v="2015-03-30T00:00:00"/>
    <s v=""/>
    <x v="8"/>
    <x v="0"/>
    <x v="0"/>
    <x v="1"/>
    <x v="1"/>
    <n v="4"/>
    <x v="1"/>
    <s v="Fully Meets"/>
    <n v="4.4800000000000004"/>
    <x v="0"/>
    <d v="2019-01-03T00:00:00"/>
    <x v="6"/>
  </r>
  <r>
    <s v="Houlihan, Debra"/>
    <x v="131"/>
    <x v="21"/>
    <d v="1966-03-17T00:00:00"/>
    <n v="57"/>
    <x v="2"/>
    <x v="1"/>
    <x v="1"/>
    <s v="US Citizen"/>
    <s v="White"/>
    <d v="2014-05-05T00:00:00"/>
    <s v=""/>
    <x v="5"/>
    <x v="0"/>
    <x v="0"/>
    <x v="4"/>
    <x v="13"/>
    <n v="2"/>
    <x v="0"/>
    <s v="Fully Meets"/>
    <n v="4.5"/>
    <x v="2"/>
    <d v="2019-01-21T00:00:00"/>
    <x v="5"/>
  </r>
  <r>
    <s v="Howard, Estelle"/>
    <x v="132"/>
    <x v="22"/>
    <d v="1985-09-16T00:00:00"/>
    <n v="38"/>
    <x v="0"/>
    <x v="1"/>
    <x v="1"/>
    <s v="US Citizen"/>
    <s v="Black or African American"/>
    <d v="2015-02-16T00:00:00"/>
    <d v="2015-04-15T00:00:00"/>
    <x v="15"/>
    <x v="13"/>
    <x v="2"/>
    <x v="3"/>
    <x v="12"/>
    <n v="1"/>
    <x v="1"/>
    <s v="Fully Meets"/>
    <n v="3.24"/>
    <x v="1"/>
    <d v="2015-04-15T00:00:00"/>
    <x v="16"/>
  </r>
  <r>
    <s v="Hudson, Jane"/>
    <x v="133"/>
    <x v="0"/>
    <d v="1986-06-10T00:00:00"/>
    <n v="37"/>
    <x v="0"/>
    <x v="1"/>
    <x v="0"/>
    <s v="US Citizen"/>
    <s v="White"/>
    <d v="2012-02-20T00:00:00"/>
    <s v=""/>
    <x v="4"/>
    <x v="0"/>
    <x v="0"/>
    <x v="0"/>
    <x v="7"/>
    <n v="19"/>
    <x v="0"/>
    <s v="Fully Meets"/>
    <n v="4.8"/>
    <x v="2"/>
    <d v="2019-01-07T00:00:00"/>
    <x v="6"/>
  </r>
  <r>
    <s v="Hunts, Julissa"/>
    <x v="134"/>
    <x v="2"/>
    <d v="1984-03-11T00:00:00"/>
    <n v="39"/>
    <x v="0"/>
    <x v="1"/>
    <x v="0"/>
    <s v="US Citizen"/>
    <s v="White"/>
    <d v="2016-06-06T00:00:00"/>
    <s v=""/>
    <x v="11"/>
    <x v="0"/>
    <x v="0"/>
    <x v="0"/>
    <x v="3"/>
    <n v="16"/>
    <x v="0"/>
    <s v="Fully Meets"/>
    <n v="3"/>
    <x v="0"/>
    <d v="2019-01-18T00:00:00"/>
    <x v="6"/>
  </r>
  <r>
    <s v="Hutter, Rosalie"/>
    <x v="135"/>
    <x v="2"/>
    <d v="1992-05-07T00:00:00"/>
    <n v="31"/>
    <x v="0"/>
    <x v="1"/>
    <x v="4"/>
    <s v="US Citizen"/>
    <s v="White"/>
    <d v="2015-06-05T00:00:00"/>
    <s v=""/>
    <x v="8"/>
    <x v="0"/>
    <x v="0"/>
    <x v="0"/>
    <x v="4"/>
    <m/>
    <x v="1"/>
    <s v="Fully Meets"/>
    <n v="4.5"/>
    <x v="1"/>
    <d v="2019-02-14T00:00:00"/>
    <x v="16"/>
  </r>
  <r>
    <s v="Huynh, Ming"/>
    <x v="136"/>
    <x v="2"/>
    <d v="1976-09-22T00:00:00"/>
    <n v="47"/>
    <x v="1"/>
    <x v="1"/>
    <x v="2"/>
    <s v="US Citizen"/>
    <s v="White"/>
    <d v="2011-02-21T00:00:00"/>
    <d v="2013-04-01T00:00:00"/>
    <x v="13"/>
    <x v="5"/>
    <x v="1"/>
    <x v="0"/>
    <x v="5"/>
    <n v="11"/>
    <x v="2"/>
    <s v="Fully Meets"/>
    <n v="3.72"/>
    <x v="1"/>
    <d v="2013-02-01T00:00:00"/>
    <x v="19"/>
  </r>
  <r>
    <s v="Immediato, Walter"/>
    <x v="137"/>
    <x v="9"/>
    <d v="1976-01-15T00:00:00"/>
    <n v="47"/>
    <x v="1"/>
    <x v="0"/>
    <x v="1"/>
    <s v="US Citizen"/>
    <s v="Asian"/>
    <d v="2011-02-21T00:00:00"/>
    <d v="2012-09-24T00:00:00"/>
    <x v="1"/>
    <x v="5"/>
    <x v="1"/>
    <x v="0"/>
    <x v="13"/>
    <n v="2"/>
    <x v="1"/>
    <s v="Needs Improvement"/>
    <n v="2.34"/>
    <x v="3"/>
    <d v="2012-04-12T00:00:00"/>
    <x v="6"/>
  </r>
  <r>
    <s v="Ivey, Rose "/>
    <x v="138"/>
    <x v="0"/>
    <d v="1991-01-28T00:00:00"/>
    <n v="32"/>
    <x v="0"/>
    <x v="1"/>
    <x v="0"/>
    <s v="US Citizen"/>
    <s v="White"/>
    <d v="2013-08-19T00:00:00"/>
    <s v=""/>
    <x v="6"/>
    <x v="0"/>
    <x v="0"/>
    <x v="0"/>
    <x v="8"/>
    <n v="12"/>
    <x v="1"/>
    <s v="Fully Meets"/>
    <n v="3.99"/>
    <x v="1"/>
    <d v="2019-01-14T00:00:00"/>
    <x v="15"/>
  </r>
  <r>
    <s v="Jackson, Maryellen"/>
    <x v="139"/>
    <x v="0"/>
    <d v="1972-09-11T00:00:00"/>
    <n v="51"/>
    <x v="2"/>
    <x v="1"/>
    <x v="0"/>
    <s v="US Citizen"/>
    <s v="Black or African American"/>
    <d v="2012-01-05T00:00:00"/>
    <s v=""/>
    <x v="4"/>
    <x v="0"/>
    <x v="0"/>
    <x v="0"/>
    <x v="10"/>
    <n v="14"/>
    <x v="0"/>
    <s v="Fully Meets"/>
    <n v="4.0999999999999996"/>
    <x v="1"/>
    <d v="2019-01-17T00:00:00"/>
    <x v="10"/>
  </r>
  <r>
    <s v="Jacobi, Hannah  "/>
    <x v="140"/>
    <x v="0"/>
    <d v="1966-03-22T00:00:00"/>
    <n v="57"/>
    <x v="2"/>
    <x v="1"/>
    <x v="2"/>
    <s v="US Citizen"/>
    <s v="White"/>
    <d v="2013-09-30T00:00:00"/>
    <s v=""/>
    <x v="6"/>
    <x v="0"/>
    <x v="0"/>
    <x v="0"/>
    <x v="2"/>
    <n v="20"/>
    <x v="3"/>
    <s v="Fully Meets"/>
    <n v="4.3"/>
    <x v="0"/>
    <d v="2019-02-22T00:00:00"/>
    <x v="10"/>
  </r>
  <r>
    <s v="Jeannite, Tayana"/>
    <x v="141"/>
    <x v="2"/>
    <d v="1986-01-06T00:00:00"/>
    <n v="37"/>
    <x v="0"/>
    <x v="1"/>
    <x v="2"/>
    <s v="US Citizen"/>
    <s v="American Indian or Alaska Native"/>
    <d v="2011-07-05T00:00:00"/>
    <s v=""/>
    <x v="0"/>
    <x v="0"/>
    <x v="0"/>
    <x v="0"/>
    <x v="7"/>
    <n v="19"/>
    <x v="0"/>
    <s v="Exceeds"/>
    <n v="4.5999999999999996"/>
    <x v="2"/>
    <d v="2019-02-25T00:00:00"/>
    <x v="17"/>
  </r>
  <r>
    <s v="Jhaveri, Sneha  "/>
    <x v="142"/>
    <x v="0"/>
    <d v="1964-04-13T00:00:00"/>
    <n v="59"/>
    <x v="2"/>
    <x v="1"/>
    <x v="4"/>
    <s v="US Citizen"/>
    <s v="White"/>
    <d v="2014-01-06T00:00:00"/>
    <s v=""/>
    <x v="5"/>
    <x v="0"/>
    <x v="0"/>
    <x v="0"/>
    <x v="11"/>
    <n v="18"/>
    <x v="0"/>
    <s v="Fully Meets"/>
    <n v="5"/>
    <x v="0"/>
    <d v="2019-01-21T00:00:00"/>
    <x v="9"/>
  </r>
  <r>
    <s v="Johnson, George"/>
    <x v="143"/>
    <x v="0"/>
    <d v="1959-08-19T00:00:00"/>
    <n v="64"/>
    <x v="3"/>
    <x v="0"/>
    <x v="1"/>
    <s v="US Citizen"/>
    <s v="White"/>
    <d v="2011-01-07T00:00:00"/>
    <d v="2018-04-29T00:00:00"/>
    <x v="11"/>
    <x v="11"/>
    <x v="1"/>
    <x v="0"/>
    <x v="0"/>
    <n v="22"/>
    <x v="6"/>
    <s v="Exceeds"/>
    <n v="4.7"/>
    <x v="2"/>
    <d v="2018-02-14T00:00:00"/>
    <x v="9"/>
  </r>
  <r>
    <s v="Johnson, Noelle "/>
    <x v="144"/>
    <x v="6"/>
    <d v="1986-01-07T00:00:00"/>
    <n v="37"/>
    <x v="0"/>
    <x v="1"/>
    <x v="1"/>
    <s v="US Citizen"/>
    <s v="Asian"/>
    <d v="2015-01-05T00:00:00"/>
    <s v=""/>
    <x v="8"/>
    <x v="0"/>
    <x v="0"/>
    <x v="1"/>
    <x v="1"/>
    <n v="4"/>
    <x v="1"/>
    <s v="Fully Meets"/>
    <n v="3.75"/>
    <x v="1"/>
    <d v="2019-02-11T00:00:00"/>
    <x v="4"/>
  </r>
  <r>
    <s v="Johnston, Yen"/>
    <x v="145"/>
    <x v="2"/>
    <d v="1969-09-08T00:00:00"/>
    <n v="54"/>
    <x v="2"/>
    <x v="1"/>
    <x v="0"/>
    <s v="US Citizen"/>
    <s v="White"/>
    <d v="2014-07-07T00:00:00"/>
    <s v=""/>
    <x v="5"/>
    <x v="0"/>
    <x v="0"/>
    <x v="0"/>
    <x v="8"/>
    <n v="12"/>
    <x v="0"/>
    <s v="Exceeds"/>
    <n v="4.3"/>
    <x v="1"/>
    <d v="2019-01-11T00:00:00"/>
    <x v="0"/>
  </r>
  <r>
    <s v="Jung, Judy  "/>
    <x v="146"/>
    <x v="0"/>
    <d v="1986-04-17T00:00:00"/>
    <n v="37"/>
    <x v="0"/>
    <x v="1"/>
    <x v="1"/>
    <s v="US Citizen"/>
    <s v="Black or African American"/>
    <d v="2011-01-10T00:00:00"/>
    <d v="2016-04-01T00:00:00"/>
    <x v="3"/>
    <x v="5"/>
    <x v="1"/>
    <x v="0"/>
    <x v="3"/>
    <n v="16"/>
    <x v="6"/>
    <s v="Fully Meets"/>
    <n v="4"/>
    <x v="2"/>
    <d v="2016-02-03T00:00:00"/>
    <x v="6"/>
  </r>
  <r>
    <s v="Kampew, Donysha"/>
    <x v="147"/>
    <x v="16"/>
    <d v="1989-01-11T00:00:00"/>
    <n v="34"/>
    <x v="0"/>
    <x v="1"/>
    <x v="0"/>
    <s v="US Citizen"/>
    <s v="White"/>
    <d v="2011-01-07T00:00:00"/>
    <d v="2014-04-24T00:00:00"/>
    <x v="12"/>
    <x v="15"/>
    <x v="1"/>
    <x v="4"/>
    <x v="18"/>
    <n v="15"/>
    <x v="2"/>
    <s v="Fully Meets"/>
    <n v="4.5"/>
    <x v="0"/>
    <d v="2013-03-30T00:00:00"/>
    <x v="4"/>
  </r>
  <r>
    <s v="Keatts, Kramer "/>
    <x v="148"/>
    <x v="0"/>
    <d v="1976-01-19T00:00:00"/>
    <n v="47"/>
    <x v="1"/>
    <x v="0"/>
    <x v="0"/>
    <s v="US Citizen"/>
    <s v="White"/>
    <d v="2013-09-30T00:00:00"/>
    <s v=""/>
    <x v="6"/>
    <x v="0"/>
    <x v="0"/>
    <x v="0"/>
    <x v="0"/>
    <n v="22"/>
    <x v="1"/>
    <s v="Fully Meets"/>
    <n v="3.07"/>
    <x v="2"/>
    <d v="2019-01-23T00:00:00"/>
    <x v="18"/>
  </r>
  <r>
    <s v="Khemmich, Bartholemew"/>
    <x v="149"/>
    <x v="11"/>
    <d v="1979-01-27T00:00:00"/>
    <n v="44"/>
    <x v="1"/>
    <x v="0"/>
    <x v="0"/>
    <s v="US Citizen"/>
    <s v="White"/>
    <d v="2013-08-19T00:00:00"/>
    <s v=""/>
    <x v="6"/>
    <x v="0"/>
    <x v="0"/>
    <x v="4"/>
    <x v="16"/>
    <n v="21"/>
    <x v="1"/>
    <s v="Fully Meets"/>
    <n v="4.3"/>
    <x v="0"/>
    <d v="2019-01-22T00:00:00"/>
    <x v="13"/>
  </r>
  <r>
    <s v="King, Janet"/>
    <x v="150"/>
    <x v="23"/>
    <d v="1954-09-21T00:00:00"/>
    <n v="69"/>
    <x v="3"/>
    <x v="1"/>
    <x v="1"/>
    <s v="US Citizen"/>
    <s v="White"/>
    <d v="2012-07-02T00:00:00"/>
    <s v=""/>
    <x v="4"/>
    <x v="0"/>
    <x v="0"/>
    <x v="5"/>
    <x v="20"/>
    <n v="9"/>
    <x v="1"/>
    <s v="Fully Meets"/>
    <n v="4.83"/>
    <x v="1"/>
    <d v="2019-01-17T00:00:00"/>
    <x v="18"/>
  </r>
  <r>
    <s v="Kinsella, Kathleen  "/>
    <x v="151"/>
    <x v="0"/>
    <d v="1973-02-08T00:00:00"/>
    <n v="50"/>
    <x v="1"/>
    <x v="1"/>
    <x v="1"/>
    <s v="US Citizen"/>
    <s v="White"/>
    <d v="2011-09-26T00:00:00"/>
    <d v="2015-06-04T00:00:00"/>
    <x v="10"/>
    <x v="11"/>
    <x v="1"/>
    <x v="0"/>
    <x v="4"/>
    <n v="39"/>
    <x v="2"/>
    <s v="Fully Meets"/>
    <n v="3.6"/>
    <x v="0"/>
    <d v="2015-03-01T00:00:00"/>
    <x v="7"/>
  </r>
  <r>
    <s v="Kirill, Alexandra  "/>
    <x v="152"/>
    <x v="0"/>
    <d v="1970-10-08T00:00:00"/>
    <n v="53"/>
    <x v="2"/>
    <x v="1"/>
    <x v="1"/>
    <s v="US Citizen"/>
    <s v="White"/>
    <d v="2011-09-26T00:00:00"/>
    <d v="2014-01-09T00:00:00"/>
    <x v="12"/>
    <x v="11"/>
    <x v="1"/>
    <x v="0"/>
    <x v="5"/>
    <n v="11"/>
    <x v="2"/>
    <s v="Fully Meets"/>
    <n v="3.49"/>
    <x v="2"/>
    <d v="2013-01-30T00:00:00"/>
    <x v="16"/>
  </r>
  <r>
    <s v="Knapp, Bradley  J"/>
    <x v="153"/>
    <x v="0"/>
    <d v="1977-01-10T00:00:00"/>
    <n v="46"/>
    <x v="1"/>
    <x v="0"/>
    <x v="0"/>
    <s v="US Citizen"/>
    <s v="Black or African American"/>
    <d v="2014-02-17T00:00:00"/>
    <s v=""/>
    <x v="5"/>
    <x v="0"/>
    <x v="0"/>
    <x v="0"/>
    <x v="7"/>
    <n v="19"/>
    <x v="0"/>
    <s v="Fully Meets"/>
    <n v="3.1"/>
    <x v="1"/>
    <d v="2019-02-06T00:00:00"/>
    <x v="2"/>
  </r>
  <r>
    <s v="Kretschmer, John"/>
    <x v="154"/>
    <x v="0"/>
    <d v="1980-02-02T00:00:00"/>
    <n v="43"/>
    <x v="1"/>
    <x v="0"/>
    <x v="1"/>
    <s v="US Citizen"/>
    <s v="Asian"/>
    <d v="2011-01-10T00:00:00"/>
    <s v=""/>
    <x v="0"/>
    <x v="0"/>
    <x v="0"/>
    <x v="0"/>
    <x v="8"/>
    <n v="12"/>
    <x v="1"/>
    <s v="Fully Meets"/>
    <n v="3.38"/>
    <x v="1"/>
    <d v="2019-01-21T00:00:00"/>
    <x v="1"/>
  </r>
  <r>
    <s v="Kreuger, Freddy"/>
    <x v="155"/>
    <x v="11"/>
    <d v="1969-02-24T00:00:00"/>
    <n v="54"/>
    <x v="2"/>
    <x v="0"/>
    <x v="0"/>
    <s v="US Citizen"/>
    <s v="Black or African American"/>
    <d v="2011-03-07T00:00:00"/>
    <s v=""/>
    <x v="0"/>
    <x v="0"/>
    <x v="0"/>
    <x v="4"/>
    <x v="14"/>
    <n v="17"/>
    <x v="4"/>
    <s v="Fully Meets"/>
    <n v="3.65"/>
    <x v="0"/>
    <d v="2019-01-17T00:00:00"/>
    <x v="11"/>
  </r>
  <r>
    <s v="Lajiri,  Jyoti"/>
    <x v="156"/>
    <x v="15"/>
    <d v="1986-04-23T00:00:00"/>
    <n v="37"/>
    <x v="0"/>
    <x v="0"/>
    <x v="1"/>
    <s v="US Citizen"/>
    <s v="White"/>
    <d v="2014-01-10T00:00:00"/>
    <s v=""/>
    <x v="5"/>
    <x v="0"/>
    <x v="0"/>
    <x v="1"/>
    <x v="9"/>
    <n v="7"/>
    <x v="3"/>
    <s v="Fully Meets"/>
    <n v="4.46"/>
    <x v="0"/>
    <d v="2019-01-07T00:00:00"/>
    <x v="10"/>
  </r>
  <r>
    <s v="Landa, Hans"/>
    <x v="157"/>
    <x v="9"/>
    <d v="1972-07-01T00:00:00"/>
    <n v="51"/>
    <x v="2"/>
    <x v="0"/>
    <x v="1"/>
    <s v="US Citizen"/>
    <s v="White"/>
    <d v="2011-01-10T00:00:00"/>
    <d v="2015-12-12T00:00:00"/>
    <x v="10"/>
    <x v="6"/>
    <x v="2"/>
    <x v="0"/>
    <x v="13"/>
    <n v="2"/>
    <x v="3"/>
    <s v="Fully Meets"/>
    <n v="4.78"/>
    <x v="2"/>
    <d v="2015-02-15T00:00:00"/>
    <x v="9"/>
  </r>
  <r>
    <s v="Langford, Lindsey"/>
    <x v="158"/>
    <x v="2"/>
    <d v="1979-07-25T00:00:00"/>
    <n v="44"/>
    <x v="1"/>
    <x v="1"/>
    <x v="2"/>
    <s v="US Citizen"/>
    <s v="Asian"/>
    <d v="2013-01-07T00:00:00"/>
    <d v="2014-03-31T00:00:00"/>
    <x v="1"/>
    <x v="4"/>
    <x v="1"/>
    <x v="0"/>
    <x v="10"/>
    <n v="14"/>
    <x v="1"/>
    <s v="Fully Meets"/>
    <n v="4.5199999999999996"/>
    <x v="1"/>
    <d v="2014-02-20T00:00:00"/>
    <x v="11"/>
  </r>
  <r>
    <s v="Langton, Enrico"/>
    <x v="159"/>
    <x v="0"/>
    <d v="1986-02-09T00:00:00"/>
    <n v="37"/>
    <x v="0"/>
    <x v="0"/>
    <x v="1"/>
    <s v="US Citizen"/>
    <s v="White"/>
    <d v="2012-07-09T00:00:00"/>
    <s v=""/>
    <x v="4"/>
    <x v="0"/>
    <x v="0"/>
    <x v="0"/>
    <x v="10"/>
    <n v="14"/>
    <x v="0"/>
    <s v="Fully Meets"/>
    <n v="5"/>
    <x v="0"/>
    <d v="2019-02-04T00:00:00"/>
    <x v="13"/>
  </r>
  <r>
    <s v="LaRotonda, William  "/>
    <x v="160"/>
    <x v="10"/>
    <d v="1984-04-26T00:00:00"/>
    <n v="39"/>
    <x v="0"/>
    <x v="0"/>
    <x v="2"/>
    <s v="US Citizen"/>
    <s v="Black or African American"/>
    <d v="2014-01-06T00:00:00"/>
    <s v=""/>
    <x v="5"/>
    <x v="0"/>
    <x v="0"/>
    <x v="3"/>
    <x v="12"/>
    <n v="1"/>
    <x v="7"/>
    <s v="Fully Meets"/>
    <n v="5"/>
    <x v="2"/>
    <d v="2019-01-17T00:00:00"/>
    <x v="2"/>
  </r>
  <r>
    <s v="Latif, Mohammed"/>
    <x v="161"/>
    <x v="2"/>
    <d v="1984-05-09T00:00:00"/>
    <n v="39"/>
    <x v="0"/>
    <x v="0"/>
    <x v="1"/>
    <s v="US Citizen"/>
    <s v="White"/>
    <d v="2012-04-02T00:00:00"/>
    <d v="2013-04-15T00:00:00"/>
    <x v="1"/>
    <x v="11"/>
    <x v="1"/>
    <x v="0"/>
    <x v="2"/>
    <n v="20"/>
    <x v="2"/>
    <s v="Fully Meets"/>
    <n v="4.9000000000000004"/>
    <x v="1"/>
    <d v="2013-02-20T00:00:00"/>
    <x v="11"/>
  </r>
  <r>
    <s v="Le, Binh"/>
    <x v="162"/>
    <x v="24"/>
    <d v="1987-06-14T00:00:00"/>
    <n v="36"/>
    <x v="0"/>
    <x v="1"/>
    <x v="0"/>
    <s v="US Citizen"/>
    <s v="Asian"/>
    <d v="2016-10-02T00:00:00"/>
    <s v=""/>
    <x v="11"/>
    <x v="0"/>
    <x v="0"/>
    <x v="1"/>
    <x v="19"/>
    <n v="13"/>
    <x v="1"/>
    <s v="Fully Meets"/>
    <n v="4.0999999999999996"/>
    <x v="0"/>
    <d v="2019-01-08T00:00:00"/>
    <x v="4"/>
  </r>
  <r>
    <s v="Leach, Dallas"/>
    <x v="163"/>
    <x v="0"/>
    <d v="1979-01-17T00:00:00"/>
    <n v="44"/>
    <x v="1"/>
    <x v="1"/>
    <x v="0"/>
    <s v="US Citizen"/>
    <s v="Asian"/>
    <d v="2011-09-26T00:00:00"/>
    <d v="2018-08-19T00:00:00"/>
    <x v="11"/>
    <x v="3"/>
    <x v="1"/>
    <x v="0"/>
    <x v="2"/>
    <n v="20"/>
    <x v="6"/>
    <s v="Fully Meets"/>
    <n v="4.88"/>
    <x v="1"/>
    <d v="2017-07-02T00:00:00"/>
    <x v="1"/>
  </r>
  <r>
    <s v="LeBlanc, Brandon  R"/>
    <x v="164"/>
    <x v="25"/>
    <d v="1984-06-10T00:00:00"/>
    <n v="39"/>
    <x v="0"/>
    <x v="0"/>
    <x v="1"/>
    <s v="US Citizen"/>
    <s v="White"/>
    <d v="2016-01-05T00:00:00"/>
    <s v=""/>
    <x v="11"/>
    <x v="0"/>
    <x v="0"/>
    <x v="3"/>
    <x v="13"/>
    <n v="2"/>
    <x v="6"/>
    <s v="Fully Meets"/>
    <n v="4.0999999999999996"/>
    <x v="2"/>
    <d v="2019-01-28T00:00:00"/>
    <x v="11"/>
  </r>
  <r>
    <s v="Lecter, Hannibal"/>
    <x v="165"/>
    <x v="0"/>
    <d v="1982-09-02T00:00:00"/>
    <n v="41"/>
    <x v="1"/>
    <x v="0"/>
    <x v="1"/>
    <s v="US Citizen"/>
    <s v="Asian"/>
    <d v="2012-05-14T00:00:00"/>
    <s v=""/>
    <x v="4"/>
    <x v="0"/>
    <x v="0"/>
    <x v="0"/>
    <x v="3"/>
    <n v="16"/>
    <x v="2"/>
    <s v="Fully Meets"/>
    <n v="4.0999999999999996"/>
    <x v="1"/>
    <d v="2019-02-22T00:00:00"/>
    <x v="18"/>
  </r>
  <r>
    <s v="Leruth, Giovanni"/>
    <x v="166"/>
    <x v="11"/>
    <d v="1988-02-27T00:00:00"/>
    <n v="35"/>
    <x v="0"/>
    <x v="0"/>
    <x v="4"/>
    <s v="US Citizen"/>
    <s v="Black or African American"/>
    <d v="2012-04-30T00:00:00"/>
    <s v=""/>
    <x v="4"/>
    <x v="0"/>
    <x v="0"/>
    <x v="4"/>
    <x v="14"/>
    <n v="17"/>
    <x v="7"/>
    <s v="Fully Meets"/>
    <n v="4.53"/>
    <x v="1"/>
    <d v="2019-01-29T00:00:00"/>
    <x v="7"/>
  </r>
  <r>
    <s v="Liebig, Ketsia"/>
    <x v="167"/>
    <x v="9"/>
    <d v="1981-10-26T00:00:00"/>
    <n v="42"/>
    <x v="1"/>
    <x v="1"/>
    <x v="1"/>
    <s v="US Citizen"/>
    <s v="White"/>
    <d v="2013-09-30T00:00:00"/>
    <s v=""/>
    <x v="6"/>
    <x v="0"/>
    <x v="0"/>
    <x v="0"/>
    <x v="13"/>
    <n v="2"/>
    <x v="7"/>
    <s v="Exceeds"/>
    <n v="4.0999999999999996"/>
    <x v="1"/>
    <d v="2019-01-21T00:00:00"/>
    <x v="17"/>
  </r>
  <r>
    <s v="Linares, Marilyn "/>
    <x v="168"/>
    <x v="0"/>
    <d v="1981-03-26T00:00:00"/>
    <n v="42"/>
    <x v="1"/>
    <x v="1"/>
    <x v="1"/>
    <s v="US Citizen"/>
    <s v="White"/>
    <d v="2011-07-05T00:00:00"/>
    <d v="2018-09-26T00:00:00"/>
    <x v="11"/>
    <x v="5"/>
    <x v="1"/>
    <x v="0"/>
    <x v="0"/>
    <n v="22"/>
    <x v="1"/>
    <s v="Fully Meets"/>
    <n v="3.18"/>
    <x v="2"/>
    <d v="2018-03-02T00:00:00"/>
    <x v="7"/>
  </r>
  <r>
    <s v="Linden, Mathew"/>
    <x v="169"/>
    <x v="2"/>
    <d v="1979-03-19T00:00:00"/>
    <n v="44"/>
    <x v="1"/>
    <x v="0"/>
    <x v="1"/>
    <s v="US Citizen"/>
    <s v="White"/>
    <d v="2013-07-08T00:00:00"/>
    <s v=""/>
    <x v="6"/>
    <x v="0"/>
    <x v="0"/>
    <x v="0"/>
    <x v="11"/>
    <n v="18"/>
    <x v="0"/>
    <s v="Fully Meets"/>
    <n v="4"/>
    <x v="1"/>
    <d v="2019-02-18T00:00:00"/>
    <x v="10"/>
  </r>
  <r>
    <s v="Lindsay, Leonara "/>
    <x v="170"/>
    <x v="4"/>
    <d v="1988-10-05T00:00:00"/>
    <n v="35"/>
    <x v="0"/>
    <x v="1"/>
    <x v="0"/>
    <s v="US Citizen"/>
    <s v="Black or African American"/>
    <d v="2011-01-21T00:00:00"/>
    <s v=""/>
    <x v="0"/>
    <x v="0"/>
    <x v="0"/>
    <x v="1"/>
    <x v="17"/>
    <n v="6"/>
    <x v="4"/>
    <s v="Exceeds"/>
    <n v="4.6399999999999997"/>
    <x v="2"/>
    <d v="2019-01-25T00:00:00"/>
    <x v="15"/>
  </r>
  <r>
    <s v="Lundy, Susan"/>
    <x v="171"/>
    <x v="2"/>
    <d v="1976-02-26T00:00:00"/>
    <n v="47"/>
    <x v="1"/>
    <x v="1"/>
    <x v="3"/>
    <s v="US Citizen"/>
    <s v="White"/>
    <d v="2013-07-08T00:00:00"/>
    <d v="2016-09-15T00:00:00"/>
    <x v="12"/>
    <x v="11"/>
    <x v="1"/>
    <x v="0"/>
    <x v="0"/>
    <n v="22"/>
    <x v="0"/>
    <s v="Fully Meets"/>
    <n v="4.6500000000000004"/>
    <x v="2"/>
    <d v="2016-06-10T00:00:00"/>
    <x v="3"/>
  </r>
  <r>
    <s v="Lunquist, Lisa"/>
    <x v="172"/>
    <x v="2"/>
    <d v="1982-03-28T00:00:00"/>
    <n v="41"/>
    <x v="1"/>
    <x v="1"/>
    <x v="0"/>
    <s v="US Citizen"/>
    <s v="Black or African American"/>
    <d v="2013-08-19T00:00:00"/>
    <s v=""/>
    <x v="6"/>
    <x v="0"/>
    <x v="0"/>
    <x v="0"/>
    <x v="3"/>
    <n v="16"/>
    <x v="1"/>
    <s v="Exceeds"/>
    <n v="4.2"/>
    <x v="2"/>
    <d v="2019-02-12T00:00:00"/>
    <x v="5"/>
  </r>
  <r>
    <s v="Lydon, Allison"/>
    <x v="173"/>
    <x v="0"/>
    <d v="1975-10-22T00:00:00"/>
    <n v="48"/>
    <x v="1"/>
    <x v="1"/>
    <x v="1"/>
    <s v="US Citizen"/>
    <s v="Black or African American"/>
    <d v="2015-02-16T00:00:00"/>
    <s v=""/>
    <x v="8"/>
    <x v="0"/>
    <x v="0"/>
    <x v="0"/>
    <x v="3"/>
    <n v="16"/>
    <x v="7"/>
    <s v="Fully Meets"/>
    <n v="5"/>
    <x v="1"/>
    <d v="2019-01-23T00:00:00"/>
    <x v="16"/>
  </r>
  <r>
    <s v="Lynch, Lindsay"/>
    <x v="174"/>
    <x v="0"/>
    <d v="1973-02-14T00:00:00"/>
    <n v="50"/>
    <x v="1"/>
    <x v="1"/>
    <x v="0"/>
    <s v="US Citizen"/>
    <s v="Black or African American"/>
    <d v="2011-01-07T00:00:00"/>
    <d v="2015-11-14T00:00:00"/>
    <x v="10"/>
    <x v="4"/>
    <x v="1"/>
    <x v="0"/>
    <x v="4"/>
    <n v="39"/>
    <x v="4"/>
    <s v="Exceeds"/>
    <n v="5"/>
    <x v="2"/>
    <d v="2015-02-02T00:00:00"/>
    <x v="1"/>
  </r>
  <r>
    <s v="MacLennan, Samuel"/>
    <x v="175"/>
    <x v="0"/>
    <d v="1972-01-09T00:00:00"/>
    <n v="51"/>
    <x v="2"/>
    <x v="0"/>
    <x v="3"/>
    <s v="US Citizen"/>
    <s v="White"/>
    <d v="2012-09-24T00:00:00"/>
    <d v="2017-09-26T00:00:00"/>
    <x v="3"/>
    <x v="2"/>
    <x v="1"/>
    <x v="0"/>
    <x v="5"/>
    <n v="11"/>
    <x v="1"/>
    <s v="Fully Meets"/>
    <n v="3.08"/>
    <x v="2"/>
    <d v="2017-04-01T00:00:00"/>
    <x v="19"/>
  </r>
  <r>
    <s v="Mahoney, Lauren  "/>
    <x v="176"/>
    <x v="0"/>
    <d v="1986-07-07T00:00:00"/>
    <n v="37"/>
    <x v="0"/>
    <x v="1"/>
    <x v="0"/>
    <s v="US Citizen"/>
    <s v="White"/>
    <d v="2014-01-06T00:00:00"/>
    <s v=""/>
    <x v="5"/>
    <x v="0"/>
    <x v="0"/>
    <x v="0"/>
    <x v="7"/>
    <n v="19"/>
    <x v="0"/>
    <s v="Fully Meets"/>
    <n v="4.5999999999999996"/>
    <x v="2"/>
    <d v="2019-02-26T00:00:00"/>
    <x v="15"/>
  </r>
  <r>
    <s v="Manchester, Robyn"/>
    <x v="177"/>
    <x v="2"/>
    <d v="1976-08-25T00:00:00"/>
    <n v="47"/>
    <x v="1"/>
    <x v="1"/>
    <x v="1"/>
    <s v="US Citizen"/>
    <s v="White"/>
    <d v="2016-05-11T00:00:00"/>
    <s v=""/>
    <x v="11"/>
    <x v="0"/>
    <x v="0"/>
    <x v="0"/>
    <x v="4"/>
    <m/>
    <x v="0"/>
    <s v="Fully Meets"/>
    <n v="5"/>
    <x v="1"/>
    <d v="2019-01-21T00:00:00"/>
    <x v="6"/>
  </r>
  <r>
    <s v="Mancuso, Karen"/>
    <x v="178"/>
    <x v="2"/>
    <d v="1986-02-10T00:00:00"/>
    <n v="37"/>
    <x v="0"/>
    <x v="1"/>
    <x v="1"/>
    <s v="US Citizen"/>
    <s v="Two or more races"/>
    <d v="2011-07-05T00:00:00"/>
    <d v="2012-08-19T00:00:00"/>
    <x v="1"/>
    <x v="4"/>
    <x v="1"/>
    <x v="0"/>
    <x v="5"/>
    <n v="11"/>
    <x v="0"/>
    <s v="Fully Meets"/>
    <n v="5"/>
    <x v="2"/>
    <d v="2012-07-02T00:00:00"/>
    <x v="7"/>
  </r>
  <r>
    <s v="Mangal, Debbie"/>
    <x v="179"/>
    <x v="0"/>
    <d v="1974-01-07T00:00:00"/>
    <n v="49"/>
    <x v="1"/>
    <x v="1"/>
    <x v="1"/>
    <s v="US Citizen"/>
    <s v="White"/>
    <d v="2013-01-11T00:00:00"/>
    <s v=""/>
    <x v="6"/>
    <x v="0"/>
    <x v="0"/>
    <x v="0"/>
    <x v="8"/>
    <n v="12"/>
    <x v="0"/>
    <s v="Fully Meets"/>
    <n v="4.0999999999999996"/>
    <x v="1"/>
    <d v="2019-01-22T00:00:00"/>
    <x v="17"/>
  </r>
  <r>
    <s v="Martin, Sandra"/>
    <x v="180"/>
    <x v="3"/>
    <d v="1987-01-07T00:00:00"/>
    <n v="36"/>
    <x v="0"/>
    <x v="1"/>
    <x v="0"/>
    <s v="US Citizen"/>
    <s v="Asian"/>
    <d v="2013-01-11T00:00:00"/>
    <s v=""/>
    <x v="6"/>
    <x v="0"/>
    <x v="0"/>
    <x v="2"/>
    <x v="6"/>
    <n v="10"/>
    <x v="2"/>
    <s v="Fully Meets"/>
    <n v="4.5"/>
    <x v="0"/>
    <d v="2019-01-14T00:00:00"/>
    <x v="15"/>
  </r>
  <r>
    <s v="Maurice, Shana"/>
    <x v="181"/>
    <x v="0"/>
    <d v="1977-01-22T00:00:00"/>
    <n v="46"/>
    <x v="1"/>
    <x v="1"/>
    <x v="1"/>
    <s v="US Citizen"/>
    <s v="White"/>
    <d v="2011-05-31T00:00:00"/>
    <s v=""/>
    <x v="0"/>
    <x v="0"/>
    <x v="0"/>
    <x v="0"/>
    <x v="10"/>
    <n v="14"/>
    <x v="1"/>
    <s v="Fully Meets"/>
    <n v="5"/>
    <x v="2"/>
    <d v="2019-01-10T00:00:00"/>
    <x v="12"/>
  </r>
  <r>
    <s v="Carthy, B'rigit"/>
    <x v="182"/>
    <x v="2"/>
    <d v="1987-05-21T00:00:00"/>
    <n v="36"/>
    <x v="0"/>
    <x v="1"/>
    <x v="0"/>
    <s v="US Citizen"/>
    <s v="Black or African American"/>
    <d v="2015-03-30T00:00:00"/>
    <s v=""/>
    <x v="8"/>
    <x v="0"/>
    <x v="0"/>
    <x v="0"/>
    <x v="7"/>
    <n v="19"/>
    <x v="0"/>
    <s v="Fully Meets"/>
    <n v="5"/>
    <x v="0"/>
    <d v="2019-02-07T00:00:00"/>
    <x v="7"/>
  </r>
  <r>
    <s v="Mckenna, Sandy"/>
    <x v="183"/>
    <x v="0"/>
    <d v="1987-01-07T00:00:00"/>
    <n v="36"/>
    <x v="0"/>
    <x v="1"/>
    <x v="1"/>
    <s v="US Citizen"/>
    <s v="Black or African American"/>
    <d v="2013-01-07T00:00:00"/>
    <s v=""/>
    <x v="6"/>
    <x v="0"/>
    <x v="0"/>
    <x v="0"/>
    <x v="2"/>
    <n v="20"/>
    <x v="6"/>
    <s v="Fully Meets"/>
    <n v="3.93"/>
    <x v="1"/>
    <d v="2019-01-30T00:00:00"/>
    <x v="11"/>
  </r>
  <r>
    <s v="McKinzie, Jac"/>
    <x v="184"/>
    <x v="11"/>
    <d v="1984-07-01T00:00:00"/>
    <n v="39"/>
    <x v="0"/>
    <x v="0"/>
    <x v="1"/>
    <s v="US Citizen"/>
    <s v="Two or more races"/>
    <d v="2016-07-06T00:00:00"/>
    <s v=""/>
    <x v="11"/>
    <x v="0"/>
    <x v="0"/>
    <x v="4"/>
    <x v="16"/>
    <n v="21"/>
    <x v="7"/>
    <s v="Fully Meets"/>
    <n v="3.4"/>
    <x v="2"/>
    <d v="2019-01-29T00:00:00"/>
    <x v="10"/>
  </r>
  <r>
    <s v="Meads, Elizabeth"/>
    <x v="185"/>
    <x v="0"/>
    <d v="1968-05-30T00:00:00"/>
    <n v="55"/>
    <x v="2"/>
    <x v="1"/>
    <x v="0"/>
    <s v="US Citizen"/>
    <s v="Black or African American"/>
    <d v="2012-04-02T00:00:00"/>
    <d v="2016-11-11T00:00:00"/>
    <x v="10"/>
    <x v="4"/>
    <x v="1"/>
    <x v="0"/>
    <x v="11"/>
    <n v="18"/>
    <x v="4"/>
    <s v="Fully Meets"/>
    <n v="4.18"/>
    <x v="2"/>
    <d v="2016-02-05T00:00:00"/>
    <x v="1"/>
  </r>
  <r>
    <s v="Medeiros, Jennifer"/>
    <x v="186"/>
    <x v="0"/>
    <d v="1976-09-22T00:00:00"/>
    <n v="47"/>
    <x v="1"/>
    <x v="1"/>
    <x v="0"/>
    <s v="US Citizen"/>
    <s v="White"/>
    <d v="2015-03-30T00:00:00"/>
    <s v=""/>
    <x v="8"/>
    <x v="0"/>
    <x v="0"/>
    <x v="0"/>
    <x v="0"/>
    <n v="22"/>
    <x v="6"/>
    <s v="Fully Meets"/>
    <n v="5"/>
    <x v="2"/>
    <d v="2019-01-21T00:00:00"/>
    <x v="18"/>
  </r>
  <r>
    <s v="Miller, Brannon"/>
    <x v="187"/>
    <x v="9"/>
    <d v="1981-08-10T00:00:00"/>
    <n v="42"/>
    <x v="1"/>
    <x v="0"/>
    <x v="0"/>
    <s v="US Citizen"/>
    <s v="Hispanic"/>
    <d v="2012-08-16T00:00:00"/>
    <s v=""/>
    <x v="4"/>
    <x v="0"/>
    <x v="0"/>
    <x v="0"/>
    <x v="13"/>
    <n v="2"/>
    <x v="1"/>
    <s v="Fully Meets"/>
    <n v="4.37"/>
    <x v="1"/>
    <d v="2019-01-14T00:00:00"/>
    <x v="4"/>
  </r>
  <r>
    <s v="Miller, Ned"/>
    <x v="188"/>
    <x v="2"/>
    <d v="1985-06-29T00:00:00"/>
    <n v="38"/>
    <x v="0"/>
    <x v="0"/>
    <x v="0"/>
    <s v="US Citizen"/>
    <s v="White"/>
    <d v="2011-08-15T00:00:00"/>
    <d v="2014-09-04T00:00:00"/>
    <x v="12"/>
    <x v="5"/>
    <x v="1"/>
    <x v="0"/>
    <x v="8"/>
    <n v="12"/>
    <x v="0"/>
    <s v="PIP"/>
    <n v="3"/>
    <x v="3"/>
    <d v="2013-01-14T00:00:00"/>
    <x v="16"/>
  </r>
  <r>
    <s v="Monkfish, Erasumus"/>
    <x v="189"/>
    <x v="2"/>
    <d v="1992-08-17T00:00:00"/>
    <n v="31"/>
    <x v="0"/>
    <x v="0"/>
    <x v="1"/>
    <s v="US Citizen"/>
    <s v="White"/>
    <d v="2011-01-07T00:00:00"/>
    <s v=""/>
    <x v="0"/>
    <x v="0"/>
    <x v="0"/>
    <x v="0"/>
    <x v="10"/>
    <n v="14"/>
    <x v="0"/>
    <s v="Fully Meets"/>
    <n v="3.7"/>
    <x v="1"/>
    <d v="2019-01-08T00:00:00"/>
    <x v="15"/>
  </r>
  <r>
    <s v="Monroe, Peter"/>
    <x v="190"/>
    <x v="26"/>
    <d v="1986-10-05T00:00:00"/>
    <n v="37"/>
    <x v="0"/>
    <x v="0"/>
    <x v="1"/>
    <s v="Eligible NonCitizen"/>
    <s v="Black or African American"/>
    <d v="2012-02-15T00:00:00"/>
    <s v=""/>
    <x v="4"/>
    <x v="0"/>
    <x v="0"/>
    <x v="1"/>
    <x v="15"/>
    <n v="5"/>
    <x v="4"/>
    <s v="Needs Improvement"/>
    <n v="2.39"/>
    <x v="1"/>
    <d v="2019-02-22T00:00:00"/>
    <x v="13"/>
  </r>
  <r>
    <s v="Monterro, Luisa"/>
    <x v="191"/>
    <x v="2"/>
    <d v="1970-04-24T00:00:00"/>
    <n v="53"/>
    <x v="2"/>
    <x v="1"/>
    <x v="0"/>
    <s v="US Citizen"/>
    <s v="Black or African American"/>
    <d v="2013-05-13T00:00:00"/>
    <s v=""/>
    <x v="6"/>
    <x v="0"/>
    <x v="0"/>
    <x v="0"/>
    <x v="2"/>
    <n v="20"/>
    <x v="1"/>
    <s v="Exceeds"/>
    <n v="4.7"/>
    <x v="1"/>
    <d v="2019-01-14T00:00:00"/>
    <x v="0"/>
  </r>
  <r>
    <s v="Moran, Patrick"/>
    <x v="192"/>
    <x v="2"/>
    <d v="1976-02-03T00:00:00"/>
    <n v="47"/>
    <x v="1"/>
    <x v="0"/>
    <x v="0"/>
    <s v="US Citizen"/>
    <s v="Black or African American"/>
    <d v="2012-01-09T00:00:00"/>
    <s v=""/>
    <x v="4"/>
    <x v="0"/>
    <x v="0"/>
    <x v="0"/>
    <x v="11"/>
    <n v="18"/>
    <x v="4"/>
    <s v="Fully Meets"/>
    <n v="4.0999999999999996"/>
    <x v="2"/>
    <d v="2019-01-31T00:00:00"/>
    <x v="8"/>
  </r>
  <r>
    <s v="Morway, Tanya"/>
    <x v="193"/>
    <x v="19"/>
    <d v="1979-04-04T00:00:00"/>
    <n v="44"/>
    <x v="1"/>
    <x v="1"/>
    <x v="1"/>
    <s v="US Citizen"/>
    <s v="White"/>
    <d v="2015-02-16T00:00:00"/>
    <s v=""/>
    <x v="8"/>
    <x v="0"/>
    <x v="0"/>
    <x v="1"/>
    <x v="9"/>
    <n v="7"/>
    <x v="6"/>
    <s v="Fully Meets"/>
    <n v="3.81"/>
    <x v="1"/>
    <d v="2019-02-11T00:00:00"/>
    <x v="16"/>
  </r>
  <r>
    <s v="Motlagh,  Dawn"/>
    <x v="194"/>
    <x v="0"/>
    <d v="1984-07-07T00:00:00"/>
    <n v="39"/>
    <x v="0"/>
    <x v="1"/>
    <x v="2"/>
    <s v="US Citizen"/>
    <s v="White"/>
    <d v="2013-04-01T00:00:00"/>
    <s v=""/>
    <x v="6"/>
    <x v="0"/>
    <x v="0"/>
    <x v="0"/>
    <x v="3"/>
    <n v="16"/>
    <x v="0"/>
    <s v="Fully Meets"/>
    <n v="4.4000000000000004"/>
    <x v="2"/>
    <d v="2019-01-17T00:00:00"/>
    <x v="19"/>
  </r>
  <r>
    <s v="Moumanil, Maliki "/>
    <x v="195"/>
    <x v="2"/>
    <d v="1974-02-01T00:00:00"/>
    <n v="49"/>
    <x v="1"/>
    <x v="0"/>
    <x v="4"/>
    <s v="US Citizen"/>
    <s v="Black or African American"/>
    <d v="2013-05-13T00:00:00"/>
    <s v=""/>
    <x v="6"/>
    <x v="0"/>
    <x v="0"/>
    <x v="0"/>
    <x v="0"/>
    <n v="22"/>
    <x v="0"/>
    <s v="Fully Meets"/>
    <n v="4.29"/>
    <x v="0"/>
    <d v="2019-01-28T00:00:00"/>
    <x v="17"/>
  </r>
  <r>
    <s v="Myers, Michael"/>
    <x v="196"/>
    <x v="0"/>
    <d v="1980-04-18T00:00:00"/>
    <n v="43"/>
    <x v="1"/>
    <x v="0"/>
    <x v="0"/>
    <s v="US Citizen"/>
    <s v="Asian"/>
    <d v="2013-07-08T00:00:00"/>
    <s v=""/>
    <x v="6"/>
    <x v="0"/>
    <x v="0"/>
    <x v="0"/>
    <x v="2"/>
    <n v="20"/>
    <x v="0"/>
    <s v="Fully Meets"/>
    <n v="4.0999999999999996"/>
    <x v="2"/>
    <d v="2019-01-22T00:00:00"/>
    <x v="13"/>
  </r>
  <r>
    <s v="Navathe, Kurt"/>
    <x v="197"/>
    <x v="24"/>
    <d v="1970-04-25T00:00:00"/>
    <n v="53"/>
    <x v="2"/>
    <x v="0"/>
    <x v="0"/>
    <s v="US Citizen"/>
    <s v="Asian"/>
    <d v="2017-02-10T00:00:00"/>
    <s v=""/>
    <x v="9"/>
    <x v="0"/>
    <x v="0"/>
    <x v="1"/>
    <x v="19"/>
    <n v="13"/>
    <x v="1"/>
    <s v="Fully Meets"/>
    <n v="5"/>
    <x v="1"/>
    <d v="2019-02-25T00:00:00"/>
    <x v="1"/>
  </r>
  <r>
    <s v="Ndzi, Colombui"/>
    <x v="198"/>
    <x v="0"/>
    <d v="1989-05-02T00:00:00"/>
    <n v="34"/>
    <x v="0"/>
    <x v="0"/>
    <x v="0"/>
    <s v="US Citizen"/>
    <s v="Black or African American"/>
    <d v="2011-09-26T00:00:00"/>
    <d v="2014-04-04T00:00:00"/>
    <x v="12"/>
    <x v="3"/>
    <x v="1"/>
    <x v="0"/>
    <x v="4"/>
    <n v="39"/>
    <x v="4"/>
    <s v="Fully Meets"/>
    <n v="4.3"/>
    <x v="1"/>
    <d v="2013-03-02T00:00:00"/>
    <x v="5"/>
  </r>
  <r>
    <s v="Ndzi, Horia"/>
    <x v="199"/>
    <x v="0"/>
    <d v="1983-03-28T00:00:00"/>
    <n v="40"/>
    <x v="0"/>
    <x v="0"/>
    <x v="1"/>
    <s v="US Citizen"/>
    <s v="White"/>
    <d v="2013-04-01T00:00:00"/>
    <d v="2016-05-25T00:00:00"/>
    <x v="12"/>
    <x v="11"/>
    <x v="1"/>
    <x v="0"/>
    <x v="5"/>
    <n v="11"/>
    <x v="3"/>
    <s v="Fully Meets"/>
    <n v="3.18"/>
    <x v="1"/>
    <d v="2016-03-06T00:00:00"/>
    <x v="18"/>
  </r>
  <r>
    <s v="Newman, Richard "/>
    <x v="200"/>
    <x v="0"/>
    <d v="1977-04-08T00:00:00"/>
    <n v="46"/>
    <x v="1"/>
    <x v="0"/>
    <x v="1"/>
    <s v="US Citizen"/>
    <s v="White"/>
    <d v="2014-05-12T00:00:00"/>
    <s v=""/>
    <x v="5"/>
    <x v="0"/>
    <x v="0"/>
    <x v="0"/>
    <x v="7"/>
    <n v="19"/>
    <x v="0"/>
    <s v="Fully Meets"/>
    <n v="5"/>
    <x v="0"/>
    <d v="2019-02-18T00:00:00"/>
    <x v="17"/>
  </r>
  <r>
    <s v="Ngodup, Shari "/>
    <x v="201"/>
    <x v="0"/>
    <d v="1967-06-03T00:00:00"/>
    <n v="56"/>
    <x v="2"/>
    <x v="1"/>
    <x v="4"/>
    <s v="US Citizen"/>
    <s v="Black or African American"/>
    <d v="2013-04-01T00:00:00"/>
    <s v=""/>
    <x v="6"/>
    <x v="0"/>
    <x v="0"/>
    <x v="0"/>
    <x v="8"/>
    <n v="12"/>
    <x v="4"/>
    <s v="Exceeds"/>
    <n v="4"/>
    <x v="1"/>
    <d v="2019-02-13T00:00:00"/>
    <x v="8"/>
  </r>
  <r>
    <s v="Nguyen, Dheepa"/>
    <x v="202"/>
    <x v="11"/>
    <d v="1989-03-31T00:00:00"/>
    <n v="34"/>
    <x v="0"/>
    <x v="1"/>
    <x v="0"/>
    <s v="US Citizen"/>
    <s v="Two or more races"/>
    <d v="2013-07-08T00:00:00"/>
    <s v=""/>
    <x v="6"/>
    <x v="0"/>
    <x v="0"/>
    <x v="4"/>
    <x v="16"/>
    <n v="21"/>
    <x v="1"/>
    <s v="Fully Meets"/>
    <n v="5"/>
    <x v="0"/>
    <d v="2019-01-25T00:00:00"/>
    <x v="4"/>
  </r>
  <r>
    <s v="Nguyen, Lei-Ming"/>
    <x v="203"/>
    <x v="0"/>
    <d v="1984-07-07T00:00:00"/>
    <n v="39"/>
    <x v="0"/>
    <x v="1"/>
    <x v="0"/>
    <s v="US Citizen"/>
    <s v="White"/>
    <d v="2013-07-08T00:00:00"/>
    <s v=""/>
    <x v="6"/>
    <x v="0"/>
    <x v="0"/>
    <x v="0"/>
    <x v="10"/>
    <n v="14"/>
    <x v="0"/>
    <s v="Fully Meets"/>
    <n v="3.6"/>
    <x v="0"/>
    <d v="2019-01-02T00:00:00"/>
    <x v="6"/>
  </r>
  <r>
    <s v="Nowlan, Kristie"/>
    <x v="204"/>
    <x v="2"/>
    <d v="1985-01-23T00:00:00"/>
    <n v="38"/>
    <x v="0"/>
    <x v="1"/>
    <x v="0"/>
    <s v="US Citizen"/>
    <s v="White"/>
    <d v="2014-01-10T00:00:00"/>
    <s v=""/>
    <x v="5"/>
    <x v="0"/>
    <x v="0"/>
    <x v="0"/>
    <x v="3"/>
    <n v="16"/>
    <x v="1"/>
    <s v="Fully Meets"/>
    <n v="4.53"/>
    <x v="0"/>
    <d v="2019-01-16T00:00:00"/>
    <x v="14"/>
  </r>
  <r>
    <s v="O'hare, Lynn"/>
    <x v="205"/>
    <x v="0"/>
    <d v="1980-09-30T00:00:00"/>
    <n v="43"/>
    <x v="1"/>
    <x v="1"/>
    <x v="0"/>
    <s v="US Citizen"/>
    <s v="Two or more races"/>
    <d v="2014-03-31T00:00:00"/>
    <d v="2018-05-01T00:00:00"/>
    <x v="10"/>
    <x v="7"/>
    <x v="2"/>
    <x v="0"/>
    <x v="2"/>
    <n v="20"/>
    <x v="0"/>
    <s v="PIP"/>
    <n v="2.33"/>
    <x v="3"/>
    <d v="2018-03-09T00:00:00"/>
    <x v="2"/>
  </r>
  <r>
    <s v="Oliver, Brooke "/>
    <x v="206"/>
    <x v="2"/>
    <d v="1952-02-11T00:00:00"/>
    <n v="71"/>
    <x v="3"/>
    <x v="1"/>
    <x v="1"/>
    <s v="US Citizen"/>
    <s v="Asian"/>
    <d v="2012-05-14T00:00:00"/>
    <d v="2013-08-19T00:00:00"/>
    <x v="1"/>
    <x v="5"/>
    <x v="1"/>
    <x v="0"/>
    <x v="4"/>
    <n v="39"/>
    <x v="0"/>
    <s v="Fully Meets"/>
    <n v="5"/>
    <x v="1"/>
    <d v="2013-07-02T00:00:00"/>
    <x v="1"/>
  </r>
  <r>
    <s v="Onque, Jasmine"/>
    <x v="207"/>
    <x v="11"/>
    <d v="1990-05-11T00:00:00"/>
    <n v="33"/>
    <x v="0"/>
    <x v="1"/>
    <x v="0"/>
    <s v="US Citizen"/>
    <s v="White"/>
    <d v="2013-09-30T00:00:00"/>
    <s v=""/>
    <x v="6"/>
    <x v="0"/>
    <x v="0"/>
    <x v="4"/>
    <x v="16"/>
    <n v="21"/>
    <x v="1"/>
    <s v="Fully Meets"/>
    <n v="4.28"/>
    <x v="1"/>
    <d v="2019-01-25T00:00:00"/>
    <x v="0"/>
  </r>
  <r>
    <s v="Osturnka, Adeel"/>
    <x v="208"/>
    <x v="0"/>
    <d v="1976-02-11T00:00:00"/>
    <n v="47"/>
    <x v="1"/>
    <x v="0"/>
    <x v="1"/>
    <s v="US Citizen"/>
    <s v="White"/>
    <d v="2013-09-30T00:00:00"/>
    <s v=""/>
    <x v="6"/>
    <x v="0"/>
    <x v="0"/>
    <x v="0"/>
    <x v="11"/>
    <n v="18"/>
    <x v="0"/>
    <s v="Exceeds"/>
    <n v="5"/>
    <x v="1"/>
    <d v="2019-02-07T00:00:00"/>
    <x v="13"/>
  </r>
  <r>
    <s v="Owad, Clinton"/>
    <x v="209"/>
    <x v="0"/>
    <d v="1979-01-24T00:00:00"/>
    <n v="44"/>
    <x v="1"/>
    <x v="0"/>
    <x v="0"/>
    <s v="US Citizen"/>
    <s v="Black or African American"/>
    <d v="2014-02-17T00:00:00"/>
    <s v=""/>
    <x v="5"/>
    <x v="0"/>
    <x v="0"/>
    <x v="0"/>
    <x v="0"/>
    <n v="22"/>
    <x v="0"/>
    <s v="Needs Improvement"/>
    <n v="4.25"/>
    <x v="1"/>
    <d v="2019-02-04T00:00:00"/>
    <x v="16"/>
  </r>
  <r>
    <s v="Ozark, Travis"/>
    <x v="210"/>
    <x v="11"/>
    <d v="1982-05-19T00:00:00"/>
    <n v="41"/>
    <x v="1"/>
    <x v="0"/>
    <x v="0"/>
    <s v="US Citizen"/>
    <s v="White"/>
    <d v="2015-01-05T00:00:00"/>
    <s v=""/>
    <x v="8"/>
    <x v="0"/>
    <x v="0"/>
    <x v="4"/>
    <x v="14"/>
    <n v="17"/>
    <x v="7"/>
    <s v="Fully Meets"/>
    <n v="5"/>
    <x v="0"/>
    <d v="2019-01-14T00:00:00"/>
    <x v="19"/>
  </r>
  <r>
    <s v="Panjwani, Nina"/>
    <x v="211"/>
    <x v="0"/>
    <d v="1979-05-01T00:00:00"/>
    <n v="44"/>
    <x v="1"/>
    <x v="1"/>
    <x v="1"/>
    <s v="US Citizen"/>
    <s v="White"/>
    <d v="2011-02-07T00:00:00"/>
    <d v="2014-01-12T00:00:00"/>
    <x v="12"/>
    <x v="4"/>
    <x v="1"/>
    <x v="0"/>
    <x v="3"/>
    <n v="16"/>
    <x v="2"/>
    <s v="Fully Meets"/>
    <n v="3.89"/>
    <x v="2"/>
    <d v="2013-03-04T00:00:00"/>
    <x v="10"/>
  </r>
  <r>
    <s v="Patronick, Lucas"/>
    <x v="212"/>
    <x v="3"/>
    <d v="1979-02-20T00:00:00"/>
    <n v="44"/>
    <x v="1"/>
    <x v="0"/>
    <x v="0"/>
    <s v="US Citizen"/>
    <s v="Black or African American"/>
    <d v="2011-01-07T00:00:00"/>
    <d v="2015-09-07T00:00:00"/>
    <x v="10"/>
    <x v="4"/>
    <x v="1"/>
    <x v="2"/>
    <x v="6"/>
    <n v="10"/>
    <x v="4"/>
    <s v="Exceeds"/>
    <n v="5"/>
    <x v="0"/>
    <d v="2015-08-16T00:00:00"/>
    <x v="13"/>
  </r>
  <r>
    <s v="Pearson, Randall"/>
    <x v="213"/>
    <x v="5"/>
    <d v="1984-09-05T00:00:00"/>
    <n v="39"/>
    <x v="0"/>
    <x v="0"/>
    <x v="1"/>
    <s v="US Citizen"/>
    <s v="White"/>
    <d v="2014-02-01T00:00:00"/>
    <d v="2016-05-01T00:00:00"/>
    <x v="13"/>
    <x v="7"/>
    <x v="1"/>
    <x v="1"/>
    <x v="1"/>
    <n v="4"/>
    <x v="3"/>
    <s v="Fully Meets"/>
    <n v="4.7"/>
    <x v="2"/>
    <d v="2016-01-16T00:00:00"/>
    <x v="5"/>
  </r>
  <r>
    <s v="Smith, Martin"/>
    <x v="214"/>
    <x v="0"/>
    <d v="1988-03-17T00:00:00"/>
    <n v="35"/>
    <x v="0"/>
    <x v="0"/>
    <x v="0"/>
    <s v="US Citizen"/>
    <s v="Black or African American"/>
    <d v="2011-01-10T00:00:00"/>
    <d v="2017-12-28T00:00:00"/>
    <x v="9"/>
    <x v="1"/>
    <x v="1"/>
    <x v="0"/>
    <x v="4"/>
    <n v="39"/>
    <x v="2"/>
    <s v="Needs Improvement"/>
    <n v="3.54"/>
    <x v="0"/>
    <d v="2017-04-06T00:00:00"/>
    <x v="3"/>
  </r>
  <r>
    <s v="Pelletier, Ermine"/>
    <x v="215"/>
    <x v="2"/>
    <d v="1989-07-18T00:00:00"/>
    <n v="34"/>
    <x v="0"/>
    <x v="1"/>
    <x v="1"/>
    <s v="US Citizen"/>
    <s v="Asian"/>
    <d v="2011-07-05T00:00:00"/>
    <d v="2015-09-15T00:00:00"/>
    <x v="10"/>
    <x v="5"/>
    <x v="1"/>
    <x v="0"/>
    <x v="5"/>
    <n v="11"/>
    <x v="6"/>
    <s v="Needs Improvement"/>
    <n v="2.4"/>
    <x v="0"/>
    <d v="2015-02-06T00:00:00"/>
    <x v="4"/>
  </r>
  <r>
    <s v="Perry, Shakira"/>
    <x v="216"/>
    <x v="0"/>
    <d v="1986-07-20T00:00:00"/>
    <n v="37"/>
    <x v="0"/>
    <x v="1"/>
    <x v="0"/>
    <s v="US Citizen"/>
    <s v="White"/>
    <d v="2011-05-16T00:00:00"/>
    <d v="2015-10-25T00:00:00"/>
    <x v="10"/>
    <x v="16"/>
    <x v="1"/>
    <x v="0"/>
    <x v="5"/>
    <n v="11"/>
    <x v="0"/>
    <s v="Fully Meets"/>
    <n v="3.45"/>
    <x v="2"/>
    <d v="2014-05-13T00:00:00"/>
    <x v="14"/>
  </r>
  <r>
    <s v="Peters, Lauren"/>
    <x v="217"/>
    <x v="2"/>
    <d v="1986-08-17T00:00:00"/>
    <n v="37"/>
    <x v="0"/>
    <x v="1"/>
    <x v="1"/>
    <s v="US Citizen"/>
    <s v="White"/>
    <d v="2011-05-16T00:00:00"/>
    <d v="2013-02-04T00:00:00"/>
    <x v="13"/>
    <x v="11"/>
    <x v="1"/>
    <x v="0"/>
    <x v="7"/>
    <n v="19"/>
    <x v="1"/>
    <s v="Exceeds"/>
    <n v="4.2"/>
    <x v="0"/>
    <d v="2013-01-10T00:00:00"/>
    <x v="8"/>
  </r>
  <r>
    <s v="Peterson, Ebonee  "/>
    <x v="218"/>
    <x v="9"/>
    <d v="1977-05-09T00:00:00"/>
    <n v="46"/>
    <x v="1"/>
    <x v="1"/>
    <x v="1"/>
    <s v="US Citizen"/>
    <s v="White"/>
    <d v="2010-10-25T00:00:00"/>
    <d v="2016-05-18T00:00:00"/>
    <x v="9"/>
    <x v="4"/>
    <x v="1"/>
    <x v="0"/>
    <x v="13"/>
    <n v="2"/>
    <x v="1"/>
    <s v="Fully Meets"/>
    <n v="4.16"/>
    <x v="0"/>
    <d v="2015-03-05T00:00:00"/>
    <x v="16"/>
  </r>
  <r>
    <s v="Petingill, Shana  "/>
    <x v="219"/>
    <x v="2"/>
    <d v="1979-03-10T00:00:00"/>
    <n v="44"/>
    <x v="1"/>
    <x v="1"/>
    <x v="1"/>
    <s v="Eligible NonCitizen"/>
    <s v="Asian"/>
    <d v="2012-04-02T00:00:00"/>
    <s v=""/>
    <x v="4"/>
    <x v="0"/>
    <x v="0"/>
    <x v="0"/>
    <x v="8"/>
    <n v="12"/>
    <x v="0"/>
    <s v="Fully Meets"/>
    <n v="4.3"/>
    <x v="1"/>
    <d v="2019-01-14T00:00:00"/>
    <x v="15"/>
  </r>
  <r>
    <s v="Petrowsky, Thelma"/>
    <x v="220"/>
    <x v="5"/>
    <d v="1984-09-16T00:00:00"/>
    <n v="39"/>
    <x v="0"/>
    <x v="1"/>
    <x v="1"/>
    <s v="US Citizen"/>
    <s v="Black or African American"/>
    <d v="2014-01-10T00:00:00"/>
    <s v=""/>
    <x v="5"/>
    <x v="0"/>
    <x v="0"/>
    <x v="1"/>
    <x v="1"/>
    <n v="4"/>
    <x v="3"/>
    <s v="Exceeds"/>
    <n v="4.5999999999999996"/>
    <x v="0"/>
    <d v="2019-01-04T00:00:00"/>
    <x v="7"/>
  </r>
  <r>
    <s v="Pham, Hong"/>
    <x v="221"/>
    <x v="0"/>
    <d v="1988-03-06T00:00:00"/>
    <n v="35"/>
    <x v="0"/>
    <x v="0"/>
    <x v="1"/>
    <s v="US Citizen"/>
    <s v="Asian"/>
    <d v="2011-07-05T00:00:00"/>
    <d v="2012-11-30T00:00:00"/>
    <x v="1"/>
    <x v="11"/>
    <x v="1"/>
    <x v="0"/>
    <x v="8"/>
    <n v="12"/>
    <x v="2"/>
    <s v="Fully Meets"/>
    <n v="5"/>
    <x v="1"/>
    <d v="2012-02-20T00:00:00"/>
    <x v="13"/>
  </r>
  <r>
    <s v="Pitt, Brad "/>
    <x v="222"/>
    <x v="0"/>
    <d v="1981-01-23T00:00:00"/>
    <n v="42"/>
    <x v="1"/>
    <x v="0"/>
    <x v="0"/>
    <s v="US Citizen"/>
    <s v="White"/>
    <d v="2007-01-05T00:00:00"/>
    <s v=""/>
    <x v="16"/>
    <x v="0"/>
    <x v="0"/>
    <x v="0"/>
    <x v="10"/>
    <n v="14"/>
    <x v="2"/>
    <s v="Fully Meets"/>
    <n v="3.66"/>
    <x v="1"/>
    <d v="2019-02-25T00:00:00"/>
    <x v="3"/>
  </r>
  <r>
    <s v="Potts, Xana"/>
    <x v="223"/>
    <x v="11"/>
    <d v="1988-08-29T00:00:00"/>
    <n v="35"/>
    <x v="0"/>
    <x v="1"/>
    <x v="1"/>
    <s v="US Citizen"/>
    <s v="Black or African American"/>
    <d v="2012-01-09T00:00:00"/>
    <s v=""/>
    <x v="4"/>
    <x v="0"/>
    <x v="0"/>
    <x v="4"/>
    <x v="16"/>
    <n v="21"/>
    <x v="7"/>
    <s v="Fully Meets"/>
    <n v="4.2"/>
    <x v="0"/>
    <d v="2019-02-01T00:00:00"/>
    <x v="9"/>
  </r>
  <r>
    <s v="Power, Morissa"/>
    <x v="224"/>
    <x v="0"/>
    <d v="1984-10-15T00:00:00"/>
    <n v="39"/>
    <x v="0"/>
    <x v="1"/>
    <x v="2"/>
    <s v="Eligible NonCitizen"/>
    <s v="Asian"/>
    <d v="2011-05-16T00:00:00"/>
    <d v="2018-06-04T00:00:00"/>
    <x v="11"/>
    <x v="4"/>
    <x v="1"/>
    <x v="0"/>
    <x v="2"/>
    <n v="20"/>
    <x v="2"/>
    <s v="Fully Meets"/>
    <n v="3.17"/>
    <x v="2"/>
    <d v="2018-04-02T00:00:00"/>
    <x v="15"/>
  </r>
  <r>
    <s v="Punjabhi, Louis  "/>
    <x v="225"/>
    <x v="0"/>
    <d v="1961-06-19T00:00:00"/>
    <n v="62"/>
    <x v="3"/>
    <x v="0"/>
    <x v="0"/>
    <s v="US Citizen"/>
    <s v="White"/>
    <d v="2014-01-06T00:00:00"/>
    <s v=""/>
    <x v="5"/>
    <x v="0"/>
    <x v="0"/>
    <x v="0"/>
    <x v="11"/>
    <n v="18"/>
    <x v="3"/>
    <s v="Fully Meets"/>
    <n v="4.8"/>
    <x v="1"/>
    <d v="2019-01-07T00:00:00"/>
    <x v="15"/>
  </r>
  <r>
    <s v="Purinton, Janine"/>
    <x v="226"/>
    <x v="0"/>
    <d v="1970-09-22T00:00:00"/>
    <n v="53"/>
    <x v="2"/>
    <x v="1"/>
    <x v="2"/>
    <s v="US Citizen"/>
    <s v="White"/>
    <d v="2012-09-24T00:00:00"/>
    <d v="2013-06-18T00:00:00"/>
    <x v="1"/>
    <x v="5"/>
    <x v="1"/>
    <x v="0"/>
    <x v="2"/>
    <n v="20"/>
    <x v="1"/>
    <s v="Fully Meets"/>
    <n v="4.5"/>
    <x v="0"/>
    <d v="2013-04-02T00:00:00"/>
    <x v="7"/>
  </r>
  <r>
    <s v="Quinn, Sean"/>
    <x v="227"/>
    <x v="3"/>
    <d v="1984-01-06T00:00:00"/>
    <n v="39"/>
    <x v="0"/>
    <x v="0"/>
    <x v="1"/>
    <s v="Eligible NonCitizen"/>
    <s v="Black or African American"/>
    <d v="2011-02-21T00:00:00"/>
    <d v="2015-08-15T00:00:00"/>
    <x v="10"/>
    <x v="1"/>
    <x v="1"/>
    <x v="2"/>
    <x v="13"/>
    <n v="2"/>
    <x v="4"/>
    <s v="Fully Meets"/>
    <n v="4.1500000000000004"/>
    <x v="2"/>
    <d v="2014-04-19T00:00:00"/>
    <x v="6"/>
  </r>
  <r>
    <s v="Rachael, Maggie"/>
    <x v="228"/>
    <x v="17"/>
    <d v="1980-05-12T00:00:00"/>
    <n v="43"/>
    <x v="1"/>
    <x v="1"/>
    <x v="1"/>
    <s v="US Citizen"/>
    <s v="Black or African American"/>
    <d v="2016-10-02T00:00:00"/>
    <s v=""/>
    <x v="11"/>
    <x v="0"/>
    <x v="0"/>
    <x v="1"/>
    <x v="19"/>
    <n v="13"/>
    <x v="1"/>
    <s v="Fully Meets"/>
    <n v="4.4000000000000004"/>
    <x v="2"/>
    <d v="2019-02-06T00:00:00"/>
    <x v="18"/>
  </r>
  <r>
    <s v="Rarrick, Quinn"/>
    <x v="229"/>
    <x v="0"/>
    <d v="1984-10-31T00:00:00"/>
    <n v="39"/>
    <x v="0"/>
    <x v="0"/>
    <x v="2"/>
    <s v="US Citizen"/>
    <s v="White"/>
    <d v="2011-09-26T00:00:00"/>
    <d v="2018-04-07T00:00:00"/>
    <x v="11"/>
    <x v="11"/>
    <x v="1"/>
    <x v="0"/>
    <x v="0"/>
    <n v="22"/>
    <x v="1"/>
    <s v="Fully Meets"/>
    <n v="3.8"/>
    <x v="0"/>
    <d v="2018-02-04T00:00:00"/>
    <x v="5"/>
  </r>
  <r>
    <s v="Ren, Kylo"/>
    <x v="230"/>
    <x v="11"/>
    <d v="1954-10-12T00:00:00"/>
    <n v="69"/>
    <x v="3"/>
    <x v="0"/>
    <x v="1"/>
    <s v="US Citizen"/>
    <s v="White"/>
    <d v="2014-05-12T00:00:00"/>
    <s v=""/>
    <x v="5"/>
    <x v="0"/>
    <x v="0"/>
    <x v="4"/>
    <x v="14"/>
    <n v="17"/>
    <x v="6"/>
    <s v="Fully Meets"/>
    <n v="3.98"/>
    <x v="1"/>
    <d v="2019-01-28T00:00:00"/>
    <x v="6"/>
  </r>
  <r>
    <s v="Rhoads, Thomas"/>
    <x v="231"/>
    <x v="0"/>
    <d v="1982-07-22T00:00:00"/>
    <n v="41"/>
    <x v="1"/>
    <x v="0"/>
    <x v="2"/>
    <s v="US Citizen"/>
    <s v="White"/>
    <d v="2011-05-16T00:00:00"/>
    <d v="2016-01-15T00:00:00"/>
    <x v="3"/>
    <x v="9"/>
    <x v="1"/>
    <x v="0"/>
    <x v="3"/>
    <n v="16"/>
    <x v="0"/>
    <s v="Fully Meets"/>
    <n v="5"/>
    <x v="2"/>
    <d v="2015-03-30T00:00:00"/>
    <x v="17"/>
  </r>
  <r>
    <s v="Rivera, Haley  "/>
    <x v="232"/>
    <x v="0"/>
    <d v="1973-01-12T00:00:00"/>
    <n v="50"/>
    <x v="1"/>
    <x v="1"/>
    <x v="1"/>
    <s v="US Citizen"/>
    <s v="Asian"/>
    <d v="2011-01-28T00:00:00"/>
    <s v=""/>
    <x v="0"/>
    <x v="0"/>
    <x v="0"/>
    <x v="0"/>
    <x v="4"/>
    <m/>
    <x v="2"/>
    <s v="Exceeds"/>
    <n v="4.3600000000000003"/>
    <x v="0"/>
    <d v="2019-02-11T00:00:00"/>
    <x v="7"/>
  </r>
  <r>
    <s v="Roberson, May"/>
    <x v="233"/>
    <x v="2"/>
    <d v="1981-09-05T00:00:00"/>
    <n v="42"/>
    <x v="1"/>
    <x v="1"/>
    <x v="2"/>
    <s v="Eligible NonCitizen"/>
    <s v="Black or African American"/>
    <d v="2011-09-26T00:00:00"/>
    <d v="2011-10-22T00:00:00"/>
    <x v="15"/>
    <x v="3"/>
    <x v="1"/>
    <x v="0"/>
    <x v="10"/>
    <n v="14"/>
    <x v="2"/>
    <s v="Fully Meets"/>
    <n v="4.5"/>
    <x v="2"/>
    <d v="2011-10-22T00:00:00"/>
    <x v="18"/>
  </r>
  <r>
    <s v="Robertson, Peter"/>
    <x v="234"/>
    <x v="2"/>
    <d v="1972-07-03T00:00:00"/>
    <n v="51"/>
    <x v="2"/>
    <x v="0"/>
    <x v="1"/>
    <s v="US Citizen"/>
    <s v="White"/>
    <d v="2011-07-05T00:00:00"/>
    <d v="2012-02-08T00:00:00"/>
    <x v="1"/>
    <x v="4"/>
    <x v="1"/>
    <x v="0"/>
    <x v="2"/>
    <n v="20"/>
    <x v="1"/>
    <s v="Fully Meets"/>
    <n v="4.2"/>
    <x v="0"/>
    <d v="2012-01-06T00:00:00"/>
    <x v="13"/>
  </r>
  <r>
    <s v="Robinson, Alain  "/>
    <x v="235"/>
    <x v="0"/>
    <d v="1974-01-07T00:00:00"/>
    <n v="49"/>
    <x v="1"/>
    <x v="0"/>
    <x v="1"/>
    <s v="US Citizen"/>
    <s v="Black or African American"/>
    <d v="2011-01-10T00:00:00"/>
    <d v="2016-01-26T00:00:00"/>
    <x v="3"/>
    <x v="6"/>
    <x v="1"/>
    <x v="0"/>
    <x v="5"/>
    <n v="11"/>
    <x v="1"/>
    <s v="Fully Meets"/>
    <n v="5"/>
    <x v="1"/>
    <d v="2015-01-10T00:00:00"/>
    <x v="17"/>
  </r>
  <r>
    <s v="Robinson, Cherly"/>
    <x v="236"/>
    <x v="0"/>
    <d v="1985-01-07T00:00:00"/>
    <n v="38"/>
    <x v="0"/>
    <x v="1"/>
    <x v="1"/>
    <s v="US Citizen"/>
    <s v="White"/>
    <d v="2011-01-10T00:00:00"/>
    <d v="2016-05-17T00:00:00"/>
    <x v="3"/>
    <x v="6"/>
    <x v="2"/>
    <x v="0"/>
    <x v="7"/>
    <n v="19"/>
    <x v="1"/>
    <s v="Needs Improvement"/>
    <n v="3.6"/>
    <x v="1"/>
    <d v="2016-04-05T00:00:00"/>
    <x v="7"/>
  </r>
  <r>
    <s v="Robinson, Elias"/>
    <x v="237"/>
    <x v="0"/>
    <d v="1985-01-28T00:00:00"/>
    <n v="38"/>
    <x v="0"/>
    <x v="0"/>
    <x v="3"/>
    <s v="US Citizen"/>
    <s v="White"/>
    <d v="2013-07-08T00:00:00"/>
    <s v=""/>
    <x v="6"/>
    <x v="0"/>
    <x v="0"/>
    <x v="0"/>
    <x v="8"/>
    <n v="12"/>
    <x v="3"/>
    <s v="Exceeds"/>
    <n v="3.6"/>
    <x v="0"/>
    <d v="2019-02-11T00:00:00"/>
    <x v="6"/>
  </r>
  <r>
    <s v="Roby, Lori "/>
    <x v="238"/>
    <x v="5"/>
    <d v="1981-10-11T00:00:00"/>
    <n v="42"/>
    <x v="1"/>
    <x v="1"/>
    <x v="1"/>
    <s v="US Citizen"/>
    <s v="White"/>
    <d v="2015-02-16T00:00:00"/>
    <s v=""/>
    <x v="8"/>
    <x v="0"/>
    <x v="0"/>
    <x v="1"/>
    <x v="1"/>
    <n v="4"/>
    <x v="3"/>
    <s v="Fully Meets"/>
    <n v="3.69"/>
    <x v="0"/>
    <d v="2019-02-14T00:00:00"/>
    <x v="3"/>
  </r>
  <r>
    <s v="Roehrich, Bianca"/>
    <x v="239"/>
    <x v="27"/>
    <d v="1973-05-27T00:00:00"/>
    <n v="50"/>
    <x v="1"/>
    <x v="1"/>
    <x v="0"/>
    <s v="US Citizen"/>
    <s v="White"/>
    <d v="2015-01-05T00:00:00"/>
    <d v="2018-11-10T00:00:00"/>
    <x v="12"/>
    <x v="4"/>
    <x v="1"/>
    <x v="1"/>
    <x v="1"/>
    <n v="4"/>
    <x v="0"/>
    <s v="Fully Meets"/>
    <n v="3.88"/>
    <x v="1"/>
    <d v="2018-02-13T00:00:00"/>
    <x v="8"/>
  </r>
  <r>
    <s v="Roper, Katie"/>
    <x v="240"/>
    <x v="28"/>
    <d v="1972-01-21T00:00:00"/>
    <n v="51"/>
    <x v="2"/>
    <x v="1"/>
    <x v="0"/>
    <s v="US Citizen"/>
    <s v="Black or African American"/>
    <d v="2017-01-07T00:00:00"/>
    <s v=""/>
    <x v="9"/>
    <x v="0"/>
    <x v="0"/>
    <x v="1"/>
    <x v="19"/>
    <n v="13"/>
    <x v="1"/>
    <s v="Fully Meets"/>
    <n v="4.9400000000000004"/>
    <x v="1"/>
    <d v="2019-02-06T00:00:00"/>
    <x v="1"/>
  </r>
  <r>
    <s v="Rose, Ashley  "/>
    <x v="241"/>
    <x v="0"/>
    <d v="1974-02-05T00:00:00"/>
    <n v="49"/>
    <x v="1"/>
    <x v="1"/>
    <x v="4"/>
    <s v="US Citizen"/>
    <s v="White"/>
    <d v="2014-01-06T00:00:00"/>
    <s v=""/>
    <x v="5"/>
    <x v="0"/>
    <x v="0"/>
    <x v="0"/>
    <x v="10"/>
    <n v="14"/>
    <x v="7"/>
    <s v="Fully Meets"/>
    <n v="5"/>
    <x v="2"/>
    <d v="2019-01-31T00:00:00"/>
    <x v="12"/>
  </r>
  <r>
    <s v="Rossetti, Bruno"/>
    <x v="242"/>
    <x v="0"/>
    <d v="1987-03-18T00:00:00"/>
    <n v="36"/>
    <x v="0"/>
    <x v="0"/>
    <x v="0"/>
    <s v="US Citizen"/>
    <s v="White"/>
    <d v="2011-04-04T00:00:00"/>
    <d v="2018-08-13T00:00:00"/>
    <x v="11"/>
    <x v="4"/>
    <x v="1"/>
    <x v="0"/>
    <x v="2"/>
    <n v="20"/>
    <x v="2"/>
    <s v="Fully Meets"/>
    <n v="5"/>
    <x v="0"/>
    <d v="2018-07-02T00:00:00"/>
    <x v="6"/>
  </r>
  <r>
    <s v="Roup,Simon"/>
    <x v="243"/>
    <x v="29"/>
    <d v="1973-04-05T00:00:00"/>
    <n v="50"/>
    <x v="1"/>
    <x v="0"/>
    <x v="0"/>
    <s v="US Citizen"/>
    <s v="White"/>
    <d v="2013-01-20T00:00:00"/>
    <s v=""/>
    <x v="6"/>
    <x v="0"/>
    <x v="0"/>
    <x v="1"/>
    <x v="15"/>
    <n v="5"/>
    <x v="1"/>
    <s v="Fully Meets"/>
    <n v="3.6"/>
    <x v="0"/>
    <d v="2019-02-18T00:00:00"/>
    <x v="13"/>
  </r>
  <r>
    <s v="Ruiz, Ricardo"/>
    <x v="244"/>
    <x v="29"/>
    <d v="1964-01-04T00:00:00"/>
    <n v="59"/>
    <x v="2"/>
    <x v="0"/>
    <x v="2"/>
    <s v="US Citizen"/>
    <s v="Black or African American"/>
    <d v="2012-01-09T00:00:00"/>
    <d v="2015-11-04T00:00:00"/>
    <x v="12"/>
    <x v="2"/>
    <x v="1"/>
    <x v="1"/>
    <x v="15"/>
    <n v="5"/>
    <x v="4"/>
    <s v="Fully Meets"/>
    <n v="4.3"/>
    <x v="2"/>
    <d v="2015-01-04T00:00:00"/>
    <x v="12"/>
  </r>
  <r>
    <s v="Saada, Adell"/>
    <x v="245"/>
    <x v="3"/>
    <d v="1986-07-24T00:00:00"/>
    <n v="37"/>
    <x v="0"/>
    <x v="1"/>
    <x v="1"/>
    <s v="US Citizen"/>
    <s v="White"/>
    <d v="2012-01-05T00:00:00"/>
    <s v=""/>
    <x v="4"/>
    <x v="0"/>
    <x v="0"/>
    <x v="2"/>
    <x v="6"/>
    <n v="10"/>
    <x v="1"/>
    <s v="Fully Meets"/>
    <n v="4.2"/>
    <x v="1"/>
    <d v="2019-02-13T00:00:00"/>
    <x v="4"/>
  </r>
  <r>
    <s v="Saar-Beckles, Melinda"/>
    <x v="246"/>
    <x v="0"/>
    <d v="1968-06-06T00:00:00"/>
    <n v="55"/>
    <x v="2"/>
    <x v="1"/>
    <x v="0"/>
    <s v="US Citizen"/>
    <s v="Black or African American"/>
    <d v="2016-07-04T00:00:00"/>
    <s v=""/>
    <x v="11"/>
    <x v="0"/>
    <x v="0"/>
    <x v="0"/>
    <x v="11"/>
    <n v="18"/>
    <x v="4"/>
    <s v="Needs Improvement"/>
    <n v="2.6"/>
    <x v="2"/>
    <d v="2019-02-18T00:00:00"/>
    <x v="6"/>
  </r>
  <r>
    <s v="Sadki, Nore  "/>
    <x v="247"/>
    <x v="0"/>
    <d v="1974-02-21T00:00:00"/>
    <n v="49"/>
    <x v="1"/>
    <x v="0"/>
    <x v="0"/>
    <s v="US Citizen"/>
    <s v="White"/>
    <d v="2009-01-05T00:00:00"/>
    <d v="2018-07-30T00:00:00"/>
    <x v="5"/>
    <x v="10"/>
    <x v="1"/>
    <x v="0"/>
    <x v="0"/>
    <n v="22"/>
    <x v="2"/>
    <s v="Fully Meets"/>
    <n v="4.5999999999999996"/>
    <x v="0"/>
    <d v="2018-02-05T00:00:00"/>
    <x v="10"/>
  </r>
  <r>
    <s v="Sahoo, Adil"/>
    <x v="248"/>
    <x v="2"/>
    <d v="1986-04-26T00:00:00"/>
    <n v="37"/>
    <x v="0"/>
    <x v="0"/>
    <x v="1"/>
    <s v="US Citizen"/>
    <s v="White"/>
    <d v="2010-08-30T00:00:00"/>
    <s v=""/>
    <x v="14"/>
    <x v="0"/>
    <x v="0"/>
    <x v="0"/>
    <x v="11"/>
    <n v="18"/>
    <x v="6"/>
    <s v="Fully Meets"/>
    <n v="4.0999999999999996"/>
    <x v="1"/>
    <d v="2019-01-10T00:00:00"/>
    <x v="13"/>
  </r>
  <r>
    <s v="Salter, Jason"/>
    <x v="249"/>
    <x v="30"/>
    <d v="1987-02-17T00:00:00"/>
    <n v="36"/>
    <x v="0"/>
    <x v="0"/>
    <x v="2"/>
    <s v="US Citizen"/>
    <s v="Black or African American"/>
    <d v="2015-01-05T00:00:00"/>
    <d v="2015-10-31T00:00:00"/>
    <x v="15"/>
    <x v="2"/>
    <x v="1"/>
    <x v="1"/>
    <x v="1"/>
    <n v="4"/>
    <x v="0"/>
    <s v="Fully Meets"/>
    <n v="4.2"/>
    <x v="1"/>
    <d v="2015-04-20T00:00:00"/>
    <x v="4"/>
  </r>
  <r>
    <s v="Sander, Kamrin"/>
    <x v="250"/>
    <x v="0"/>
    <d v="1988-07-10T00:00:00"/>
    <n v="35"/>
    <x v="0"/>
    <x v="1"/>
    <x v="1"/>
    <s v="US Citizen"/>
    <s v="Black or African American"/>
    <d v="2014-09-29T00:00:00"/>
    <s v=""/>
    <x v="5"/>
    <x v="0"/>
    <x v="0"/>
    <x v="0"/>
    <x v="3"/>
    <n v="16"/>
    <x v="0"/>
    <s v="Fully Meets"/>
    <n v="3.51"/>
    <x v="1"/>
    <d v="2019-02-18T00:00:00"/>
    <x v="4"/>
  </r>
  <r>
    <s v="Sewkumar, Nori"/>
    <x v="251"/>
    <x v="0"/>
    <d v="1975-03-10T00:00:00"/>
    <n v="48"/>
    <x v="1"/>
    <x v="1"/>
    <x v="0"/>
    <s v="US Citizen"/>
    <s v="Asian"/>
    <d v="2013-09-30T00:00:00"/>
    <s v=""/>
    <x v="6"/>
    <x v="0"/>
    <x v="0"/>
    <x v="0"/>
    <x v="4"/>
    <m/>
    <x v="2"/>
    <s v="Fully Meets"/>
    <n v="5"/>
    <x v="0"/>
    <d v="2019-02-06T00:00:00"/>
    <x v="15"/>
  </r>
  <r>
    <s v="Shepard, Anita "/>
    <x v="252"/>
    <x v="19"/>
    <d v="1981-04-14T00:00:00"/>
    <n v="42"/>
    <x v="1"/>
    <x v="1"/>
    <x v="1"/>
    <s v="US Citizen"/>
    <s v="White"/>
    <d v="2014-09-30T00:00:00"/>
    <s v=""/>
    <x v="5"/>
    <x v="0"/>
    <x v="0"/>
    <x v="1"/>
    <x v="9"/>
    <n v="7"/>
    <x v="0"/>
    <s v="Fully Meets"/>
    <n v="3.31"/>
    <x v="1"/>
    <d v="2019-01-07T00:00:00"/>
    <x v="10"/>
  </r>
  <r>
    <s v="Shields, Seffi"/>
    <x v="253"/>
    <x v="0"/>
    <d v="1985-08-24T00:00:00"/>
    <n v="38"/>
    <x v="0"/>
    <x v="1"/>
    <x v="1"/>
    <s v="US Citizen"/>
    <s v="White"/>
    <d v="2013-08-19T00:00:00"/>
    <s v=""/>
    <x v="6"/>
    <x v="0"/>
    <x v="0"/>
    <x v="0"/>
    <x v="5"/>
    <n v="11"/>
    <x v="0"/>
    <s v="Fully Meets"/>
    <n v="4.8099999999999996"/>
    <x v="2"/>
    <d v="2019-02-15T00:00:00"/>
    <x v="3"/>
  </r>
  <r>
    <s v="Simard, Kramer"/>
    <x v="254"/>
    <x v="5"/>
    <d v="1970-02-08T00:00:00"/>
    <n v="53"/>
    <x v="2"/>
    <x v="0"/>
    <x v="1"/>
    <s v="US Citizen"/>
    <s v="White"/>
    <d v="2015-01-05T00:00:00"/>
    <s v=""/>
    <x v="8"/>
    <x v="0"/>
    <x v="0"/>
    <x v="1"/>
    <x v="1"/>
    <n v="4"/>
    <x v="3"/>
    <s v="Fully Meets"/>
    <n v="3.32"/>
    <x v="1"/>
    <d v="2019-01-14T00:00:00"/>
    <x v="7"/>
  </r>
  <r>
    <s v="Singh, Nan "/>
    <x v="255"/>
    <x v="22"/>
    <d v="1988-05-19T00:00:00"/>
    <n v="35"/>
    <x v="0"/>
    <x v="1"/>
    <x v="0"/>
    <s v="US Citizen"/>
    <s v="White"/>
    <d v="2015-05-01T00:00:00"/>
    <s v=""/>
    <x v="8"/>
    <x v="0"/>
    <x v="0"/>
    <x v="3"/>
    <x v="12"/>
    <n v="1"/>
    <x v="7"/>
    <s v="Fully Meets"/>
    <n v="5"/>
    <x v="1"/>
    <d v="2019-01-15T00:00:00"/>
    <x v="4"/>
  </r>
  <r>
    <s v="Sloan, Constance"/>
    <x v="256"/>
    <x v="2"/>
    <d v="1987-01-25T00:00:00"/>
    <n v="36"/>
    <x v="0"/>
    <x v="1"/>
    <x v="0"/>
    <s v="US Citizen"/>
    <s v="White"/>
    <d v="2009-10-26T00:00:00"/>
    <d v="2015-04-08T00:00:00"/>
    <x v="9"/>
    <x v="15"/>
    <x v="1"/>
    <x v="0"/>
    <x v="0"/>
    <n v="22"/>
    <x v="6"/>
    <s v="Fully Meets"/>
    <n v="4.68"/>
    <x v="2"/>
    <d v="2015-04-02T00:00:00"/>
    <x v="11"/>
  </r>
  <r>
    <s v="Smith, Joe"/>
    <x v="257"/>
    <x v="2"/>
    <d v="1963-10-30T00:00:00"/>
    <n v="60"/>
    <x v="2"/>
    <x v="0"/>
    <x v="0"/>
    <s v="US Citizen"/>
    <s v="White"/>
    <d v="2014-09-29T00:00:00"/>
    <s v=""/>
    <x v="5"/>
    <x v="0"/>
    <x v="0"/>
    <x v="0"/>
    <x v="3"/>
    <n v="16"/>
    <x v="1"/>
    <s v="Exceeds"/>
    <n v="4.3"/>
    <x v="1"/>
    <d v="2019-01-28T00:00:00"/>
    <x v="6"/>
  </r>
  <r>
    <s v="Smith, John"/>
    <x v="258"/>
    <x v="16"/>
    <d v="1984-08-16T00:00:00"/>
    <n v="39"/>
    <x v="0"/>
    <x v="0"/>
    <x v="2"/>
    <s v="US Citizen"/>
    <s v="Black or African American"/>
    <d v="2014-05-18T00:00:00"/>
    <s v=""/>
    <x v="5"/>
    <x v="0"/>
    <x v="0"/>
    <x v="4"/>
    <x v="18"/>
    <n v="15"/>
    <x v="4"/>
    <s v="Needs Improvement"/>
    <n v="2.4"/>
    <x v="2"/>
    <d v="2019-01-16T00:00:00"/>
    <x v="7"/>
  </r>
  <r>
    <s v="Smith, Leigh Ann"/>
    <x v="259"/>
    <x v="22"/>
    <d v="1987-06-14T00:00:00"/>
    <n v="36"/>
    <x v="0"/>
    <x v="1"/>
    <x v="1"/>
    <s v="US Citizen"/>
    <s v="Black or African American"/>
    <d v="2011-09-26T00:00:00"/>
    <d v="2013-09-25T00:00:00"/>
    <x v="13"/>
    <x v="1"/>
    <x v="1"/>
    <x v="3"/>
    <x v="12"/>
    <n v="1"/>
    <x v="4"/>
    <s v="Fully Meets"/>
    <n v="3.8"/>
    <x v="2"/>
    <d v="2013-08-15T00:00:00"/>
    <x v="1"/>
  </r>
  <r>
    <s v="Smith, Sade"/>
    <x v="260"/>
    <x v="0"/>
    <d v="1965-02-02T00:00:00"/>
    <n v="58"/>
    <x v="2"/>
    <x v="1"/>
    <x v="0"/>
    <s v="US Citizen"/>
    <s v="White"/>
    <d v="2013-01-11T00:00:00"/>
    <s v=""/>
    <x v="6"/>
    <x v="0"/>
    <x v="0"/>
    <x v="0"/>
    <x v="7"/>
    <n v="19"/>
    <x v="3"/>
    <s v="Fully Meets"/>
    <n v="3.73"/>
    <x v="1"/>
    <d v="2019-01-24T00:00:00"/>
    <x v="7"/>
  </r>
  <r>
    <s v="Soto, Julia "/>
    <x v="261"/>
    <x v="4"/>
    <d v="1973-03-12T00:00:00"/>
    <n v="50"/>
    <x v="1"/>
    <x v="1"/>
    <x v="1"/>
    <s v="US Citizen"/>
    <s v="Black or African American"/>
    <d v="2011-06-10T00:00:00"/>
    <s v=""/>
    <x v="0"/>
    <x v="0"/>
    <x v="0"/>
    <x v="1"/>
    <x v="17"/>
    <n v="6"/>
    <x v="0"/>
    <s v="Fully Meets"/>
    <n v="4.3"/>
    <x v="1"/>
    <d v="2019-02-08T00:00:00"/>
    <x v="5"/>
  </r>
  <r>
    <s v="Soze, Keyser"/>
    <x v="262"/>
    <x v="15"/>
    <d v="1983-02-09T00:00:00"/>
    <n v="40"/>
    <x v="0"/>
    <x v="0"/>
    <x v="1"/>
    <s v="US Citizen"/>
    <s v="Asian"/>
    <d v="2016-06-30T00:00:00"/>
    <s v=""/>
    <x v="11"/>
    <x v="0"/>
    <x v="0"/>
    <x v="1"/>
    <x v="9"/>
    <n v="7"/>
    <x v="0"/>
    <s v="Fully Meets"/>
    <n v="3.27"/>
    <x v="2"/>
    <d v="2019-01-14T00:00:00"/>
    <x v="13"/>
  </r>
  <r>
    <s v="Sparks, Taylor  "/>
    <x v="263"/>
    <x v="0"/>
    <d v="1968-07-20T00:00:00"/>
    <n v="55"/>
    <x v="2"/>
    <x v="1"/>
    <x v="1"/>
    <s v="US Citizen"/>
    <s v="White"/>
    <d v="2012-02-20T00:00:00"/>
    <s v=""/>
    <x v="4"/>
    <x v="0"/>
    <x v="0"/>
    <x v="0"/>
    <x v="8"/>
    <n v="12"/>
    <x v="1"/>
    <s v="PIP"/>
    <n v="2.4"/>
    <x v="3"/>
    <d v="2019-02-25T00:00:00"/>
    <x v="11"/>
  </r>
  <r>
    <s v="Spirea, Kelley"/>
    <x v="264"/>
    <x v="9"/>
    <d v="1975-09-30T00:00:00"/>
    <n v="48"/>
    <x v="1"/>
    <x v="1"/>
    <x v="1"/>
    <s v="US Citizen"/>
    <s v="White"/>
    <d v="2012-10-02T00:00:00"/>
    <s v=""/>
    <x v="4"/>
    <x v="0"/>
    <x v="0"/>
    <x v="0"/>
    <x v="13"/>
    <n v="2"/>
    <x v="0"/>
    <s v="Fully Meets"/>
    <n v="4.83"/>
    <x v="0"/>
    <d v="2019-02-14T00:00:00"/>
    <x v="3"/>
  </r>
  <r>
    <s v="Squatrito, Kristen"/>
    <x v="265"/>
    <x v="0"/>
    <d v="1973-03-26T00:00:00"/>
    <n v="50"/>
    <x v="1"/>
    <x v="1"/>
    <x v="2"/>
    <s v="US Citizen"/>
    <s v="White"/>
    <d v="2013-05-13T00:00:00"/>
    <d v="2015-06-29T00:00:00"/>
    <x v="13"/>
    <x v="5"/>
    <x v="1"/>
    <x v="0"/>
    <x v="10"/>
    <n v="14"/>
    <x v="0"/>
    <s v="Exceeds"/>
    <n v="4.0999999999999996"/>
    <x v="2"/>
    <d v="2015-03-02T00:00:00"/>
    <x v="7"/>
  </r>
  <r>
    <s v="Stanford,Barbara  M"/>
    <x v="266"/>
    <x v="0"/>
    <d v="1982-08-25T00:00:00"/>
    <n v="41"/>
    <x v="1"/>
    <x v="1"/>
    <x v="2"/>
    <s v="US Citizen"/>
    <s v="Two or more races"/>
    <d v="2011-01-10T00:00:00"/>
    <s v=""/>
    <x v="0"/>
    <x v="0"/>
    <x v="0"/>
    <x v="0"/>
    <x v="2"/>
    <n v="20"/>
    <x v="2"/>
    <s v="Fully Meets"/>
    <n v="4.0999999999999996"/>
    <x v="2"/>
    <d v="2019-02-07T00:00:00"/>
    <x v="9"/>
  </r>
  <r>
    <s v="Stansfield, Norman"/>
    <x v="267"/>
    <x v="11"/>
    <d v="1974-05-09T00:00:00"/>
    <n v="49"/>
    <x v="1"/>
    <x v="0"/>
    <x v="1"/>
    <s v="US Citizen"/>
    <s v="White"/>
    <d v="2014-05-12T00:00:00"/>
    <s v=""/>
    <x v="5"/>
    <x v="0"/>
    <x v="0"/>
    <x v="4"/>
    <x v="16"/>
    <n v="21"/>
    <x v="7"/>
    <s v="PIP"/>
    <n v="1.81"/>
    <x v="3"/>
    <d v="2019-01-17T00:00:00"/>
    <x v="14"/>
  </r>
  <r>
    <s v="Steans, Tyrone  "/>
    <x v="268"/>
    <x v="10"/>
    <d v="1986-09-01T00:00:00"/>
    <n v="37"/>
    <x v="0"/>
    <x v="0"/>
    <x v="0"/>
    <s v="US Citizen"/>
    <s v="White"/>
    <d v="2014-09-29T00:00:00"/>
    <s v=""/>
    <x v="5"/>
    <x v="0"/>
    <x v="0"/>
    <x v="3"/>
    <x v="12"/>
    <n v="1"/>
    <x v="1"/>
    <s v="Fully Meets"/>
    <n v="3.9"/>
    <x v="0"/>
    <d v="2019-01-18T00:00:00"/>
    <x v="9"/>
  </r>
  <r>
    <s v="Stoica, Rick"/>
    <x v="269"/>
    <x v="0"/>
    <d v="1985-03-14T00:00:00"/>
    <n v="38"/>
    <x v="0"/>
    <x v="0"/>
    <x v="1"/>
    <s v="US Citizen"/>
    <s v="Asian"/>
    <d v="2014-02-17T00:00:00"/>
    <s v=""/>
    <x v="5"/>
    <x v="0"/>
    <x v="0"/>
    <x v="0"/>
    <x v="11"/>
    <n v="18"/>
    <x v="0"/>
    <s v="Fully Meets"/>
    <n v="4.7"/>
    <x v="1"/>
    <d v="2019-01-11T00:00:00"/>
    <x v="6"/>
  </r>
  <r>
    <s v="Strong, Caitrin"/>
    <x v="270"/>
    <x v="11"/>
    <d v="1989-05-12T00:00:00"/>
    <n v="34"/>
    <x v="0"/>
    <x v="1"/>
    <x v="1"/>
    <s v="US Citizen"/>
    <s v="Black or African American"/>
    <d v="2010-09-27T00:00:00"/>
    <s v=""/>
    <x v="14"/>
    <x v="0"/>
    <x v="0"/>
    <x v="4"/>
    <x v="14"/>
    <n v="17"/>
    <x v="1"/>
    <s v="Fully Meets"/>
    <n v="4.0999999999999996"/>
    <x v="2"/>
    <d v="2019-01-31T00:00:00"/>
    <x v="19"/>
  </r>
  <r>
    <s v="Sullivan, Kissy "/>
    <x v="271"/>
    <x v="9"/>
    <d v="1978-03-28T00:00:00"/>
    <n v="45"/>
    <x v="1"/>
    <x v="1"/>
    <x v="1"/>
    <s v="US Citizen"/>
    <s v="Black or African American"/>
    <d v="2009-01-08T00:00:00"/>
    <s v=""/>
    <x v="7"/>
    <x v="0"/>
    <x v="0"/>
    <x v="0"/>
    <x v="13"/>
    <n v="2"/>
    <x v="1"/>
    <s v="Fully Meets"/>
    <n v="3.73"/>
    <x v="2"/>
    <d v="2019-01-24T00:00:00"/>
    <x v="8"/>
  </r>
  <r>
    <s v="Sullivan, Timothy"/>
    <x v="272"/>
    <x v="0"/>
    <d v="1982-10-07T00:00:00"/>
    <n v="41"/>
    <x v="1"/>
    <x v="0"/>
    <x v="1"/>
    <s v="US Citizen"/>
    <s v="White"/>
    <d v="2015-01-05T00:00:00"/>
    <s v=""/>
    <x v="8"/>
    <x v="0"/>
    <x v="0"/>
    <x v="0"/>
    <x v="0"/>
    <n v="22"/>
    <x v="2"/>
    <s v="Fully Meets"/>
    <n v="4.3600000000000003"/>
    <x v="0"/>
    <d v="2019-01-24T00:00:00"/>
    <x v="18"/>
  </r>
  <r>
    <s v="Sutwell, Barbara"/>
    <x v="273"/>
    <x v="0"/>
    <d v="1968-08-15T00:00:00"/>
    <n v="55"/>
    <x v="2"/>
    <x v="1"/>
    <x v="0"/>
    <s v="Eligible NonCitizen"/>
    <s v="Asian"/>
    <d v="2012-05-14T00:00:00"/>
    <s v=""/>
    <x v="4"/>
    <x v="0"/>
    <x v="0"/>
    <x v="0"/>
    <x v="3"/>
    <n v="16"/>
    <x v="1"/>
    <s v="Fully Meets"/>
    <n v="3.4"/>
    <x v="0"/>
    <d v="2019-01-31T00:00:00"/>
    <x v="13"/>
  </r>
  <r>
    <s v="Szabo, Andrew"/>
    <x v="274"/>
    <x v="3"/>
    <d v="1983-05-06T00:00:00"/>
    <n v="40"/>
    <x v="0"/>
    <x v="0"/>
    <x v="0"/>
    <s v="US Citizen"/>
    <s v="White"/>
    <d v="2014-07-07T00:00:00"/>
    <s v=""/>
    <x v="5"/>
    <x v="0"/>
    <x v="0"/>
    <x v="2"/>
    <x v="6"/>
    <n v="10"/>
    <x v="0"/>
    <s v="Exceeds"/>
    <n v="4.5"/>
    <x v="0"/>
    <d v="2019-02-18T00:00:00"/>
    <x v="0"/>
  </r>
  <r>
    <s v="Tannen, Biff"/>
    <x v="275"/>
    <x v="17"/>
    <d v="1987-10-24T00:00:00"/>
    <n v="36"/>
    <x v="0"/>
    <x v="0"/>
    <x v="1"/>
    <s v="US Citizen"/>
    <s v="White"/>
    <d v="2017-04-20T00:00:00"/>
    <s v=""/>
    <x v="9"/>
    <x v="0"/>
    <x v="0"/>
    <x v="1"/>
    <x v="19"/>
    <n v="13"/>
    <x v="1"/>
    <s v="Fully Meets"/>
    <n v="3.4"/>
    <x v="1"/>
    <d v="2019-01-02T00:00:00"/>
    <x v="15"/>
  </r>
  <r>
    <s v="Tavares, Desiree  "/>
    <x v="276"/>
    <x v="0"/>
    <d v="1975-04-03T00:00:00"/>
    <n v="48"/>
    <x v="1"/>
    <x v="1"/>
    <x v="1"/>
    <s v="Non-Citizen"/>
    <s v="Black or African American"/>
    <d v="2009-04-27T00:00:00"/>
    <d v="2013-04-01T00:00:00"/>
    <x v="10"/>
    <x v="4"/>
    <x v="1"/>
    <x v="0"/>
    <x v="4"/>
    <n v="39"/>
    <x v="4"/>
    <s v="Fully Meets"/>
    <n v="4.5"/>
    <x v="0"/>
    <d v="2012-02-15T00:00:00"/>
    <x v="17"/>
  </r>
  <r>
    <s v="Tejeda, Lenora "/>
    <x v="277"/>
    <x v="2"/>
    <d v="1953-05-24T00:00:00"/>
    <n v="70"/>
    <x v="3"/>
    <x v="1"/>
    <x v="1"/>
    <s v="US Citizen"/>
    <s v="White"/>
    <d v="2011-05-16T00:00:00"/>
    <d v="2017-07-08T00:00:00"/>
    <x v="9"/>
    <x v="4"/>
    <x v="1"/>
    <x v="0"/>
    <x v="3"/>
    <n v="16"/>
    <x v="2"/>
    <s v="Fully Meets"/>
    <n v="3.93"/>
    <x v="1"/>
    <d v="2017-04-18T00:00:00"/>
    <x v="2"/>
  </r>
  <r>
    <s v="Terry, Sharlene "/>
    <x v="278"/>
    <x v="11"/>
    <d v="1965-05-07T00:00:00"/>
    <n v="58"/>
    <x v="2"/>
    <x v="1"/>
    <x v="0"/>
    <s v="US Citizen"/>
    <s v="Black or African American"/>
    <d v="2014-09-29T00:00:00"/>
    <s v=""/>
    <x v="5"/>
    <x v="0"/>
    <x v="0"/>
    <x v="4"/>
    <x v="16"/>
    <n v="21"/>
    <x v="1"/>
    <s v="Fully Meets"/>
    <n v="3.69"/>
    <x v="1"/>
    <d v="2019-01-28T00:00:00"/>
    <x v="19"/>
  </r>
  <r>
    <s v="Theamstern, Sophia"/>
    <x v="279"/>
    <x v="0"/>
    <d v="1965-05-09T00:00:00"/>
    <n v="58"/>
    <x v="2"/>
    <x v="1"/>
    <x v="0"/>
    <s v="US Citizen"/>
    <s v="White"/>
    <d v="2011-07-05T00:00:00"/>
    <d v="2016-09-05T00:00:00"/>
    <x v="3"/>
    <x v="3"/>
    <x v="1"/>
    <x v="0"/>
    <x v="5"/>
    <n v="11"/>
    <x v="1"/>
    <s v="Fully Meets"/>
    <n v="3.98"/>
    <x v="2"/>
    <d v="2016-03-02T00:00:00"/>
    <x v="0"/>
  </r>
  <r>
    <s v="Thibaud, Kenneth"/>
    <x v="280"/>
    <x v="2"/>
    <d v="1975-09-16T00:00:00"/>
    <n v="48"/>
    <x v="1"/>
    <x v="0"/>
    <x v="3"/>
    <s v="US Citizen"/>
    <s v="White"/>
    <d v="2007-06-25T00:00:00"/>
    <d v="2010-08-30T00:00:00"/>
    <x v="12"/>
    <x v="12"/>
    <x v="1"/>
    <x v="0"/>
    <x v="4"/>
    <n v="39"/>
    <x v="8"/>
    <s v="Fully Meets"/>
    <n v="4.0999999999999996"/>
    <x v="2"/>
    <d v="2010-07-14T00:00:00"/>
    <x v="3"/>
  </r>
  <r>
    <s v="Tippett, Jeanette"/>
    <x v="281"/>
    <x v="0"/>
    <d v="1967-06-05T00:00:00"/>
    <n v="56"/>
    <x v="2"/>
    <x v="1"/>
    <x v="2"/>
    <s v="US Citizen"/>
    <s v="Black or African American"/>
    <d v="2013-02-18T00:00:00"/>
    <s v=""/>
    <x v="6"/>
    <x v="0"/>
    <x v="0"/>
    <x v="0"/>
    <x v="8"/>
    <n v="12"/>
    <x v="1"/>
    <s v="Fully Meets"/>
    <n v="4.21"/>
    <x v="0"/>
    <d v="2019-01-14T00:00:00"/>
    <x v="6"/>
  </r>
  <r>
    <s v="Torrence, Jack"/>
    <x v="282"/>
    <x v="11"/>
    <d v="1968-01-15T00:00:00"/>
    <n v="55"/>
    <x v="2"/>
    <x v="0"/>
    <x v="4"/>
    <s v="US Citizen"/>
    <s v="White"/>
    <d v="2006-01-09T00:00:00"/>
    <s v=""/>
    <x v="17"/>
    <x v="0"/>
    <x v="0"/>
    <x v="4"/>
    <x v="16"/>
    <n v="21"/>
    <x v="1"/>
    <s v="Exceeds"/>
    <n v="4.0999999999999996"/>
    <x v="1"/>
    <d v="2019-01-04T00:00:00"/>
    <x v="16"/>
  </r>
  <r>
    <s v="Trang, Mei"/>
    <x v="283"/>
    <x v="0"/>
    <d v="1983-05-16T00:00:00"/>
    <n v="40"/>
    <x v="0"/>
    <x v="1"/>
    <x v="0"/>
    <s v="US Citizen"/>
    <s v="White"/>
    <d v="2014-02-17T00:00:00"/>
    <s v=""/>
    <x v="5"/>
    <x v="0"/>
    <x v="0"/>
    <x v="0"/>
    <x v="10"/>
    <n v="14"/>
    <x v="0"/>
    <s v="Needs Improvement"/>
    <n v="2.44"/>
    <x v="0"/>
    <d v="2019-02-11T00:00:00"/>
    <x v="19"/>
  </r>
  <r>
    <s v="Tredinnick, Neville "/>
    <x v="284"/>
    <x v="19"/>
    <d v="1988-05-05T00:00:00"/>
    <n v="35"/>
    <x v="0"/>
    <x v="0"/>
    <x v="1"/>
    <s v="US Citizen"/>
    <s v="White"/>
    <d v="2015-01-05T00:00:00"/>
    <d v="2016-02-12T00:00:00"/>
    <x v="1"/>
    <x v="16"/>
    <x v="1"/>
    <x v="1"/>
    <x v="9"/>
    <n v="7"/>
    <x v="6"/>
    <s v="Fully Meets"/>
    <n v="5"/>
    <x v="1"/>
    <d v="2015-04-15T00:00:00"/>
    <x v="17"/>
  </r>
  <r>
    <s v="True, Edward"/>
    <x v="285"/>
    <x v="3"/>
    <d v="1983-06-14T00:00:00"/>
    <n v="40"/>
    <x v="0"/>
    <x v="0"/>
    <x v="0"/>
    <s v="Non-Citizen"/>
    <s v="Black or African American"/>
    <d v="2013-02-18T00:00:00"/>
    <d v="2018-04-15T00:00:00"/>
    <x v="3"/>
    <x v="16"/>
    <x v="1"/>
    <x v="2"/>
    <x v="6"/>
    <n v="10"/>
    <x v="4"/>
    <s v="Fully Meets"/>
    <n v="4.5999999999999996"/>
    <x v="1"/>
    <d v="2017-02-12T00:00:00"/>
    <x v="9"/>
  </r>
  <r>
    <s v="Trzeciak, Cybil"/>
    <x v="286"/>
    <x v="2"/>
    <d v="1985-03-15T00:00:00"/>
    <n v="38"/>
    <x v="0"/>
    <x v="1"/>
    <x v="0"/>
    <s v="US Citizen"/>
    <s v="White"/>
    <d v="2011-01-10T00:00:00"/>
    <d v="2014-07-02T00:00:00"/>
    <x v="12"/>
    <x v="5"/>
    <x v="1"/>
    <x v="0"/>
    <x v="5"/>
    <n v="11"/>
    <x v="0"/>
    <s v="Fully Meets"/>
    <n v="4.4000000000000004"/>
    <x v="1"/>
    <d v="2014-01-05T00:00:00"/>
    <x v="14"/>
  </r>
  <r>
    <s v="Turpin, Jumil"/>
    <x v="287"/>
    <x v="19"/>
    <d v="1969-03-31T00:00:00"/>
    <n v="54"/>
    <x v="2"/>
    <x v="0"/>
    <x v="1"/>
    <s v="Eligible NonCitizen"/>
    <s v="White"/>
    <d v="2015-03-30T00:00:00"/>
    <s v=""/>
    <x v="8"/>
    <x v="0"/>
    <x v="0"/>
    <x v="1"/>
    <x v="9"/>
    <n v="7"/>
    <x v="3"/>
    <s v="Fully Meets"/>
    <n v="5"/>
    <x v="2"/>
    <d v="2019-01-14T00:00:00"/>
    <x v="12"/>
  </r>
  <r>
    <s v="Valentin,Jackie"/>
    <x v="288"/>
    <x v="11"/>
    <d v="1991-05-23T00:00:00"/>
    <n v="32"/>
    <x v="0"/>
    <x v="1"/>
    <x v="1"/>
    <s v="US Citizen"/>
    <s v="Two or more races"/>
    <d v="2011-07-05T00:00:00"/>
    <s v=""/>
    <x v="0"/>
    <x v="0"/>
    <x v="0"/>
    <x v="4"/>
    <x v="14"/>
    <n v="17"/>
    <x v="1"/>
    <s v="Fully Meets"/>
    <n v="2.81"/>
    <x v="1"/>
    <d v="2019-01-17T00:00:00"/>
    <x v="7"/>
  </r>
  <r>
    <s v="Veera, Abdellah "/>
    <x v="289"/>
    <x v="0"/>
    <d v="1987-01-31T00:00:00"/>
    <n v="36"/>
    <x v="0"/>
    <x v="0"/>
    <x v="2"/>
    <s v="US Citizen"/>
    <s v="White"/>
    <d v="2012-08-13T00:00:00"/>
    <d v="2016-02-05T00:00:00"/>
    <x v="10"/>
    <x v="15"/>
    <x v="1"/>
    <x v="0"/>
    <x v="2"/>
    <n v="20"/>
    <x v="0"/>
    <s v="Exceeds"/>
    <n v="4.5"/>
    <x v="0"/>
    <d v="2016-02-01T00:00:00"/>
    <x v="3"/>
  </r>
  <r>
    <s v="Vega, Vincent"/>
    <x v="290"/>
    <x v="9"/>
    <d v="1968-10-10T00:00:00"/>
    <n v="55"/>
    <x v="2"/>
    <x v="0"/>
    <x v="2"/>
    <s v="US Citizen"/>
    <s v="White"/>
    <d v="2011-08-01T00:00:00"/>
    <s v=""/>
    <x v="0"/>
    <x v="0"/>
    <x v="0"/>
    <x v="0"/>
    <x v="13"/>
    <n v="2"/>
    <x v="3"/>
    <s v="Fully Meets"/>
    <n v="3.93"/>
    <x v="1"/>
    <d v="2019-02-27T00:00:00"/>
    <x v="5"/>
  </r>
  <r>
    <s v="Villanueva, Noah"/>
    <x v="291"/>
    <x v="11"/>
    <d v="1989-07-11T00:00:00"/>
    <n v="34"/>
    <x v="0"/>
    <x v="0"/>
    <x v="0"/>
    <s v="US Citizen"/>
    <s v="Asian"/>
    <d v="2012-03-05T00:00:00"/>
    <s v=""/>
    <x v="4"/>
    <x v="0"/>
    <x v="0"/>
    <x v="4"/>
    <x v="14"/>
    <n v="17"/>
    <x v="7"/>
    <s v="Fully Meets"/>
    <n v="4.5"/>
    <x v="2"/>
    <d v="2019-01-18T00:00:00"/>
    <x v="17"/>
  </r>
  <r>
    <s v="Voldemort, Lord"/>
    <x v="292"/>
    <x v="6"/>
    <d v="1986-08-07T00:00:00"/>
    <n v="37"/>
    <x v="0"/>
    <x v="0"/>
    <x v="1"/>
    <s v="US Citizen"/>
    <s v="Black or African American"/>
    <d v="2015-02-16T00:00:00"/>
    <d v="2017-02-22T00:00:00"/>
    <x v="13"/>
    <x v="13"/>
    <x v="2"/>
    <x v="1"/>
    <x v="1"/>
    <n v="4"/>
    <x v="3"/>
    <s v="Fully Meets"/>
    <n v="4.33"/>
    <x v="1"/>
    <d v="2017-02-15T00:00:00"/>
    <x v="9"/>
  </r>
  <r>
    <s v="Volk, Colleen"/>
    <x v="293"/>
    <x v="0"/>
    <d v="1986-06-03T00:00:00"/>
    <n v="37"/>
    <x v="0"/>
    <x v="1"/>
    <x v="1"/>
    <s v="US Citizen"/>
    <s v="White"/>
    <d v="2011-09-26T00:00:00"/>
    <d v="2016-02-08T00:00:00"/>
    <x v="3"/>
    <x v="17"/>
    <x v="2"/>
    <x v="0"/>
    <x v="11"/>
    <n v="18"/>
    <x v="2"/>
    <s v="Exceeds"/>
    <n v="4.3"/>
    <x v="0"/>
    <d v="2015-02-01T00:00:00"/>
    <x v="19"/>
  </r>
  <r>
    <s v="Von Massenbach, Anna"/>
    <x v="294"/>
    <x v="0"/>
    <d v="1985-04-06T00:00:00"/>
    <n v="38"/>
    <x v="0"/>
    <x v="1"/>
    <x v="0"/>
    <s v="US Citizen"/>
    <s v="White"/>
    <d v="2015-07-05T00:00:00"/>
    <s v=""/>
    <x v="8"/>
    <x v="0"/>
    <x v="0"/>
    <x v="0"/>
    <x v="0"/>
    <n v="22"/>
    <x v="0"/>
    <s v="Fully Meets"/>
    <n v="3.21"/>
    <x v="1"/>
    <d v="2019-01-29T00:00:00"/>
    <x v="10"/>
  </r>
  <r>
    <s v="Walker, Roger"/>
    <x v="295"/>
    <x v="2"/>
    <d v="1976-02-10T00:00:00"/>
    <n v="47"/>
    <x v="1"/>
    <x v="0"/>
    <x v="0"/>
    <s v="US Citizen"/>
    <s v="Black or African American"/>
    <d v="2014-08-18T00:00:00"/>
    <s v=""/>
    <x v="5"/>
    <x v="0"/>
    <x v="0"/>
    <x v="0"/>
    <x v="7"/>
    <n v="19"/>
    <x v="3"/>
    <s v="Fully Meets"/>
    <n v="3.11"/>
    <x v="0"/>
    <d v="2019-02-12T00:00:00"/>
    <x v="6"/>
  </r>
  <r>
    <s v="Wallace, Courtney  E"/>
    <x v="296"/>
    <x v="9"/>
    <d v="1955-01-14T00:00:00"/>
    <n v="68"/>
    <x v="3"/>
    <x v="1"/>
    <x v="1"/>
    <s v="US Citizen"/>
    <s v="Black or African American"/>
    <d v="2011-09-26T00:00:00"/>
    <d v="2012-01-02T00:00:00"/>
    <x v="1"/>
    <x v="4"/>
    <x v="1"/>
    <x v="0"/>
    <x v="13"/>
    <n v="2"/>
    <x v="4"/>
    <s v="Fully Meets"/>
    <n v="4.5"/>
    <x v="1"/>
    <d v="2012-01-02T00:00:00"/>
    <x v="14"/>
  </r>
  <r>
    <s v="Wallace, Theresa"/>
    <x v="297"/>
    <x v="0"/>
    <d v="1980-08-02T00:00:00"/>
    <n v="43"/>
    <x v="1"/>
    <x v="1"/>
    <x v="0"/>
    <s v="US Citizen"/>
    <s v="White"/>
    <d v="2012-08-13T00:00:00"/>
    <d v="2015-09-01T00:00:00"/>
    <x v="12"/>
    <x v="1"/>
    <x v="1"/>
    <x v="0"/>
    <x v="3"/>
    <n v="16"/>
    <x v="6"/>
    <s v="Needs Improvement"/>
    <n v="2.5"/>
    <x v="1"/>
    <d v="2014-09-05T00:00:00"/>
    <x v="13"/>
  </r>
  <r>
    <s v="Wang, Charlie"/>
    <x v="298"/>
    <x v="24"/>
    <d v="1981-07-08T00:00:00"/>
    <n v="42"/>
    <x v="1"/>
    <x v="0"/>
    <x v="0"/>
    <s v="US Citizen"/>
    <s v="Asian"/>
    <d v="2017-02-15T00:00:00"/>
    <s v=""/>
    <x v="9"/>
    <x v="0"/>
    <x v="0"/>
    <x v="1"/>
    <x v="19"/>
    <n v="13"/>
    <x v="1"/>
    <s v="Fully Meets"/>
    <n v="3.42"/>
    <x v="2"/>
    <d v="2019-01-04T00:00:00"/>
    <x v="1"/>
  </r>
  <r>
    <s v="Warfield, Sarah"/>
    <x v="299"/>
    <x v="15"/>
    <d v="1978-05-02T00:00:00"/>
    <n v="45"/>
    <x v="1"/>
    <x v="1"/>
    <x v="3"/>
    <s v="US Citizen"/>
    <s v="Asian"/>
    <d v="2015-03-30T00:00:00"/>
    <s v=""/>
    <x v="8"/>
    <x v="0"/>
    <x v="0"/>
    <x v="1"/>
    <x v="9"/>
    <n v="7"/>
    <x v="3"/>
    <s v="Fully Meets"/>
    <n v="4.2"/>
    <x v="2"/>
    <d v="2019-02-05T00:00:00"/>
    <x v="10"/>
  </r>
  <r>
    <s v="Whittier, Scott"/>
    <x v="300"/>
    <x v="0"/>
    <d v="1987-05-24T00:00:00"/>
    <n v="36"/>
    <x v="0"/>
    <x v="0"/>
    <x v="0"/>
    <s v="US Citizen"/>
    <s v="White"/>
    <d v="2011-01-10T00:00:00"/>
    <d v="2014-05-15T00:00:00"/>
    <x v="12"/>
    <x v="2"/>
    <x v="1"/>
    <x v="0"/>
    <x v="4"/>
    <n v="39"/>
    <x v="0"/>
    <s v="Fully Meets"/>
    <n v="5"/>
    <x v="0"/>
    <d v="2014-05-15T00:00:00"/>
    <x v="17"/>
  </r>
  <r>
    <s v="Wilber, Barry"/>
    <x v="301"/>
    <x v="0"/>
    <d v="1965-09-09T00:00:00"/>
    <n v="58"/>
    <x v="2"/>
    <x v="0"/>
    <x v="1"/>
    <s v="Eligible NonCitizen"/>
    <s v="White"/>
    <d v="2011-05-16T00:00:00"/>
    <d v="2015-09-07T00:00:00"/>
    <x v="10"/>
    <x v="5"/>
    <x v="1"/>
    <x v="0"/>
    <x v="5"/>
    <n v="11"/>
    <x v="7"/>
    <s v="Fully Meets"/>
    <n v="5"/>
    <x v="1"/>
    <d v="2015-02-15T00:00:00"/>
    <x v="10"/>
  </r>
  <r>
    <s v="Wilkes, Annie"/>
    <x v="302"/>
    <x v="0"/>
    <d v="1983-07-30T00:00:00"/>
    <n v="40"/>
    <x v="0"/>
    <x v="1"/>
    <x v="2"/>
    <s v="US Citizen"/>
    <s v="White"/>
    <d v="2011-01-10T00:00:00"/>
    <d v="2012-05-14T00:00:00"/>
    <x v="1"/>
    <x v="4"/>
    <x v="1"/>
    <x v="0"/>
    <x v="7"/>
    <n v="19"/>
    <x v="2"/>
    <s v="Fully Meets"/>
    <n v="3.6"/>
    <x v="0"/>
    <d v="2011-02-06T00:00:00"/>
    <x v="9"/>
  </r>
  <r>
    <s v="Williams, Jacquelyn  "/>
    <x v="303"/>
    <x v="0"/>
    <d v="1969-10-02T00:00:00"/>
    <n v="54"/>
    <x v="2"/>
    <x v="1"/>
    <x v="0"/>
    <s v="US Citizen"/>
    <s v="Black or African American"/>
    <d v="2012-01-09T00:00:00"/>
    <d v="2015-06-27T00:00:00"/>
    <x v="12"/>
    <x v="10"/>
    <x v="1"/>
    <x v="0"/>
    <x v="7"/>
    <n v="19"/>
    <x v="4"/>
    <s v="Fully Meets"/>
    <n v="4.3"/>
    <x v="2"/>
    <d v="2014-06-02T00:00:00"/>
    <x v="7"/>
  </r>
  <r>
    <s v="Winthrop, Jordan  "/>
    <x v="304"/>
    <x v="2"/>
    <d v="1958-01-07T00:00:00"/>
    <n v="65"/>
    <x v="3"/>
    <x v="0"/>
    <x v="0"/>
    <s v="US Citizen"/>
    <s v="White"/>
    <d v="2013-01-07T00:00:00"/>
    <d v="2016-02-21T00:00:00"/>
    <x v="12"/>
    <x v="9"/>
    <x v="1"/>
    <x v="0"/>
    <x v="8"/>
    <n v="12"/>
    <x v="0"/>
    <s v="Exceeds"/>
    <n v="5"/>
    <x v="1"/>
    <d v="2016-01-19T00:00:00"/>
    <x v="10"/>
  </r>
  <r>
    <s v="Wolk, Hang  T"/>
    <x v="305"/>
    <x v="2"/>
    <d v="1985-04-20T00:00:00"/>
    <n v="38"/>
    <x v="0"/>
    <x v="1"/>
    <x v="0"/>
    <s v="US Citizen"/>
    <s v="White"/>
    <d v="2014-09-29T00:00:00"/>
    <s v=""/>
    <x v="5"/>
    <x v="0"/>
    <x v="0"/>
    <x v="0"/>
    <x v="10"/>
    <n v="14"/>
    <x v="0"/>
    <s v="Fully Meets"/>
    <n v="3.4"/>
    <x v="2"/>
    <d v="2019-02-21T00:00:00"/>
    <x v="15"/>
  </r>
  <r>
    <s v="Woodson, Jason"/>
    <x v="306"/>
    <x v="2"/>
    <d v="1985-05-11T00:00:00"/>
    <n v="38"/>
    <x v="0"/>
    <x v="0"/>
    <x v="0"/>
    <s v="US Citizen"/>
    <s v="White"/>
    <d v="2014-07-07T00:00:00"/>
    <s v=""/>
    <x v="5"/>
    <x v="0"/>
    <x v="0"/>
    <x v="0"/>
    <x v="2"/>
    <n v="20"/>
    <x v="0"/>
    <s v="Fully Meets"/>
    <n v="4.07"/>
    <x v="2"/>
    <d v="2019-02-28T00:00:00"/>
    <x v="13"/>
  </r>
  <r>
    <s v="Ybarra, Catherine "/>
    <x v="307"/>
    <x v="0"/>
    <d v="1982-05-04T00:00:00"/>
    <n v="41"/>
    <x v="1"/>
    <x v="1"/>
    <x v="0"/>
    <s v="US Citizen"/>
    <s v="Asian"/>
    <d v="2008-09-02T00:00:00"/>
    <d v="2015-09-29T00:00:00"/>
    <x v="11"/>
    <x v="4"/>
    <x v="1"/>
    <x v="0"/>
    <x v="8"/>
    <n v="12"/>
    <x v="2"/>
    <s v="PIP"/>
    <n v="3.2"/>
    <x v="3"/>
    <d v="2015-09-02T00:00:00"/>
    <x v="6"/>
  </r>
  <r>
    <s v="Zamora, Jennifer"/>
    <x v="308"/>
    <x v="31"/>
    <d v="1979-08-30T00:00:00"/>
    <n v="44"/>
    <x v="1"/>
    <x v="1"/>
    <x v="0"/>
    <s v="US Citizen"/>
    <s v="White"/>
    <d v="2010-04-10T00:00:00"/>
    <s v=""/>
    <x v="14"/>
    <x v="0"/>
    <x v="0"/>
    <x v="1"/>
    <x v="13"/>
    <n v="2"/>
    <x v="3"/>
    <s v="Exceeds"/>
    <n v="4.5999999999999996"/>
    <x v="0"/>
    <d v="2019-02-21T00:00:00"/>
    <x v="7"/>
  </r>
  <r>
    <s v="Zhou, Julia"/>
    <x v="309"/>
    <x v="5"/>
    <d v="1979-02-24T00:00:00"/>
    <n v="44"/>
    <x v="1"/>
    <x v="1"/>
    <x v="0"/>
    <s v="US Citizen"/>
    <s v="White"/>
    <d v="2015-03-30T00:00:00"/>
    <s v=""/>
    <x v="8"/>
    <x v="0"/>
    <x v="0"/>
    <x v="1"/>
    <x v="1"/>
    <n v="4"/>
    <x v="3"/>
    <s v="Fully Meets"/>
    <n v="5"/>
    <x v="1"/>
    <d v="2019-02-01T00:00:00"/>
    <x v="17"/>
  </r>
  <r>
    <s v="Zima, Colleen"/>
    <x v="310"/>
    <x v="0"/>
    <d v="1978-08-17T00:00:00"/>
    <n v="45"/>
    <x v="1"/>
    <x v="1"/>
    <x v="3"/>
    <s v="US Citizen"/>
    <s v="Asian"/>
    <d v="2014-09-29T00:00:00"/>
    <s v=""/>
    <x v="5"/>
    <x v="0"/>
    <x v="0"/>
    <x v="0"/>
    <x v="10"/>
    <n v="14"/>
    <x v="0"/>
    <s v="Fully Meets"/>
    <n v="4.5"/>
    <x v="0"/>
    <d v="2019-01-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8B661F-3A1E-3C43-B3AB-28C7B18F9766}" name="PivotTable10"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6:H20" firstHeaderRow="1" firstDataRow="1" firstDataCol="1"/>
  <pivotFields count="24">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numFmtId="14" showAll="0"/>
    <pivotField showAll="0"/>
  </pivotFields>
  <rowFields count="1">
    <field x="14"/>
  </rowFields>
  <rowItems count="4">
    <i>
      <x/>
    </i>
    <i>
      <x v="1"/>
    </i>
    <i>
      <x v="2"/>
    </i>
    <i t="grand">
      <x/>
    </i>
  </rowItems>
  <colItems count="1">
    <i/>
  </colItems>
  <dataFields count="1">
    <dataField name="Count of EmpID" fld="1" subtotal="count"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FF6E01-C25D-2A49-B401-28D654E7B4D3}" name="PivotTable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D3" firstHeaderRow="1" firstDataRow="1" firstDataCol="0"/>
  <pivotFields count="24">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pivotField showAll="0"/>
    <pivotField showAll="0"/>
    <pivotField showAll="0"/>
    <pivotField numFmtId="14" showAll="0"/>
    <pivotField showAll="0"/>
  </pivotFields>
  <rowItems count="1">
    <i/>
  </rowItems>
  <colItems count="1">
    <i/>
  </colItems>
  <dataFields count="1">
    <dataField name="Count of Emp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5BC61A3-BCFA-894B-A7C3-81A39FBCD807}" name="PivotTable8"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15:D22" firstHeaderRow="0" firstDataRow="1" firstDataCol="1"/>
  <pivotFields count="24">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showAll="0"/>
    <pivotField axis="axisRow" showAll="0" sortType="ascending">
      <items count="7">
        <item x="3"/>
        <item x="5"/>
        <item x="1"/>
        <item x="0"/>
        <item x="4"/>
        <item x="2"/>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showAll="0"/>
    <pivotField showAll="0"/>
    <pivotField numFmtId="14" showAll="0"/>
    <pivotField dataField="1" showAll="0"/>
  </pivotFields>
  <rowFields count="1">
    <field x="15"/>
  </rowFields>
  <rowItems count="7">
    <i>
      <x v="1"/>
    </i>
    <i>
      <x/>
    </i>
    <i>
      <x v="5"/>
    </i>
    <i>
      <x v="4"/>
    </i>
    <i>
      <x v="2"/>
    </i>
    <i>
      <x v="3"/>
    </i>
    <i t="grand">
      <x/>
    </i>
  </rowItems>
  <colFields count="1">
    <field x="-2"/>
  </colFields>
  <colItems count="2">
    <i>
      <x/>
    </i>
    <i i="1">
      <x v="1"/>
    </i>
  </colItems>
  <dataFields count="2">
    <dataField name="Count of EmpID" fld="1" subtotal="count" baseField="0" baseItem="0"/>
    <dataField name="Sum of Absences" fld="23"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C83A03-3B3E-EB42-8F3A-9F2ED50A2B53}" name="PivotTable9"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6:H9" firstHeaderRow="1" firstDataRow="1" firstDataCol="1"/>
  <pivotFields count="24">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numFmtId="14" showAll="0"/>
    <pivotField numFmtId="1" showAll="0"/>
    <pivotField showAll="0"/>
    <pivotField axis="axisRow" showAll="0">
      <items count="3">
        <item x="1"/>
        <item x="0"/>
        <item t="default"/>
      </items>
    </pivotField>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pivotField showAll="0"/>
    <pivotField showAll="0"/>
    <pivotField showAll="0"/>
    <pivotField numFmtId="14" showAll="0"/>
    <pivotField showAll="0"/>
  </pivotFields>
  <rowFields count="1">
    <field x="6"/>
  </rowFields>
  <rowItems count="3">
    <i>
      <x/>
    </i>
    <i>
      <x v="1"/>
    </i>
    <i t="grand">
      <x/>
    </i>
  </rowItems>
  <colItems count="1">
    <i/>
  </colItems>
  <dataFields count="1">
    <dataField name="Count of EmpID" fld="1" subtotal="count" baseField="0"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6" count="1" selected="0">
            <x v="0"/>
          </reference>
        </references>
      </pivotArea>
    </chartFormat>
    <chartFormat chart="8"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A219E9-8E3B-9343-9486-4EF1C8806E1D}" name="PivotTable1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6:M29" firstHeaderRow="1" firstDataRow="2" firstDataCol="1"/>
  <pivotFields count="24">
    <pivotField showAll="0"/>
    <pivotField showAll="0"/>
    <pivotField showAll="0"/>
    <pivotField numFmtId="14" showAll="0"/>
    <pivotField numFmtId="1" showAll="0"/>
    <pivotField showAll="0">
      <items count="5">
        <item x="3"/>
        <item x="1"/>
        <item x="2"/>
        <item x="0"/>
        <item t="default"/>
      </items>
    </pivotField>
    <pivotField axis="axisCol" showAll="0">
      <items count="3">
        <item x="1"/>
        <item x="0"/>
        <item t="default"/>
      </items>
    </pivotField>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axis="axisRow" showAll="0" sortType="ascending">
      <items count="22">
        <item x="6"/>
        <item x="5"/>
        <item x="20"/>
        <item x="12"/>
        <item x="8"/>
        <item x="19"/>
        <item x="10"/>
        <item x="18"/>
        <item x="3"/>
        <item x="17"/>
        <item x="13"/>
        <item x="15"/>
        <item x="14"/>
        <item x="11"/>
        <item x="7"/>
        <item x="2"/>
        <item x="16"/>
        <item x="0"/>
        <item x="9"/>
        <item x="1"/>
        <item x="4"/>
        <item t="default"/>
      </items>
      <autoSortScope>
        <pivotArea dataOnly="0" outline="0" fieldPosition="0">
          <references count="1">
            <reference field="4294967294" count="1" selected="0">
              <x v="0"/>
            </reference>
          </references>
        </pivotArea>
      </autoSortScope>
    </pivotField>
    <pivotField showAll="0"/>
    <pivotField showAll="0">
      <items count="10">
        <item x="6"/>
        <item x="4"/>
        <item x="3"/>
        <item x="2"/>
        <item x="1"/>
        <item x="0"/>
        <item x="5"/>
        <item x="8"/>
        <item x="7"/>
        <item t="default"/>
      </items>
    </pivotField>
    <pivotField showAll="0"/>
    <pivotField showAll="0"/>
    <pivotField showAll="0"/>
    <pivotField numFmtId="14" showAll="0"/>
    <pivotField dataField="1" showAll="0"/>
  </pivotFields>
  <rowFields count="1">
    <field x="16"/>
  </rowFields>
  <rowItems count="22">
    <i>
      <x v="2"/>
    </i>
    <i>
      <x v="3"/>
    </i>
    <i>
      <x v="7"/>
    </i>
    <i>
      <x v="9"/>
    </i>
    <i>
      <x v="8"/>
    </i>
    <i>
      <x v="14"/>
    </i>
    <i>
      <x v="4"/>
    </i>
    <i>
      <x v="11"/>
    </i>
    <i>
      <x v="19"/>
    </i>
    <i>
      <x v="1"/>
    </i>
    <i>
      <x v="16"/>
    </i>
    <i>
      <x/>
    </i>
    <i>
      <x v="10"/>
    </i>
    <i>
      <x v="6"/>
    </i>
    <i>
      <x v="18"/>
    </i>
    <i>
      <x v="15"/>
    </i>
    <i>
      <x v="17"/>
    </i>
    <i>
      <x v="13"/>
    </i>
    <i>
      <x v="20"/>
    </i>
    <i>
      <x v="5"/>
    </i>
    <i>
      <x v="12"/>
    </i>
    <i t="grand">
      <x/>
    </i>
  </rowItems>
  <colFields count="1">
    <field x="6"/>
  </colFields>
  <colItems count="3">
    <i>
      <x/>
    </i>
    <i>
      <x v="1"/>
    </i>
    <i t="grand">
      <x/>
    </i>
  </colItems>
  <dataFields count="1">
    <dataField name="Average of Absences" fld="23" subtotal="average" baseField="0" baseItem="0" numFmtId="1"/>
  </dataFields>
  <formats count="2">
    <format dxfId="1">
      <pivotArea type="all" dataOnly="0" outline="0" fieldPosition="0"/>
    </format>
    <format dxfId="0">
      <pivotArea outline="0" collapsedLevelsAreSubtotals="1" fieldPosition="0"/>
    </format>
  </formats>
  <chartFormats count="2">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3D36B7-52EF-D342-A74E-AFDF7C8F9A5F}" name="PivotTable3"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2:F3" firstHeaderRow="1" firstDataRow="1" firstDataCol="0"/>
  <pivotFields count="24">
    <pivotField showAll="0"/>
    <pivotField showAll="0"/>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dataField="1" numFmtId="1" showAll="0"/>
    <pivotField showAll="0"/>
    <pivotField showAll="0"/>
    <pivotField showAll="0"/>
    <pivotField showAll="0"/>
    <pivotField showAll="0"/>
    <pivotField showAll="0"/>
    <pivotField showAll="0"/>
    <pivotField showAll="0"/>
    <pivotField showAll="0"/>
    <pivotField numFmtId="14" showAll="0"/>
    <pivotField showAll="0"/>
  </pivotFields>
  <rowItems count="1">
    <i/>
  </rowItems>
  <colItems count="1">
    <i/>
  </colItems>
  <dataFields count="1">
    <dataField name="Average of Tenure" fld="12" subtotal="average"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DAEDDA-E1E8-284D-A915-50CE8C786D86}" name="PivotTable5"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J3" firstHeaderRow="1" firstDataRow="1" firstDataCol="0"/>
  <pivotFields count="24">
    <pivotField showAll="0"/>
    <pivotField showAll="0"/>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pivotField showAll="0"/>
    <pivotField showAll="0"/>
    <pivotField showAll="0"/>
    <pivotField numFmtId="14" showAll="0"/>
    <pivotField dataField="1" showAll="0"/>
  </pivotFields>
  <rowItems count="1">
    <i/>
  </rowItems>
  <colItems count="1">
    <i/>
  </colItems>
  <dataFields count="1">
    <dataField name="Average of Absences" fld="23" subtotal="average" baseField="0"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291C60-5E45-EB49-B32E-B56674DD18D1}" name="PivotTable1"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24">
    <pivotField showAll="0"/>
    <pivotField showAll="0"/>
    <pivotField showAll="0"/>
    <pivotField numFmtId="14" showAll="0"/>
    <pivotField dataField="1"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pivotField showAll="0"/>
    <pivotField showAll="0"/>
    <pivotField showAll="0"/>
    <pivotField numFmtId="14" showAll="0"/>
    <pivotField showAll="0"/>
  </pivotFields>
  <rowItems count="1">
    <i/>
  </rowItems>
  <colItems count="1">
    <i/>
  </colItems>
  <dataFields count="1">
    <dataField name="Average of Age" fld="4" subtotal="average" baseField="0" baseItem="0" numFmtId="1"/>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8C060D-B819-F74F-9BF6-89DDE88BB3BD}" name="PivotTable12"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6:D36" firstHeaderRow="0" firstDataRow="1" firstDataCol="1"/>
  <pivotFields count="24">
    <pivotField showAll="0"/>
    <pivotField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items count="33">
        <item x="10"/>
        <item x="22"/>
        <item x="11"/>
        <item x="17"/>
        <item x="13"/>
        <item x="31"/>
        <item x="5"/>
        <item x="30"/>
        <item x="28"/>
        <item x="6"/>
        <item x="14"/>
        <item x="21"/>
        <item x="7"/>
        <item x="20"/>
        <item x="29"/>
        <item x="26"/>
        <item x="18"/>
        <item x="4"/>
        <item x="19"/>
        <item x="23"/>
        <item x="27"/>
        <item x="9"/>
        <item x="0"/>
        <item x="2"/>
        <item x="16"/>
        <item x="24"/>
        <item x="25"/>
        <item x="3"/>
        <item x="12"/>
        <item x="8"/>
        <item x="1"/>
        <item x="15"/>
        <item t="default"/>
      </items>
    </pivotField>
    <pivotField numFmtId="14" showAll="0"/>
    <pivotField numFmtId="1" showAll="0"/>
    <pivotField showAll="0">
      <items count="5">
        <item x="3"/>
        <item x="1"/>
        <item x="2"/>
        <item x="0"/>
        <item t="default"/>
      </items>
    </pivotField>
    <pivotField showAll="0">
      <items count="3">
        <item x="1"/>
        <item x="0"/>
        <item t="default"/>
      </items>
    </pivotField>
    <pivotField showAll="0" sortType="ascending">
      <items count="6">
        <item x="2"/>
        <item x="1"/>
        <item x="4"/>
        <item x="0"/>
        <item x="3"/>
        <item t="default"/>
      </items>
      <autoSortScope>
        <pivotArea dataOnly="0" outline="0" fieldPosition="0">
          <references count="1">
            <reference field="4294967294" count="1" selected="0">
              <x v="0"/>
            </reference>
          </references>
        </pivotArea>
      </autoSortScope>
    </pivotField>
    <pivotField showAll="0"/>
    <pivotField showAll="0"/>
    <pivotField numFmtId="14" showAll="0"/>
    <pivotField showAll="0"/>
    <pivotField numFmtId="1" showAll="0">
      <items count="19">
        <item x="15"/>
        <item x="1"/>
        <item x="13"/>
        <item x="12"/>
        <item x="10"/>
        <item x="3"/>
        <item x="9"/>
        <item x="11"/>
        <item x="8"/>
        <item x="5"/>
        <item x="6"/>
        <item x="4"/>
        <item x="0"/>
        <item x="14"/>
        <item x="7"/>
        <item x="2"/>
        <item x="16"/>
        <item x="17"/>
        <item t="default"/>
      </items>
    </pivotField>
    <pivotField showAll="0">
      <items count="19">
        <item x="4"/>
        <item x="6"/>
        <item x="1"/>
        <item x="14"/>
        <item x="17"/>
        <item x="2"/>
        <item x="8"/>
        <item x="15"/>
        <item x="16"/>
        <item x="12"/>
        <item x="11"/>
        <item x="0"/>
        <item x="13"/>
        <item x="7"/>
        <item x="10"/>
        <item x="9"/>
        <item x="3"/>
        <item x="5"/>
        <item t="default"/>
      </items>
    </pivotField>
    <pivotField showAll="0"/>
    <pivotField showAll="0"/>
    <pivotField showAll="0"/>
    <pivotField showAll="0"/>
    <pivotField axis="axisRow" showAll="0" sortType="ascending">
      <items count="10">
        <item x="6"/>
        <item x="4"/>
        <item x="3"/>
        <item x="2"/>
        <item x="1"/>
        <item x="0"/>
        <item x="5"/>
        <item x="8"/>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6">
        <item x="4"/>
        <item x="3"/>
        <item x="1"/>
        <item x="2"/>
        <item x="0"/>
        <item t="default"/>
      </items>
    </pivotField>
    <pivotField numFmtId="14" showAll="0"/>
    <pivotField dataField="1" showAll="0">
      <items count="21">
        <item x="0"/>
        <item x="4"/>
        <item x="2"/>
        <item x="6"/>
        <item x="14"/>
        <item x="16"/>
        <item x="10"/>
        <item x="12"/>
        <item x="9"/>
        <item x="18"/>
        <item x="17"/>
        <item x="8"/>
        <item x="13"/>
        <item x="15"/>
        <item x="3"/>
        <item x="7"/>
        <item x="1"/>
        <item x="19"/>
        <item x="5"/>
        <item x="11"/>
        <item t="default"/>
      </items>
    </pivotField>
  </pivotFields>
  <rowFields count="1">
    <field x="18"/>
  </rowFields>
  <rowItems count="10">
    <i>
      <x v="6"/>
    </i>
    <i>
      <x v="7"/>
    </i>
    <i>
      <x v="8"/>
    </i>
    <i>
      <x v="4"/>
    </i>
    <i>
      <x v="2"/>
    </i>
    <i>
      <x v="5"/>
    </i>
    <i>
      <x/>
    </i>
    <i>
      <x v="3"/>
    </i>
    <i>
      <x v="1"/>
    </i>
    <i t="grand">
      <x/>
    </i>
  </rowItems>
  <colFields count="1">
    <field x="-2"/>
  </colFields>
  <colItems count="2">
    <i>
      <x/>
    </i>
    <i i="1">
      <x v="1"/>
    </i>
  </colItems>
  <dataFields count="2">
    <dataField name="Average of Absences" fld="23" subtotal="average" baseField="0" baseItem="0"/>
    <dataField name="Average of EmpSatisfaction" fld="21" subtotal="average" baseField="0" baseItem="0"/>
  </dataFields>
  <formats count="1">
    <format dxfId="5">
      <pivotArea outline="0" collapsedLevelsAreSubtotals="1" fieldPosition="0"/>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58B361-632D-3946-97F0-BF12868D4390}" name="PivotTable4"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H3" firstHeaderRow="1" firstDataRow="1" firstDataCol="0"/>
  <pivotFields count="24">
    <pivotField showAll="0"/>
    <pivotField showAll="0"/>
    <pivotField showAll="0"/>
    <pivotField numFmtId="14" showAll="0"/>
    <pivotField numFmtId="1" showAll="0"/>
    <pivotField showAll="0"/>
    <pivotField showAll="0"/>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pivotField showAll="0"/>
    <pivotField showAll="0"/>
    <pivotField dataField="1" showAll="0"/>
    <pivotField numFmtId="14" showAll="0"/>
    <pivotField showAll="0"/>
  </pivotFields>
  <rowItems count="1">
    <i/>
  </rowItems>
  <colItems count="1">
    <i/>
  </colItems>
  <dataFields count="1">
    <dataField name="Average of EmpSatisfaction" fld="21" subtotal="average" baseField="0" baseItem="0" numFmtId="164"/>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865D02-E5E1-C645-86E0-E302EF1BC325}" name="PivotTable7" cacheId="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6:E12" firstHeaderRow="1" firstDataRow="2" firstDataCol="1"/>
  <pivotFields count="24">
    <pivotField showAll="0"/>
    <pivotField dataField="1" showAll="0">
      <items count="312">
        <item x="36"/>
        <item x="5"/>
        <item x="22"/>
        <item x="174"/>
        <item x="212"/>
        <item x="77"/>
        <item x="125"/>
        <item x="170"/>
        <item x="141"/>
        <item x="308"/>
        <item x="232"/>
        <item x="12"/>
        <item x="282"/>
        <item x="289"/>
        <item x="96"/>
        <item x="220"/>
        <item x="167"/>
        <item x="106"/>
        <item x="55"/>
        <item x="237"/>
        <item x="208"/>
        <item x="293"/>
        <item x="16"/>
        <item x="274"/>
        <item x="191"/>
        <item x="0"/>
        <item x="257"/>
        <item x="76"/>
        <item x="51"/>
        <item x="265"/>
        <item x="111"/>
        <item x="217"/>
        <item x="304"/>
        <item x="143"/>
        <item x="172"/>
        <item x="145"/>
        <item x="201"/>
        <item x="160"/>
        <item x="255"/>
        <item x="40"/>
        <item x="210"/>
        <item x="202"/>
        <item x="309"/>
        <item x="284"/>
        <item x="287"/>
        <item x="20"/>
        <item x="235"/>
        <item x="301"/>
        <item x="92"/>
        <item x="221"/>
        <item x="115"/>
        <item x="159"/>
        <item x="181"/>
        <item x="241"/>
        <item x="17"/>
        <item x="62"/>
        <item x="173"/>
        <item x="231"/>
        <item x="119"/>
        <item x="142"/>
        <item x="15"/>
        <item x="7"/>
        <item x="200"/>
        <item x="80"/>
        <item x="242"/>
        <item x="14"/>
        <item x="41"/>
        <item x="186"/>
        <item x="4"/>
        <item x="65"/>
        <item x="251"/>
        <item x="300"/>
        <item x="178"/>
        <item x="123"/>
        <item x="127"/>
        <item x="182"/>
        <item x="177"/>
        <item x="206"/>
        <item x="197"/>
        <item x="97"/>
        <item x="26"/>
        <item x="39"/>
        <item x="59"/>
        <item x="1"/>
        <item x="37"/>
        <item x="240"/>
        <item x="163"/>
        <item x="3"/>
        <item x="150"/>
        <item x="264"/>
        <item x="253"/>
        <item x="157"/>
        <item x="93"/>
        <item x="56"/>
        <item x="256"/>
        <item x="171"/>
        <item x="124"/>
        <item x="118"/>
        <item x="60"/>
        <item x="68"/>
        <item x="113"/>
        <item x="285"/>
        <item x="166"/>
        <item x="204"/>
        <item x="78"/>
        <item x="158"/>
        <item x="33"/>
        <item x="42"/>
        <item x="121"/>
        <item x="180"/>
        <item x="100"/>
        <item x="130"/>
        <item x="156"/>
        <item x="8"/>
        <item x="38"/>
        <item x="187"/>
        <item x="272"/>
        <item x="292"/>
        <item x="261"/>
        <item x="195"/>
        <item x="207"/>
        <item x="103"/>
        <item x="281"/>
        <item x="223"/>
        <item x="122"/>
        <item x="245"/>
        <item x="299"/>
        <item x="185"/>
        <item x="126"/>
        <item x="218"/>
        <item x="227"/>
        <item x="58"/>
        <item x="75"/>
        <item x="164"/>
        <item x="306"/>
        <item x="88"/>
        <item x="169"/>
        <item x="146"/>
        <item x="138"/>
        <item x="230"/>
        <item x="279"/>
        <item x="104"/>
        <item x="63"/>
        <item x="290"/>
        <item x="183"/>
        <item x="277"/>
        <item x="268"/>
        <item x="211"/>
        <item x="239"/>
        <item x="35"/>
        <item x="193"/>
        <item x="229"/>
        <item x="259"/>
        <item x="44"/>
        <item x="66"/>
        <item x="144"/>
        <item x="260"/>
        <item x="271"/>
        <item x="102"/>
        <item x="136"/>
        <item x="278"/>
        <item x="238"/>
        <item x="94"/>
        <item x="222"/>
        <item x="155"/>
        <item x="151"/>
        <item x="128"/>
        <item x="47"/>
        <item x="250"/>
        <item x="152"/>
        <item x="216"/>
        <item x="298"/>
        <item x="275"/>
        <item x="305"/>
        <item x="27"/>
        <item x="154"/>
        <item x="28"/>
        <item x="254"/>
        <item x="252"/>
        <item x="262"/>
        <item x="34"/>
        <item x="132"/>
        <item x="294"/>
        <item x="30"/>
        <item x="199"/>
        <item x="168"/>
        <item x="224"/>
        <item x="32"/>
        <item x="89"/>
        <item x="295"/>
        <item x="175"/>
        <item x="148"/>
        <item x="57"/>
        <item x="6"/>
        <item x="129"/>
        <item x="2"/>
        <item x="70"/>
        <item x="243"/>
        <item x="25"/>
        <item x="45"/>
        <item x="134"/>
        <item x="184"/>
        <item x="31"/>
        <item x="302"/>
        <item x="288"/>
        <item x="203"/>
        <item x="74"/>
        <item x="153"/>
        <item x="273"/>
        <item x="43"/>
        <item x="79"/>
        <item x="61"/>
        <item x="189"/>
        <item x="135"/>
        <item x="198"/>
        <item x="196"/>
        <item x="219"/>
        <item x="116"/>
        <item x="176"/>
        <item x="48"/>
        <item x="276"/>
        <item x="244"/>
        <item x="192"/>
        <item x="234"/>
        <item x="225"/>
        <item x="21"/>
        <item x="139"/>
        <item x="109"/>
        <item x="249"/>
        <item x="233"/>
        <item x="149"/>
        <item x="162"/>
        <item x="248"/>
        <item x="120"/>
        <item x="82"/>
        <item x="140"/>
        <item x="114"/>
        <item x="29"/>
        <item x="228"/>
        <item x="46"/>
        <item x="270"/>
        <item x="11"/>
        <item x="110"/>
        <item x="147"/>
        <item x="18"/>
        <item x="108"/>
        <item x="81"/>
        <item x="133"/>
        <item x="161"/>
        <item x="9"/>
        <item x="165"/>
        <item x="10"/>
        <item x="291"/>
        <item x="194"/>
        <item x="107"/>
        <item x="117"/>
        <item x="101"/>
        <item x="98"/>
        <item x="213"/>
        <item x="247"/>
        <item x="52"/>
        <item x="226"/>
        <item x="87"/>
        <item x="303"/>
        <item x="13"/>
        <item x="269"/>
        <item x="24"/>
        <item x="280"/>
        <item x="50"/>
        <item x="286"/>
        <item x="310"/>
        <item x="131"/>
        <item x="99"/>
        <item x="296"/>
        <item x="49"/>
        <item x="71"/>
        <item x="19"/>
        <item x="266"/>
        <item x="179"/>
        <item x="84"/>
        <item x="209"/>
        <item x="54"/>
        <item x="105"/>
        <item x="73"/>
        <item x="236"/>
        <item x="214"/>
        <item x="283"/>
        <item x="190"/>
        <item x="137"/>
        <item x="86"/>
        <item x="258"/>
        <item x="53"/>
        <item x="297"/>
        <item x="23"/>
        <item x="246"/>
        <item x="85"/>
        <item x="215"/>
        <item x="188"/>
        <item x="83"/>
        <item x="112"/>
        <item x="307"/>
        <item x="263"/>
        <item x="205"/>
        <item x="72"/>
        <item x="95"/>
        <item x="67"/>
        <item x="267"/>
        <item x="90"/>
        <item x="91"/>
        <item x="69"/>
        <item x="64"/>
        <item t="default"/>
      </items>
    </pivotField>
    <pivotField showAll="0"/>
    <pivotField numFmtId="14" showAll="0"/>
    <pivotField numFmtId="1" showAll="0"/>
    <pivotField axis="axisRow" showAll="0">
      <items count="5">
        <item x="3"/>
        <item x="1"/>
        <item x="2"/>
        <item x="0"/>
        <item t="default"/>
      </items>
    </pivotField>
    <pivotField axis="axisCol" showAll="0">
      <items count="3">
        <item x="1"/>
        <item x="0"/>
        <item t="default"/>
      </items>
    </pivotField>
    <pivotField showAll="0">
      <items count="6">
        <item x="2"/>
        <item x="1"/>
        <item x="4"/>
        <item x="0"/>
        <item x="3"/>
        <item t="default"/>
      </items>
    </pivotField>
    <pivotField showAll="0"/>
    <pivotField showAll="0"/>
    <pivotField numFmtId="14" showAll="0"/>
    <pivotField showAll="0"/>
    <pivotField numFmtId="1" showAll="0"/>
    <pivotField showAll="0"/>
    <pivotField showAll="0"/>
    <pivotField showAll="0"/>
    <pivotField showAll="0"/>
    <pivotField showAll="0"/>
    <pivotField showAll="0">
      <items count="10">
        <item x="6"/>
        <item x="4"/>
        <item x="3"/>
        <item x="2"/>
        <item x="1"/>
        <item x="0"/>
        <item x="5"/>
        <item x="8"/>
        <item x="7"/>
        <item t="default"/>
      </items>
    </pivotField>
    <pivotField showAll="0"/>
    <pivotField showAll="0"/>
    <pivotField showAll="0"/>
    <pivotField numFmtId="14" showAll="0"/>
    <pivotField showAll="0">
      <items count="21">
        <item x="0"/>
        <item x="4"/>
        <item x="2"/>
        <item x="6"/>
        <item x="14"/>
        <item x="16"/>
        <item x="10"/>
        <item x="12"/>
        <item x="9"/>
        <item x="18"/>
        <item x="17"/>
        <item x="8"/>
        <item x="13"/>
        <item x="15"/>
        <item x="3"/>
        <item x="7"/>
        <item x="1"/>
        <item x="19"/>
        <item x="5"/>
        <item x="11"/>
        <item t="default"/>
      </items>
    </pivotField>
  </pivotFields>
  <rowFields count="1">
    <field x="5"/>
  </rowFields>
  <rowItems count="5">
    <i>
      <x/>
    </i>
    <i>
      <x v="1"/>
    </i>
    <i>
      <x v="2"/>
    </i>
    <i>
      <x v="3"/>
    </i>
    <i t="grand">
      <x/>
    </i>
  </rowItems>
  <colFields count="1">
    <field x="6"/>
  </colFields>
  <colItems count="3">
    <i>
      <x/>
    </i>
    <i>
      <x v="1"/>
    </i>
    <i t="grand">
      <x/>
    </i>
  </colItems>
  <dataFields count="1">
    <dataField name="Count of EmpID" fld="1" subtotal="count" baseField="0" baseItem="0"/>
  </dataFields>
  <chartFormats count="3">
    <chartFormat chart="3" format="4" series="1">
      <pivotArea type="data" outline="0" fieldPosition="0">
        <references count="2">
          <reference field="4294967294" count="1" selected="0">
            <x v="0"/>
          </reference>
          <reference field="6" count="1" selected="0">
            <x v="0"/>
          </reference>
        </references>
      </pivotArea>
    </chartFormat>
    <chartFormat chart="3" format="5" series="1">
      <pivotArea type="data" outline="0" fieldPosition="0">
        <references count="2">
          <reference field="4294967294" count="1" selected="0">
            <x v="0"/>
          </reference>
          <reference field="6" count="1" selected="0">
            <x v="1"/>
          </reference>
        </references>
      </pivotArea>
    </chartFormat>
    <chartFormat chart="3" format="6">
      <pivotArea type="data" outline="0" fieldPosition="0">
        <references count="3">
          <reference field="4294967294" count="1" selected="0">
            <x v="0"/>
          </reference>
          <reference field="5" count="1" selected="0">
            <x v="3"/>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88EB689-84A6-B14A-8FF2-BB360061E185}" sourceName="Sex">
  <pivotTables>
    <pivotTable tabId="3" name="PivotTable7"/>
  </pivotTables>
  <data>
    <tabular pivotCacheId="88796995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Desc" xr10:uid="{5E5BA2C5-991E-4A48-A27B-138290527917}" sourceName="MaritalDesc">
  <pivotTables>
    <pivotTable tabId="3" name="PivotTable7"/>
    <pivotTable tabId="3" name="PivotTable1"/>
    <pivotTable tabId="3" name="PivotTable10"/>
    <pivotTable tabId="3" name="PivotTable11"/>
    <pivotTable tabId="3" name="PivotTable12"/>
    <pivotTable tabId="3" name="PivotTable2"/>
    <pivotTable tabId="3" name="PivotTable3"/>
    <pivotTable tabId="3" name="PivotTable4"/>
    <pivotTable tabId="3" name="PivotTable5"/>
    <pivotTable tabId="3" name="PivotTable8"/>
    <pivotTable tabId="3" name="PivotTable9"/>
  </pivotTables>
  <data>
    <tabular pivotCacheId="887969958">
      <items count="5">
        <i x="2" s="1"/>
        <i x="1" s="1"/>
        <i x="4"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BEC1F4EC-43E9-4E4C-964F-7015EC255397}" sourceName="RecruitmentSource">
  <pivotTables>
    <pivotTable tabId="3" name="PivotTable7"/>
  </pivotTables>
  <data>
    <tabular pivotCacheId="887969958">
      <items count="9">
        <i x="6" s="1"/>
        <i x="4" s="1"/>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74BA527D-E301-8F42-B883-09C957E821E8}" cache="Slicer_Sex" caption="Sex" style="SlicerStyleLight5" rowHeight="365760"/>
  <slicer name="MaritalDesc" xr10:uid="{A65DF57B-247E-114D-A421-223368BA7B0A}" cache="Slicer_MaritalDesc" caption="MaritalDesc" style="SlicerStyleLight5" rowHeight="365760"/>
  <slicer name="RecruitmentSource" xr10:uid="{F989D1C3-B525-3B40-BCB8-4FA26AAB007C}" cache="Slicer_RecruitmentSource" caption="RecruitmentSource" style="SlicerStyleLight5"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D35514-8477-0E48-8F53-155A94159682}" name="All_Data" displayName="All_Data" ref="A1:X312" totalsRowShown="0">
  <autoFilter ref="A1:X312" xr:uid="{6DD35514-8477-0E48-8F53-155A94159682}"/>
  <tableColumns count="24">
    <tableColumn id="1" xr3:uid="{A9709EA6-D5EF-604E-A5FF-C3BD116FB6BE}" name="Employee_Name"/>
    <tableColumn id="2" xr3:uid="{20F150D6-01C4-A04F-88C9-834B24FBA113}" name="EmpID"/>
    <tableColumn id="3" xr3:uid="{708145C7-9A43-D44A-812B-E71C1EB53366}" name="Position"/>
    <tableColumn id="4" xr3:uid="{F16305DE-3B27-2B47-B332-1F713FAD2244}" name="DOB" dataDxfId="13"/>
    <tableColumn id="22" xr3:uid="{A96348EB-A4A9-1C4E-B802-A688D7CB5D64}" name="Age" dataDxfId="12">
      <calculatedColumnFormula>YEAR(TODAY())-YEAR(All_Data[[#This Row],[DOB]])</calculatedColumnFormula>
    </tableColumn>
    <tableColumn id="23" xr3:uid="{E3D5407D-9D0D-5242-8D9C-2D8BD00E89F8}" name="Age Group" dataDxfId="11">
      <calculatedColumnFormula>IF(All_Data[[#This Row],[Age]]&lt;=40,"Millennials",IF(All_Data[[#This Row],[Age]]&lt;=50,"Gen X(40s)",IF(All_Data[[#This Row],[Age]]&lt;=60,"Gen X(50s)","Baby Boomers")))</calculatedColumnFormula>
    </tableColumn>
    <tableColumn id="5" xr3:uid="{A60E0FBF-7F55-CA4F-A2FF-0B0110C1AC46}" name="Sex"/>
    <tableColumn id="6" xr3:uid="{2BF88929-3065-0543-B650-90C70476F2F1}" name="MaritalDesc"/>
    <tableColumn id="7" xr3:uid="{A15BEBA7-9401-964B-98E5-B6902D99FD42}" name="CitizenDesc"/>
    <tableColumn id="8" xr3:uid="{4DF44DA4-15D1-5E4E-B49A-F0336219E40F}" name="RaceDesc"/>
    <tableColumn id="9" xr3:uid="{DA0EF551-12CD-FA4C-AE42-EEB50D7D0DB3}" name="DateofHire" dataDxfId="10"/>
    <tableColumn id="10" xr3:uid="{7DB96188-E920-3A45-897F-B4645D0CA850}" name="DateofTermination" dataDxfId="9"/>
    <tableColumn id="25" xr3:uid="{2A2FC752-E779-514E-A86A-B89342CB44EE}" name="Tenure" dataDxfId="8">
      <calculatedColumnFormula>IFERROR(YEAR(All_Data[[#This Row],[DateofTermination]])-YEAR(All_Data[[#This Row],[DateofHire]]),YEAR(TODAY())-YEAR(All_Data[[#This Row],[DateofHire]]))</calculatedColumnFormula>
    </tableColumn>
    <tableColumn id="11" xr3:uid="{F200B498-98AE-704D-8944-4CF44D4B6C02}" name="TermReason"/>
    <tableColumn id="12" xr3:uid="{C19921A0-4976-C440-A845-A11A9F97AE20}" name="EmploymentStatus"/>
    <tableColumn id="13" xr3:uid="{9E11A694-4075-3249-A8FF-8DD1602ADE1B}" name="Department"/>
    <tableColumn id="14" xr3:uid="{B7C5922F-4EA7-6E4E-B957-3295791FE943}" name="ManagerName"/>
    <tableColumn id="15" xr3:uid="{69C96F2B-D8DD-CE4C-B065-38DFEAB91528}" name="ManagerID"/>
    <tableColumn id="16" xr3:uid="{09555AFB-57CB-7647-915E-265BE0B092A5}" name="RecruitmentSource"/>
    <tableColumn id="17" xr3:uid="{4E876E6F-AF85-A74D-9657-2749557D7545}" name="PerformanceScore"/>
    <tableColumn id="18" xr3:uid="{D2C790BD-FA46-2A4F-B99A-2B1D4AFF3469}" name="EngagementSurvey"/>
    <tableColumn id="19" xr3:uid="{08E6A908-77BA-4B42-A7B6-982CABC10211}" name="EmpSatisfaction"/>
    <tableColumn id="20" xr3:uid="{DB687FCC-4D7D-5E4E-B8C2-8475694309F5}" name="LastPerformanceReview_Date" dataDxfId="7"/>
    <tableColumn id="21" xr3:uid="{8778E30C-E8AA-5E4A-A2C1-FB8AAF204584}" name="Absen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13"/>
  <sheetViews>
    <sheetView tabSelected="1" workbookViewId="0">
      <selection activeCell="F2" sqref="F2"/>
    </sheetView>
  </sheetViews>
  <sheetFormatPr baseColWidth="10" defaultColWidth="8.83203125" defaultRowHeight="15" x14ac:dyDescent="0.2"/>
  <cols>
    <col min="1" max="1" width="16.5" customWidth="1"/>
    <col min="3" max="3" width="9.83203125" customWidth="1"/>
    <col min="4" max="4" width="18.6640625" customWidth="1"/>
    <col min="5" max="6" width="12.6640625" style="3" customWidth="1"/>
    <col min="8" max="8" width="12.83203125" customWidth="1"/>
    <col min="9" max="9" width="16.1640625" bestFit="1" customWidth="1"/>
    <col min="10" max="10" width="10.83203125" customWidth="1"/>
    <col min="11" max="11" width="19.5" customWidth="1"/>
    <col min="12" max="12" width="18.1640625" customWidth="1"/>
    <col min="13" max="13" width="18.1640625" style="3" customWidth="1"/>
    <col min="14" max="14" width="27.33203125" bestFit="1" customWidth="1"/>
    <col min="15" max="15" width="18" customWidth="1"/>
    <col min="16" max="16" width="13" customWidth="1"/>
    <col min="17" max="17" width="14.83203125" customWidth="1"/>
    <col min="18" max="18" width="12" customWidth="1"/>
    <col min="19" max="19" width="18.6640625" customWidth="1"/>
    <col min="20" max="20" width="17.83203125" customWidth="1"/>
    <col min="21" max="21" width="18.1640625" customWidth="1"/>
    <col min="22" max="22" width="15.6640625" customWidth="1"/>
    <col min="23" max="23" width="26.6640625" customWidth="1"/>
    <col min="24" max="24" width="10.83203125" customWidth="1"/>
  </cols>
  <sheetData>
    <row r="1" spans="1:24" x14ac:dyDescent="0.2">
      <c r="A1" t="s">
        <v>0</v>
      </c>
      <c r="B1" t="s">
        <v>1</v>
      </c>
      <c r="C1" t="s">
        <v>2</v>
      </c>
      <c r="D1" t="s">
        <v>3</v>
      </c>
      <c r="E1" s="3" t="s">
        <v>503</v>
      </c>
      <c r="F1" s="3" t="s">
        <v>504</v>
      </c>
      <c r="G1" t="s">
        <v>4</v>
      </c>
      <c r="H1" t="s">
        <v>5</v>
      </c>
      <c r="I1" t="s">
        <v>6</v>
      </c>
      <c r="J1" t="s">
        <v>7</v>
      </c>
      <c r="K1" t="s">
        <v>8</v>
      </c>
      <c r="L1" t="s">
        <v>9</v>
      </c>
      <c r="M1" s="3" t="s">
        <v>506</v>
      </c>
      <c r="N1" t="s">
        <v>10</v>
      </c>
      <c r="O1" t="s">
        <v>11</v>
      </c>
      <c r="P1" t="s">
        <v>12</v>
      </c>
      <c r="Q1" t="s">
        <v>13</v>
      </c>
      <c r="R1" t="s">
        <v>14</v>
      </c>
      <c r="S1" t="s">
        <v>15</v>
      </c>
      <c r="T1" t="s">
        <v>16</v>
      </c>
      <c r="U1" t="s">
        <v>17</v>
      </c>
      <c r="V1" t="s">
        <v>18</v>
      </c>
      <c r="W1" t="s">
        <v>19</v>
      </c>
      <c r="X1" t="s">
        <v>20</v>
      </c>
    </row>
    <row r="2" spans="1:24" x14ac:dyDescent="0.2">
      <c r="A2" t="s">
        <v>21</v>
      </c>
      <c r="B2">
        <v>10026</v>
      </c>
      <c r="C2" t="s">
        <v>22</v>
      </c>
      <c r="D2" s="1">
        <v>30507</v>
      </c>
      <c r="E2" s="3">
        <f ca="1">YEAR(TODAY())-YEAR(All_Data[[#This Row],[DOB]])</f>
        <v>40</v>
      </c>
      <c r="F2" s="3" t="str">
        <f ca="1">IF(All_Data[[#This Row],[Age]]&lt;=40,"Millennials",IF(All_Data[[#This Row],[Age]]&lt;=50,"Gen X(40s)",IF(All_Data[[#This Row],[Age]]&lt;=60,"Gen X(50s)","Baby Boomers")))</f>
        <v>Millennials</v>
      </c>
      <c r="G2" t="s">
        <v>23</v>
      </c>
      <c r="H2" t="s">
        <v>24</v>
      </c>
      <c r="I2" t="s">
        <v>25</v>
      </c>
      <c r="J2" t="s">
        <v>26</v>
      </c>
      <c r="K2" s="1">
        <v>40734</v>
      </c>
      <c r="L2" s="1" t="s">
        <v>500</v>
      </c>
      <c r="M2" s="3">
        <f ca="1">IFERROR(YEAR(All_Data[[#This Row],[DateofTermination]])-YEAR(All_Data[[#This Row],[DateofHire]]),YEAR(TODAY())-YEAR(All_Data[[#This Row],[DateofHire]]))</f>
        <v>12</v>
      </c>
      <c r="N2" t="s">
        <v>27</v>
      </c>
      <c r="O2" t="s">
        <v>28</v>
      </c>
      <c r="P2" t="s">
        <v>29</v>
      </c>
      <c r="Q2" t="s">
        <v>30</v>
      </c>
      <c r="R2">
        <v>22</v>
      </c>
      <c r="S2" t="s">
        <v>31</v>
      </c>
      <c r="T2" t="s">
        <v>32</v>
      </c>
      <c r="U2">
        <v>4.5999999999999996</v>
      </c>
      <c r="V2">
        <v>5</v>
      </c>
      <c r="W2" s="1">
        <v>43482</v>
      </c>
      <c r="X2">
        <v>1</v>
      </c>
    </row>
    <row r="3" spans="1:24" x14ac:dyDescent="0.2">
      <c r="A3" t="s">
        <v>34</v>
      </c>
      <c r="B3">
        <v>10084</v>
      </c>
      <c r="C3" t="s">
        <v>35</v>
      </c>
      <c r="D3" s="1">
        <v>27519</v>
      </c>
      <c r="E3" s="3">
        <f ca="1">YEAR(TODAY())-YEAR(All_Data[[#This Row],[DOB]])</f>
        <v>48</v>
      </c>
      <c r="F3" s="3" t="str">
        <f ca="1">IF(All_Data[[#This Row],[Age]]&lt;=40,"Millennials",IF(All_Data[[#This Row],[Age]]&lt;=50,"Gen X(40s)",IF(All_Data[[#This Row],[Age]]&lt;=60,"Gen X(50s)","Baby Boomers")))</f>
        <v>Gen X(40s)</v>
      </c>
      <c r="G3" t="s">
        <v>23</v>
      </c>
      <c r="H3" t="s">
        <v>36</v>
      </c>
      <c r="I3" t="s">
        <v>25</v>
      </c>
      <c r="J3" t="s">
        <v>26</v>
      </c>
      <c r="K3" s="1">
        <v>42093</v>
      </c>
      <c r="L3" s="1">
        <v>42537</v>
      </c>
      <c r="M3" s="3">
        <f ca="1">IFERROR(YEAR(All_Data[[#This Row],[DateofTermination]])-YEAR(All_Data[[#This Row],[DateofHire]]),YEAR(TODAY())-YEAR(All_Data[[#This Row],[DateofHire]]))</f>
        <v>1</v>
      </c>
      <c r="N3" t="s">
        <v>38</v>
      </c>
      <c r="O3" t="s">
        <v>39</v>
      </c>
      <c r="P3" t="s">
        <v>40</v>
      </c>
      <c r="Q3" t="s">
        <v>41</v>
      </c>
      <c r="R3">
        <v>4</v>
      </c>
      <c r="S3" t="s">
        <v>42</v>
      </c>
      <c r="T3" t="s">
        <v>43</v>
      </c>
      <c r="U3">
        <v>4.96</v>
      </c>
      <c r="V3">
        <v>3</v>
      </c>
      <c r="W3" s="1">
        <v>42424</v>
      </c>
      <c r="X3">
        <v>17</v>
      </c>
    </row>
    <row r="4" spans="1:24" x14ac:dyDescent="0.2">
      <c r="A4" t="s">
        <v>45</v>
      </c>
      <c r="B4">
        <v>10196</v>
      </c>
      <c r="C4" t="s">
        <v>46</v>
      </c>
      <c r="D4" s="1">
        <v>32405</v>
      </c>
      <c r="E4" s="3">
        <f ca="1">YEAR(TODAY())-YEAR(All_Data[[#This Row],[DOB]])</f>
        <v>35</v>
      </c>
      <c r="F4" s="3" t="str">
        <f ca="1">IF(All_Data[[#This Row],[Age]]&lt;=40,"Millennials",IF(All_Data[[#This Row],[Age]]&lt;=50,"Gen X(40s)",IF(All_Data[[#This Row],[Age]]&lt;=60,"Gen X(50s)","Baby Boomers")))</f>
        <v>Millennials</v>
      </c>
      <c r="G4" t="s">
        <v>47</v>
      </c>
      <c r="H4" t="s">
        <v>36</v>
      </c>
      <c r="I4" t="s">
        <v>25</v>
      </c>
      <c r="J4" t="s">
        <v>26</v>
      </c>
      <c r="K4" s="1">
        <v>40729</v>
      </c>
      <c r="L4" s="1">
        <v>41176</v>
      </c>
      <c r="M4" s="3">
        <f ca="1">IFERROR(YEAR(All_Data[[#This Row],[DateofTermination]])-YEAR(All_Data[[#This Row],[DateofHire]]),YEAR(TODAY())-YEAR(All_Data[[#This Row],[DateofHire]]))</f>
        <v>1</v>
      </c>
      <c r="N4" t="s">
        <v>48</v>
      </c>
      <c r="O4" t="s">
        <v>39</v>
      </c>
      <c r="P4" t="s">
        <v>29</v>
      </c>
      <c r="Q4" t="s">
        <v>49</v>
      </c>
      <c r="R4">
        <v>20</v>
      </c>
      <c r="S4" t="s">
        <v>31</v>
      </c>
      <c r="T4" t="s">
        <v>43</v>
      </c>
      <c r="U4">
        <v>3.02</v>
      </c>
      <c r="V4">
        <v>3</v>
      </c>
      <c r="W4" s="1">
        <v>41044</v>
      </c>
      <c r="X4">
        <v>3</v>
      </c>
    </row>
    <row r="5" spans="1:24" x14ac:dyDescent="0.2">
      <c r="A5" t="s">
        <v>51</v>
      </c>
      <c r="B5">
        <v>10088</v>
      </c>
      <c r="C5" t="s">
        <v>22</v>
      </c>
      <c r="D5" s="1">
        <v>32413</v>
      </c>
      <c r="E5" s="3">
        <f ca="1">YEAR(TODAY())-YEAR(All_Data[[#This Row],[DOB]])</f>
        <v>35</v>
      </c>
      <c r="F5" s="3" t="str">
        <f ca="1">IF(All_Data[[#This Row],[Age]]&lt;=40,"Millennials",IF(All_Data[[#This Row],[Age]]&lt;=50,"Gen X(40s)",IF(All_Data[[#This Row],[Age]]&lt;=60,"Gen X(50s)","Baby Boomers")))</f>
        <v>Millennials</v>
      </c>
      <c r="G5" t="s">
        <v>47</v>
      </c>
      <c r="H5" t="s">
        <v>36</v>
      </c>
      <c r="I5" t="s">
        <v>25</v>
      </c>
      <c r="J5" t="s">
        <v>26</v>
      </c>
      <c r="K5" s="1">
        <v>39454</v>
      </c>
      <c r="L5" s="1" t="s">
        <v>500</v>
      </c>
      <c r="M5" s="3">
        <f ca="1">IFERROR(YEAR(All_Data[[#This Row],[DateofTermination]])-YEAR(All_Data[[#This Row],[DateofHire]]),YEAR(TODAY())-YEAR(All_Data[[#This Row],[DateofHire]]))</f>
        <v>15</v>
      </c>
      <c r="N5" t="s">
        <v>27</v>
      </c>
      <c r="O5" t="s">
        <v>28</v>
      </c>
      <c r="P5" t="s">
        <v>29</v>
      </c>
      <c r="Q5" t="s">
        <v>52</v>
      </c>
      <c r="R5">
        <v>16</v>
      </c>
      <c r="S5" t="s">
        <v>42</v>
      </c>
      <c r="T5" t="s">
        <v>43</v>
      </c>
      <c r="U5">
        <v>4.84</v>
      </c>
      <c r="V5">
        <v>5</v>
      </c>
      <c r="W5" s="1">
        <v>43468</v>
      </c>
      <c r="X5">
        <v>15</v>
      </c>
    </row>
    <row r="6" spans="1:24" x14ac:dyDescent="0.2">
      <c r="A6" t="s">
        <v>53</v>
      </c>
      <c r="B6">
        <v>10069</v>
      </c>
      <c r="C6" t="s">
        <v>22</v>
      </c>
      <c r="D6" s="1">
        <v>32759</v>
      </c>
      <c r="E6" s="3">
        <f ca="1">YEAR(TODAY())-YEAR(All_Data[[#This Row],[DOB]])</f>
        <v>34</v>
      </c>
      <c r="F6" s="3" t="str">
        <f ca="1">IF(All_Data[[#This Row],[Age]]&lt;=40,"Millennials",IF(All_Data[[#This Row],[Age]]&lt;=50,"Gen X(40s)",IF(All_Data[[#This Row],[Age]]&lt;=60,"Gen X(50s)","Baby Boomers")))</f>
        <v>Millennials</v>
      </c>
      <c r="G6" t="s">
        <v>47</v>
      </c>
      <c r="H6" t="s">
        <v>54</v>
      </c>
      <c r="I6" t="s">
        <v>25</v>
      </c>
      <c r="J6" t="s">
        <v>26</v>
      </c>
      <c r="K6" s="1">
        <v>40735</v>
      </c>
      <c r="L6" s="1">
        <v>42619</v>
      </c>
      <c r="M6" s="3">
        <f ca="1">IFERROR(YEAR(All_Data[[#This Row],[DateofTermination]])-YEAR(All_Data[[#This Row],[DateofHire]]),YEAR(TODAY())-YEAR(All_Data[[#This Row],[DateofHire]]))</f>
        <v>5</v>
      </c>
      <c r="N6" t="s">
        <v>55</v>
      </c>
      <c r="O6" t="s">
        <v>39</v>
      </c>
      <c r="P6" t="s">
        <v>29</v>
      </c>
      <c r="Q6" t="s">
        <v>56</v>
      </c>
      <c r="R6">
        <v>39</v>
      </c>
      <c r="S6" t="s">
        <v>57</v>
      </c>
      <c r="T6" t="s">
        <v>43</v>
      </c>
      <c r="U6">
        <v>5</v>
      </c>
      <c r="V6">
        <v>4</v>
      </c>
      <c r="W6" s="1">
        <v>42401</v>
      </c>
      <c r="X6">
        <v>2</v>
      </c>
    </row>
    <row r="7" spans="1:24" x14ac:dyDescent="0.2">
      <c r="A7" t="s">
        <v>58</v>
      </c>
      <c r="B7">
        <v>10002</v>
      </c>
      <c r="C7" t="s">
        <v>22</v>
      </c>
      <c r="D7" s="1">
        <v>28267</v>
      </c>
      <c r="E7" s="3">
        <f ca="1">YEAR(TODAY())-YEAR(All_Data[[#This Row],[DOB]])</f>
        <v>46</v>
      </c>
      <c r="F7" s="3" t="str">
        <f ca="1">IF(All_Data[[#This Row],[Age]]&lt;=40,"Millennials",IF(All_Data[[#This Row],[Age]]&lt;=50,"Gen X(40s)",IF(All_Data[[#This Row],[Age]]&lt;=60,"Gen X(50s)","Baby Boomers")))</f>
        <v>Gen X(40s)</v>
      </c>
      <c r="G7" t="s">
        <v>47</v>
      </c>
      <c r="H7" t="s">
        <v>24</v>
      </c>
      <c r="I7" t="s">
        <v>25</v>
      </c>
      <c r="J7" t="s">
        <v>26</v>
      </c>
      <c r="K7" s="1">
        <v>40917</v>
      </c>
      <c r="L7" s="1" t="s">
        <v>500</v>
      </c>
      <c r="M7" s="3">
        <f ca="1">IFERROR(YEAR(All_Data[[#This Row],[DateofTermination]])-YEAR(All_Data[[#This Row],[DateofHire]]),YEAR(TODAY())-YEAR(All_Data[[#This Row],[DateofHire]]))</f>
        <v>11</v>
      </c>
      <c r="N7" t="s">
        <v>27</v>
      </c>
      <c r="O7" t="s">
        <v>28</v>
      </c>
      <c r="P7" t="s">
        <v>29</v>
      </c>
      <c r="Q7" t="s">
        <v>59</v>
      </c>
      <c r="R7">
        <v>11</v>
      </c>
      <c r="S7" t="s">
        <v>31</v>
      </c>
      <c r="T7" t="s">
        <v>32</v>
      </c>
      <c r="U7">
        <v>5</v>
      </c>
      <c r="V7">
        <v>5</v>
      </c>
      <c r="W7" s="1">
        <v>43472</v>
      </c>
      <c r="X7">
        <v>15</v>
      </c>
    </row>
    <row r="8" spans="1:24" x14ac:dyDescent="0.2">
      <c r="A8" t="s">
        <v>60</v>
      </c>
      <c r="B8">
        <v>10194</v>
      </c>
      <c r="C8" t="s">
        <v>61</v>
      </c>
      <c r="D8" s="1">
        <v>28999</v>
      </c>
      <c r="E8" s="3">
        <f ca="1">YEAR(TODAY())-YEAR(All_Data[[#This Row],[DOB]])</f>
        <v>44</v>
      </c>
      <c r="F8" s="3" t="str">
        <f ca="1">IF(All_Data[[#This Row],[Age]]&lt;=40,"Millennials",IF(All_Data[[#This Row],[Age]]&lt;=50,"Gen X(40s)",IF(All_Data[[#This Row],[Age]]&lt;=60,"Gen X(50s)","Baby Boomers")))</f>
        <v>Gen X(40s)</v>
      </c>
      <c r="G8" t="s">
        <v>47</v>
      </c>
      <c r="H8" t="s">
        <v>24</v>
      </c>
      <c r="I8" t="s">
        <v>25</v>
      </c>
      <c r="J8" t="s">
        <v>26</v>
      </c>
      <c r="K8" s="1">
        <v>41649</v>
      </c>
      <c r="L8" s="1" t="s">
        <v>500</v>
      </c>
      <c r="M8" s="3">
        <f ca="1">IFERROR(YEAR(All_Data[[#This Row],[DateofTermination]])-YEAR(All_Data[[#This Row],[DateofHire]]),YEAR(TODAY())-YEAR(All_Data[[#This Row],[DateofHire]]))</f>
        <v>9</v>
      </c>
      <c r="N8" t="s">
        <v>27</v>
      </c>
      <c r="O8" t="s">
        <v>28</v>
      </c>
      <c r="P8" t="s">
        <v>62</v>
      </c>
      <c r="Q8" t="s">
        <v>63</v>
      </c>
      <c r="R8">
        <v>10</v>
      </c>
      <c r="S8" t="s">
        <v>31</v>
      </c>
      <c r="T8" t="s">
        <v>43</v>
      </c>
      <c r="U8">
        <v>3.04</v>
      </c>
      <c r="V8">
        <v>3</v>
      </c>
      <c r="W8" s="1">
        <v>43467</v>
      </c>
      <c r="X8">
        <v>19</v>
      </c>
    </row>
    <row r="9" spans="1:24" x14ac:dyDescent="0.2">
      <c r="A9" t="s">
        <v>64</v>
      </c>
      <c r="B9">
        <v>10062</v>
      </c>
      <c r="C9" t="s">
        <v>22</v>
      </c>
      <c r="D9" s="1">
        <v>30365</v>
      </c>
      <c r="E9" s="3">
        <f ca="1">YEAR(TODAY())-YEAR(All_Data[[#This Row],[DOB]])</f>
        <v>40</v>
      </c>
      <c r="F9" s="3" t="str">
        <f ca="1">IF(All_Data[[#This Row],[Age]]&lt;=40,"Millennials",IF(All_Data[[#This Row],[Age]]&lt;=50,"Gen X(40s)",IF(All_Data[[#This Row],[Age]]&lt;=60,"Gen X(50s)","Baby Boomers")))</f>
        <v>Millennials</v>
      </c>
      <c r="G9" t="s">
        <v>23</v>
      </c>
      <c r="H9" t="s">
        <v>65</v>
      </c>
      <c r="I9" t="s">
        <v>25</v>
      </c>
      <c r="J9" t="s">
        <v>26</v>
      </c>
      <c r="K9" s="1">
        <v>41547</v>
      </c>
      <c r="L9" s="1" t="s">
        <v>500</v>
      </c>
      <c r="M9" s="3">
        <f ca="1">IFERROR(YEAR(All_Data[[#This Row],[DateofTermination]])-YEAR(All_Data[[#This Row],[DateofHire]]),YEAR(TODAY())-YEAR(All_Data[[#This Row],[DateofHire]]))</f>
        <v>10</v>
      </c>
      <c r="N9" t="s">
        <v>27</v>
      </c>
      <c r="O9" t="s">
        <v>28</v>
      </c>
      <c r="P9" t="s">
        <v>29</v>
      </c>
      <c r="Q9" t="s">
        <v>66</v>
      </c>
      <c r="R9">
        <v>19</v>
      </c>
      <c r="S9" t="s">
        <v>67</v>
      </c>
      <c r="T9" t="s">
        <v>43</v>
      </c>
      <c r="U9">
        <v>5</v>
      </c>
      <c r="V9">
        <v>4</v>
      </c>
      <c r="W9" s="1">
        <v>43521</v>
      </c>
      <c r="X9">
        <v>19</v>
      </c>
    </row>
    <row r="10" spans="1:24" x14ac:dyDescent="0.2">
      <c r="A10" t="s">
        <v>69</v>
      </c>
      <c r="B10">
        <v>10114</v>
      </c>
      <c r="C10" t="s">
        <v>22</v>
      </c>
      <c r="D10" s="1">
        <v>25610</v>
      </c>
      <c r="E10" s="3">
        <f ca="1">YEAR(TODAY())-YEAR(All_Data[[#This Row],[DOB]])</f>
        <v>53</v>
      </c>
      <c r="F10" s="3" t="str">
        <f ca="1">IF(All_Data[[#This Row],[Age]]&lt;=40,"Millennials",IF(All_Data[[#This Row],[Age]]&lt;=50,"Gen X(40s)",IF(All_Data[[#This Row],[Age]]&lt;=60,"Gen X(50s)","Baby Boomers")))</f>
        <v>Gen X(50s)</v>
      </c>
      <c r="G10" t="s">
        <v>47</v>
      </c>
      <c r="H10" t="s">
        <v>24</v>
      </c>
      <c r="I10" t="s">
        <v>25</v>
      </c>
      <c r="J10" t="s">
        <v>70</v>
      </c>
      <c r="K10" s="1">
        <v>40000</v>
      </c>
      <c r="L10" s="1" t="s">
        <v>500</v>
      </c>
      <c r="M10" s="3">
        <f ca="1">IFERROR(YEAR(All_Data[[#This Row],[DateofTermination]])-YEAR(All_Data[[#This Row],[DateofHire]]),YEAR(TODAY())-YEAR(All_Data[[#This Row],[DateofHire]]))</f>
        <v>14</v>
      </c>
      <c r="N10" t="s">
        <v>27</v>
      </c>
      <c r="O10" t="s">
        <v>28</v>
      </c>
      <c r="P10" t="s">
        <v>29</v>
      </c>
      <c r="Q10" t="s">
        <v>71</v>
      </c>
      <c r="R10">
        <v>12</v>
      </c>
      <c r="S10" t="s">
        <v>72</v>
      </c>
      <c r="T10" t="s">
        <v>43</v>
      </c>
      <c r="U10">
        <v>4.46</v>
      </c>
      <c r="V10">
        <v>3</v>
      </c>
      <c r="W10" s="1">
        <v>43490</v>
      </c>
      <c r="X10">
        <v>4</v>
      </c>
    </row>
    <row r="11" spans="1:24" x14ac:dyDescent="0.2">
      <c r="A11" t="s">
        <v>74</v>
      </c>
      <c r="B11">
        <v>10250</v>
      </c>
      <c r="C11" t="s">
        <v>75</v>
      </c>
      <c r="D11" s="1">
        <v>32149</v>
      </c>
      <c r="E11" s="3">
        <f ca="1">YEAR(TODAY())-YEAR(All_Data[[#This Row],[DOB]])</f>
        <v>35</v>
      </c>
      <c r="F11" s="3" t="str">
        <f ca="1">IF(All_Data[[#This Row],[Age]]&lt;=40,"Millennials",IF(All_Data[[#This Row],[Age]]&lt;=50,"Gen X(40s)",IF(All_Data[[#This Row],[Age]]&lt;=60,"Gen X(50s)","Baby Boomers")))</f>
        <v>Millennials</v>
      </c>
      <c r="G11" t="s">
        <v>23</v>
      </c>
      <c r="H11" t="s">
        <v>54</v>
      </c>
      <c r="I11" t="s">
        <v>25</v>
      </c>
      <c r="J11" t="s">
        <v>26</v>
      </c>
      <c r="K11" s="1">
        <v>42009</v>
      </c>
      <c r="L11" s="1" t="s">
        <v>500</v>
      </c>
      <c r="M11" s="3">
        <f ca="1">IFERROR(YEAR(All_Data[[#This Row],[DateofTermination]])-YEAR(All_Data[[#This Row],[DateofHire]]),YEAR(TODAY())-YEAR(All_Data[[#This Row],[DateofHire]]))</f>
        <v>8</v>
      </c>
      <c r="N11" t="s">
        <v>27</v>
      </c>
      <c r="O11" t="s">
        <v>28</v>
      </c>
      <c r="P11" t="s">
        <v>40</v>
      </c>
      <c r="Q11" t="s">
        <v>76</v>
      </c>
      <c r="R11">
        <v>7</v>
      </c>
      <c r="S11" t="s">
        <v>42</v>
      </c>
      <c r="T11" t="s">
        <v>43</v>
      </c>
      <c r="U11">
        <v>5</v>
      </c>
      <c r="V11">
        <v>5</v>
      </c>
      <c r="W11" s="1">
        <v>43514</v>
      </c>
      <c r="X11">
        <v>16</v>
      </c>
    </row>
    <row r="12" spans="1:24" x14ac:dyDescent="0.2">
      <c r="A12" t="s">
        <v>78</v>
      </c>
      <c r="B12">
        <v>10252</v>
      </c>
      <c r="C12" t="s">
        <v>22</v>
      </c>
      <c r="D12" s="1">
        <v>27041</v>
      </c>
      <c r="E12" s="3">
        <f ca="1">YEAR(TODAY())-YEAR(All_Data[[#This Row],[DOB]])</f>
        <v>49</v>
      </c>
      <c r="F12" s="3" t="str">
        <f ca="1">IF(All_Data[[#This Row],[Age]]&lt;=40,"Millennials",IF(All_Data[[#This Row],[Age]]&lt;=50,"Gen X(40s)",IF(All_Data[[#This Row],[Age]]&lt;=60,"Gen X(50s)","Baby Boomers")))</f>
        <v>Gen X(40s)</v>
      </c>
      <c r="G12" t="s">
        <v>47</v>
      </c>
      <c r="H12" t="s">
        <v>36</v>
      </c>
      <c r="I12" t="s">
        <v>25</v>
      </c>
      <c r="J12" t="s">
        <v>70</v>
      </c>
      <c r="K12" s="1">
        <v>40553</v>
      </c>
      <c r="L12" s="1">
        <v>42747</v>
      </c>
      <c r="M12" s="3">
        <f ca="1">IFERROR(YEAR(All_Data[[#This Row],[DateofTermination]])-YEAR(All_Data[[#This Row],[DateofHire]]),YEAR(TODAY())-YEAR(All_Data[[#This Row],[DateofHire]]))</f>
        <v>6</v>
      </c>
      <c r="N12" t="s">
        <v>79</v>
      </c>
      <c r="O12" t="s">
        <v>39</v>
      </c>
      <c r="P12" t="s">
        <v>29</v>
      </c>
      <c r="Q12" t="s">
        <v>80</v>
      </c>
      <c r="R12">
        <v>14</v>
      </c>
      <c r="S12" t="s">
        <v>72</v>
      </c>
      <c r="T12" t="s">
        <v>43</v>
      </c>
      <c r="U12">
        <v>4.2</v>
      </c>
      <c r="V12">
        <v>4</v>
      </c>
      <c r="W12" s="1">
        <v>42399</v>
      </c>
      <c r="X12">
        <v>12</v>
      </c>
    </row>
    <row r="13" spans="1:24" x14ac:dyDescent="0.2">
      <c r="A13" t="s">
        <v>82</v>
      </c>
      <c r="B13">
        <v>10242</v>
      </c>
      <c r="C13" t="s">
        <v>22</v>
      </c>
      <c r="D13" s="1">
        <v>27081</v>
      </c>
      <c r="E13" s="3">
        <f ca="1">YEAR(TODAY())-YEAR(All_Data[[#This Row],[DOB]])</f>
        <v>49</v>
      </c>
      <c r="F13" s="3" t="str">
        <f ca="1">IF(All_Data[[#This Row],[Age]]&lt;=40,"Millennials",IF(All_Data[[#This Row],[Age]]&lt;=50,"Gen X(40s)",IF(All_Data[[#This Row],[Age]]&lt;=60,"Gen X(50s)","Baby Boomers")))</f>
        <v>Gen X(40s)</v>
      </c>
      <c r="G13" t="s">
        <v>23</v>
      </c>
      <c r="H13" t="s">
        <v>36</v>
      </c>
      <c r="I13" t="s">
        <v>25</v>
      </c>
      <c r="J13" t="s">
        <v>70</v>
      </c>
      <c r="K13" s="1">
        <v>41001</v>
      </c>
      <c r="L13" s="1">
        <v>42632</v>
      </c>
      <c r="M13" s="3">
        <f ca="1">IFERROR(YEAR(All_Data[[#This Row],[DateofTermination]])-YEAR(All_Data[[#This Row],[DateofHire]]),YEAR(TODAY())-YEAR(All_Data[[#This Row],[DateofHire]]))</f>
        <v>4</v>
      </c>
      <c r="N13" t="s">
        <v>83</v>
      </c>
      <c r="O13" t="s">
        <v>39</v>
      </c>
      <c r="P13" t="s">
        <v>29</v>
      </c>
      <c r="Q13" t="s">
        <v>49</v>
      </c>
      <c r="R13">
        <v>20</v>
      </c>
      <c r="S13" t="s">
        <v>72</v>
      </c>
      <c r="T13" t="s">
        <v>43</v>
      </c>
      <c r="U13">
        <v>4.2</v>
      </c>
      <c r="V13">
        <v>3</v>
      </c>
      <c r="W13" s="1">
        <v>42496</v>
      </c>
      <c r="X13">
        <v>15</v>
      </c>
    </row>
    <row r="14" spans="1:24" x14ac:dyDescent="0.2">
      <c r="A14" t="s">
        <v>84</v>
      </c>
      <c r="B14">
        <v>10012</v>
      </c>
      <c r="C14" t="s">
        <v>85</v>
      </c>
      <c r="D14" s="1">
        <v>32328</v>
      </c>
      <c r="E14" s="3">
        <f ca="1">YEAR(TODAY())-YEAR(All_Data[[#This Row],[DOB]])</f>
        <v>35</v>
      </c>
      <c r="F14" s="3" t="str">
        <f ca="1">IF(All_Data[[#This Row],[Age]]&lt;=40,"Millennials",IF(All_Data[[#This Row],[Age]]&lt;=50,"Gen X(40s)",IF(All_Data[[#This Row],[Age]]&lt;=60,"Gen X(50s)","Baby Boomers")))</f>
        <v>Millennials</v>
      </c>
      <c r="G14" t="s">
        <v>23</v>
      </c>
      <c r="H14" t="s">
        <v>54</v>
      </c>
      <c r="I14" t="s">
        <v>25</v>
      </c>
      <c r="J14" t="s">
        <v>70</v>
      </c>
      <c r="K14" s="1">
        <v>41649</v>
      </c>
      <c r="L14" s="1" t="s">
        <v>500</v>
      </c>
      <c r="M14" s="3">
        <f ca="1">IFERROR(YEAR(All_Data[[#This Row],[DateofTermination]])-YEAR(All_Data[[#This Row],[DateofHire]]),YEAR(TODAY())-YEAR(All_Data[[#This Row],[DateofHire]]))</f>
        <v>9</v>
      </c>
      <c r="N14" t="s">
        <v>27</v>
      </c>
      <c r="O14" t="s">
        <v>28</v>
      </c>
      <c r="P14" t="s">
        <v>40</v>
      </c>
      <c r="Q14" t="s">
        <v>41</v>
      </c>
      <c r="R14">
        <v>4</v>
      </c>
      <c r="S14" t="s">
        <v>72</v>
      </c>
      <c r="T14" t="s">
        <v>32</v>
      </c>
      <c r="U14">
        <v>4.28</v>
      </c>
      <c r="V14">
        <v>4</v>
      </c>
      <c r="W14" s="1">
        <v>43521</v>
      </c>
      <c r="X14">
        <v>9</v>
      </c>
    </row>
    <row r="15" spans="1:24" x14ac:dyDescent="0.2">
      <c r="A15" t="s">
        <v>86</v>
      </c>
      <c r="B15">
        <v>10265</v>
      </c>
      <c r="C15" t="s">
        <v>22</v>
      </c>
      <c r="D15" s="1">
        <v>30517</v>
      </c>
      <c r="E15" s="3">
        <f ca="1">YEAR(TODAY())-YEAR(All_Data[[#This Row],[DOB]])</f>
        <v>40</v>
      </c>
      <c r="F15" s="3" t="str">
        <f ca="1">IF(All_Data[[#This Row],[Age]]&lt;=40,"Millennials",IF(All_Data[[#This Row],[Age]]&lt;=50,"Gen X(40s)",IF(All_Data[[#This Row],[Age]]&lt;=60,"Gen X(50s)","Baby Boomers")))</f>
        <v>Millennials</v>
      </c>
      <c r="G15" t="s">
        <v>23</v>
      </c>
      <c r="H15" t="s">
        <v>24</v>
      </c>
      <c r="I15" t="s">
        <v>25</v>
      </c>
      <c r="J15" t="s">
        <v>87</v>
      </c>
      <c r="K15" s="1">
        <v>40959</v>
      </c>
      <c r="L15" s="1" t="s">
        <v>500</v>
      </c>
      <c r="M15" s="3">
        <f ca="1">IFERROR(YEAR(All_Data[[#This Row],[DateofTermination]])-YEAR(All_Data[[#This Row],[DateofHire]]),YEAR(TODAY())-YEAR(All_Data[[#This Row],[DateofHire]]))</f>
        <v>11</v>
      </c>
      <c r="N15" t="s">
        <v>27</v>
      </c>
      <c r="O15" t="s">
        <v>28</v>
      </c>
      <c r="P15" t="s">
        <v>29</v>
      </c>
      <c r="Q15" t="s">
        <v>89</v>
      </c>
      <c r="R15">
        <v>18</v>
      </c>
      <c r="S15" t="s">
        <v>57</v>
      </c>
      <c r="T15" t="s">
        <v>43</v>
      </c>
      <c r="U15">
        <v>4.5999999999999996</v>
      </c>
      <c r="V15">
        <v>4</v>
      </c>
      <c r="W15" s="1">
        <v>43510</v>
      </c>
      <c r="X15">
        <v>7</v>
      </c>
    </row>
    <row r="16" spans="1:24" x14ac:dyDescent="0.2">
      <c r="A16" t="s">
        <v>91</v>
      </c>
      <c r="B16">
        <v>10066</v>
      </c>
      <c r="C16" t="s">
        <v>22</v>
      </c>
      <c r="D16" s="1">
        <v>28321</v>
      </c>
      <c r="E16" s="3">
        <f ca="1">YEAR(TODAY())-YEAR(All_Data[[#This Row],[DOB]])</f>
        <v>46</v>
      </c>
      <c r="F16" s="3" t="str">
        <f ca="1">IF(All_Data[[#This Row],[Age]]&lt;=40,"Millennials",IF(All_Data[[#This Row],[Age]]&lt;=50,"Gen X(40s)",IF(All_Data[[#This Row],[Age]]&lt;=60,"Gen X(50s)","Baby Boomers")))</f>
        <v>Gen X(40s)</v>
      </c>
      <c r="G16" t="s">
        <v>23</v>
      </c>
      <c r="H16" t="s">
        <v>54</v>
      </c>
      <c r="I16" t="s">
        <v>25</v>
      </c>
      <c r="J16" t="s">
        <v>26</v>
      </c>
      <c r="K16" s="1">
        <v>41176</v>
      </c>
      <c r="L16" s="1">
        <v>42831</v>
      </c>
      <c r="M16" s="3">
        <f ca="1">IFERROR(YEAR(All_Data[[#This Row],[DateofTermination]])-YEAR(All_Data[[#This Row],[DateofHire]]),YEAR(TODAY())-YEAR(All_Data[[#This Row],[DateofHire]]))</f>
        <v>5</v>
      </c>
      <c r="N16" t="s">
        <v>79</v>
      </c>
      <c r="O16" t="s">
        <v>39</v>
      </c>
      <c r="P16" t="s">
        <v>29</v>
      </c>
      <c r="Q16" t="s">
        <v>30</v>
      </c>
      <c r="R16">
        <v>22</v>
      </c>
      <c r="S16" t="s">
        <v>92</v>
      </c>
      <c r="T16" t="s">
        <v>43</v>
      </c>
      <c r="U16">
        <v>5</v>
      </c>
      <c r="V16">
        <v>5</v>
      </c>
      <c r="W16" s="1">
        <v>42796</v>
      </c>
      <c r="X16">
        <v>1</v>
      </c>
    </row>
    <row r="17" spans="1:24" x14ac:dyDescent="0.2">
      <c r="A17" t="s">
        <v>93</v>
      </c>
      <c r="B17">
        <v>10061</v>
      </c>
      <c r="C17" t="s">
        <v>22</v>
      </c>
      <c r="D17" s="1">
        <v>29877</v>
      </c>
      <c r="E17" s="3">
        <f ca="1">YEAR(TODAY())-YEAR(All_Data[[#This Row],[DOB]])</f>
        <v>42</v>
      </c>
      <c r="F17" s="3" t="str">
        <f ca="1">IF(All_Data[[#This Row],[Age]]&lt;=40,"Millennials",IF(All_Data[[#This Row],[Age]]&lt;=50,"Gen X(40s)",IF(All_Data[[#This Row],[Age]]&lt;=60,"Gen X(50s)","Baby Boomers")))</f>
        <v>Gen X(40s)</v>
      </c>
      <c r="G17" t="s">
        <v>23</v>
      </c>
      <c r="H17" t="s">
        <v>24</v>
      </c>
      <c r="I17" t="s">
        <v>25</v>
      </c>
      <c r="J17" t="s">
        <v>26</v>
      </c>
      <c r="K17" s="1">
        <v>40595</v>
      </c>
      <c r="L17" s="1">
        <v>42951</v>
      </c>
      <c r="M17" s="3">
        <f ca="1">IFERROR(YEAR(All_Data[[#This Row],[DateofTermination]])-YEAR(All_Data[[#This Row],[DateofHire]]),YEAR(TODAY())-YEAR(All_Data[[#This Row],[DateofHire]]))</f>
        <v>6</v>
      </c>
      <c r="N17" t="s">
        <v>94</v>
      </c>
      <c r="O17" t="s">
        <v>95</v>
      </c>
      <c r="P17" t="s">
        <v>29</v>
      </c>
      <c r="Q17" t="s">
        <v>89</v>
      </c>
      <c r="R17">
        <v>18</v>
      </c>
      <c r="S17" t="s">
        <v>57</v>
      </c>
      <c r="T17" t="s">
        <v>43</v>
      </c>
      <c r="U17">
        <v>5</v>
      </c>
      <c r="V17">
        <v>4</v>
      </c>
      <c r="W17" s="1">
        <v>42830</v>
      </c>
      <c r="X17">
        <v>20</v>
      </c>
    </row>
    <row r="18" spans="1:24" x14ac:dyDescent="0.2">
      <c r="A18" t="s">
        <v>96</v>
      </c>
      <c r="B18">
        <v>10023</v>
      </c>
      <c r="C18" t="s">
        <v>46</v>
      </c>
      <c r="D18" s="1">
        <v>24214</v>
      </c>
      <c r="E18" s="3">
        <f ca="1">YEAR(TODAY())-YEAR(All_Data[[#This Row],[DOB]])</f>
        <v>57</v>
      </c>
      <c r="F18" s="3" t="str">
        <f ca="1">IF(All_Data[[#This Row],[Age]]&lt;=40,"Millennials",IF(All_Data[[#This Row],[Age]]&lt;=50,"Gen X(40s)",IF(All_Data[[#This Row],[Age]]&lt;=60,"Gen X(50s)","Baby Boomers")))</f>
        <v>Gen X(50s)</v>
      </c>
      <c r="G18" t="s">
        <v>47</v>
      </c>
      <c r="H18" t="s">
        <v>36</v>
      </c>
      <c r="I18" t="s">
        <v>25</v>
      </c>
      <c r="J18" t="s">
        <v>26</v>
      </c>
      <c r="K18" s="1">
        <v>42572</v>
      </c>
      <c r="L18" s="1" t="s">
        <v>500</v>
      </c>
      <c r="M18" s="3">
        <f ca="1">IFERROR(YEAR(All_Data[[#This Row],[DateofTermination]])-YEAR(All_Data[[#This Row],[DateofHire]]),YEAR(TODAY())-YEAR(All_Data[[#This Row],[DateofHire]]))</f>
        <v>7</v>
      </c>
      <c r="N18" t="s">
        <v>27</v>
      </c>
      <c r="O18" t="s">
        <v>28</v>
      </c>
      <c r="P18" t="s">
        <v>29</v>
      </c>
      <c r="Q18" t="s">
        <v>89</v>
      </c>
      <c r="R18">
        <v>18</v>
      </c>
      <c r="S18" t="s">
        <v>67</v>
      </c>
      <c r="T18" t="s">
        <v>32</v>
      </c>
      <c r="U18">
        <v>4.4000000000000004</v>
      </c>
      <c r="V18">
        <v>3</v>
      </c>
      <c r="W18" s="1">
        <v>43479</v>
      </c>
      <c r="X18">
        <v>16</v>
      </c>
    </row>
    <row r="19" spans="1:24" x14ac:dyDescent="0.2">
      <c r="A19" t="s">
        <v>98</v>
      </c>
      <c r="B19">
        <v>10055</v>
      </c>
      <c r="C19" t="s">
        <v>22</v>
      </c>
      <c r="D19" s="1">
        <v>25868</v>
      </c>
      <c r="E19" s="3">
        <f ca="1">YEAR(TODAY())-YEAR(All_Data[[#This Row],[DOB]])</f>
        <v>53</v>
      </c>
      <c r="F19" s="3" t="str">
        <f ca="1">IF(All_Data[[#This Row],[Age]]&lt;=40,"Millennials",IF(All_Data[[#This Row],[Age]]&lt;=50,"Gen X(40s)",IF(All_Data[[#This Row],[Age]]&lt;=60,"Gen X(50s)","Baby Boomers")))</f>
        <v>Gen X(50s)</v>
      </c>
      <c r="G19" t="s">
        <v>47</v>
      </c>
      <c r="H19" t="s">
        <v>24</v>
      </c>
      <c r="I19" t="s">
        <v>99</v>
      </c>
      <c r="J19" t="s">
        <v>26</v>
      </c>
      <c r="K19" s="1">
        <v>40637</v>
      </c>
      <c r="L19" s="1" t="s">
        <v>500</v>
      </c>
      <c r="M19" s="3">
        <f ca="1">IFERROR(YEAR(All_Data[[#This Row],[DateofTermination]])-YEAR(All_Data[[#This Row],[DateofHire]]),YEAR(TODAY())-YEAR(All_Data[[#This Row],[DateofHire]]))</f>
        <v>12</v>
      </c>
      <c r="N19" t="s">
        <v>27</v>
      </c>
      <c r="O19" t="s">
        <v>28</v>
      </c>
      <c r="P19" t="s">
        <v>29</v>
      </c>
      <c r="Q19" t="s">
        <v>52</v>
      </c>
      <c r="R19">
        <v>16</v>
      </c>
      <c r="S19" t="s">
        <v>57</v>
      </c>
      <c r="T19" t="s">
        <v>43</v>
      </c>
      <c r="U19">
        <v>5</v>
      </c>
      <c r="V19">
        <v>5</v>
      </c>
      <c r="W19" s="1">
        <v>43479</v>
      </c>
      <c r="X19">
        <v>12</v>
      </c>
    </row>
    <row r="20" spans="1:24" x14ac:dyDescent="0.2">
      <c r="A20" t="s">
        <v>100</v>
      </c>
      <c r="B20">
        <v>10245</v>
      </c>
      <c r="C20" t="s">
        <v>101</v>
      </c>
      <c r="D20" s="1">
        <v>31506</v>
      </c>
      <c r="E20" s="3">
        <f ca="1">YEAR(TODAY())-YEAR(All_Data[[#This Row],[DOB]])</f>
        <v>37</v>
      </c>
      <c r="F20" s="3" t="str">
        <f ca="1">IF(All_Data[[#This Row],[Age]]&lt;=40,"Millennials",IF(All_Data[[#This Row],[Age]]&lt;=50,"Gen X(40s)",IF(All_Data[[#This Row],[Age]]&lt;=60,"Gen X(50s)","Baby Boomers")))</f>
        <v>Millennials</v>
      </c>
      <c r="G20" t="s">
        <v>47</v>
      </c>
      <c r="H20" t="s">
        <v>24</v>
      </c>
      <c r="I20" t="s">
        <v>25</v>
      </c>
      <c r="J20" t="s">
        <v>26</v>
      </c>
      <c r="K20" s="1">
        <v>41827</v>
      </c>
      <c r="L20" s="1">
        <v>42259</v>
      </c>
      <c r="M20" s="3">
        <f ca="1">IFERROR(YEAR(All_Data[[#This Row],[DateofTermination]])-YEAR(All_Data[[#This Row],[DateofHire]]),YEAR(TODAY())-YEAR(All_Data[[#This Row],[DateofHire]]))</f>
        <v>1</v>
      </c>
      <c r="N20" t="s">
        <v>102</v>
      </c>
      <c r="O20" t="s">
        <v>95</v>
      </c>
      <c r="P20" t="s">
        <v>40</v>
      </c>
      <c r="Q20" t="s">
        <v>41</v>
      </c>
      <c r="R20">
        <v>4</v>
      </c>
      <c r="S20" t="s">
        <v>57</v>
      </c>
      <c r="T20" t="s">
        <v>43</v>
      </c>
      <c r="U20">
        <v>4.5</v>
      </c>
      <c r="V20">
        <v>4</v>
      </c>
      <c r="W20" s="1">
        <v>42019</v>
      </c>
      <c r="X20">
        <v>8</v>
      </c>
    </row>
    <row r="21" spans="1:24" x14ac:dyDescent="0.2">
      <c r="A21" t="s">
        <v>104</v>
      </c>
      <c r="B21">
        <v>10277</v>
      </c>
      <c r="C21" t="s">
        <v>22</v>
      </c>
      <c r="D21" s="1">
        <v>28951</v>
      </c>
      <c r="E21" s="3">
        <f ca="1">YEAR(TODAY())-YEAR(All_Data[[#This Row],[DOB]])</f>
        <v>44</v>
      </c>
      <c r="F21" s="3" t="str">
        <f ca="1">IF(All_Data[[#This Row],[Age]]&lt;=40,"Millennials",IF(All_Data[[#This Row],[Age]]&lt;=50,"Gen X(40s)",IF(All_Data[[#This Row],[Age]]&lt;=60,"Gen X(50s)","Baby Boomers")))</f>
        <v>Gen X(40s)</v>
      </c>
      <c r="G21" t="s">
        <v>23</v>
      </c>
      <c r="H21" t="s">
        <v>24</v>
      </c>
      <c r="I21" t="s">
        <v>25</v>
      </c>
      <c r="J21" t="s">
        <v>105</v>
      </c>
      <c r="K21" s="1">
        <v>41463</v>
      </c>
      <c r="L21" s="1" t="s">
        <v>500</v>
      </c>
      <c r="M21" s="3">
        <f ca="1">IFERROR(YEAR(All_Data[[#This Row],[DateofTermination]])-YEAR(All_Data[[#This Row],[DateofHire]]),YEAR(TODAY())-YEAR(All_Data[[#This Row],[DateofHire]]))</f>
        <v>10</v>
      </c>
      <c r="N21" t="s">
        <v>27</v>
      </c>
      <c r="O21" t="s">
        <v>28</v>
      </c>
      <c r="P21" t="s">
        <v>29</v>
      </c>
      <c r="Q21" t="s">
        <v>56</v>
      </c>
      <c r="S21" t="s">
        <v>31</v>
      </c>
      <c r="T21" t="s">
        <v>43</v>
      </c>
      <c r="U21">
        <v>4.2</v>
      </c>
      <c r="V21">
        <v>4</v>
      </c>
      <c r="W21" s="1">
        <v>43476</v>
      </c>
      <c r="X21">
        <v>13</v>
      </c>
    </row>
    <row r="22" spans="1:24" x14ac:dyDescent="0.2">
      <c r="A22" t="s">
        <v>106</v>
      </c>
      <c r="B22">
        <v>10046</v>
      </c>
      <c r="C22" t="s">
        <v>22</v>
      </c>
      <c r="D22" s="1">
        <v>25621</v>
      </c>
      <c r="E22" s="3">
        <f ca="1">YEAR(TODAY())-YEAR(All_Data[[#This Row],[DOB]])</f>
        <v>53</v>
      </c>
      <c r="F22" s="3" t="str">
        <f ca="1">IF(All_Data[[#This Row],[Age]]&lt;=40,"Millennials",IF(All_Data[[#This Row],[Age]]&lt;=50,"Gen X(40s)",IF(All_Data[[#This Row],[Age]]&lt;=60,"Gen X(50s)","Baby Boomers")))</f>
        <v>Gen X(50s)</v>
      </c>
      <c r="G22" t="s">
        <v>23</v>
      </c>
      <c r="H22" t="s">
        <v>24</v>
      </c>
      <c r="I22" t="s">
        <v>25</v>
      </c>
      <c r="J22" t="s">
        <v>26</v>
      </c>
      <c r="K22" s="1">
        <v>41001</v>
      </c>
      <c r="L22" s="1" t="s">
        <v>500</v>
      </c>
      <c r="M22" s="3">
        <f ca="1">IFERROR(YEAR(All_Data[[#This Row],[DateofTermination]])-YEAR(All_Data[[#This Row],[DateofHire]]),YEAR(TODAY())-YEAR(All_Data[[#This Row],[DateofHire]]))</f>
        <v>11</v>
      </c>
      <c r="N22" t="s">
        <v>27</v>
      </c>
      <c r="O22" t="s">
        <v>28</v>
      </c>
      <c r="P22" t="s">
        <v>29</v>
      </c>
      <c r="Q22" t="s">
        <v>59</v>
      </c>
      <c r="R22">
        <v>11</v>
      </c>
      <c r="S22" t="s">
        <v>57</v>
      </c>
      <c r="T22" t="s">
        <v>43</v>
      </c>
      <c r="U22">
        <v>5</v>
      </c>
      <c r="V22">
        <v>3</v>
      </c>
      <c r="W22" s="1">
        <v>43479</v>
      </c>
      <c r="X22">
        <v>13</v>
      </c>
    </row>
    <row r="23" spans="1:24" x14ac:dyDescent="0.2">
      <c r="A23" t="s">
        <v>107</v>
      </c>
      <c r="B23">
        <v>10226</v>
      </c>
      <c r="C23" t="s">
        <v>22</v>
      </c>
      <c r="D23" s="1">
        <v>21243</v>
      </c>
      <c r="E23" s="3">
        <f ca="1">YEAR(TODAY())-YEAR(All_Data[[#This Row],[DOB]])</f>
        <v>65</v>
      </c>
      <c r="F23" s="3" t="str">
        <f ca="1">IF(All_Data[[#This Row],[Age]]&lt;=40,"Millennials",IF(All_Data[[#This Row],[Age]]&lt;=50,"Gen X(40s)",IF(All_Data[[#This Row],[Age]]&lt;=60,"Gen X(50s)","Baby Boomers")))</f>
        <v>Baby Boomers</v>
      </c>
      <c r="G23" t="s">
        <v>47</v>
      </c>
      <c r="H23" t="s">
        <v>54</v>
      </c>
      <c r="I23" t="s">
        <v>25</v>
      </c>
      <c r="J23" t="s">
        <v>105</v>
      </c>
      <c r="K23" s="1">
        <v>41505</v>
      </c>
      <c r="L23" s="1" t="s">
        <v>500</v>
      </c>
      <c r="M23" s="3">
        <f ca="1">IFERROR(YEAR(All_Data[[#This Row],[DateofTermination]])-YEAR(All_Data[[#This Row],[DateofHire]]),YEAR(TODAY())-YEAR(All_Data[[#This Row],[DateofHire]]))</f>
        <v>10</v>
      </c>
      <c r="N23" t="s">
        <v>27</v>
      </c>
      <c r="O23" t="s">
        <v>28</v>
      </c>
      <c r="P23" t="s">
        <v>29</v>
      </c>
      <c r="Q23" t="s">
        <v>66</v>
      </c>
      <c r="R23">
        <v>19</v>
      </c>
      <c r="S23" t="s">
        <v>42</v>
      </c>
      <c r="T23" t="s">
        <v>43</v>
      </c>
      <c r="U23">
        <v>4.2</v>
      </c>
      <c r="V23">
        <v>3</v>
      </c>
      <c r="W23" s="1">
        <v>43475</v>
      </c>
      <c r="X23">
        <v>2</v>
      </c>
    </row>
    <row r="24" spans="1:24" x14ac:dyDescent="0.2">
      <c r="A24" t="s">
        <v>108</v>
      </c>
      <c r="B24">
        <v>10003</v>
      </c>
      <c r="C24" t="s">
        <v>22</v>
      </c>
      <c r="D24" s="1">
        <v>32752</v>
      </c>
      <c r="E24" s="3">
        <f ca="1">YEAR(TODAY())-YEAR(All_Data[[#This Row],[DOB]])</f>
        <v>34</v>
      </c>
      <c r="F24" s="3" t="str">
        <f ca="1">IF(All_Data[[#This Row],[Age]]&lt;=40,"Millennials",IF(All_Data[[#This Row],[Age]]&lt;=50,"Gen X(40s)",IF(All_Data[[#This Row],[Age]]&lt;=60,"Gen X(50s)","Baby Boomers")))</f>
        <v>Millennials</v>
      </c>
      <c r="G24" t="s">
        <v>47</v>
      </c>
      <c r="H24" t="s">
        <v>36</v>
      </c>
      <c r="I24" t="s">
        <v>25</v>
      </c>
      <c r="J24" t="s">
        <v>26</v>
      </c>
      <c r="K24" s="1">
        <v>41827</v>
      </c>
      <c r="L24" s="1" t="s">
        <v>500</v>
      </c>
      <c r="M24" s="3">
        <f ca="1">IFERROR(YEAR(All_Data[[#This Row],[DateofTermination]])-YEAR(All_Data[[#This Row],[DateofHire]]),YEAR(TODAY())-YEAR(All_Data[[#This Row],[DateofHire]]))</f>
        <v>9</v>
      </c>
      <c r="N24" t="s">
        <v>27</v>
      </c>
      <c r="O24" t="s">
        <v>28</v>
      </c>
      <c r="P24" t="s">
        <v>29</v>
      </c>
      <c r="Q24" t="s">
        <v>71</v>
      </c>
      <c r="R24">
        <v>12</v>
      </c>
      <c r="S24" t="s">
        <v>42</v>
      </c>
      <c r="T24" t="s">
        <v>32</v>
      </c>
      <c r="U24">
        <v>5</v>
      </c>
      <c r="V24">
        <v>3</v>
      </c>
      <c r="W24" s="1">
        <v>43523</v>
      </c>
      <c r="X24">
        <v>19</v>
      </c>
    </row>
    <row r="25" spans="1:24" x14ac:dyDescent="0.2">
      <c r="A25" t="s">
        <v>110</v>
      </c>
      <c r="B25">
        <v>10294</v>
      </c>
      <c r="C25" t="s">
        <v>46</v>
      </c>
      <c r="D25" s="1">
        <v>33137</v>
      </c>
      <c r="E25" s="3">
        <f ca="1">YEAR(TODAY())-YEAR(All_Data[[#This Row],[DOB]])</f>
        <v>33</v>
      </c>
      <c r="F25" s="3" t="str">
        <f ca="1">IF(All_Data[[#This Row],[Age]]&lt;=40,"Millennials",IF(All_Data[[#This Row],[Age]]&lt;=50,"Gen X(40s)",IF(All_Data[[#This Row],[Age]]&lt;=60,"Gen X(50s)","Baby Boomers")))</f>
        <v>Millennials</v>
      </c>
      <c r="G25" t="s">
        <v>47</v>
      </c>
      <c r="H25" t="s">
        <v>24</v>
      </c>
      <c r="I25" t="s">
        <v>25</v>
      </c>
      <c r="J25" t="s">
        <v>26</v>
      </c>
      <c r="K25" s="1">
        <v>40637</v>
      </c>
      <c r="L25" s="1" t="s">
        <v>500</v>
      </c>
      <c r="M25" s="3">
        <f ca="1">IFERROR(YEAR(All_Data[[#This Row],[DateofTermination]])-YEAR(All_Data[[#This Row],[DateofHire]]),YEAR(TODAY())-YEAR(All_Data[[#This Row],[DateofHire]]))</f>
        <v>12</v>
      </c>
      <c r="N25" t="s">
        <v>27</v>
      </c>
      <c r="O25" t="s">
        <v>28</v>
      </c>
      <c r="P25" t="s">
        <v>29</v>
      </c>
      <c r="Q25" t="s">
        <v>30</v>
      </c>
      <c r="R25">
        <v>22</v>
      </c>
      <c r="S25" t="s">
        <v>111</v>
      </c>
      <c r="T25" t="s">
        <v>112</v>
      </c>
      <c r="U25">
        <v>2</v>
      </c>
      <c r="V25">
        <v>3</v>
      </c>
      <c r="W25" s="1">
        <v>43523</v>
      </c>
      <c r="X25">
        <v>3</v>
      </c>
    </row>
    <row r="26" spans="1:24" x14ac:dyDescent="0.2">
      <c r="A26" t="s">
        <v>113</v>
      </c>
      <c r="B26">
        <v>10267</v>
      </c>
      <c r="C26" t="s">
        <v>46</v>
      </c>
      <c r="D26" s="1">
        <v>24488</v>
      </c>
      <c r="E26" s="3">
        <f ca="1">YEAR(TODAY())-YEAR(All_Data[[#This Row],[DOB]])</f>
        <v>56</v>
      </c>
      <c r="F26" s="3" t="str">
        <f ca="1">IF(All_Data[[#This Row],[Age]]&lt;=40,"Millennials",IF(All_Data[[#This Row],[Age]]&lt;=50,"Gen X(40s)",IF(All_Data[[#This Row],[Age]]&lt;=60,"Gen X(50s)","Baby Boomers")))</f>
        <v>Gen X(50s)</v>
      </c>
      <c r="G26" t="s">
        <v>47</v>
      </c>
      <c r="H26" t="s">
        <v>24</v>
      </c>
      <c r="I26" t="s">
        <v>25</v>
      </c>
      <c r="J26" t="s">
        <v>26</v>
      </c>
      <c r="K26" s="1">
        <v>40553</v>
      </c>
      <c r="L26" s="1">
        <v>41733</v>
      </c>
      <c r="M26" s="3">
        <f ca="1">IFERROR(YEAR(All_Data[[#This Row],[DateofTermination]])-YEAR(All_Data[[#This Row],[DateofHire]]),YEAR(TODAY())-YEAR(All_Data[[#This Row],[DateofHire]]))</f>
        <v>3</v>
      </c>
      <c r="N26" t="s">
        <v>38</v>
      </c>
      <c r="O26" t="s">
        <v>39</v>
      </c>
      <c r="P26" t="s">
        <v>29</v>
      </c>
      <c r="Q26" t="s">
        <v>52</v>
      </c>
      <c r="R26">
        <v>16</v>
      </c>
      <c r="S26" t="s">
        <v>57</v>
      </c>
      <c r="T26" t="s">
        <v>43</v>
      </c>
      <c r="U26">
        <v>4.8</v>
      </c>
      <c r="V26">
        <v>5</v>
      </c>
      <c r="W26" s="1">
        <v>41702</v>
      </c>
      <c r="X26">
        <v>5</v>
      </c>
    </row>
    <row r="27" spans="1:24" x14ac:dyDescent="0.2">
      <c r="A27" t="s">
        <v>114</v>
      </c>
      <c r="B27">
        <v>10199</v>
      </c>
      <c r="C27" t="s">
        <v>115</v>
      </c>
      <c r="D27" s="1">
        <v>23588</v>
      </c>
      <c r="E27" s="3">
        <f ca="1">YEAR(TODAY())-YEAR(All_Data[[#This Row],[DOB]])</f>
        <v>59</v>
      </c>
      <c r="F27" s="3" t="str">
        <f ca="1">IF(All_Data[[#This Row],[Age]]&lt;=40,"Millennials",IF(All_Data[[#This Row],[Age]]&lt;=50,"Gen X(40s)",IF(All_Data[[#This Row],[Age]]&lt;=60,"Gen X(50s)","Baby Boomers")))</f>
        <v>Gen X(50s)</v>
      </c>
      <c r="G27" t="s">
        <v>23</v>
      </c>
      <c r="H27" t="s">
        <v>24</v>
      </c>
      <c r="I27" t="s">
        <v>25</v>
      </c>
      <c r="J27" t="s">
        <v>70</v>
      </c>
      <c r="K27" s="1">
        <v>41687</v>
      </c>
      <c r="L27" s="1">
        <v>42419</v>
      </c>
      <c r="M27" s="3">
        <f ca="1">IFERROR(YEAR(All_Data[[#This Row],[DateofTermination]])-YEAR(All_Data[[#This Row],[DateofHire]]),YEAR(TODAY())-YEAR(All_Data[[#This Row],[DateofHire]]))</f>
        <v>2</v>
      </c>
      <c r="N27" t="s">
        <v>116</v>
      </c>
      <c r="O27" t="s">
        <v>95</v>
      </c>
      <c r="P27" t="s">
        <v>40</v>
      </c>
      <c r="Q27" t="s">
        <v>41</v>
      </c>
      <c r="R27">
        <v>4</v>
      </c>
      <c r="S27" t="s">
        <v>31</v>
      </c>
      <c r="T27" t="s">
        <v>43</v>
      </c>
      <c r="U27">
        <v>3.5</v>
      </c>
      <c r="V27">
        <v>5</v>
      </c>
      <c r="W27" s="1">
        <v>42379</v>
      </c>
      <c r="X27">
        <v>2</v>
      </c>
    </row>
    <row r="28" spans="1:24" x14ac:dyDescent="0.2">
      <c r="A28" t="s">
        <v>117</v>
      </c>
      <c r="B28">
        <v>10081</v>
      </c>
      <c r="C28" t="s">
        <v>118</v>
      </c>
      <c r="D28" s="1">
        <v>31871</v>
      </c>
      <c r="E28" s="3">
        <f ca="1">YEAR(TODAY())-YEAR(All_Data[[#This Row],[DOB]])</f>
        <v>36</v>
      </c>
      <c r="F28" s="3" t="str">
        <f ca="1">IF(All_Data[[#This Row],[Age]]&lt;=40,"Millennials",IF(All_Data[[#This Row],[Age]]&lt;=50,"Gen X(40s)",IF(All_Data[[#This Row],[Age]]&lt;=60,"Gen X(50s)","Baby Boomers")))</f>
        <v>Millennials</v>
      </c>
      <c r="G28" t="s">
        <v>47</v>
      </c>
      <c r="H28" t="s">
        <v>36</v>
      </c>
      <c r="I28" t="s">
        <v>25</v>
      </c>
      <c r="J28" t="s">
        <v>70</v>
      </c>
      <c r="K28" s="1">
        <v>42051</v>
      </c>
      <c r="L28" s="1" t="s">
        <v>500</v>
      </c>
      <c r="M28" s="3">
        <f ca="1">IFERROR(YEAR(All_Data[[#This Row],[DateofTermination]])-YEAR(All_Data[[#This Row],[DateofHire]]),YEAR(TODAY())-YEAR(All_Data[[#This Row],[DateofHire]]))</f>
        <v>8</v>
      </c>
      <c r="N28" t="s">
        <v>27</v>
      </c>
      <c r="O28" t="s">
        <v>28</v>
      </c>
      <c r="P28" t="s">
        <v>119</v>
      </c>
      <c r="Q28" t="s">
        <v>120</v>
      </c>
      <c r="R28">
        <v>3</v>
      </c>
      <c r="S28" t="s">
        <v>72</v>
      </c>
      <c r="T28" t="s">
        <v>43</v>
      </c>
      <c r="U28">
        <v>5</v>
      </c>
      <c r="V28">
        <v>4</v>
      </c>
      <c r="W28" s="1">
        <v>43514</v>
      </c>
      <c r="X28">
        <v>4</v>
      </c>
    </row>
    <row r="29" spans="1:24" x14ac:dyDescent="0.2">
      <c r="A29" t="s">
        <v>121</v>
      </c>
      <c r="B29">
        <v>10175</v>
      </c>
      <c r="C29" t="s">
        <v>122</v>
      </c>
      <c r="D29" s="1">
        <v>25637</v>
      </c>
      <c r="E29" s="3">
        <f ca="1">YEAR(TODAY())-YEAR(All_Data[[#This Row],[DOB]])</f>
        <v>53</v>
      </c>
      <c r="F29" s="3" t="str">
        <f ca="1">IF(All_Data[[#This Row],[Age]]&lt;=40,"Millennials",IF(All_Data[[#This Row],[Age]]&lt;=50,"Gen X(40s)",IF(All_Data[[#This Row],[Age]]&lt;=60,"Gen X(50s)","Baby Boomers")))</f>
        <v>Gen X(50s)</v>
      </c>
      <c r="G29" t="s">
        <v>23</v>
      </c>
      <c r="H29" t="s">
        <v>24</v>
      </c>
      <c r="I29" t="s">
        <v>25</v>
      </c>
      <c r="J29" t="s">
        <v>105</v>
      </c>
      <c r="K29" s="1">
        <v>41547</v>
      </c>
      <c r="L29" s="1">
        <v>41858</v>
      </c>
      <c r="M29" s="3">
        <f ca="1">IFERROR(YEAR(All_Data[[#This Row],[DateofTermination]])-YEAR(All_Data[[#This Row],[DateofHire]]),YEAR(TODAY())-YEAR(All_Data[[#This Row],[DateofHire]]))</f>
        <v>1</v>
      </c>
      <c r="N29" t="s">
        <v>123</v>
      </c>
      <c r="O29" t="s">
        <v>39</v>
      </c>
      <c r="P29" t="s">
        <v>29</v>
      </c>
      <c r="Q29" t="s">
        <v>124</v>
      </c>
      <c r="R29">
        <v>2</v>
      </c>
      <c r="S29" t="s">
        <v>42</v>
      </c>
      <c r="T29" t="s">
        <v>43</v>
      </c>
      <c r="U29">
        <v>3.39</v>
      </c>
      <c r="V29">
        <v>3</v>
      </c>
      <c r="W29" s="1">
        <v>41690</v>
      </c>
      <c r="X29">
        <v>14</v>
      </c>
    </row>
    <row r="30" spans="1:24" x14ac:dyDescent="0.2">
      <c r="A30" t="s">
        <v>126</v>
      </c>
      <c r="B30">
        <v>10177</v>
      </c>
      <c r="C30" t="s">
        <v>22</v>
      </c>
      <c r="D30" s="1">
        <v>33109</v>
      </c>
      <c r="E30" s="3">
        <f ca="1">YEAR(TODAY())-YEAR(All_Data[[#This Row],[DOB]])</f>
        <v>33</v>
      </c>
      <c r="F30" s="3" t="str">
        <f ca="1">IF(All_Data[[#This Row],[Age]]&lt;=40,"Millennials",IF(All_Data[[#This Row],[Age]]&lt;=50,"Gen X(40s)",IF(All_Data[[#This Row],[Age]]&lt;=60,"Gen X(50s)","Baby Boomers")))</f>
        <v>Millennials</v>
      </c>
      <c r="G30" t="s">
        <v>47</v>
      </c>
      <c r="H30" t="s">
        <v>36</v>
      </c>
      <c r="I30" t="s">
        <v>25</v>
      </c>
      <c r="J30" t="s">
        <v>26</v>
      </c>
      <c r="K30" s="1">
        <v>41001</v>
      </c>
      <c r="L30" s="1">
        <v>41440</v>
      </c>
      <c r="M30" s="3">
        <f ca="1">IFERROR(YEAR(All_Data[[#This Row],[DateofTermination]])-YEAR(All_Data[[#This Row],[DateofHire]]),YEAR(TODAY())-YEAR(All_Data[[#This Row],[DateofHire]]))</f>
        <v>1</v>
      </c>
      <c r="N30" t="s">
        <v>79</v>
      </c>
      <c r="O30" t="s">
        <v>39</v>
      </c>
      <c r="P30" t="s">
        <v>29</v>
      </c>
      <c r="Q30" t="s">
        <v>80</v>
      </c>
      <c r="R30">
        <v>14</v>
      </c>
      <c r="S30" t="s">
        <v>57</v>
      </c>
      <c r="T30" t="s">
        <v>43</v>
      </c>
      <c r="U30">
        <v>3.35</v>
      </c>
      <c r="V30">
        <v>4</v>
      </c>
      <c r="W30" s="1">
        <v>41337</v>
      </c>
      <c r="X30">
        <v>6</v>
      </c>
    </row>
    <row r="31" spans="1:24" x14ac:dyDescent="0.2">
      <c r="A31" t="s">
        <v>127</v>
      </c>
      <c r="B31">
        <v>10238</v>
      </c>
      <c r="C31" t="s">
        <v>128</v>
      </c>
      <c r="D31" s="1">
        <v>31801</v>
      </c>
      <c r="E31" s="3">
        <f ca="1">YEAR(TODAY())-YEAR(All_Data[[#This Row],[DOB]])</f>
        <v>36</v>
      </c>
      <c r="F31" s="3" t="str">
        <f ca="1">IF(All_Data[[#This Row],[Age]]&lt;=40,"Millennials",IF(All_Data[[#This Row],[Age]]&lt;=50,"Gen X(40s)",IF(All_Data[[#This Row],[Age]]&lt;=60,"Gen X(50s)","Baby Boomers")))</f>
        <v>Millennials</v>
      </c>
      <c r="G31" t="s">
        <v>47</v>
      </c>
      <c r="H31" t="s">
        <v>36</v>
      </c>
      <c r="I31" t="s">
        <v>25</v>
      </c>
      <c r="J31" t="s">
        <v>70</v>
      </c>
      <c r="K31" s="1">
        <v>39748</v>
      </c>
      <c r="L31" s="1" t="s">
        <v>500</v>
      </c>
      <c r="M31" s="3">
        <f ca="1">IFERROR(YEAR(All_Data[[#This Row],[DateofTermination]])-YEAR(All_Data[[#This Row],[DateofHire]]),YEAR(TODAY())-YEAR(All_Data[[#This Row],[DateofHire]]))</f>
        <v>15</v>
      </c>
      <c r="N31" t="s">
        <v>27</v>
      </c>
      <c r="O31" t="s">
        <v>28</v>
      </c>
      <c r="P31" t="s">
        <v>119</v>
      </c>
      <c r="Q31" t="s">
        <v>120</v>
      </c>
      <c r="R31">
        <v>1</v>
      </c>
      <c r="S31" t="s">
        <v>72</v>
      </c>
      <c r="T31" t="s">
        <v>43</v>
      </c>
      <c r="U31">
        <v>4.5</v>
      </c>
      <c r="V31">
        <v>2</v>
      </c>
      <c r="W31" s="1">
        <v>43480</v>
      </c>
      <c r="X31">
        <v>14</v>
      </c>
    </row>
    <row r="32" spans="1:24" x14ac:dyDescent="0.2">
      <c r="A32" t="s">
        <v>130</v>
      </c>
      <c r="B32">
        <v>10184</v>
      </c>
      <c r="C32" t="s">
        <v>46</v>
      </c>
      <c r="D32" s="1">
        <v>30525</v>
      </c>
      <c r="E32" s="3">
        <f ca="1">YEAR(TODAY())-YEAR(All_Data[[#This Row],[DOB]])</f>
        <v>40</v>
      </c>
      <c r="F32" s="3" t="str">
        <f ca="1">IF(All_Data[[#This Row],[Age]]&lt;=40,"Millennials",IF(All_Data[[#This Row],[Age]]&lt;=50,"Gen X(40s)",IF(All_Data[[#This Row],[Age]]&lt;=60,"Gen X(50s)","Baby Boomers")))</f>
        <v>Millennials</v>
      </c>
      <c r="G32" t="s">
        <v>23</v>
      </c>
      <c r="H32" t="s">
        <v>24</v>
      </c>
      <c r="I32" t="s">
        <v>25</v>
      </c>
      <c r="J32" t="s">
        <v>26</v>
      </c>
      <c r="K32" s="1">
        <v>41911</v>
      </c>
      <c r="L32" s="1" t="s">
        <v>500</v>
      </c>
      <c r="M32" s="3">
        <f ca="1">IFERROR(YEAR(All_Data[[#This Row],[DateofTermination]])-YEAR(All_Data[[#This Row],[DateofHire]]),YEAR(TODAY())-YEAR(All_Data[[#This Row],[DateofHire]]))</f>
        <v>9</v>
      </c>
      <c r="N32" t="s">
        <v>27</v>
      </c>
      <c r="O32" t="s">
        <v>28</v>
      </c>
      <c r="P32" t="s">
        <v>29</v>
      </c>
      <c r="Q32" t="s">
        <v>56</v>
      </c>
      <c r="S32" t="s">
        <v>57</v>
      </c>
      <c r="T32" t="s">
        <v>43</v>
      </c>
      <c r="U32">
        <v>3.19</v>
      </c>
      <c r="V32">
        <v>3</v>
      </c>
      <c r="W32" s="1">
        <v>43497</v>
      </c>
      <c r="X32">
        <v>9</v>
      </c>
    </row>
    <row r="33" spans="1:24" x14ac:dyDescent="0.2">
      <c r="A33" t="s">
        <v>131</v>
      </c>
      <c r="B33">
        <v>10203</v>
      </c>
      <c r="C33" t="s">
        <v>22</v>
      </c>
      <c r="D33" s="1">
        <v>25506</v>
      </c>
      <c r="E33" s="3">
        <f ca="1">YEAR(TODAY())-YEAR(All_Data[[#This Row],[DOB]])</f>
        <v>54</v>
      </c>
      <c r="F33" s="3" t="str">
        <f ca="1">IF(All_Data[[#This Row],[Age]]&lt;=40,"Millennials",IF(All_Data[[#This Row],[Age]]&lt;=50,"Gen X(40s)",IF(All_Data[[#This Row],[Age]]&lt;=60,"Gen X(50s)","Baby Boomers")))</f>
        <v>Gen X(50s)</v>
      </c>
      <c r="G33" t="s">
        <v>47</v>
      </c>
      <c r="H33" t="s">
        <v>132</v>
      </c>
      <c r="I33" t="s">
        <v>25</v>
      </c>
      <c r="J33" t="s">
        <v>70</v>
      </c>
      <c r="K33" s="1">
        <v>41285</v>
      </c>
      <c r="L33" s="1" t="s">
        <v>500</v>
      </c>
      <c r="M33" s="3">
        <f ca="1">IFERROR(YEAR(All_Data[[#This Row],[DateofTermination]])-YEAR(All_Data[[#This Row],[DateofHire]]),YEAR(TODAY())-YEAR(All_Data[[#This Row],[DateofHire]]))</f>
        <v>10</v>
      </c>
      <c r="N33" t="s">
        <v>27</v>
      </c>
      <c r="O33" t="s">
        <v>28</v>
      </c>
      <c r="P33" t="s">
        <v>29</v>
      </c>
      <c r="Q33" t="s">
        <v>49</v>
      </c>
      <c r="R33">
        <v>20</v>
      </c>
      <c r="S33" t="s">
        <v>72</v>
      </c>
      <c r="T33" t="s">
        <v>43</v>
      </c>
      <c r="U33">
        <v>3.5</v>
      </c>
      <c r="V33">
        <v>5</v>
      </c>
      <c r="W33" s="1">
        <v>43486</v>
      </c>
      <c r="X33">
        <v>17</v>
      </c>
    </row>
    <row r="34" spans="1:24" x14ac:dyDescent="0.2">
      <c r="A34" t="s">
        <v>134</v>
      </c>
      <c r="B34">
        <v>10188</v>
      </c>
      <c r="C34" t="s">
        <v>135</v>
      </c>
      <c r="D34" s="1">
        <v>23529</v>
      </c>
      <c r="E34" s="3">
        <f ca="1">YEAR(TODAY())-YEAR(All_Data[[#This Row],[DOB]])</f>
        <v>59</v>
      </c>
      <c r="F34" s="3" t="str">
        <f ca="1">IF(All_Data[[#This Row],[Age]]&lt;=40,"Millennials",IF(All_Data[[#This Row],[Age]]&lt;=50,"Gen X(40s)",IF(All_Data[[#This Row],[Age]]&lt;=60,"Gen X(50s)","Baby Boomers")))</f>
        <v>Gen X(50s)</v>
      </c>
      <c r="G34" t="s">
        <v>47</v>
      </c>
      <c r="H34" t="s">
        <v>36</v>
      </c>
      <c r="I34" t="s">
        <v>99</v>
      </c>
      <c r="J34" t="s">
        <v>70</v>
      </c>
      <c r="K34" s="1">
        <v>40770</v>
      </c>
      <c r="L34" s="1">
        <v>41853</v>
      </c>
      <c r="M34" s="3">
        <f ca="1">IFERROR(YEAR(All_Data[[#This Row],[DateofTermination]])-YEAR(All_Data[[#This Row],[DateofHire]]),YEAR(TODAY())-YEAR(All_Data[[#This Row],[DateofHire]]))</f>
        <v>3</v>
      </c>
      <c r="N34" t="s">
        <v>79</v>
      </c>
      <c r="O34" t="s">
        <v>39</v>
      </c>
      <c r="P34" t="s">
        <v>136</v>
      </c>
      <c r="Q34" t="s">
        <v>137</v>
      </c>
      <c r="R34">
        <v>17</v>
      </c>
      <c r="S34" t="s">
        <v>57</v>
      </c>
      <c r="T34" t="s">
        <v>43</v>
      </c>
      <c r="U34">
        <v>3.14</v>
      </c>
      <c r="V34">
        <v>5</v>
      </c>
      <c r="W34" s="1">
        <v>41315</v>
      </c>
      <c r="X34">
        <v>19</v>
      </c>
    </row>
    <row r="35" spans="1:24" x14ac:dyDescent="0.2">
      <c r="A35" t="s">
        <v>138</v>
      </c>
      <c r="B35">
        <v>10107</v>
      </c>
      <c r="C35" t="s">
        <v>46</v>
      </c>
      <c r="D35" s="1">
        <v>29282</v>
      </c>
      <c r="E35" s="3">
        <f ca="1">YEAR(TODAY())-YEAR(All_Data[[#This Row],[DOB]])</f>
        <v>43</v>
      </c>
      <c r="F35" s="3" t="str">
        <f ca="1">IF(All_Data[[#This Row],[Age]]&lt;=40,"Millennials",IF(All_Data[[#This Row],[Age]]&lt;=50,"Gen X(40s)",IF(All_Data[[#This Row],[Age]]&lt;=60,"Gen X(50s)","Baby Boomers")))</f>
        <v>Gen X(40s)</v>
      </c>
      <c r="G35" t="s">
        <v>47</v>
      </c>
      <c r="H35" t="s">
        <v>24</v>
      </c>
      <c r="I35" t="s">
        <v>25</v>
      </c>
      <c r="J35" t="s">
        <v>70</v>
      </c>
      <c r="K35" s="1">
        <v>40973</v>
      </c>
      <c r="L35" s="1" t="s">
        <v>500</v>
      </c>
      <c r="M35" s="3">
        <f ca="1">IFERROR(YEAR(All_Data[[#This Row],[DateofTermination]])-YEAR(All_Data[[#This Row],[DateofHire]]),YEAR(TODAY())-YEAR(All_Data[[#This Row],[DateofHire]]))</f>
        <v>11</v>
      </c>
      <c r="N35" t="s">
        <v>27</v>
      </c>
      <c r="O35" t="s">
        <v>28</v>
      </c>
      <c r="P35" t="s">
        <v>29</v>
      </c>
      <c r="Q35" t="s">
        <v>59</v>
      </c>
      <c r="R35">
        <v>11</v>
      </c>
      <c r="S35" t="s">
        <v>67</v>
      </c>
      <c r="T35" t="s">
        <v>43</v>
      </c>
      <c r="U35">
        <v>4.51</v>
      </c>
      <c r="V35">
        <v>4</v>
      </c>
      <c r="W35" s="1">
        <v>43517</v>
      </c>
      <c r="X35">
        <v>3</v>
      </c>
    </row>
    <row r="36" spans="1:24" x14ac:dyDescent="0.2">
      <c r="A36" t="s">
        <v>140</v>
      </c>
      <c r="B36">
        <v>10181</v>
      </c>
      <c r="C36" t="s">
        <v>46</v>
      </c>
      <c r="D36" s="1">
        <v>28356</v>
      </c>
      <c r="E36" s="3">
        <f ca="1">YEAR(TODAY())-YEAR(All_Data[[#This Row],[DOB]])</f>
        <v>46</v>
      </c>
      <c r="F36" s="3" t="str">
        <f ca="1">IF(All_Data[[#This Row],[Age]]&lt;=40,"Millennials",IF(All_Data[[#This Row],[Age]]&lt;=50,"Gen X(40s)",IF(All_Data[[#This Row],[Age]]&lt;=60,"Gen X(50s)","Baby Boomers")))</f>
        <v>Gen X(40s)</v>
      </c>
      <c r="G36" t="s">
        <v>23</v>
      </c>
      <c r="H36" t="s">
        <v>36</v>
      </c>
      <c r="I36" t="s">
        <v>25</v>
      </c>
      <c r="J36" t="s">
        <v>26</v>
      </c>
      <c r="K36" s="1">
        <v>40637</v>
      </c>
      <c r="L36" s="1" t="s">
        <v>500</v>
      </c>
      <c r="M36" s="3">
        <f ca="1">IFERROR(YEAR(All_Data[[#This Row],[DateofTermination]])-YEAR(All_Data[[#This Row],[DateofHire]]),YEAR(TODAY())-YEAR(All_Data[[#This Row],[DateofHire]]))</f>
        <v>12</v>
      </c>
      <c r="N36" t="s">
        <v>27</v>
      </c>
      <c r="O36" t="s">
        <v>28</v>
      </c>
      <c r="P36" t="s">
        <v>29</v>
      </c>
      <c r="Q36" t="s">
        <v>66</v>
      </c>
      <c r="R36">
        <v>19</v>
      </c>
      <c r="S36" t="s">
        <v>42</v>
      </c>
      <c r="T36" t="s">
        <v>43</v>
      </c>
      <c r="U36">
        <v>3.25</v>
      </c>
      <c r="V36">
        <v>5</v>
      </c>
      <c r="W36" s="1">
        <v>43479</v>
      </c>
      <c r="X36">
        <v>15</v>
      </c>
    </row>
    <row r="37" spans="1:24" x14ac:dyDescent="0.2">
      <c r="A37" t="s">
        <v>141</v>
      </c>
      <c r="B37">
        <v>10150</v>
      </c>
      <c r="C37" t="s">
        <v>142</v>
      </c>
      <c r="D37" s="1">
        <v>24129</v>
      </c>
      <c r="E37" s="3">
        <f ca="1">YEAR(TODAY())-YEAR(All_Data[[#This Row],[DOB]])</f>
        <v>57</v>
      </c>
      <c r="F37" s="3" t="str">
        <f ca="1">IF(All_Data[[#This Row],[Age]]&lt;=40,"Millennials",IF(All_Data[[#This Row],[Age]]&lt;=50,"Gen X(40s)",IF(All_Data[[#This Row],[Age]]&lt;=60,"Gen X(50s)","Baby Boomers")))</f>
        <v>Gen X(50s)</v>
      </c>
      <c r="G37" t="s">
        <v>23</v>
      </c>
      <c r="H37" t="s">
        <v>24</v>
      </c>
      <c r="I37" t="s">
        <v>25</v>
      </c>
      <c r="J37" t="s">
        <v>26</v>
      </c>
      <c r="K37" s="1">
        <v>40770</v>
      </c>
      <c r="L37" s="1" t="s">
        <v>500</v>
      </c>
      <c r="M37" s="3">
        <f ca="1">IFERROR(YEAR(All_Data[[#This Row],[DateofTermination]])-YEAR(All_Data[[#This Row],[DateofHire]]),YEAR(TODAY())-YEAR(All_Data[[#This Row],[DateofHire]]))</f>
        <v>12</v>
      </c>
      <c r="N37" t="s">
        <v>27</v>
      </c>
      <c r="O37" t="s">
        <v>28</v>
      </c>
      <c r="P37" t="s">
        <v>62</v>
      </c>
      <c r="Q37" t="s">
        <v>143</v>
      </c>
      <c r="R37">
        <v>5</v>
      </c>
      <c r="S37" t="s">
        <v>57</v>
      </c>
      <c r="T37" t="s">
        <v>43</v>
      </c>
      <c r="U37">
        <v>3.84</v>
      </c>
      <c r="V37">
        <v>3</v>
      </c>
      <c r="W37" s="1">
        <v>43486</v>
      </c>
      <c r="X37">
        <v>4</v>
      </c>
    </row>
    <row r="38" spans="1:24" x14ac:dyDescent="0.2">
      <c r="A38" t="s">
        <v>144</v>
      </c>
      <c r="B38">
        <v>10001</v>
      </c>
      <c r="C38" t="s">
        <v>122</v>
      </c>
      <c r="D38" s="1">
        <v>30537</v>
      </c>
      <c r="E38" s="3">
        <f ca="1">YEAR(TODAY())-YEAR(All_Data[[#This Row],[DOB]])</f>
        <v>40</v>
      </c>
      <c r="F38" s="3" t="str">
        <f ca="1">IF(All_Data[[#This Row],[Age]]&lt;=40,"Millennials",IF(All_Data[[#This Row],[Age]]&lt;=50,"Gen X(40s)",IF(All_Data[[#This Row],[Age]]&lt;=60,"Gen X(50s)","Baby Boomers")))</f>
        <v>Millennials</v>
      </c>
      <c r="G38" t="s">
        <v>23</v>
      </c>
      <c r="H38" t="s">
        <v>24</v>
      </c>
      <c r="I38" t="s">
        <v>25</v>
      </c>
      <c r="J38" t="s">
        <v>26</v>
      </c>
      <c r="K38" s="1">
        <v>42397</v>
      </c>
      <c r="L38" s="1" t="s">
        <v>500</v>
      </c>
      <c r="M38" s="3">
        <f ca="1">IFERROR(YEAR(All_Data[[#This Row],[DateofTermination]])-YEAR(All_Data[[#This Row],[DateofHire]]),YEAR(TODAY())-YEAR(All_Data[[#This Row],[DateofHire]]))</f>
        <v>7</v>
      </c>
      <c r="N38" t="s">
        <v>27</v>
      </c>
      <c r="O38" t="s">
        <v>28</v>
      </c>
      <c r="P38" t="s">
        <v>29</v>
      </c>
      <c r="Q38" t="s">
        <v>124</v>
      </c>
      <c r="R38">
        <v>2</v>
      </c>
      <c r="S38" t="s">
        <v>42</v>
      </c>
      <c r="T38" t="s">
        <v>32</v>
      </c>
      <c r="U38">
        <v>5</v>
      </c>
      <c r="V38">
        <v>3</v>
      </c>
      <c r="W38" s="1">
        <v>43518</v>
      </c>
      <c r="X38">
        <v>14</v>
      </c>
    </row>
    <row r="39" spans="1:24" x14ac:dyDescent="0.2">
      <c r="A39" t="s">
        <v>146</v>
      </c>
      <c r="B39">
        <v>10085</v>
      </c>
      <c r="C39" t="s">
        <v>61</v>
      </c>
      <c r="D39" s="1">
        <v>31872</v>
      </c>
      <c r="E39" s="3">
        <f ca="1">YEAR(TODAY())-YEAR(All_Data[[#This Row],[DOB]])</f>
        <v>36</v>
      </c>
      <c r="F39" s="3" t="str">
        <f ca="1">IF(All_Data[[#This Row],[Age]]&lt;=40,"Millennials",IF(All_Data[[#This Row],[Age]]&lt;=50,"Gen X(40s)",IF(All_Data[[#This Row],[Age]]&lt;=60,"Gen X(50s)","Baby Boomers")))</f>
        <v>Millennials</v>
      </c>
      <c r="G39" t="s">
        <v>47</v>
      </c>
      <c r="H39" t="s">
        <v>24</v>
      </c>
      <c r="I39" t="s">
        <v>25</v>
      </c>
      <c r="J39" t="s">
        <v>26</v>
      </c>
      <c r="K39" s="1">
        <v>41285</v>
      </c>
      <c r="L39" s="1" t="s">
        <v>500</v>
      </c>
      <c r="M39" s="3">
        <f ca="1">IFERROR(YEAR(All_Data[[#This Row],[DateofTermination]])-YEAR(All_Data[[#This Row],[DateofHire]]),YEAR(TODAY())-YEAR(All_Data[[#This Row],[DateofHire]]))</f>
        <v>10</v>
      </c>
      <c r="N39" t="s">
        <v>27</v>
      </c>
      <c r="O39" t="s">
        <v>28</v>
      </c>
      <c r="P39" t="s">
        <v>62</v>
      </c>
      <c r="Q39" t="s">
        <v>63</v>
      </c>
      <c r="R39">
        <v>10</v>
      </c>
      <c r="S39" t="s">
        <v>42</v>
      </c>
      <c r="T39" t="s">
        <v>43</v>
      </c>
      <c r="U39">
        <v>4.96</v>
      </c>
      <c r="V39">
        <v>4</v>
      </c>
      <c r="W39" s="1">
        <v>43495</v>
      </c>
      <c r="X39">
        <v>3</v>
      </c>
    </row>
    <row r="40" spans="1:24" x14ac:dyDescent="0.2">
      <c r="A40" t="s">
        <v>148</v>
      </c>
      <c r="B40">
        <v>10115</v>
      </c>
      <c r="C40" t="s">
        <v>22</v>
      </c>
      <c r="D40" s="1">
        <v>30349</v>
      </c>
      <c r="E40" s="3">
        <f ca="1">YEAR(TODAY())-YEAR(All_Data[[#This Row],[DOB]])</f>
        <v>40</v>
      </c>
      <c r="F40" s="3" t="str">
        <f ca="1">IF(All_Data[[#This Row],[Age]]&lt;=40,"Millennials",IF(All_Data[[#This Row],[Age]]&lt;=50,"Gen X(40s)",IF(All_Data[[#This Row],[Age]]&lt;=60,"Gen X(50s)","Baby Boomers")))</f>
        <v>Millennials</v>
      </c>
      <c r="G40" t="s">
        <v>23</v>
      </c>
      <c r="H40" t="s">
        <v>24</v>
      </c>
      <c r="I40" t="s">
        <v>25</v>
      </c>
      <c r="J40" t="s">
        <v>70</v>
      </c>
      <c r="K40" s="1">
        <v>41729</v>
      </c>
      <c r="L40" s="1" t="s">
        <v>500</v>
      </c>
      <c r="M40" s="3">
        <f ca="1">IFERROR(YEAR(All_Data[[#This Row],[DateofTermination]])-YEAR(All_Data[[#This Row],[DateofHire]]),YEAR(TODAY())-YEAR(All_Data[[#This Row],[DateofHire]]))</f>
        <v>9</v>
      </c>
      <c r="N40" t="s">
        <v>27</v>
      </c>
      <c r="O40" t="s">
        <v>28</v>
      </c>
      <c r="P40" t="s">
        <v>29</v>
      </c>
      <c r="Q40" t="s">
        <v>89</v>
      </c>
      <c r="R40">
        <v>18</v>
      </c>
      <c r="S40" t="s">
        <v>31</v>
      </c>
      <c r="T40" t="s">
        <v>43</v>
      </c>
      <c r="U40">
        <v>4.43</v>
      </c>
      <c r="V40">
        <v>3</v>
      </c>
      <c r="W40" s="1">
        <v>43497</v>
      </c>
      <c r="X40">
        <v>14</v>
      </c>
    </row>
    <row r="41" spans="1:24" x14ac:dyDescent="0.2">
      <c r="A41" t="s">
        <v>149</v>
      </c>
      <c r="B41">
        <v>10082</v>
      </c>
      <c r="C41" t="s">
        <v>35</v>
      </c>
      <c r="D41" s="1">
        <v>31569</v>
      </c>
      <c r="E41" s="3">
        <f ca="1">YEAR(TODAY())-YEAR(All_Data[[#This Row],[DOB]])</f>
        <v>37</v>
      </c>
      <c r="F41" s="3" t="str">
        <f ca="1">IF(All_Data[[#This Row],[Age]]&lt;=40,"Millennials",IF(All_Data[[#This Row],[Age]]&lt;=50,"Gen X(40s)",IF(All_Data[[#This Row],[Age]]&lt;=60,"Gen X(50s)","Baby Boomers")))</f>
        <v>Millennials</v>
      </c>
      <c r="G41" t="s">
        <v>47</v>
      </c>
      <c r="H41" t="s">
        <v>24</v>
      </c>
      <c r="I41" t="s">
        <v>25</v>
      </c>
      <c r="J41" t="s">
        <v>70</v>
      </c>
      <c r="K41" s="1">
        <v>42551</v>
      </c>
      <c r="L41" s="1" t="s">
        <v>500</v>
      </c>
      <c r="M41" s="3">
        <f ca="1">IFERROR(YEAR(All_Data[[#This Row],[DateofTermination]])-YEAR(All_Data[[#This Row],[DateofHire]]),YEAR(TODAY())-YEAR(All_Data[[#This Row],[DateofHire]]))</f>
        <v>7</v>
      </c>
      <c r="N41" t="s">
        <v>27</v>
      </c>
      <c r="O41" t="s">
        <v>28</v>
      </c>
      <c r="P41" t="s">
        <v>40</v>
      </c>
      <c r="Q41" t="s">
        <v>41</v>
      </c>
      <c r="R41">
        <v>4</v>
      </c>
      <c r="S41" t="s">
        <v>31</v>
      </c>
      <c r="T41" t="s">
        <v>43</v>
      </c>
      <c r="U41">
        <v>5</v>
      </c>
      <c r="V41">
        <v>5</v>
      </c>
      <c r="W41" s="1">
        <v>43514</v>
      </c>
      <c r="X41">
        <v>7</v>
      </c>
    </row>
    <row r="42" spans="1:24" x14ac:dyDescent="0.2">
      <c r="A42" t="s">
        <v>150</v>
      </c>
      <c r="B42">
        <v>10040</v>
      </c>
      <c r="C42" t="s">
        <v>135</v>
      </c>
      <c r="D42" s="1">
        <v>23146</v>
      </c>
      <c r="E42" s="3">
        <f ca="1">YEAR(TODAY())-YEAR(All_Data[[#This Row],[DOB]])</f>
        <v>60</v>
      </c>
      <c r="F42" s="3" t="str">
        <f ca="1">IF(All_Data[[#This Row],[Age]]&lt;=40,"Millennials",IF(All_Data[[#This Row],[Age]]&lt;=50,"Gen X(40s)",IF(All_Data[[#This Row],[Age]]&lt;=60,"Gen X(50s)","Baby Boomers")))</f>
        <v>Gen X(50s)</v>
      </c>
      <c r="G42" t="s">
        <v>47</v>
      </c>
      <c r="H42" t="s">
        <v>24</v>
      </c>
      <c r="I42" t="s">
        <v>25</v>
      </c>
      <c r="J42" t="s">
        <v>26</v>
      </c>
      <c r="K42" s="1">
        <v>41869</v>
      </c>
      <c r="L42" s="1" t="s">
        <v>500</v>
      </c>
      <c r="M42" s="3">
        <f ca="1">IFERROR(YEAR(All_Data[[#This Row],[DateofTermination]])-YEAR(All_Data[[#This Row],[DateofHire]]),YEAR(TODAY())-YEAR(All_Data[[#This Row],[DateofHire]]))</f>
        <v>9</v>
      </c>
      <c r="N42" t="s">
        <v>27</v>
      </c>
      <c r="O42" t="s">
        <v>28</v>
      </c>
      <c r="P42" t="s">
        <v>136</v>
      </c>
      <c r="Q42" t="s">
        <v>137</v>
      </c>
      <c r="R42">
        <v>17</v>
      </c>
      <c r="S42" t="s">
        <v>42</v>
      </c>
      <c r="T42" t="s">
        <v>43</v>
      </c>
      <c r="U42">
        <v>5</v>
      </c>
      <c r="V42">
        <v>5</v>
      </c>
      <c r="W42" s="1">
        <v>43486</v>
      </c>
      <c r="X42">
        <v>7</v>
      </c>
    </row>
    <row r="43" spans="1:24" x14ac:dyDescent="0.2">
      <c r="A43" t="s">
        <v>151</v>
      </c>
      <c r="B43">
        <v>10067</v>
      </c>
      <c r="C43" t="s">
        <v>22</v>
      </c>
      <c r="D43" s="1">
        <v>18630</v>
      </c>
      <c r="E43" s="3">
        <f ca="1">YEAR(TODAY())-YEAR(All_Data[[#This Row],[DOB]])</f>
        <v>72</v>
      </c>
      <c r="F43" s="3" t="str">
        <f ca="1">IF(All_Data[[#This Row],[Age]]&lt;=40,"Millennials",IF(All_Data[[#This Row],[Age]]&lt;=50,"Gen X(40s)",IF(All_Data[[#This Row],[Age]]&lt;=60,"Gen X(50s)","Baby Boomers")))</f>
        <v>Baby Boomers</v>
      </c>
      <c r="G43" t="s">
        <v>47</v>
      </c>
      <c r="H43" t="s">
        <v>24</v>
      </c>
      <c r="I43" t="s">
        <v>25</v>
      </c>
      <c r="J43" t="s">
        <v>26</v>
      </c>
      <c r="K43" s="1">
        <v>41911</v>
      </c>
      <c r="L43" s="1" t="s">
        <v>500</v>
      </c>
      <c r="M43" s="3">
        <f ca="1">IFERROR(YEAR(All_Data[[#This Row],[DateofTermination]])-YEAR(All_Data[[#This Row],[DateofHire]]),YEAR(TODAY())-YEAR(All_Data[[#This Row],[DateofHire]]))</f>
        <v>9</v>
      </c>
      <c r="N43" t="s">
        <v>27</v>
      </c>
      <c r="O43" t="s">
        <v>28</v>
      </c>
      <c r="P43" t="s">
        <v>29</v>
      </c>
      <c r="Q43" t="s">
        <v>30</v>
      </c>
      <c r="R43">
        <v>22</v>
      </c>
      <c r="S43" t="s">
        <v>57</v>
      </c>
      <c r="T43" t="s">
        <v>43</v>
      </c>
      <c r="U43">
        <v>5</v>
      </c>
      <c r="V43">
        <v>4</v>
      </c>
      <c r="W43" s="1">
        <v>43508</v>
      </c>
      <c r="X43">
        <v>11</v>
      </c>
    </row>
    <row r="44" spans="1:24" x14ac:dyDescent="0.2">
      <c r="A44" t="s">
        <v>152</v>
      </c>
      <c r="B44">
        <v>10108</v>
      </c>
      <c r="C44" t="s">
        <v>153</v>
      </c>
      <c r="D44" s="1">
        <v>26338</v>
      </c>
      <c r="E44" s="3">
        <f ca="1">YEAR(TODAY())-YEAR(All_Data[[#This Row],[DOB]])</f>
        <v>51</v>
      </c>
      <c r="F44" s="3" t="str">
        <f ca="1">IF(All_Data[[#This Row],[Age]]&lt;=40,"Millennials",IF(All_Data[[#This Row],[Age]]&lt;=50,"Gen X(40s)",IF(All_Data[[#This Row],[Age]]&lt;=60,"Gen X(50s)","Baby Boomers")))</f>
        <v>Gen X(50s)</v>
      </c>
      <c r="G44" t="s">
        <v>23</v>
      </c>
      <c r="H44" t="s">
        <v>36</v>
      </c>
      <c r="I44" t="s">
        <v>25</v>
      </c>
      <c r="J44" t="s">
        <v>26</v>
      </c>
      <c r="K44" s="1">
        <v>42619</v>
      </c>
      <c r="L44" s="1" t="s">
        <v>500</v>
      </c>
      <c r="M44" s="3">
        <f ca="1">IFERROR(YEAR(All_Data[[#This Row],[DateofTermination]])-YEAR(All_Data[[#This Row],[DateofHire]]),YEAR(TODAY())-YEAR(All_Data[[#This Row],[DateofHire]]))</f>
        <v>7</v>
      </c>
      <c r="N44" t="s">
        <v>27</v>
      </c>
      <c r="O44" t="s">
        <v>28</v>
      </c>
      <c r="P44" t="s">
        <v>40</v>
      </c>
      <c r="Q44" t="s">
        <v>143</v>
      </c>
      <c r="R44">
        <v>5</v>
      </c>
      <c r="S44" t="s">
        <v>42</v>
      </c>
      <c r="T44" t="s">
        <v>43</v>
      </c>
      <c r="U44">
        <v>4.5</v>
      </c>
      <c r="V44">
        <v>5</v>
      </c>
      <c r="W44" s="1">
        <v>43480</v>
      </c>
      <c r="X44">
        <v>8</v>
      </c>
    </row>
    <row r="45" spans="1:24" x14ac:dyDescent="0.2">
      <c r="A45" t="s">
        <v>154</v>
      </c>
      <c r="B45">
        <v>10210</v>
      </c>
      <c r="C45" t="s">
        <v>22</v>
      </c>
      <c r="D45" s="1">
        <v>28898</v>
      </c>
      <c r="E45" s="3">
        <f ca="1">YEAR(TODAY())-YEAR(All_Data[[#This Row],[DOB]])</f>
        <v>44</v>
      </c>
      <c r="F45" s="3" t="str">
        <f ca="1">IF(All_Data[[#This Row],[Age]]&lt;=40,"Millennials",IF(All_Data[[#This Row],[Age]]&lt;=50,"Gen X(40s)",IF(All_Data[[#This Row],[Age]]&lt;=60,"Gen X(50s)","Baby Boomers")))</f>
        <v>Gen X(40s)</v>
      </c>
      <c r="G45" t="s">
        <v>47</v>
      </c>
      <c r="H45" t="s">
        <v>24</v>
      </c>
      <c r="I45" t="s">
        <v>25</v>
      </c>
      <c r="J45" t="s">
        <v>26</v>
      </c>
      <c r="K45" s="1">
        <v>41771</v>
      </c>
      <c r="L45" s="1" t="s">
        <v>500</v>
      </c>
      <c r="M45" s="3">
        <f ca="1">IFERROR(YEAR(All_Data[[#This Row],[DateofTermination]])-YEAR(All_Data[[#This Row],[DateofHire]]),YEAR(TODAY())-YEAR(All_Data[[#This Row],[DateofHire]]))</f>
        <v>9</v>
      </c>
      <c r="N45" t="s">
        <v>27</v>
      </c>
      <c r="O45" t="s">
        <v>28</v>
      </c>
      <c r="P45" t="s">
        <v>29</v>
      </c>
      <c r="Q45" t="s">
        <v>52</v>
      </c>
      <c r="R45">
        <v>16</v>
      </c>
      <c r="S45" t="s">
        <v>42</v>
      </c>
      <c r="T45" t="s">
        <v>43</v>
      </c>
      <c r="U45">
        <v>3.3</v>
      </c>
      <c r="V45">
        <v>4</v>
      </c>
      <c r="W45" s="1">
        <v>43515</v>
      </c>
      <c r="X45">
        <v>11</v>
      </c>
    </row>
    <row r="46" spans="1:24" x14ac:dyDescent="0.2">
      <c r="A46" t="s">
        <v>156</v>
      </c>
      <c r="B46">
        <v>10154</v>
      </c>
      <c r="C46" t="s">
        <v>22</v>
      </c>
      <c r="D46" s="1">
        <v>30552</v>
      </c>
      <c r="E46" s="3">
        <f ca="1">YEAR(TODAY())-YEAR(All_Data[[#This Row],[DOB]])</f>
        <v>40</v>
      </c>
      <c r="F46" s="3" t="str">
        <f ca="1">IF(All_Data[[#This Row],[Age]]&lt;=40,"Millennials",IF(All_Data[[#This Row],[Age]]&lt;=50,"Gen X(40s)",IF(All_Data[[#This Row],[Age]]&lt;=60,"Gen X(50s)","Baby Boomers")))</f>
        <v>Millennials</v>
      </c>
      <c r="G46" t="s">
        <v>23</v>
      </c>
      <c r="H46" t="s">
        <v>24</v>
      </c>
      <c r="I46" t="s">
        <v>25</v>
      </c>
      <c r="J46" t="s">
        <v>26</v>
      </c>
      <c r="K46" s="1">
        <v>41463</v>
      </c>
      <c r="L46" s="1" t="s">
        <v>500</v>
      </c>
      <c r="M46" s="3">
        <f ca="1">IFERROR(YEAR(All_Data[[#This Row],[DateofTermination]])-YEAR(All_Data[[#This Row],[DateofHire]]),YEAR(TODAY())-YEAR(All_Data[[#This Row],[DateofHire]]))</f>
        <v>10</v>
      </c>
      <c r="N46" t="s">
        <v>27</v>
      </c>
      <c r="O46" t="s">
        <v>28</v>
      </c>
      <c r="P46" t="s">
        <v>29</v>
      </c>
      <c r="Q46" t="s">
        <v>56</v>
      </c>
      <c r="S46" t="s">
        <v>31</v>
      </c>
      <c r="T46" t="s">
        <v>43</v>
      </c>
      <c r="U46">
        <v>3.8</v>
      </c>
      <c r="V46">
        <v>5</v>
      </c>
      <c r="W46" s="1">
        <v>43479</v>
      </c>
      <c r="X46">
        <v>4</v>
      </c>
    </row>
    <row r="47" spans="1:24" x14ac:dyDescent="0.2">
      <c r="A47" t="s">
        <v>157</v>
      </c>
      <c r="B47">
        <v>10200</v>
      </c>
      <c r="C47" t="s">
        <v>135</v>
      </c>
      <c r="D47" s="1">
        <v>25730</v>
      </c>
      <c r="E47" s="3">
        <f ca="1">YEAR(TODAY())-YEAR(All_Data[[#This Row],[DOB]])</f>
        <v>53</v>
      </c>
      <c r="F47" s="3" t="str">
        <f ca="1">IF(All_Data[[#This Row],[Age]]&lt;=40,"Millennials",IF(All_Data[[#This Row],[Age]]&lt;=50,"Gen X(40s)",IF(All_Data[[#This Row],[Age]]&lt;=60,"Gen X(50s)","Baby Boomers")))</f>
        <v>Gen X(50s)</v>
      </c>
      <c r="G47" t="s">
        <v>23</v>
      </c>
      <c r="H47" t="s">
        <v>24</v>
      </c>
      <c r="I47" t="s">
        <v>99</v>
      </c>
      <c r="J47" t="s">
        <v>70</v>
      </c>
      <c r="K47" s="1">
        <v>41043</v>
      </c>
      <c r="L47" s="1" t="s">
        <v>500</v>
      </c>
      <c r="M47" s="3">
        <f ca="1">IFERROR(YEAR(All_Data[[#This Row],[DateofTermination]])-YEAR(All_Data[[#This Row],[DateofHire]]),YEAR(TODAY())-YEAR(All_Data[[#This Row],[DateofHire]]))</f>
        <v>11</v>
      </c>
      <c r="N47" t="s">
        <v>27</v>
      </c>
      <c r="O47" t="s">
        <v>28</v>
      </c>
      <c r="P47" t="s">
        <v>136</v>
      </c>
      <c r="Q47" t="s">
        <v>158</v>
      </c>
      <c r="R47">
        <v>21</v>
      </c>
      <c r="S47" t="s">
        <v>67</v>
      </c>
      <c r="T47" t="s">
        <v>43</v>
      </c>
      <c r="U47">
        <v>3</v>
      </c>
      <c r="V47">
        <v>5</v>
      </c>
      <c r="W47" s="1">
        <v>43484</v>
      </c>
      <c r="X47">
        <v>17</v>
      </c>
    </row>
    <row r="48" spans="1:24" x14ac:dyDescent="0.2">
      <c r="A48" t="s">
        <v>160</v>
      </c>
      <c r="B48">
        <v>10240</v>
      </c>
      <c r="C48" t="s">
        <v>22</v>
      </c>
      <c r="D48" s="1">
        <v>30555</v>
      </c>
      <c r="E48" s="3">
        <f ca="1">YEAR(TODAY())-YEAR(All_Data[[#This Row],[DOB]])</f>
        <v>40</v>
      </c>
      <c r="F48" s="3" t="str">
        <f ca="1">IF(All_Data[[#This Row],[Age]]&lt;=40,"Millennials",IF(All_Data[[#This Row],[Age]]&lt;=50,"Gen X(40s)",IF(All_Data[[#This Row],[Age]]&lt;=60,"Gen X(50s)","Baby Boomers")))</f>
        <v>Millennials</v>
      </c>
      <c r="G48" t="s">
        <v>47</v>
      </c>
      <c r="H48" t="s">
        <v>24</v>
      </c>
      <c r="I48" t="s">
        <v>25</v>
      </c>
      <c r="J48" t="s">
        <v>26</v>
      </c>
      <c r="K48" s="1">
        <v>40721</v>
      </c>
      <c r="L48" s="1">
        <v>42323</v>
      </c>
      <c r="M48" s="3">
        <f ca="1">IFERROR(YEAR(All_Data[[#This Row],[DateofTermination]])-YEAR(All_Data[[#This Row],[DateofHire]]),YEAR(TODAY())-YEAR(All_Data[[#This Row],[DateofHire]]))</f>
        <v>4</v>
      </c>
      <c r="N48" t="s">
        <v>161</v>
      </c>
      <c r="O48" t="s">
        <v>39</v>
      </c>
      <c r="P48" t="s">
        <v>29</v>
      </c>
      <c r="Q48" t="s">
        <v>59</v>
      </c>
      <c r="R48">
        <v>11</v>
      </c>
      <c r="S48" t="s">
        <v>42</v>
      </c>
      <c r="T48" t="s">
        <v>43</v>
      </c>
      <c r="U48">
        <v>4.3</v>
      </c>
      <c r="V48">
        <v>4</v>
      </c>
      <c r="W48" s="1">
        <v>42073</v>
      </c>
      <c r="X48">
        <v>3</v>
      </c>
    </row>
    <row r="49" spans="1:24" x14ac:dyDescent="0.2">
      <c r="A49" t="s">
        <v>162</v>
      </c>
      <c r="B49">
        <v>10168</v>
      </c>
      <c r="C49" t="s">
        <v>22</v>
      </c>
      <c r="D49" s="1">
        <v>32294</v>
      </c>
      <c r="E49" s="3">
        <f ca="1">YEAR(TODAY())-YEAR(All_Data[[#This Row],[DOB]])</f>
        <v>35</v>
      </c>
      <c r="F49" s="3" t="str">
        <f ca="1">IF(All_Data[[#This Row],[Age]]&lt;=40,"Millennials",IF(All_Data[[#This Row],[Age]]&lt;=50,"Gen X(40s)",IF(All_Data[[#This Row],[Age]]&lt;=60,"Gen X(50s)","Baby Boomers")))</f>
        <v>Millennials</v>
      </c>
      <c r="G49" t="s">
        <v>47</v>
      </c>
      <c r="H49" t="s">
        <v>24</v>
      </c>
      <c r="I49" t="s">
        <v>163</v>
      </c>
      <c r="J49" t="s">
        <v>70</v>
      </c>
      <c r="K49" s="1">
        <v>40819</v>
      </c>
      <c r="L49" s="1" t="s">
        <v>500</v>
      </c>
      <c r="M49" s="3">
        <f ca="1">IFERROR(YEAR(All_Data[[#This Row],[DateofTermination]])-YEAR(All_Data[[#This Row],[DateofHire]]),YEAR(TODAY())-YEAR(All_Data[[#This Row],[DateofHire]]))</f>
        <v>12</v>
      </c>
      <c r="N49" t="s">
        <v>27</v>
      </c>
      <c r="O49" t="s">
        <v>28</v>
      </c>
      <c r="P49" t="s">
        <v>29</v>
      </c>
      <c r="Q49" t="s">
        <v>66</v>
      </c>
      <c r="R49">
        <v>19</v>
      </c>
      <c r="S49" t="s">
        <v>42</v>
      </c>
      <c r="T49" t="s">
        <v>43</v>
      </c>
      <c r="U49">
        <v>3.58</v>
      </c>
      <c r="V49">
        <v>5</v>
      </c>
      <c r="W49" s="1">
        <v>43495</v>
      </c>
      <c r="X49">
        <v>3</v>
      </c>
    </row>
    <row r="50" spans="1:24" x14ac:dyDescent="0.2">
      <c r="A50" t="s">
        <v>164</v>
      </c>
      <c r="B50">
        <v>10220</v>
      </c>
      <c r="C50" t="s">
        <v>75</v>
      </c>
      <c r="D50" s="1">
        <v>31295</v>
      </c>
      <c r="E50" s="3">
        <f ca="1">YEAR(TODAY())-YEAR(All_Data[[#This Row],[DOB]])</f>
        <v>38</v>
      </c>
      <c r="F50" s="3" t="str">
        <f ca="1">IF(All_Data[[#This Row],[Age]]&lt;=40,"Millennials",IF(All_Data[[#This Row],[Age]]&lt;=50,"Gen X(40s)",IF(All_Data[[#This Row],[Age]]&lt;=60,"Gen X(50s)","Baby Boomers")))</f>
        <v>Millennials</v>
      </c>
      <c r="G50" t="s">
        <v>23</v>
      </c>
      <c r="H50" t="s">
        <v>24</v>
      </c>
      <c r="I50" t="s">
        <v>25</v>
      </c>
      <c r="J50" t="s">
        <v>26</v>
      </c>
      <c r="K50" s="1">
        <v>41157</v>
      </c>
      <c r="L50" s="1" t="s">
        <v>500</v>
      </c>
      <c r="M50" s="3">
        <f ca="1">IFERROR(YEAR(All_Data[[#This Row],[DateofTermination]])-YEAR(All_Data[[#This Row],[DateofHire]]),YEAR(TODAY())-YEAR(All_Data[[#This Row],[DateofHire]]))</f>
        <v>11</v>
      </c>
      <c r="N50" t="s">
        <v>27</v>
      </c>
      <c r="O50" t="s">
        <v>28</v>
      </c>
      <c r="P50" t="s">
        <v>40</v>
      </c>
      <c r="Q50" t="s">
        <v>165</v>
      </c>
      <c r="R50">
        <v>6</v>
      </c>
      <c r="S50" t="s">
        <v>42</v>
      </c>
      <c r="T50" t="s">
        <v>43</v>
      </c>
      <c r="U50">
        <v>4.7</v>
      </c>
      <c r="V50">
        <v>3</v>
      </c>
      <c r="W50" s="1">
        <v>43523</v>
      </c>
      <c r="X50">
        <v>2</v>
      </c>
    </row>
    <row r="51" spans="1:24" x14ac:dyDescent="0.2">
      <c r="A51" t="s">
        <v>166</v>
      </c>
      <c r="B51">
        <v>10275</v>
      </c>
      <c r="C51" t="s">
        <v>46</v>
      </c>
      <c r="D51" s="1">
        <v>29829</v>
      </c>
      <c r="E51" s="3">
        <f ca="1">YEAR(TODAY())-YEAR(All_Data[[#This Row],[DOB]])</f>
        <v>42</v>
      </c>
      <c r="F51" s="3" t="str">
        <f ca="1">IF(All_Data[[#This Row],[Age]]&lt;=40,"Millennials",IF(All_Data[[#This Row],[Age]]&lt;=50,"Gen X(40s)",IF(All_Data[[#This Row],[Age]]&lt;=60,"Gen X(50s)","Baby Boomers")))</f>
        <v>Gen X(40s)</v>
      </c>
      <c r="G51" t="s">
        <v>47</v>
      </c>
      <c r="H51" t="s">
        <v>36</v>
      </c>
      <c r="I51" t="s">
        <v>25</v>
      </c>
      <c r="J51" t="s">
        <v>26</v>
      </c>
      <c r="K51" s="1">
        <v>40679</v>
      </c>
      <c r="L51" s="1">
        <v>41281</v>
      </c>
      <c r="M51" s="3">
        <f ca="1">IFERROR(YEAR(All_Data[[#This Row],[DateofTermination]])-YEAR(All_Data[[#This Row],[DateofHire]]),YEAR(TODAY())-YEAR(All_Data[[#This Row],[DateofHire]]))</f>
        <v>2</v>
      </c>
      <c r="N51" t="s">
        <v>83</v>
      </c>
      <c r="O51" t="s">
        <v>39</v>
      </c>
      <c r="P51" t="s">
        <v>29</v>
      </c>
      <c r="Q51" t="s">
        <v>71</v>
      </c>
      <c r="R51">
        <v>12</v>
      </c>
      <c r="S51" t="s">
        <v>57</v>
      </c>
      <c r="T51" t="s">
        <v>43</v>
      </c>
      <c r="U51">
        <v>4.2</v>
      </c>
      <c r="V51">
        <v>5</v>
      </c>
      <c r="W51" s="1">
        <v>41032</v>
      </c>
      <c r="X51">
        <v>9</v>
      </c>
    </row>
    <row r="52" spans="1:24" x14ac:dyDescent="0.2">
      <c r="A52" t="s">
        <v>167</v>
      </c>
      <c r="B52">
        <v>10269</v>
      </c>
      <c r="C52" t="s">
        <v>46</v>
      </c>
      <c r="D52" s="1">
        <v>28515</v>
      </c>
      <c r="E52" s="3">
        <f ca="1">YEAR(TODAY())-YEAR(All_Data[[#This Row],[DOB]])</f>
        <v>45</v>
      </c>
      <c r="F52" s="3" t="str">
        <f ca="1">IF(All_Data[[#This Row],[Age]]&lt;=40,"Millennials",IF(All_Data[[#This Row],[Age]]&lt;=50,"Gen X(40s)",IF(All_Data[[#This Row],[Age]]&lt;=60,"Gen X(50s)","Baby Boomers")))</f>
        <v>Gen X(40s)</v>
      </c>
      <c r="G52" t="s">
        <v>23</v>
      </c>
      <c r="H52" t="s">
        <v>36</v>
      </c>
      <c r="I52" t="s">
        <v>25</v>
      </c>
      <c r="J52" t="s">
        <v>26</v>
      </c>
      <c r="K52" s="1">
        <v>40420</v>
      </c>
      <c r="L52" s="1">
        <v>40812</v>
      </c>
      <c r="M52" s="3">
        <f ca="1">IFERROR(YEAR(All_Data[[#This Row],[DateofTermination]])-YEAR(All_Data[[#This Row],[DateofHire]]),YEAR(TODAY())-YEAR(All_Data[[#This Row],[DateofHire]]))</f>
        <v>1</v>
      </c>
      <c r="N52" t="s">
        <v>38</v>
      </c>
      <c r="O52" t="s">
        <v>39</v>
      </c>
      <c r="P52" t="s">
        <v>29</v>
      </c>
      <c r="Q52" t="s">
        <v>80</v>
      </c>
      <c r="R52">
        <v>14</v>
      </c>
      <c r="S52" t="s">
        <v>42</v>
      </c>
      <c r="T52" t="s">
        <v>43</v>
      </c>
      <c r="U52">
        <v>4.2</v>
      </c>
      <c r="V52">
        <v>4</v>
      </c>
      <c r="W52" s="1">
        <v>40667</v>
      </c>
      <c r="X52">
        <v>6</v>
      </c>
    </row>
    <row r="53" spans="1:24" x14ac:dyDescent="0.2">
      <c r="A53" t="s">
        <v>168</v>
      </c>
      <c r="B53">
        <v>10029</v>
      </c>
      <c r="C53" t="s">
        <v>22</v>
      </c>
      <c r="D53" s="1">
        <v>29459</v>
      </c>
      <c r="E53" s="3">
        <f ca="1">YEAR(TODAY())-YEAR(All_Data[[#This Row],[DOB]])</f>
        <v>43</v>
      </c>
      <c r="F53" s="3" t="str">
        <f ca="1">IF(All_Data[[#This Row],[Age]]&lt;=40,"Millennials",IF(All_Data[[#This Row],[Age]]&lt;=50,"Gen X(40s)",IF(All_Data[[#This Row],[Age]]&lt;=60,"Gen X(50s)","Baby Boomers")))</f>
        <v>Gen X(40s)</v>
      </c>
      <c r="G53" t="s">
        <v>23</v>
      </c>
      <c r="H53" t="s">
        <v>36</v>
      </c>
      <c r="I53" t="s">
        <v>25</v>
      </c>
      <c r="J53" t="s">
        <v>26</v>
      </c>
      <c r="K53" s="1">
        <v>42557</v>
      </c>
      <c r="L53" s="1" t="s">
        <v>500</v>
      </c>
      <c r="M53" s="3">
        <f ca="1">IFERROR(YEAR(All_Data[[#This Row],[DateofTermination]])-YEAR(All_Data[[#This Row],[DateofHire]]),YEAR(TODAY())-YEAR(All_Data[[#This Row],[DateofHire]]))</f>
        <v>7</v>
      </c>
      <c r="N53" t="s">
        <v>27</v>
      </c>
      <c r="O53" t="s">
        <v>28</v>
      </c>
      <c r="P53" t="s">
        <v>29</v>
      </c>
      <c r="Q53" t="s">
        <v>71</v>
      </c>
      <c r="R53">
        <v>12</v>
      </c>
      <c r="S53" t="s">
        <v>67</v>
      </c>
      <c r="T53" t="s">
        <v>32</v>
      </c>
      <c r="U53">
        <v>4.0999999999999996</v>
      </c>
      <c r="V53">
        <v>4</v>
      </c>
      <c r="W53" s="1">
        <v>43524</v>
      </c>
      <c r="X53">
        <v>5</v>
      </c>
    </row>
    <row r="54" spans="1:24" x14ac:dyDescent="0.2">
      <c r="A54" t="s">
        <v>170</v>
      </c>
      <c r="B54">
        <v>10261</v>
      </c>
      <c r="C54" t="s">
        <v>22</v>
      </c>
      <c r="D54" s="1">
        <v>28376</v>
      </c>
      <c r="E54" s="3">
        <f ca="1">YEAR(TODAY())-YEAR(All_Data[[#This Row],[DOB]])</f>
        <v>46</v>
      </c>
      <c r="F54" s="3" t="str">
        <f ca="1">IF(All_Data[[#This Row],[Age]]&lt;=40,"Millennials",IF(All_Data[[#This Row],[Age]]&lt;=50,"Gen X(40s)",IF(All_Data[[#This Row],[Age]]&lt;=60,"Gen X(50s)","Baby Boomers")))</f>
        <v>Gen X(40s)</v>
      </c>
      <c r="G54" t="s">
        <v>23</v>
      </c>
      <c r="H54" t="s">
        <v>24</v>
      </c>
      <c r="I54" t="s">
        <v>25</v>
      </c>
      <c r="J54" t="s">
        <v>26</v>
      </c>
      <c r="K54" s="1">
        <v>41463</v>
      </c>
      <c r="L54" s="1" t="s">
        <v>500</v>
      </c>
      <c r="M54" s="3">
        <f ca="1">IFERROR(YEAR(All_Data[[#This Row],[DateofTermination]])-YEAR(All_Data[[#This Row],[DateofHire]]),YEAR(TODAY())-YEAR(All_Data[[#This Row],[DateofHire]]))</f>
        <v>10</v>
      </c>
      <c r="N54" t="s">
        <v>27</v>
      </c>
      <c r="O54" t="s">
        <v>28</v>
      </c>
      <c r="P54" t="s">
        <v>29</v>
      </c>
      <c r="Q54" t="s">
        <v>80</v>
      </c>
      <c r="R54">
        <v>14</v>
      </c>
      <c r="S54" t="s">
        <v>67</v>
      </c>
      <c r="T54" t="s">
        <v>43</v>
      </c>
      <c r="U54">
        <v>4.4000000000000004</v>
      </c>
      <c r="V54">
        <v>5</v>
      </c>
      <c r="W54" s="1">
        <v>43479</v>
      </c>
      <c r="X54">
        <v>3</v>
      </c>
    </row>
    <row r="55" spans="1:24" x14ac:dyDescent="0.2">
      <c r="A55" t="s">
        <v>171</v>
      </c>
      <c r="B55">
        <v>10292</v>
      </c>
      <c r="C55" t="s">
        <v>22</v>
      </c>
      <c r="D55" s="1">
        <v>29079</v>
      </c>
      <c r="E55" s="3">
        <f ca="1">YEAR(TODAY())-YEAR(All_Data[[#This Row],[DOB]])</f>
        <v>44</v>
      </c>
      <c r="F55" s="3" t="str">
        <f ca="1">IF(All_Data[[#This Row],[Age]]&lt;=40,"Millennials",IF(All_Data[[#This Row],[Age]]&lt;=50,"Gen X(40s)",IF(All_Data[[#This Row],[Age]]&lt;=60,"Gen X(50s)","Baby Boomers")))</f>
        <v>Gen X(40s)</v>
      </c>
      <c r="G55" t="s">
        <v>23</v>
      </c>
      <c r="H55" t="s">
        <v>24</v>
      </c>
      <c r="I55" t="s">
        <v>25</v>
      </c>
      <c r="J55" t="s">
        <v>70</v>
      </c>
      <c r="K55" s="1">
        <v>40735</v>
      </c>
      <c r="L55" s="1">
        <v>42636</v>
      </c>
      <c r="M55" s="3">
        <f ca="1">IFERROR(YEAR(All_Data[[#This Row],[DateofTermination]])-YEAR(All_Data[[#This Row],[DateofHire]]),YEAR(TODAY())-YEAR(All_Data[[#This Row],[DateofHire]]))</f>
        <v>5</v>
      </c>
      <c r="N55" t="s">
        <v>102</v>
      </c>
      <c r="O55" t="s">
        <v>95</v>
      </c>
      <c r="P55" t="s">
        <v>29</v>
      </c>
      <c r="Q55" t="s">
        <v>49</v>
      </c>
      <c r="R55">
        <v>20</v>
      </c>
      <c r="S55" t="s">
        <v>31</v>
      </c>
      <c r="T55" t="s">
        <v>112</v>
      </c>
      <c r="U55">
        <v>2</v>
      </c>
      <c r="V55">
        <v>3</v>
      </c>
      <c r="W55" s="1">
        <v>42491</v>
      </c>
      <c r="X55">
        <v>16</v>
      </c>
    </row>
    <row r="56" spans="1:24" x14ac:dyDescent="0.2">
      <c r="A56" t="s">
        <v>172</v>
      </c>
      <c r="B56">
        <v>10282</v>
      </c>
      <c r="C56" t="s">
        <v>122</v>
      </c>
      <c r="D56" s="1">
        <v>27442</v>
      </c>
      <c r="E56" s="3">
        <f ca="1">YEAR(TODAY())-YEAR(All_Data[[#This Row],[DOB]])</f>
        <v>48</v>
      </c>
      <c r="F56" s="3" t="str">
        <f ca="1">IF(All_Data[[#This Row],[Age]]&lt;=40,"Millennials",IF(All_Data[[#This Row],[Age]]&lt;=50,"Gen X(40s)",IF(All_Data[[#This Row],[Age]]&lt;=60,"Gen X(50s)","Baby Boomers")))</f>
        <v>Gen X(40s)</v>
      </c>
      <c r="G56" t="s">
        <v>23</v>
      </c>
      <c r="H56" t="s">
        <v>54</v>
      </c>
      <c r="I56" t="s">
        <v>25</v>
      </c>
      <c r="J56" t="s">
        <v>26</v>
      </c>
      <c r="K56" s="1">
        <v>40379</v>
      </c>
      <c r="L56" s="1" t="s">
        <v>500</v>
      </c>
      <c r="M56" s="3">
        <f ca="1">IFERROR(YEAR(All_Data[[#This Row],[DateofTermination]])-YEAR(All_Data[[#This Row],[DateofHire]]),YEAR(TODAY())-YEAR(All_Data[[#This Row],[DateofHire]]))</f>
        <v>13</v>
      </c>
      <c r="N56" t="s">
        <v>27</v>
      </c>
      <c r="O56" t="s">
        <v>28</v>
      </c>
      <c r="P56" t="s">
        <v>29</v>
      </c>
      <c r="Q56" t="s">
        <v>124</v>
      </c>
      <c r="R56">
        <v>2</v>
      </c>
      <c r="S56" t="s">
        <v>111</v>
      </c>
      <c r="T56" t="s">
        <v>112</v>
      </c>
      <c r="U56">
        <v>4.13</v>
      </c>
      <c r="V56">
        <v>2</v>
      </c>
      <c r="W56" s="1">
        <v>43479</v>
      </c>
      <c r="X56">
        <v>3</v>
      </c>
    </row>
    <row r="57" spans="1:24" x14ac:dyDescent="0.2">
      <c r="A57" t="s">
        <v>173</v>
      </c>
      <c r="B57">
        <v>10019</v>
      </c>
      <c r="C57" t="s">
        <v>174</v>
      </c>
      <c r="D57" s="1">
        <v>30394</v>
      </c>
      <c r="E57" s="3">
        <f ca="1">YEAR(TODAY())-YEAR(All_Data[[#This Row],[DOB]])</f>
        <v>40</v>
      </c>
      <c r="F57" s="3" t="str">
        <f ca="1">IF(All_Data[[#This Row],[Age]]&lt;=40,"Millennials",IF(All_Data[[#This Row],[Age]]&lt;=50,"Gen X(40s)",IF(All_Data[[#This Row],[Age]]&lt;=60,"Gen X(50s)","Baby Boomers")))</f>
        <v>Millennials</v>
      </c>
      <c r="G57" t="s">
        <v>23</v>
      </c>
      <c r="H57" t="s">
        <v>24</v>
      </c>
      <c r="I57" t="s">
        <v>25</v>
      </c>
      <c r="J57" t="s">
        <v>70</v>
      </c>
      <c r="K57" s="1">
        <v>39818</v>
      </c>
      <c r="L57" s="1" t="s">
        <v>500</v>
      </c>
      <c r="M57" s="3">
        <f ca="1">IFERROR(YEAR(All_Data[[#This Row],[DateofTermination]])-YEAR(All_Data[[#This Row],[DateofHire]]),YEAR(TODAY())-YEAR(All_Data[[#This Row],[DateofHire]]))</f>
        <v>14</v>
      </c>
      <c r="N57" t="s">
        <v>27</v>
      </c>
      <c r="O57" t="s">
        <v>28</v>
      </c>
      <c r="P57" t="s">
        <v>29</v>
      </c>
      <c r="Q57" t="s">
        <v>124</v>
      </c>
      <c r="R57">
        <v>2</v>
      </c>
      <c r="S57" t="s">
        <v>42</v>
      </c>
      <c r="T57" t="s">
        <v>32</v>
      </c>
      <c r="U57">
        <v>3.7</v>
      </c>
      <c r="V57">
        <v>5</v>
      </c>
      <c r="W57" s="1">
        <v>43500</v>
      </c>
      <c r="X57">
        <v>15</v>
      </c>
    </row>
    <row r="58" spans="1:24" x14ac:dyDescent="0.2">
      <c r="A58" t="s">
        <v>175</v>
      </c>
      <c r="B58">
        <v>10094</v>
      </c>
      <c r="C58" t="s">
        <v>22</v>
      </c>
      <c r="D58" s="1">
        <v>28215</v>
      </c>
      <c r="E58" s="3">
        <f ca="1">YEAR(TODAY())-YEAR(All_Data[[#This Row],[DOB]])</f>
        <v>46</v>
      </c>
      <c r="F58" s="3" t="str">
        <f ca="1">IF(All_Data[[#This Row],[Age]]&lt;=40,"Millennials",IF(All_Data[[#This Row],[Age]]&lt;=50,"Gen X(40s)",IF(All_Data[[#This Row],[Age]]&lt;=60,"Gen X(50s)","Baby Boomers")))</f>
        <v>Gen X(40s)</v>
      </c>
      <c r="G58" t="s">
        <v>47</v>
      </c>
      <c r="H58" t="s">
        <v>36</v>
      </c>
      <c r="I58" t="s">
        <v>25</v>
      </c>
      <c r="J58" t="s">
        <v>26</v>
      </c>
      <c r="K58" s="1">
        <v>42009</v>
      </c>
      <c r="L58" s="1" t="s">
        <v>500</v>
      </c>
      <c r="M58" s="3">
        <f ca="1">IFERROR(YEAR(All_Data[[#This Row],[DateofTermination]])-YEAR(All_Data[[#This Row],[DateofHire]]),YEAR(TODAY())-YEAR(All_Data[[#This Row],[DateofHire]]))</f>
        <v>8</v>
      </c>
      <c r="N58" t="s">
        <v>27</v>
      </c>
      <c r="O58" t="s">
        <v>28</v>
      </c>
      <c r="P58" t="s">
        <v>29</v>
      </c>
      <c r="Q58" t="s">
        <v>89</v>
      </c>
      <c r="R58">
        <v>18</v>
      </c>
      <c r="S58" t="s">
        <v>42</v>
      </c>
      <c r="T58" t="s">
        <v>43</v>
      </c>
      <c r="U58">
        <v>4.7300000000000004</v>
      </c>
      <c r="V58">
        <v>5</v>
      </c>
      <c r="W58" s="1">
        <v>43510</v>
      </c>
      <c r="X58">
        <v>6</v>
      </c>
    </row>
    <row r="59" spans="1:24" x14ac:dyDescent="0.2">
      <c r="A59" t="s">
        <v>176</v>
      </c>
      <c r="B59">
        <v>10193</v>
      </c>
      <c r="C59" t="s">
        <v>85</v>
      </c>
      <c r="D59" s="1">
        <v>31650</v>
      </c>
      <c r="E59" s="3">
        <f ca="1">YEAR(TODAY())-YEAR(All_Data[[#This Row],[DOB]])</f>
        <v>37</v>
      </c>
      <c r="F59" s="3" t="str">
        <f ca="1">IF(All_Data[[#This Row],[Age]]&lt;=40,"Millennials",IF(All_Data[[#This Row],[Age]]&lt;=50,"Gen X(40s)",IF(All_Data[[#This Row],[Age]]&lt;=60,"Gen X(50s)","Baby Boomers")))</f>
        <v>Millennials</v>
      </c>
      <c r="G59" t="s">
        <v>23</v>
      </c>
      <c r="H59" t="s">
        <v>36</v>
      </c>
      <c r="I59" t="s">
        <v>25</v>
      </c>
      <c r="J59" t="s">
        <v>26</v>
      </c>
      <c r="K59" s="1">
        <v>42093</v>
      </c>
      <c r="L59" s="1" t="s">
        <v>500</v>
      </c>
      <c r="M59" s="3">
        <f ca="1">IFERROR(YEAR(All_Data[[#This Row],[DateofTermination]])-YEAR(All_Data[[#This Row],[DateofHire]]),YEAR(TODAY())-YEAR(All_Data[[#This Row],[DateofHire]]))</f>
        <v>8</v>
      </c>
      <c r="N59" t="s">
        <v>27</v>
      </c>
      <c r="O59" t="s">
        <v>28</v>
      </c>
      <c r="P59" t="s">
        <v>40</v>
      </c>
      <c r="Q59" t="s">
        <v>41</v>
      </c>
      <c r="R59">
        <v>4</v>
      </c>
      <c r="S59" t="s">
        <v>42</v>
      </c>
      <c r="T59" t="s">
        <v>43</v>
      </c>
      <c r="U59">
        <v>3.04</v>
      </c>
      <c r="V59">
        <v>3</v>
      </c>
      <c r="W59" s="1">
        <v>43487</v>
      </c>
      <c r="X59">
        <v>2</v>
      </c>
    </row>
    <row r="60" spans="1:24" x14ac:dyDescent="0.2">
      <c r="A60" t="s">
        <v>178</v>
      </c>
      <c r="B60">
        <v>10132</v>
      </c>
      <c r="C60" t="s">
        <v>22</v>
      </c>
      <c r="D60" s="1">
        <v>31877</v>
      </c>
      <c r="E60" s="3">
        <f ca="1">YEAR(TODAY())-YEAR(All_Data[[#This Row],[DOB]])</f>
        <v>36</v>
      </c>
      <c r="F60" s="3" t="str">
        <f ca="1">IF(All_Data[[#This Row],[Age]]&lt;=40,"Millennials",IF(All_Data[[#This Row],[Age]]&lt;=50,"Gen X(40s)",IF(All_Data[[#This Row],[Age]]&lt;=60,"Gen X(50s)","Baby Boomers")))</f>
        <v>Millennials</v>
      </c>
      <c r="G60" t="s">
        <v>47</v>
      </c>
      <c r="H60" t="s">
        <v>24</v>
      </c>
      <c r="I60" t="s">
        <v>25</v>
      </c>
      <c r="J60" t="s">
        <v>26</v>
      </c>
      <c r="K60" s="1">
        <v>42557</v>
      </c>
      <c r="L60" s="1" t="s">
        <v>500</v>
      </c>
      <c r="M60" s="3">
        <f ca="1">IFERROR(YEAR(All_Data[[#This Row],[DateofTermination]])-YEAR(All_Data[[#This Row],[DateofHire]]),YEAR(TODAY())-YEAR(All_Data[[#This Row],[DateofHire]]))</f>
        <v>7</v>
      </c>
      <c r="N60" t="s">
        <v>27</v>
      </c>
      <c r="O60" t="s">
        <v>28</v>
      </c>
      <c r="P60" t="s">
        <v>29</v>
      </c>
      <c r="Q60" t="s">
        <v>30</v>
      </c>
      <c r="R60">
        <v>22</v>
      </c>
      <c r="S60" t="s">
        <v>31</v>
      </c>
      <c r="T60" t="s">
        <v>43</v>
      </c>
      <c r="U60">
        <v>4.12</v>
      </c>
      <c r="V60">
        <v>5</v>
      </c>
      <c r="W60" s="1">
        <v>43493</v>
      </c>
      <c r="X60">
        <v>15</v>
      </c>
    </row>
    <row r="61" spans="1:24" x14ac:dyDescent="0.2">
      <c r="A61" t="s">
        <v>180</v>
      </c>
      <c r="B61">
        <v>10083</v>
      </c>
      <c r="C61" t="s">
        <v>181</v>
      </c>
      <c r="D61" s="1">
        <v>23994</v>
      </c>
      <c r="E61" s="3">
        <f ca="1">YEAR(TODAY())-YEAR(All_Data[[#This Row],[DOB]])</f>
        <v>58</v>
      </c>
      <c r="F61" s="3" t="str">
        <f ca="1">IF(All_Data[[#This Row],[Age]]&lt;=40,"Millennials",IF(All_Data[[#This Row],[Age]]&lt;=50,"Gen X(40s)",IF(All_Data[[#This Row],[Age]]&lt;=60,"Gen X(50s)","Baby Boomers")))</f>
        <v>Gen X(50s)</v>
      </c>
      <c r="G61" t="s">
        <v>23</v>
      </c>
      <c r="H61" t="s">
        <v>24</v>
      </c>
      <c r="I61" t="s">
        <v>25</v>
      </c>
      <c r="J61" t="s">
        <v>26</v>
      </c>
      <c r="K61" s="1">
        <v>41649</v>
      </c>
      <c r="L61" s="1" t="s">
        <v>500</v>
      </c>
      <c r="M61" s="3">
        <f ca="1">IFERROR(YEAR(All_Data[[#This Row],[DateofTermination]])-YEAR(All_Data[[#This Row],[DateofHire]]),YEAR(TODAY())-YEAR(All_Data[[#This Row],[DateofHire]]))</f>
        <v>9</v>
      </c>
      <c r="N61" t="s">
        <v>27</v>
      </c>
      <c r="O61" t="s">
        <v>28</v>
      </c>
      <c r="P61" t="s">
        <v>40</v>
      </c>
      <c r="Q61" t="s">
        <v>76</v>
      </c>
      <c r="R61">
        <v>7</v>
      </c>
      <c r="S61" t="s">
        <v>67</v>
      </c>
      <c r="T61" t="s">
        <v>43</v>
      </c>
      <c r="U61">
        <v>5</v>
      </c>
      <c r="V61">
        <v>3</v>
      </c>
      <c r="W61" s="1">
        <v>43467</v>
      </c>
      <c r="X61">
        <v>5</v>
      </c>
    </row>
    <row r="62" spans="1:24" x14ac:dyDescent="0.2">
      <c r="A62" t="s">
        <v>182</v>
      </c>
      <c r="B62">
        <v>10099</v>
      </c>
      <c r="C62" t="s">
        <v>183</v>
      </c>
      <c r="D62" s="1">
        <v>32982</v>
      </c>
      <c r="E62" s="3">
        <f ca="1">YEAR(TODAY())-YEAR(All_Data[[#This Row],[DOB]])</f>
        <v>33</v>
      </c>
      <c r="F62" s="3" t="str">
        <f ca="1">IF(All_Data[[#This Row],[Age]]&lt;=40,"Millennials",IF(All_Data[[#This Row],[Age]]&lt;=50,"Gen X(40s)",IF(All_Data[[#This Row],[Age]]&lt;=60,"Gen X(50s)","Baby Boomers")))</f>
        <v>Millennials</v>
      </c>
      <c r="G62" t="s">
        <v>47</v>
      </c>
      <c r="H62" t="s">
        <v>24</v>
      </c>
      <c r="I62" t="s">
        <v>25</v>
      </c>
      <c r="J62" t="s">
        <v>26</v>
      </c>
      <c r="K62" s="1">
        <v>41764</v>
      </c>
      <c r="L62" s="1" t="s">
        <v>500</v>
      </c>
      <c r="M62" s="3">
        <f ca="1">IFERROR(YEAR(All_Data[[#This Row],[DateofTermination]])-YEAR(All_Data[[#This Row],[DateofHire]]),YEAR(TODAY())-YEAR(All_Data[[#This Row],[DateofHire]]))</f>
        <v>9</v>
      </c>
      <c r="N62" t="s">
        <v>27</v>
      </c>
      <c r="O62" t="s">
        <v>28</v>
      </c>
      <c r="P62" t="s">
        <v>136</v>
      </c>
      <c r="Q62" t="s">
        <v>184</v>
      </c>
      <c r="R62">
        <v>15</v>
      </c>
      <c r="S62" t="s">
        <v>42</v>
      </c>
      <c r="T62" t="s">
        <v>43</v>
      </c>
      <c r="U62">
        <v>4.62</v>
      </c>
      <c r="V62">
        <v>4</v>
      </c>
      <c r="W62" s="1">
        <v>43489</v>
      </c>
      <c r="X62">
        <v>8</v>
      </c>
    </row>
    <row r="63" spans="1:24" x14ac:dyDescent="0.2">
      <c r="A63" t="s">
        <v>186</v>
      </c>
      <c r="B63">
        <v>10212</v>
      </c>
      <c r="C63" t="s">
        <v>181</v>
      </c>
      <c r="D63" s="1">
        <v>19011</v>
      </c>
      <c r="E63" s="3">
        <f ca="1">YEAR(TODAY())-YEAR(All_Data[[#This Row],[DOB]])</f>
        <v>71</v>
      </c>
      <c r="F63" s="3" t="str">
        <f ca="1">IF(All_Data[[#This Row],[Age]]&lt;=40,"Millennials",IF(All_Data[[#This Row],[Age]]&lt;=50,"Gen X(40s)",IF(All_Data[[#This Row],[Age]]&lt;=60,"Gen X(50s)","Baby Boomers")))</f>
        <v>Baby Boomers</v>
      </c>
      <c r="G63" t="s">
        <v>47</v>
      </c>
      <c r="H63" t="s">
        <v>36</v>
      </c>
      <c r="I63" t="s">
        <v>25</v>
      </c>
      <c r="J63" t="s">
        <v>26</v>
      </c>
      <c r="K63" s="1">
        <v>41649</v>
      </c>
      <c r="L63" s="1" t="s">
        <v>500</v>
      </c>
      <c r="M63" s="3">
        <f ca="1">IFERROR(YEAR(All_Data[[#This Row],[DateofTermination]])-YEAR(All_Data[[#This Row],[DateofHire]]),YEAR(TODAY())-YEAR(All_Data[[#This Row],[DateofHire]]))</f>
        <v>9</v>
      </c>
      <c r="N63" t="s">
        <v>27</v>
      </c>
      <c r="O63" t="s">
        <v>28</v>
      </c>
      <c r="P63" t="s">
        <v>40</v>
      </c>
      <c r="Q63" t="s">
        <v>76</v>
      </c>
      <c r="R63">
        <v>7</v>
      </c>
      <c r="S63" t="s">
        <v>31</v>
      </c>
      <c r="T63" t="s">
        <v>43</v>
      </c>
      <c r="U63">
        <v>3.1</v>
      </c>
      <c r="V63">
        <v>5</v>
      </c>
      <c r="W63" s="1">
        <v>43508</v>
      </c>
      <c r="X63">
        <v>19</v>
      </c>
    </row>
    <row r="64" spans="1:24" x14ac:dyDescent="0.2">
      <c r="A64" t="s">
        <v>187</v>
      </c>
      <c r="B64">
        <v>10056</v>
      </c>
      <c r="C64" t="s">
        <v>22</v>
      </c>
      <c r="D64" s="1">
        <v>28495</v>
      </c>
      <c r="E64" s="3">
        <f ca="1">YEAR(TODAY())-YEAR(All_Data[[#This Row],[DOB]])</f>
        <v>45</v>
      </c>
      <c r="F64" s="3" t="str">
        <f ca="1">IF(All_Data[[#This Row],[Age]]&lt;=40,"Millennials",IF(All_Data[[#This Row],[Age]]&lt;=50,"Gen X(40s)",IF(All_Data[[#This Row],[Age]]&lt;=60,"Gen X(50s)","Baby Boomers")))</f>
        <v>Gen X(40s)</v>
      </c>
      <c r="G64" t="s">
        <v>47</v>
      </c>
      <c r="H64" t="s">
        <v>36</v>
      </c>
      <c r="I64" t="s">
        <v>25</v>
      </c>
      <c r="J64" t="s">
        <v>26</v>
      </c>
      <c r="K64" s="1">
        <v>41092</v>
      </c>
      <c r="L64" s="1" t="s">
        <v>500</v>
      </c>
      <c r="M64" s="3">
        <f ca="1">IFERROR(YEAR(All_Data[[#This Row],[DateofTermination]])-YEAR(All_Data[[#This Row],[DateofHire]]),YEAR(TODAY())-YEAR(All_Data[[#This Row],[DateofHire]]))</f>
        <v>11</v>
      </c>
      <c r="N64" t="s">
        <v>27</v>
      </c>
      <c r="O64" t="s">
        <v>28</v>
      </c>
      <c r="P64" t="s">
        <v>29</v>
      </c>
      <c r="Q64" t="s">
        <v>52</v>
      </c>
      <c r="R64">
        <v>16</v>
      </c>
      <c r="S64" t="s">
        <v>42</v>
      </c>
      <c r="T64" t="s">
        <v>43</v>
      </c>
      <c r="U64">
        <v>5</v>
      </c>
      <c r="V64">
        <v>3</v>
      </c>
      <c r="W64" s="1">
        <v>43521</v>
      </c>
      <c r="X64">
        <v>1</v>
      </c>
    </row>
    <row r="65" spans="1:24" x14ac:dyDescent="0.2">
      <c r="A65" t="s">
        <v>188</v>
      </c>
      <c r="B65">
        <v>10143</v>
      </c>
      <c r="C65" t="s">
        <v>46</v>
      </c>
      <c r="D65" s="1">
        <v>29112</v>
      </c>
      <c r="E65" s="3">
        <f ca="1">YEAR(TODAY())-YEAR(All_Data[[#This Row],[DOB]])</f>
        <v>44</v>
      </c>
      <c r="F65" s="3" t="str">
        <f ca="1">IF(All_Data[[#This Row],[Age]]&lt;=40,"Millennials",IF(All_Data[[#This Row],[Age]]&lt;=50,"Gen X(40s)",IF(All_Data[[#This Row],[Age]]&lt;=60,"Gen X(50s)","Baby Boomers")))</f>
        <v>Gen X(40s)</v>
      </c>
      <c r="G65" t="s">
        <v>23</v>
      </c>
      <c r="H65" t="s">
        <v>24</v>
      </c>
      <c r="I65" t="s">
        <v>99</v>
      </c>
      <c r="J65" t="s">
        <v>87</v>
      </c>
      <c r="K65" s="1">
        <v>40550</v>
      </c>
      <c r="L65" s="1" t="s">
        <v>500</v>
      </c>
      <c r="M65" s="3">
        <f ca="1">IFERROR(YEAR(All_Data[[#This Row],[DateofTermination]])-YEAR(All_Data[[#This Row],[DateofHire]]),YEAR(TODAY())-YEAR(All_Data[[#This Row],[DateofHire]]))</f>
        <v>12</v>
      </c>
      <c r="N65" t="s">
        <v>27</v>
      </c>
      <c r="O65" t="s">
        <v>28</v>
      </c>
      <c r="P65" t="s">
        <v>29</v>
      </c>
      <c r="Q65" t="s">
        <v>49</v>
      </c>
      <c r="R65">
        <v>20</v>
      </c>
      <c r="S65" t="s">
        <v>31</v>
      </c>
      <c r="T65" t="s">
        <v>43</v>
      </c>
      <c r="U65">
        <v>3.96</v>
      </c>
      <c r="V65">
        <v>4</v>
      </c>
      <c r="W65" s="1">
        <v>43523</v>
      </c>
      <c r="X65">
        <v>6</v>
      </c>
    </row>
    <row r="66" spans="1:24" x14ac:dyDescent="0.2">
      <c r="A66" t="s">
        <v>189</v>
      </c>
      <c r="B66">
        <v>10311</v>
      </c>
      <c r="C66" t="s">
        <v>22</v>
      </c>
      <c r="D66" s="1">
        <v>32248</v>
      </c>
      <c r="E66" s="3">
        <f ca="1">YEAR(TODAY())-YEAR(All_Data[[#This Row],[DOB]])</f>
        <v>35</v>
      </c>
      <c r="F66" s="3" t="str">
        <f ca="1">IF(All_Data[[#This Row],[Age]]&lt;=40,"Millennials",IF(All_Data[[#This Row],[Age]]&lt;=50,"Gen X(40s)",IF(All_Data[[#This Row],[Age]]&lt;=60,"Gen X(50s)","Baby Boomers")))</f>
        <v>Millennials</v>
      </c>
      <c r="G66" t="s">
        <v>23</v>
      </c>
      <c r="H66" t="s">
        <v>36</v>
      </c>
      <c r="I66" t="s">
        <v>25</v>
      </c>
      <c r="J66" t="s">
        <v>26</v>
      </c>
      <c r="K66" s="1">
        <v>43290</v>
      </c>
      <c r="L66" s="1" t="s">
        <v>500</v>
      </c>
      <c r="M66" s="3">
        <f ca="1">IFERROR(YEAR(All_Data[[#This Row],[DateofTermination]])-YEAR(All_Data[[#This Row],[DateofHire]]),YEAR(TODAY())-YEAR(All_Data[[#This Row],[DateofHire]]))</f>
        <v>5</v>
      </c>
      <c r="N66" t="s">
        <v>27</v>
      </c>
      <c r="O66" t="s">
        <v>28</v>
      </c>
      <c r="P66" t="s">
        <v>29</v>
      </c>
      <c r="Q66" t="s">
        <v>71</v>
      </c>
      <c r="R66">
        <v>12</v>
      </c>
      <c r="S66" t="s">
        <v>42</v>
      </c>
      <c r="T66" t="s">
        <v>43</v>
      </c>
      <c r="U66">
        <v>4.3</v>
      </c>
      <c r="V66">
        <v>4</v>
      </c>
      <c r="W66" s="1">
        <v>43496</v>
      </c>
      <c r="X66">
        <v>2</v>
      </c>
    </row>
    <row r="67" spans="1:24" x14ac:dyDescent="0.2">
      <c r="A67" t="s">
        <v>191</v>
      </c>
      <c r="B67">
        <v>10070</v>
      </c>
      <c r="C67" t="s">
        <v>22</v>
      </c>
      <c r="D67" s="1">
        <v>28429</v>
      </c>
      <c r="E67" s="3">
        <f ca="1">YEAR(TODAY())-YEAR(All_Data[[#This Row],[DOB]])</f>
        <v>46</v>
      </c>
      <c r="F67" s="3" t="str">
        <f ca="1">IF(All_Data[[#This Row],[Age]]&lt;=40,"Millennials",IF(All_Data[[#This Row],[Age]]&lt;=50,"Gen X(40s)",IF(All_Data[[#This Row],[Age]]&lt;=60,"Gen X(50s)","Baby Boomers")))</f>
        <v>Gen X(40s)</v>
      </c>
      <c r="G67" t="s">
        <v>23</v>
      </c>
      <c r="H67" t="s">
        <v>36</v>
      </c>
      <c r="I67" t="s">
        <v>25</v>
      </c>
      <c r="J67" t="s">
        <v>26</v>
      </c>
      <c r="K67" s="1">
        <v>40679</v>
      </c>
      <c r="L67" s="1">
        <v>42529</v>
      </c>
      <c r="M67" s="3">
        <f ca="1">IFERROR(YEAR(All_Data[[#This Row],[DateofTermination]])-YEAR(All_Data[[#This Row],[DateofHire]]),YEAR(TODAY())-YEAR(All_Data[[#This Row],[DateofHire]]))</f>
        <v>5</v>
      </c>
      <c r="N67" t="s">
        <v>83</v>
      </c>
      <c r="O67" t="s">
        <v>39</v>
      </c>
      <c r="P67" t="s">
        <v>29</v>
      </c>
      <c r="Q67" t="s">
        <v>56</v>
      </c>
      <c r="R67">
        <v>39</v>
      </c>
      <c r="S67" t="s">
        <v>42</v>
      </c>
      <c r="T67" t="s">
        <v>43</v>
      </c>
      <c r="U67">
        <v>5</v>
      </c>
      <c r="V67">
        <v>4</v>
      </c>
      <c r="W67" s="1">
        <v>42462</v>
      </c>
      <c r="X67">
        <v>14</v>
      </c>
    </row>
    <row r="68" spans="1:24" x14ac:dyDescent="0.2">
      <c r="A68" t="s">
        <v>192</v>
      </c>
      <c r="B68">
        <v>10155</v>
      </c>
      <c r="C68" t="s">
        <v>61</v>
      </c>
      <c r="D68" s="1">
        <v>29041</v>
      </c>
      <c r="E68" s="3">
        <f ca="1">YEAR(TODAY())-YEAR(All_Data[[#This Row],[DOB]])</f>
        <v>44</v>
      </c>
      <c r="F68" s="3" t="str">
        <f ca="1">IF(All_Data[[#This Row],[Age]]&lt;=40,"Millennials",IF(All_Data[[#This Row],[Age]]&lt;=50,"Gen X(40s)",IF(All_Data[[#This Row],[Age]]&lt;=60,"Gen X(50s)","Baby Boomers")))</f>
        <v>Gen X(40s)</v>
      </c>
      <c r="G68" t="s">
        <v>47</v>
      </c>
      <c r="H68" t="s">
        <v>24</v>
      </c>
      <c r="I68" t="s">
        <v>25</v>
      </c>
      <c r="J68" t="s">
        <v>70</v>
      </c>
      <c r="K68" s="1">
        <v>40917</v>
      </c>
      <c r="L68" s="1" t="s">
        <v>500</v>
      </c>
      <c r="M68" s="3">
        <f ca="1">IFERROR(YEAR(All_Data[[#This Row],[DateofTermination]])-YEAR(All_Data[[#This Row],[DateofHire]]),YEAR(TODAY())-YEAR(All_Data[[#This Row],[DateofHire]]))</f>
        <v>11</v>
      </c>
      <c r="N68" t="s">
        <v>27</v>
      </c>
      <c r="O68" t="s">
        <v>28</v>
      </c>
      <c r="P68" t="s">
        <v>62</v>
      </c>
      <c r="Q68" t="s">
        <v>63</v>
      </c>
      <c r="R68">
        <v>10</v>
      </c>
      <c r="S68" t="s">
        <v>111</v>
      </c>
      <c r="T68" t="s">
        <v>43</v>
      </c>
      <c r="U68">
        <v>3.79</v>
      </c>
      <c r="V68">
        <v>5</v>
      </c>
      <c r="W68" s="1">
        <v>43490</v>
      </c>
      <c r="X68">
        <v>8</v>
      </c>
    </row>
    <row r="69" spans="1:24" x14ac:dyDescent="0.2">
      <c r="A69" t="s">
        <v>193</v>
      </c>
      <c r="B69">
        <v>10306</v>
      </c>
      <c r="C69" t="s">
        <v>135</v>
      </c>
      <c r="D69" s="1">
        <v>27396</v>
      </c>
      <c r="E69" s="3">
        <f ca="1">YEAR(TODAY())-YEAR(All_Data[[#This Row],[DOB]])</f>
        <v>48</v>
      </c>
      <c r="F69" s="3" t="str">
        <f ca="1">IF(All_Data[[#This Row],[Age]]&lt;=40,"Millennials",IF(All_Data[[#This Row],[Age]]&lt;=50,"Gen X(40s)",IF(All_Data[[#This Row],[Age]]&lt;=60,"Gen X(50s)","Baby Boomers")))</f>
        <v>Gen X(40s)</v>
      </c>
      <c r="G69" t="s">
        <v>23</v>
      </c>
      <c r="H69" t="s">
        <v>24</v>
      </c>
      <c r="I69" t="s">
        <v>25</v>
      </c>
      <c r="J69" t="s">
        <v>87</v>
      </c>
      <c r="K69" s="1">
        <v>41911</v>
      </c>
      <c r="L69" s="1" t="s">
        <v>500</v>
      </c>
      <c r="M69" s="3">
        <f ca="1">IFERROR(YEAR(All_Data[[#This Row],[DateofTermination]])-YEAR(All_Data[[#This Row],[DateofHire]]),YEAR(TODAY())-YEAR(All_Data[[#This Row],[DateofHire]]))</f>
        <v>9</v>
      </c>
      <c r="N69" t="s">
        <v>27</v>
      </c>
      <c r="O69" t="s">
        <v>28</v>
      </c>
      <c r="P69" t="s">
        <v>136</v>
      </c>
      <c r="Q69" t="s">
        <v>137</v>
      </c>
      <c r="R69">
        <v>17</v>
      </c>
      <c r="S69" t="s">
        <v>42</v>
      </c>
      <c r="T69" t="s">
        <v>194</v>
      </c>
      <c r="U69">
        <v>1.93</v>
      </c>
      <c r="V69">
        <v>3</v>
      </c>
      <c r="W69" s="1">
        <v>43495</v>
      </c>
      <c r="X69">
        <v>5</v>
      </c>
    </row>
    <row r="70" spans="1:24" x14ac:dyDescent="0.2">
      <c r="A70" t="s">
        <v>195</v>
      </c>
      <c r="B70">
        <v>10100</v>
      </c>
      <c r="C70" t="s">
        <v>46</v>
      </c>
      <c r="D70" s="1">
        <v>18684</v>
      </c>
      <c r="E70" s="3">
        <f ca="1">YEAR(TODAY())-YEAR(All_Data[[#This Row],[DOB]])</f>
        <v>72</v>
      </c>
      <c r="F70" s="3" t="str">
        <f ca="1">IF(All_Data[[#This Row],[Age]]&lt;=40,"Millennials",IF(All_Data[[#This Row],[Age]]&lt;=50,"Gen X(40s)",IF(All_Data[[#This Row],[Age]]&lt;=60,"Gen X(50s)","Baby Boomers")))</f>
        <v>Baby Boomers</v>
      </c>
      <c r="G70" t="s">
        <v>47</v>
      </c>
      <c r="H70" t="s">
        <v>132</v>
      </c>
      <c r="I70" t="s">
        <v>25</v>
      </c>
      <c r="J70" t="s">
        <v>70</v>
      </c>
      <c r="K70" s="1">
        <v>40637</v>
      </c>
      <c r="L70" s="1">
        <v>42312</v>
      </c>
      <c r="M70" s="3">
        <f ca="1">IFERROR(YEAR(All_Data[[#This Row],[DateofTermination]])-YEAR(All_Data[[#This Row],[DateofHire]]),YEAR(TODAY())-YEAR(All_Data[[#This Row],[DateofHire]]))</f>
        <v>4</v>
      </c>
      <c r="N70" t="s">
        <v>196</v>
      </c>
      <c r="O70" t="s">
        <v>39</v>
      </c>
      <c r="P70" t="s">
        <v>29</v>
      </c>
      <c r="Q70" t="s">
        <v>89</v>
      </c>
      <c r="R70">
        <v>18</v>
      </c>
      <c r="S70" t="s">
        <v>57</v>
      </c>
      <c r="T70" t="s">
        <v>43</v>
      </c>
      <c r="U70">
        <v>4.62</v>
      </c>
      <c r="V70">
        <v>5</v>
      </c>
      <c r="W70" s="1">
        <v>42130</v>
      </c>
      <c r="X70">
        <v>1</v>
      </c>
    </row>
    <row r="71" spans="1:24" x14ac:dyDescent="0.2">
      <c r="A71" t="s">
        <v>197</v>
      </c>
      <c r="B71">
        <v>10310</v>
      </c>
      <c r="C71" t="s">
        <v>22</v>
      </c>
      <c r="D71" s="1">
        <v>24581</v>
      </c>
      <c r="E71" s="3">
        <f ca="1">YEAR(TODAY())-YEAR(All_Data[[#This Row],[DOB]])</f>
        <v>56</v>
      </c>
      <c r="F71" s="3" t="str">
        <f ca="1">IF(All_Data[[#This Row],[Age]]&lt;=40,"Millennials",IF(All_Data[[#This Row],[Age]]&lt;=50,"Gen X(40s)",IF(All_Data[[#This Row],[Age]]&lt;=60,"Gen X(50s)","Baby Boomers")))</f>
        <v>Gen X(50s)</v>
      </c>
      <c r="G71" t="s">
        <v>23</v>
      </c>
      <c r="H71" t="s">
        <v>36</v>
      </c>
      <c r="I71" t="s">
        <v>25</v>
      </c>
      <c r="J71" t="s">
        <v>26</v>
      </c>
      <c r="K71" s="1">
        <v>41827</v>
      </c>
      <c r="L71" s="1" t="s">
        <v>500</v>
      </c>
      <c r="M71" s="3">
        <f ca="1">IFERROR(YEAR(All_Data[[#This Row],[DateofTermination]])-YEAR(All_Data[[#This Row],[DateofHire]]),YEAR(TODAY())-YEAR(All_Data[[#This Row],[DateofHire]]))</f>
        <v>9</v>
      </c>
      <c r="N71" t="s">
        <v>27</v>
      </c>
      <c r="O71" t="s">
        <v>28</v>
      </c>
      <c r="P71" t="s">
        <v>29</v>
      </c>
      <c r="Q71" t="s">
        <v>59</v>
      </c>
      <c r="R71">
        <v>11</v>
      </c>
      <c r="S71" t="s">
        <v>42</v>
      </c>
      <c r="T71" t="s">
        <v>194</v>
      </c>
      <c r="U71">
        <v>1.1200000000000001</v>
      </c>
      <c r="V71">
        <v>2</v>
      </c>
      <c r="W71" s="1">
        <v>43496</v>
      </c>
      <c r="X71">
        <v>9</v>
      </c>
    </row>
    <row r="72" spans="1:24" x14ac:dyDescent="0.2">
      <c r="A72" t="s">
        <v>198</v>
      </c>
      <c r="B72">
        <v>10197</v>
      </c>
      <c r="C72" t="s">
        <v>199</v>
      </c>
      <c r="D72" s="1">
        <v>30563</v>
      </c>
      <c r="E72" s="3">
        <f ca="1">YEAR(TODAY())-YEAR(All_Data[[#This Row],[DOB]])</f>
        <v>40</v>
      </c>
      <c r="F72" s="3" t="str">
        <f ca="1">IF(All_Data[[#This Row],[Age]]&lt;=40,"Millennials",IF(All_Data[[#This Row],[Age]]&lt;=50,"Gen X(40s)",IF(All_Data[[#This Row],[Age]]&lt;=60,"Gen X(50s)","Baby Boomers")))</f>
        <v>Millennials</v>
      </c>
      <c r="G72" t="s">
        <v>23</v>
      </c>
      <c r="H72" t="s">
        <v>24</v>
      </c>
      <c r="I72" t="s">
        <v>25</v>
      </c>
      <c r="J72" t="s">
        <v>26</v>
      </c>
      <c r="K72" s="1">
        <v>42781</v>
      </c>
      <c r="L72" s="1" t="s">
        <v>500</v>
      </c>
      <c r="M72" s="3">
        <f ca="1">IFERROR(YEAR(All_Data[[#This Row],[DateofTermination]])-YEAR(All_Data[[#This Row],[DateofHire]]),YEAR(TODAY())-YEAR(All_Data[[#This Row],[DateofHire]]))</f>
        <v>6</v>
      </c>
      <c r="N72" t="s">
        <v>27</v>
      </c>
      <c r="O72" t="s">
        <v>28</v>
      </c>
      <c r="P72" t="s">
        <v>40</v>
      </c>
      <c r="Q72" t="s">
        <v>201</v>
      </c>
      <c r="R72">
        <v>13</v>
      </c>
      <c r="S72" t="s">
        <v>42</v>
      </c>
      <c r="T72" t="s">
        <v>43</v>
      </c>
      <c r="U72">
        <v>3.01</v>
      </c>
      <c r="V72">
        <v>5</v>
      </c>
      <c r="W72" s="1">
        <v>43488</v>
      </c>
      <c r="X72">
        <v>15</v>
      </c>
    </row>
    <row r="73" spans="1:24" x14ac:dyDescent="0.2">
      <c r="A73" t="s">
        <v>203</v>
      </c>
      <c r="B73">
        <v>10276</v>
      </c>
      <c r="C73" t="s">
        <v>22</v>
      </c>
      <c r="D73" s="1">
        <v>29966</v>
      </c>
      <c r="E73" s="3">
        <f ca="1">YEAR(TODAY())-YEAR(All_Data[[#This Row],[DOB]])</f>
        <v>41</v>
      </c>
      <c r="F73" s="3" t="str">
        <f ca="1">IF(All_Data[[#This Row],[Age]]&lt;=40,"Millennials",IF(All_Data[[#This Row],[Age]]&lt;=50,"Gen X(40s)",IF(All_Data[[#This Row],[Age]]&lt;=60,"Gen X(50s)","Baby Boomers")))</f>
        <v>Gen X(40s)</v>
      </c>
      <c r="G73" t="s">
        <v>23</v>
      </c>
      <c r="H73" t="s">
        <v>24</v>
      </c>
      <c r="I73" t="s">
        <v>25</v>
      </c>
      <c r="J73" t="s">
        <v>26</v>
      </c>
      <c r="K73" s="1">
        <v>41771</v>
      </c>
      <c r="L73" s="1" t="s">
        <v>500</v>
      </c>
      <c r="M73" s="3">
        <f ca="1">IFERROR(YEAR(All_Data[[#This Row],[DateofTermination]])-YEAR(All_Data[[#This Row],[DateofHire]]),YEAR(TODAY())-YEAR(All_Data[[#This Row],[DateofHire]]))</f>
        <v>9</v>
      </c>
      <c r="N73" t="s">
        <v>27</v>
      </c>
      <c r="O73" t="s">
        <v>28</v>
      </c>
      <c r="P73" t="s">
        <v>29</v>
      </c>
      <c r="Q73" t="s">
        <v>66</v>
      </c>
      <c r="R73">
        <v>19</v>
      </c>
      <c r="S73" t="s">
        <v>42</v>
      </c>
      <c r="T73" t="s">
        <v>43</v>
      </c>
      <c r="U73">
        <v>4.3</v>
      </c>
      <c r="V73">
        <v>4</v>
      </c>
      <c r="W73" s="1">
        <v>43515</v>
      </c>
      <c r="X73">
        <v>1</v>
      </c>
    </row>
    <row r="74" spans="1:24" x14ac:dyDescent="0.2">
      <c r="A74" t="s">
        <v>204</v>
      </c>
      <c r="B74">
        <v>10304</v>
      </c>
      <c r="C74" t="s">
        <v>135</v>
      </c>
      <c r="D74" s="1">
        <v>31911</v>
      </c>
      <c r="E74" s="3">
        <f ca="1">YEAR(TODAY())-YEAR(All_Data[[#This Row],[DOB]])</f>
        <v>36</v>
      </c>
      <c r="F74" s="3" t="str">
        <f ca="1">IF(All_Data[[#This Row],[Age]]&lt;=40,"Millennials",IF(All_Data[[#This Row],[Age]]&lt;=50,"Gen X(40s)",IF(All_Data[[#This Row],[Age]]&lt;=60,"Gen X(50s)","Baby Boomers")))</f>
        <v>Millennials</v>
      </c>
      <c r="G74" t="s">
        <v>47</v>
      </c>
      <c r="H74" t="s">
        <v>24</v>
      </c>
      <c r="I74" t="s">
        <v>25</v>
      </c>
      <c r="J74" t="s">
        <v>26</v>
      </c>
      <c r="K74" s="1">
        <v>40959</v>
      </c>
      <c r="L74" s="1" t="s">
        <v>500</v>
      </c>
      <c r="M74" s="3">
        <f ca="1">IFERROR(YEAR(All_Data[[#This Row],[DateofTermination]])-YEAR(All_Data[[#This Row],[DateofHire]]),YEAR(TODAY())-YEAR(All_Data[[#This Row],[DateofHire]]))</f>
        <v>11</v>
      </c>
      <c r="N74" t="s">
        <v>27</v>
      </c>
      <c r="O74" t="s">
        <v>28</v>
      </c>
      <c r="P74" t="s">
        <v>136</v>
      </c>
      <c r="Q74" t="s">
        <v>137</v>
      </c>
      <c r="R74">
        <v>17</v>
      </c>
      <c r="S74" t="s">
        <v>205</v>
      </c>
      <c r="T74" t="s">
        <v>194</v>
      </c>
      <c r="U74">
        <v>2.2999999999999998</v>
      </c>
      <c r="V74">
        <v>1</v>
      </c>
      <c r="W74" s="1">
        <v>43494</v>
      </c>
      <c r="X74">
        <v>17</v>
      </c>
    </row>
    <row r="75" spans="1:24" x14ac:dyDescent="0.2">
      <c r="A75" t="s">
        <v>207</v>
      </c>
      <c r="B75">
        <v>10284</v>
      </c>
      <c r="C75" t="s">
        <v>22</v>
      </c>
      <c r="D75" s="1">
        <v>28523</v>
      </c>
      <c r="E75" s="3">
        <f ca="1">YEAR(TODAY())-YEAR(All_Data[[#This Row],[DOB]])</f>
        <v>45</v>
      </c>
      <c r="F75" s="3" t="str">
        <f ca="1">IF(All_Data[[#This Row],[Age]]&lt;=40,"Millennials",IF(All_Data[[#This Row],[Age]]&lt;=50,"Gen X(40s)",IF(All_Data[[#This Row],[Age]]&lt;=60,"Gen X(50s)","Baby Boomers")))</f>
        <v>Gen X(40s)</v>
      </c>
      <c r="G75" t="s">
        <v>47</v>
      </c>
      <c r="H75" t="s">
        <v>36</v>
      </c>
      <c r="I75" t="s">
        <v>25</v>
      </c>
      <c r="J75" t="s">
        <v>70</v>
      </c>
      <c r="K75" s="1">
        <v>41281</v>
      </c>
      <c r="L75" s="1" t="s">
        <v>500</v>
      </c>
      <c r="M75" s="3">
        <f ca="1">IFERROR(YEAR(All_Data[[#This Row],[DateofTermination]])-YEAR(All_Data[[#This Row],[DateofHire]]),YEAR(TODAY())-YEAR(All_Data[[#This Row],[DateofHire]]))</f>
        <v>10</v>
      </c>
      <c r="N75" t="s">
        <v>27</v>
      </c>
      <c r="O75" t="s">
        <v>28</v>
      </c>
      <c r="P75" t="s">
        <v>29</v>
      </c>
      <c r="Q75" t="s">
        <v>71</v>
      </c>
      <c r="R75">
        <v>12</v>
      </c>
      <c r="S75" t="s">
        <v>42</v>
      </c>
      <c r="T75" t="s">
        <v>112</v>
      </c>
      <c r="U75">
        <v>3.88</v>
      </c>
      <c r="V75">
        <v>4</v>
      </c>
      <c r="W75" s="1">
        <v>43483</v>
      </c>
      <c r="X75">
        <v>6</v>
      </c>
    </row>
    <row r="76" spans="1:24" x14ac:dyDescent="0.2">
      <c r="A76" t="s">
        <v>209</v>
      </c>
      <c r="B76">
        <v>10207</v>
      </c>
      <c r="C76" t="s">
        <v>22</v>
      </c>
      <c r="D76" s="1">
        <v>31692</v>
      </c>
      <c r="E76" s="3">
        <f ca="1">YEAR(TODAY())-YEAR(All_Data[[#This Row],[DOB]])</f>
        <v>37</v>
      </c>
      <c r="F76" s="3" t="str">
        <f ca="1">IF(All_Data[[#This Row],[Age]]&lt;=40,"Millennials",IF(All_Data[[#This Row],[Age]]&lt;=50,"Gen X(40s)",IF(All_Data[[#This Row],[Age]]&lt;=60,"Gen X(50s)","Baby Boomers")))</f>
        <v>Millennials</v>
      </c>
      <c r="G76" t="s">
        <v>47</v>
      </c>
      <c r="H76" t="s">
        <v>24</v>
      </c>
      <c r="I76" t="s">
        <v>25</v>
      </c>
      <c r="J76" t="s">
        <v>26</v>
      </c>
      <c r="K76" s="1">
        <v>41001</v>
      </c>
      <c r="L76" s="1" t="s">
        <v>500</v>
      </c>
      <c r="M76" s="3">
        <f ca="1">IFERROR(YEAR(All_Data[[#This Row],[DateofTermination]])-YEAR(All_Data[[#This Row],[DateofHire]]),YEAR(TODAY())-YEAR(All_Data[[#This Row],[DateofHire]]))</f>
        <v>11</v>
      </c>
      <c r="N76" t="s">
        <v>27</v>
      </c>
      <c r="O76" t="s">
        <v>28</v>
      </c>
      <c r="P76" t="s">
        <v>29</v>
      </c>
      <c r="Q76" t="s">
        <v>80</v>
      </c>
      <c r="R76">
        <v>14</v>
      </c>
      <c r="S76" t="s">
        <v>111</v>
      </c>
      <c r="T76" t="s">
        <v>43</v>
      </c>
      <c r="U76">
        <v>3.4</v>
      </c>
      <c r="V76">
        <v>5</v>
      </c>
      <c r="W76" s="1">
        <v>43515</v>
      </c>
      <c r="X76">
        <v>15</v>
      </c>
    </row>
    <row r="77" spans="1:24" x14ac:dyDescent="0.2">
      <c r="A77" t="s">
        <v>210</v>
      </c>
      <c r="B77">
        <v>10133</v>
      </c>
      <c r="C77" t="s">
        <v>75</v>
      </c>
      <c r="D77" s="1">
        <v>32342</v>
      </c>
      <c r="E77" s="3">
        <f ca="1">YEAR(TODAY())-YEAR(All_Data[[#This Row],[DOB]])</f>
        <v>35</v>
      </c>
      <c r="F77" s="3" t="str">
        <f ca="1">IF(All_Data[[#This Row],[Age]]&lt;=40,"Millennials",IF(All_Data[[#This Row],[Age]]&lt;=50,"Gen X(40s)",IF(All_Data[[#This Row],[Age]]&lt;=60,"Gen X(50s)","Baby Boomers")))</f>
        <v>Millennials</v>
      </c>
      <c r="G77" t="s">
        <v>47</v>
      </c>
      <c r="H77" t="s">
        <v>36</v>
      </c>
      <c r="I77" t="s">
        <v>25</v>
      </c>
      <c r="J77" t="s">
        <v>26</v>
      </c>
      <c r="K77" s="1">
        <v>42009</v>
      </c>
      <c r="L77" s="1" t="s">
        <v>500</v>
      </c>
      <c r="M77" s="3">
        <f ca="1">IFERROR(YEAR(All_Data[[#This Row],[DateofTermination]])-YEAR(All_Data[[#This Row],[DateofHire]]),YEAR(TODAY())-YEAR(All_Data[[#This Row],[DateofHire]]))</f>
        <v>8</v>
      </c>
      <c r="N77" t="s">
        <v>27</v>
      </c>
      <c r="O77" t="s">
        <v>28</v>
      </c>
      <c r="P77" t="s">
        <v>40</v>
      </c>
      <c r="Q77" t="s">
        <v>76</v>
      </c>
      <c r="R77">
        <v>7</v>
      </c>
      <c r="S77" t="s">
        <v>67</v>
      </c>
      <c r="T77" t="s">
        <v>43</v>
      </c>
      <c r="U77">
        <v>4.1100000000000003</v>
      </c>
      <c r="V77">
        <v>4</v>
      </c>
      <c r="W77" s="1">
        <v>43521</v>
      </c>
      <c r="X77">
        <v>16</v>
      </c>
    </row>
    <row r="78" spans="1:24" x14ac:dyDescent="0.2">
      <c r="A78" t="s">
        <v>211</v>
      </c>
      <c r="B78">
        <v>10028</v>
      </c>
      <c r="C78" t="s">
        <v>212</v>
      </c>
      <c r="D78" s="1">
        <v>25758</v>
      </c>
      <c r="E78" s="3">
        <f ca="1">YEAR(TODAY())-YEAR(All_Data[[#This Row],[DOB]])</f>
        <v>53</v>
      </c>
      <c r="F78" s="3" t="str">
        <f ca="1">IF(All_Data[[#This Row],[Age]]&lt;=40,"Millennials",IF(All_Data[[#This Row],[Age]]&lt;=50,"Gen X(40s)",IF(All_Data[[#This Row],[Age]]&lt;=60,"Gen X(50s)","Baby Boomers")))</f>
        <v>Gen X(50s)</v>
      </c>
      <c r="G78" t="s">
        <v>23</v>
      </c>
      <c r="H78" t="s">
        <v>24</v>
      </c>
      <c r="I78" t="s">
        <v>25</v>
      </c>
      <c r="J78" t="s">
        <v>70</v>
      </c>
      <c r="K78" s="1">
        <v>41644</v>
      </c>
      <c r="L78" s="1" t="s">
        <v>500</v>
      </c>
      <c r="M78" s="3">
        <f ca="1">IFERROR(YEAR(All_Data[[#This Row],[DateofTermination]])-YEAR(All_Data[[#This Row],[DateofHire]]),YEAR(TODAY())-YEAR(All_Data[[#This Row],[DateofHire]]))</f>
        <v>9</v>
      </c>
      <c r="N78" t="s">
        <v>27</v>
      </c>
      <c r="O78" t="s">
        <v>28</v>
      </c>
      <c r="P78" t="s">
        <v>40</v>
      </c>
      <c r="Q78" t="s">
        <v>143</v>
      </c>
      <c r="R78">
        <v>5</v>
      </c>
      <c r="S78" t="s">
        <v>42</v>
      </c>
      <c r="T78" t="s">
        <v>32</v>
      </c>
      <c r="U78">
        <v>4.3</v>
      </c>
      <c r="V78">
        <v>5</v>
      </c>
      <c r="W78" s="1">
        <v>43469</v>
      </c>
      <c r="X78">
        <v>4</v>
      </c>
    </row>
    <row r="79" spans="1:24" x14ac:dyDescent="0.2">
      <c r="A79" t="s">
        <v>213</v>
      </c>
      <c r="B79">
        <v>10006</v>
      </c>
      <c r="C79" t="s">
        <v>135</v>
      </c>
      <c r="D79" s="1">
        <v>32150</v>
      </c>
      <c r="E79" s="3">
        <f ca="1">YEAR(TODAY())-YEAR(All_Data[[#This Row],[DOB]])</f>
        <v>35</v>
      </c>
      <c r="F79" s="3" t="str">
        <f ca="1">IF(All_Data[[#This Row],[Age]]&lt;=40,"Millennials",IF(All_Data[[#This Row],[Age]]&lt;=50,"Gen X(40s)",IF(All_Data[[#This Row],[Age]]&lt;=60,"Gen X(50s)","Baby Boomers")))</f>
        <v>Millennials</v>
      </c>
      <c r="G79" t="s">
        <v>47</v>
      </c>
      <c r="H79" t="s">
        <v>24</v>
      </c>
      <c r="I79" t="s">
        <v>25</v>
      </c>
      <c r="J79" t="s">
        <v>26</v>
      </c>
      <c r="K79" s="1">
        <v>40553</v>
      </c>
      <c r="L79" s="1" t="s">
        <v>500</v>
      </c>
      <c r="M79" s="3">
        <f ca="1">IFERROR(YEAR(All_Data[[#This Row],[DateofTermination]])-YEAR(All_Data[[#This Row],[DateofHire]]),YEAR(TODAY())-YEAR(All_Data[[#This Row],[DateofHire]]))</f>
        <v>12</v>
      </c>
      <c r="N79" t="s">
        <v>27</v>
      </c>
      <c r="O79" t="s">
        <v>28</v>
      </c>
      <c r="P79" t="s">
        <v>136</v>
      </c>
      <c r="Q79" t="s">
        <v>158</v>
      </c>
      <c r="R79">
        <v>21</v>
      </c>
      <c r="S79" t="s">
        <v>42</v>
      </c>
      <c r="T79" t="s">
        <v>32</v>
      </c>
      <c r="U79">
        <v>4.7699999999999996</v>
      </c>
      <c r="V79">
        <v>5</v>
      </c>
      <c r="W79" s="1">
        <v>43492</v>
      </c>
      <c r="X79">
        <v>14</v>
      </c>
    </row>
    <row r="80" spans="1:24" x14ac:dyDescent="0.2">
      <c r="A80" t="s">
        <v>215</v>
      </c>
      <c r="B80">
        <v>10105</v>
      </c>
      <c r="C80" t="s">
        <v>122</v>
      </c>
      <c r="D80" s="1">
        <v>26692</v>
      </c>
      <c r="E80" s="3">
        <f ca="1">YEAR(TODAY())-YEAR(All_Data[[#This Row],[DOB]])</f>
        <v>50</v>
      </c>
      <c r="F80" s="3" t="str">
        <f ca="1">IF(All_Data[[#This Row],[Age]]&lt;=40,"Millennials",IF(All_Data[[#This Row],[Age]]&lt;=50,"Gen X(40s)",IF(All_Data[[#This Row],[Age]]&lt;=60,"Gen X(50s)","Baby Boomers")))</f>
        <v>Gen X(40s)</v>
      </c>
      <c r="G80" t="s">
        <v>47</v>
      </c>
      <c r="H80" t="s">
        <v>24</v>
      </c>
      <c r="I80" t="s">
        <v>25</v>
      </c>
      <c r="J80" t="s">
        <v>26</v>
      </c>
      <c r="K80" s="1">
        <v>41900</v>
      </c>
      <c r="L80" s="1" t="s">
        <v>500</v>
      </c>
      <c r="M80" s="3">
        <f ca="1">IFERROR(YEAR(All_Data[[#This Row],[DateofTermination]])-YEAR(All_Data[[#This Row],[DateofHire]]),YEAR(TODAY())-YEAR(All_Data[[#This Row],[DateofHire]]))</f>
        <v>9</v>
      </c>
      <c r="N80" t="s">
        <v>27</v>
      </c>
      <c r="O80" t="s">
        <v>28</v>
      </c>
      <c r="P80" t="s">
        <v>29</v>
      </c>
      <c r="Q80" t="s">
        <v>124</v>
      </c>
      <c r="R80">
        <v>2</v>
      </c>
      <c r="S80" t="s">
        <v>57</v>
      </c>
      <c r="T80" t="s">
        <v>43</v>
      </c>
      <c r="U80">
        <v>4.5199999999999996</v>
      </c>
      <c r="V80">
        <v>4</v>
      </c>
      <c r="W80" s="1">
        <v>43480</v>
      </c>
      <c r="X80">
        <v>4</v>
      </c>
    </row>
    <row r="81" spans="1:24" x14ac:dyDescent="0.2">
      <c r="A81" t="s">
        <v>216</v>
      </c>
      <c r="B81">
        <v>10211</v>
      </c>
      <c r="C81" t="s">
        <v>22</v>
      </c>
      <c r="D81" s="1">
        <v>26930</v>
      </c>
      <c r="E81" s="3">
        <f ca="1">YEAR(TODAY())-YEAR(All_Data[[#This Row],[DOB]])</f>
        <v>50</v>
      </c>
      <c r="F81" s="3" t="str">
        <f ca="1">IF(All_Data[[#This Row],[Age]]&lt;=40,"Millennials",IF(All_Data[[#This Row],[Age]]&lt;=50,"Gen X(40s)",IF(All_Data[[#This Row],[Age]]&lt;=60,"Gen X(50s)","Baby Boomers")))</f>
        <v>Gen X(40s)</v>
      </c>
      <c r="G81" t="s">
        <v>47</v>
      </c>
      <c r="H81" t="s">
        <v>36</v>
      </c>
      <c r="I81" t="s">
        <v>25</v>
      </c>
      <c r="J81" t="s">
        <v>26</v>
      </c>
      <c r="K81" s="1">
        <v>40294</v>
      </c>
      <c r="L81" s="1" t="s">
        <v>500</v>
      </c>
      <c r="M81" s="3">
        <f ca="1">IFERROR(YEAR(All_Data[[#This Row],[DateofTermination]])-YEAR(All_Data[[#This Row],[DateofHire]]),YEAR(TODAY())-YEAR(All_Data[[#This Row],[DateofHire]]))</f>
        <v>13</v>
      </c>
      <c r="N81" t="s">
        <v>27</v>
      </c>
      <c r="O81" t="s">
        <v>28</v>
      </c>
      <c r="P81" t="s">
        <v>29</v>
      </c>
      <c r="Q81" t="s">
        <v>66</v>
      </c>
      <c r="R81">
        <v>19</v>
      </c>
      <c r="S81" t="s">
        <v>57</v>
      </c>
      <c r="T81" t="s">
        <v>43</v>
      </c>
      <c r="U81">
        <v>2.9</v>
      </c>
      <c r="V81">
        <v>3</v>
      </c>
      <c r="W81" s="1">
        <v>43486</v>
      </c>
      <c r="X81">
        <v>6</v>
      </c>
    </row>
    <row r="82" spans="1:24" x14ac:dyDescent="0.2">
      <c r="A82" t="s">
        <v>217</v>
      </c>
      <c r="B82">
        <v>10064</v>
      </c>
      <c r="C82" t="s">
        <v>22</v>
      </c>
      <c r="D82" s="1">
        <v>33486</v>
      </c>
      <c r="E82" s="3">
        <f ca="1">YEAR(TODAY())-YEAR(All_Data[[#This Row],[DOB]])</f>
        <v>32</v>
      </c>
      <c r="F82" s="3" t="str">
        <f ca="1">IF(All_Data[[#This Row],[Age]]&lt;=40,"Millennials",IF(All_Data[[#This Row],[Age]]&lt;=50,"Gen X(40s)",IF(All_Data[[#This Row],[Age]]&lt;=60,"Gen X(50s)","Baby Boomers")))</f>
        <v>Millennials</v>
      </c>
      <c r="G82" t="s">
        <v>47</v>
      </c>
      <c r="H82" t="s">
        <v>36</v>
      </c>
      <c r="I82" t="s">
        <v>25</v>
      </c>
      <c r="J82" t="s">
        <v>26</v>
      </c>
      <c r="K82" s="1">
        <v>40637</v>
      </c>
      <c r="L82" s="1">
        <v>42892</v>
      </c>
      <c r="M82" s="3">
        <f ca="1">IFERROR(YEAR(All_Data[[#This Row],[DateofTermination]])-YEAR(All_Data[[#This Row],[DateofHire]]),YEAR(TODAY())-YEAR(All_Data[[#This Row],[DateofHire]]))</f>
        <v>6</v>
      </c>
      <c r="N82" t="s">
        <v>218</v>
      </c>
      <c r="O82" t="s">
        <v>39</v>
      </c>
      <c r="P82" t="s">
        <v>29</v>
      </c>
      <c r="Q82" t="s">
        <v>49</v>
      </c>
      <c r="R82">
        <v>20</v>
      </c>
      <c r="S82" t="s">
        <v>57</v>
      </c>
      <c r="T82" t="s">
        <v>43</v>
      </c>
      <c r="U82">
        <v>5</v>
      </c>
      <c r="V82">
        <v>3</v>
      </c>
      <c r="W82" s="1">
        <v>42834</v>
      </c>
      <c r="X82">
        <v>7</v>
      </c>
    </row>
    <row r="83" spans="1:24" x14ac:dyDescent="0.2">
      <c r="A83" t="s">
        <v>219</v>
      </c>
      <c r="B83">
        <v>10247</v>
      </c>
      <c r="C83" t="s">
        <v>22</v>
      </c>
      <c r="D83" s="1">
        <v>27180</v>
      </c>
      <c r="E83" s="3">
        <f ca="1">YEAR(TODAY())-YEAR(All_Data[[#This Row],[DOB]])</f>
        <v>49</v>
      </c>
      <c r="F83" s="3" t="str">
        <f ca="1">IF(All_Data[[#This Row],[Age]]&lt;=40,"Millennials",IF(All_Data[[#This Row],[Age]]&lt;=50,"Gen X(40s)",IF(All_Data[[#This Row],[Age]]&lt;=60,"Gen X(50s)","Baby Boomers")))</f>
        <v>Gen X(40s)</v>
      </c>
      <c r="G83" t="s">
        <v>23</v>
      </c>
      <c r="H83" t="s">
        <v>24</v>
      </c>
      <c r="I83" t="s">
        <v>25</v>
      </c>
      <c r="J83" t="s">
        <v>26</v>
      </c>
      <c r="K83" s="1">
        <v>41649</v>
      </c>
      <c r="L83" s="1" t="s">
        <v>500</v>
      </c>
      <c r="M83" s="3">
        <f ca="1">IFERROR(YEAR(All_Data[[#This Row],[DateofTermination]])-YEAR(All_Data[[#This Row],[DateofHire]]),YEAR(TODAY())-YEAR(All_Data[[#This Row],[DateofHire]]))</f>
        <v>9</v>
      </c>
      <c r="N83" t="s">
        <v>27</v>
      </c>
      <c r="O83" t="s">
        <v>28</v>
      </c>
      <c r="P83" t="s">
        <v>29</v>
      </c>
      <c r="Q83" t="s">
        <v>89</v>
      </c>
      <c r="R83">
        <v>18</v>
      </c>
      <c r="S83" t="s">
        <v>31</v>
      </c>
      <c r="T83" t="s">
        <v>43</v>
      </c>
      <c r="U83">
        <v>4.7</v>
      </c>
      <c r="V83">
        <v>5</v>
      </c>
      <c r="W83" s="1">
        <v>43509</v>
      </c>
      <c r="X83">
        <v>8</v>
      </c>
    </row>
    <row r="84" spans="1:24" x14ac:dyDescent="0.2">
      <c r="A84" t="s">
        <v>221</v>
      </c>
      <c r="B84">
        <v>10235</v>
      </c>
      <c r="C84" t="s">
        <v>22</v>
      </c>
      <c r="D84" s="1">
        <v>28727</v>
      </c>
      <c r="E84" s="3">
        <f ca="1">YEAR(TODAY())-YEAR(All_Data[[#This Row],[DOB]])</f>
        <v>45</v>
      </c>
      <c r="F84" s="3" t="str">
        <f ca="1">IF(All_Data[[#This Row],[Age]]&lt;=40,"Millennials",IF(All_Data[[#This Row],[Age]]&lt;=50,"Gen X(40s)",IF(All_Data[[#This Row],[Age]]&lt;=60,"Gen X(50s)","Baby Boomers")))</f>
        <v>Gen X(40s)</v>
      </c>
      <c r="G84" t="s">
        <v>23</v>
      </c>
      <c r="H84" t="s">
        <v>36</v>
      </c>
      <c r="I84" t="s">
        <v>25</v>
      </c>
      <c r="J84" t="s">
        <v>26</v>
      </c>
      <c r="K84" s="1">
        <v>41729</v>
      </c>
      <c r="L84" s="1" t="s">
        <v>500</v>
      </c>
      <c r="M84" s="3">
        <f ca="1">IFERROR(YEAR(All_Data[[#This Row],[DateofTermination]])-YEAR(All_Data[[#This Row],[DateofHire]]),YEAR(TODAY())-YEAR(All_Data[[#This Row],[DateofHire]]))</f>
        <v>9</v>
      </c>
      <c r="N84" t="s">
        <v>27</v>
      </c>
      <c r="O84" t="s">
        <v>28</v>
      </c>
      <c r="P84" t="s">
        <v>29</v>
      </c>
      <c r="Q84" t="s">
        <v>89</v>
      </c>
      <c r="R84">
        <v>18</v>
      </c>
      <c r="S84" t="s">
        <v>67</v>
      </c>
      <c r="T84" t="s">
        <v>43</v>
      </c>
      <c r="U84">
        <v>4.2</v>
      </c>
      <c r="V84">
        <v>3</v>
      </c>
      <c r="W84" s="1">
        <v>43476</v>
      </c>
      <c r="X84">
        <v>3</v>
      </c>
    </row>
    <row r="85" spans="1:24" x14ac:dyDescent="0.2">
      <c r="A85" t="s">
        <v>222</v>
      </c>
      <c r="B85">
        <v>10299</v>
      </c>
      <c r="C85" t="s">
        <v>46</v>
      </c>
      <c r="D85" s="1">
        <v>32745</v>
      </c>
      <c r="E85" s="3">
        <f ca="1">YEAR(TODAY())-YEAR(All_Data[[#This Row],[DOB]])</f>
        <v>34</v>
      </c>
      <c r="F85" s="3" t="str">
        <f ca="1">IF(All_Data[[#This Row],[Age]]&lt;=40,"Millennials",IF(All_Data[[#This Row],[Age]]&lt;=50,"Gen X(40s)",IF(All_Data[[#This Row],[Age]]&lt;=60,"Gen X(50s)","Baby Boomers")))</f>
        <v>Millennials</v>
      </c>
      <c r="G85" t="s">
        <v>47</v>
      </c>
      <c r="H85" t="s">
        <v>132</v>
      </c>
      <c r="I85" t="s">
        <v>25</v>
      </c>
      <c r="J85" t="s">
        <v>26</v>
      </c>
      <c r="K85" s="1">
        <v>41827</v>
      </c>
      <c r="L85" s="1" t="s">
        <v>500</v>
      </c>
      <c r="M85" s="3">
        <f ca="1">IFERROR(YEAR(All_Data[[#This Row],[DateofTermination]])-YEAR(All_Data[[#This Row],[DateofHire]]),YEAR(TODAY())-YEAR(All_Data[[#This Row],[DateofHire]]))</f>
        <v>9</v>
      </c>
      <c r="N85" t="s">
        <v>27</v>
      </c>
      <c r="O85" t="s">
        <v>28</v>
      </c>
      <c r="P85" t="s">
        <v>29</v>
      </c>
      <c r="Q85" t="s">
        <v>30</v>
      </c>
      <c r="R85">
        <v>22</v>
      </c>
      <c r="S85" t="s">
        <v>42</v>
      </c>
      <c r="T85" t="s">
        <v>194</v>
      </c>
      <c r="U85">
        <v>3</v>
      </c>
      <c r="V85">
        <v>1</v>
      </c>
      <c r="W85" s="1">
        <v>43521</v>
      </c>
      <c r="X85">
        <v>5</v>
      </c>
    </row>
    <row r="86" spans="1:24" x14ac:dyDescent="0.2">
      <c r="A86" t="s">
        <v>223</v>
      </c>
      <c r="B86">
        <v>10280</v>
      </c>
      <c r="C86" t="s">
        <v>22</v>
      </c>
      <c r="D86" s="1">
        <v>30561</v>
      </c>
      <c r="E86" s="3">
        <f ca="1">YEAR(TODAY())-YEAR(All_Data[[#This Row],[DOB]])</f>
        <v>40</v>
      </c>
      <c r="F86" s="3" t="str">
        <f ca="1">IF(All_Data[[#This Row],[Age]]&lt;=40,"Millennials",IF(All_Data[[#This Row],[Age]]&lt;=50,"Gen X(40s)",IF(All_Data[[#This Row],[Age]]&lt;=60,"Gen X(50s)","Baby Boomers")))</f>
        <v>Millennials</v>
      </c>
      <c r="G86" t="s">
        <v>23</v>
      </c>
      <c r="H86" t="s">
        <v>24</v>
      </c>
      <c r="I86" t="s">
        <v>25</v>
      </c>
      <c r="J86" t="s">
        <v>26</v>
      </c>
      <c r="K86" s="1">
        <v>41001</v>
      </c>
      <c r="L86" s="1">
        <v>43370</v>
      </c>
      <c r="M86" s="3">
        <f ca="1">IFERROR(YEAR(All_Data[[#This Row],[DateofTermination]])-YEAR(All_Data[[#This Row],[DateofHire]]),YEAR(TODAY())-YEAR(All_Data[[#This Row],[DateofHire]]))</f>
        <v>6</v>
      </c>
      <c r="N86" t="s">
        <v>94</v>
      </c>
      <c r="O86" t="s">
        <v>95</v>
      </c>
      <c r="P86" t="s">
        <v>29</v>
      </c>
      <c r="Q86" t="s">
        <v>30</v>
      </c>
      <c r="R86">
        <v>22</v>
      </c>
      <c r="S86" t="s">
        <v>57</v>
      </c>
      <c r="T86" t="s">
        <v>112</v>
      </c>
      <c r="U86">
        <v>5</v>
      </c>
      <c r="V86">
        <v>4</v>
      </c>
      <c r="W86" s="1">
        <v>43202</v>
      </c>
      <c r="X86">
        <v>16</v>
      </c>
    </row>
    <row r="87" spans="1:24" x14ac:dyDescent="0.2">
      <c r="A87" t="s">
        <v>224</v>
      </c>
      <c r="B87">
        <v>10296</v>
      </c>
      <c r="C87" t="s">
        <v>22</v>
      </c>
      <c r="D87" s="1">
        <v>32634</v>
      </c>
      <c r="E87" s="3">
        <f ca="1">YEAR(TODAY())-YEAR(All_Data[[#This Row],[DOB]])</f>
        <v>34</v>
      </c>
      <c r="F87" s="3" t="str">
        <f ca="1">IF(All_Data[[#This Row],[Age]]&lt;=40,"Millennials",IF(All_Data[[#This Row],[Age]]&lt;=50,"Gen X(40s)",IF(All_Data[[#This Row],[Age]]&lt;=60,"Gen X(50s)","Baby Boomers")))</f>
        <v>Millennials</v>
      </c>
      <c r="G87" t="s">
        <v>47</v>
      </c>
      <c r="H87" t="s">
        <v>24</v>
      </c>
      <c r="I87" t="s">
        <v>25</v>
      </c>
      <c r="J87" t="s">
        <v>26</v>
      </c>
      <c r="K87" s="1">
        <v>41687</v>
      </c>
      <c r="L87" s="1">
        <v>43156</v>
      </c>
      <c r="M87" s="3">
        <f ca="1">IFERROR(YEAR(All_Data[[#This Row],[DateofTermination]])-YEAR(All_Data[[#This Row],[DateofHire]]),YEAR(TODAY())-YEAR(All_Data[[#This Row],[DateofHire]]))</f>
        <v>4</v>
      </c>
      <c r="N87" t="s">
        <v>225</v>
      </c>
      <c r="O87" t="s">
        <v>95</v>
      </c>
      <c r="P87" t="s">
        <v>29</v>
      </c>
      <c r="Q87" t="s">
        <v>52</v>
      </c>
      <c r="R87">
        <v>16</v>
      </c>
      <c r="S87" t="s">
        <v>57</v>
      </c>
      <c r="T87" t="s">
        <v>112</v>
      </c>
      <c r="U87">
        <v>2.2999999999999998</v>
      </c>
      <c r="V87">
        <v>3</v>
      </c>
      <c r="W87" s="1">
        <v>42750</v>
      </c>
      <c r="X87">
        <v>19</v>
      </c>
    </row>
    <row r="88" spans="1:24" x14ac:dyDescent="0.2">
      <c r="A88" t="s">
        <v>227</v>
      </c>
      <c r="B88">
        <v>10290</v>
      </c>
      <c r="C88" t="s">
        <v>61</v>
      </c>
      <c r="D88" s="1">
        <v>31912</v>
      </c>
      <c r="E88" s="3">
        <f ca="1">YEAR(TODAY())-YEAR(All_Data[[#This Row],[DOB]])</f>
        <v>36</v>
      </c>
      <c r="F88" s="3" t="str">
        <f ca="1">IF(All_Data[[#This Row],[Age]]&lt;=40,"Millennials",IF(All_Data[[#This Row],[Age]]&lt;=50,"Gen X(40s)",IF(All_Data[[#This Row],[Age]]&lt;=60,"Gen X(50s)","Baby Boomers")))</f>
        <v>Millennials</v>
      </c>
      <c r="G88" t="s">
        <v>47</v>
      </c>
      <c r="H88" t="s">
        <v>36</v>
      </c>
      <c r="I88" t="s">
        <v>25</v>
      </c>
      <c r="J88" t="s">
        <v>70</v>
      </c>
      <c r="K88" s="1">
        <v>40665</v>
      </c>
      <c r="L88" s="1">
        <v>41430</v>
      </c>
      <c r="M88" s="3">
        <f ca="1">IFERROR(YEAR(All_Data[[#This Row],[DateofTermination]])-YEAR(All_Data[[#This Row],[DateofHire]]),YEAR(TODAY())-YEAR(All_Data[[#This Row],[DateofHire]]))</f>
        <v>2</v>
      </c>
      <c r="N88" t="s">
        <v>94</v>
      </c>
      <c r="O88" t="s">
        <v>95</v>
      </c>
      <c r="P88" t="s">
        <v>62</v>
      </c>
      <c r="Q88" t="s">
        <v>63</v>
      </c>
      <c r="R88">
        <v>10</v>
      </c>
      <c r="S88" t="s">
        <v>42</v>
      </c>
      <c r="T88" t="s">
        <v>112</v>
      </c>
      <c r="U88">
        <v>2.1</v>
      </c>
      <c r="V88">
        <v>5</v>
      </c>
      <c r="W88" s="1">
        <v>41131</v>
      </c>
      <c r="X88">
        <v>19</v>
      </c>
    </row>
    <row r="89" spans="1:24" x14ac:dyDescent="0.2">
      <c r="A89" t="s">
        <v>228</v>
      </c>
      <c r="B89">
        <v>10263</v>
      </c>
      <c r="C89" t="s">
        <v>46</v>
      </c>
      <c r="D89" s="1">
        <v>28755</v>
      </c>
      <c r="E89" s="3">
        <f ca="1">YEAR(TODAY())-YEAR(All_Data[[#This Row],[DOB]])</f>
        <v>45</v>
      </c>
      <c r="F89" s="3" t="str">
        <f ca="1">IF(All_Data[[#This Row],[Age]]&lt;=40,"Millennials",IF(All_Data[[#This Row],[Age]]&lt;=50,"Gen X(40s)",IF(All_Data[[#This Row],[Age]]&lt;=60,"Gen X(50s)","Baby Boomers")))</f>
        <v>Gen X(40s)</v>
      </c>
      <c r="G89" t="s">
        <v>47</v>
      </c>
      <c r="H89" t="s">
        <v>36</v>
      </c>
      <c r="I89" t="s">
        <v>25</v>
      </c>
      <c r="J89" t="s">
        <v>70</v>
      </c>
      <c r="K89" s="1">
        <v>41827</v>
      </c>
      <c r="L89" s="1" t="s">
        <v>500</v>
      </c>
      <c r="M89" s="3">
        <f ca="1">IFERROR(YEAR(All_Data[[#This Row],[DateofTermination]])-YEAR(All_Data[[#This Row],[DateofHire]]),YEAR(TODAY())-YEAR(All_Data[[#This Row],[DateofHire]]))</f>
        <v>9</v>
      </c>
      <c r="N89" t="s">
        <v>27</v>
      </c>
      <c r="O89" t="s">
        <v>28</v>
      </c>
      <c r="P89" t="s">
        <v>29</v>
      </c>
      <c r="Q89" t="s">
        <v>52</v>
      </c>
      <c r="R89">
        <v>16</v>
      </c>
      <c r="S89" t="s">
        <v>31</v>
      </c>
      <c r="T89" t="s">
        <v>43</v>
      </c>
      <c r="U89">
        <v>4.4000000000000004</v>
      </c>
      <c r="V89">
        <v>5</v>
      </c>
      <c r="W89" s="1">
        <v>43518</v>
      </c>
      <c r="X89">
        <v>17</v>
      </c>
    </row>
    <row r="90" spans="1:24" x14ac:dyDescent="0.2">
      <c r="A90" t="s">
        <v>229</v>
      </c>
      <c r="B90">
        <v>10136</v>
      </c>
      <c r="C90" t="s">
        <v>46</v>
      </c>
      <c r="D90" s="1">
        <v>32047</v>
      </c>
      <c r="E90" s="3">
        <f ca="1">YEAR(TODAY())-YEAR(All_Data[[#This Row],[DOB]])</f>
        <v>36</v>
      </c>
      <c r="F90" s="3" t="str">
        <f ca="1">IF(All_Data[[#This Row],[Age]]&lt;=40,"Millennials",IF(All_Data[[#This Row],[Age]]&lt;=50,"Gen X(40s)",IF(All_Data[[#This Row],[Age]]&lt;=60,"Gen X(50s)","Baby Boomers")))</f>
        <v>Millennials</v>
      </c>
      <c r="G90" t="s">
        <v>47</v>
      </c>
      <c r="H90" t="s">
        <v>24</v>
      </c>
      <c r="I90" t="s">
        <v>25</v>
      </c>
      <c r="J90" t="s">
        <v>70</v>
      </c>
      <c r="K90" s="1">
        <v>41687</v>
      </c>
      <c r="L90" s="1" t="s">
        <v>500</v>
      </c>
      <c r="M90" s="3">
        <f ca="1">IFERROR(YEAR(All_Data[[#This Row],[DateofTermination]])-YEAR(All_Data[[#This Row],[DateofHire]]),YEAR(TODAY())-YEAR(All_Data[[#This Row],[DateofHire]]))</f>
        <v>9</v>
      </c>
      <c r="N90" t="s">
        <v>27</v>
      </c>
      <c r="O90" t="s">
        <v>28</v>
      </c>
      <c r="P90" t="s">
        <v>29</v>
      </c>
      <c r="Q90" t="s">
        <v>56</v>
      </c>
      <c r="S90" t="s">
        <v>31</v>
      </c>
      <c r="T90" t="s">
        <v>43</v>
      </c>
      <c r="U90">
        <v>4</v>
      </c>
      <c r="V90">
        <v>4</v>
      </c>
      <c r="W90" s="1">
        <v>43472</v>
      </c>
      <c r="X90">
        <v>7</v>
      </c>
    </row>
    <row r="91" spans="1:24" x14ac:dyDescent="0.2">
      <c r="A91" t="s">
        <v>230</v>
      </c>
      <c r="B91">
        <v>10189</v>
      </c>
      <c r="C91" t="s">
        <v>22</v>
      </c>
      <c r="D91" s="1">
        <v>20193</v>
      </c>
      <c r="E91" s="3">
        <f ca="1">YEAR(TODAY())-YEAR(All_Data[[#This Row],[DOB]])</f>
        <v>68</v>
      </c>
      <c r="F91" s="3" t="str">
        <f ca="1">IF(All_Data[[#This Row],[Age]]&lt;=40,"Millennials",IF(All_Data[[#This Row],[Age]]&lt;=50,"Gen X(40s)",IF(All_Data[[#This Row],[Age]]&lt;=60,"Gen X(50s)","Baby Boomers")))</f>
        <v>Baby Boomers</v>
      </c>
      <c r="G91" t="s">
        <v>47</v>
      </c>
      <c r="H91" t="s">
        <v>36</v>
      </c>
      <c r="I91" t="s">
        <v>25</v>
      </c>
      <c r="J91" t="s">
        <v>26</v>
      </c>
      <c r="K91" s="1">
        <v>40550</v>
      </c>
      <c r="L91" s="1">
        <v>42507</v>
      </c>
      <c r="M91" s="3">
        <f ca="1">IFERROR(YEAR(All_Data[[#This Row],[DateofTermination]])-YEAR(All_Data[[#This Row],[DateofHire]]),YEAR(TODAY())-YEAR(All_Data[[#This Row],[DateofHire]]))</f>
        <v>5</v>
      </c>
      <c r="N91" t="s">
        <v>218</v>
      </c>
      <c r="O91" t="s">
        <v>39</v>
      </c>
      <c r="P91" t="s">
        <v>29</v>
      </c>
      <c r="Q91" t="s">
        <v>56</v>
      </c>
      <c r="R91">
        <v>39</v>
      </c>
      <c r="S91" t="s">
        <v>57</v>
      </c>
      <c r="T91" t="s">
        <v>43</v>
      </c>
      <c r="U91">
        <v>3.13</v>
      </c>
      <c r="V91">
        <v>3</v>
      </c>
      <c r="W91" s="1">
        <v>42404</v>
      </c>
      <c r="X91">
        <v>16</v>
      </c>
    </row>
    <row r="92" spans="1:24" x14ac:dyDescent="0.2">
      <c r="A92" t="s">
        <v>231</v>
      </c>
      <c r="B92">
        <v>10308</v>
      </c>
      <c r="C92" t="s">
        <v>22</v>
      </c>
      <c r="D92" s="1">
        <v>32799</v>
      </c>
      <c r="E92" s="3">
        <f ca="1">YEAR(TODAY())-YEAR(All_Data[[#This Row],[DOB]])</f>
        <v>34</v>
      </c>
      <c r="F92" s="3" t="str">
        <f ca="1">IF(All_Data[[#This Row],[Age]]&lt;=40,"Millennials",IF(All_Data[[#This Row],[Age]]&lt;=50,"Gen X(40s)",IF(All_Data[[#This Row],[Age]]&lt;=60,"Gen X(50s)","Baby Boomers")))</f>
        <v>Millennials</v>
      </c>
      <c r="G92" t="s">
        <v>23</v>
      </c>
      <c r="H92" t="s">
        <v>36</v>
      </c>
      <c r="I92" t="s">
        <v>25</v>
      </c>
      <c r="J92" t="s">
        <v>26</v>
      </c>
      <c r="K92" s="1">
        <v>42135</v>
      </c>
      <c r="L92" s="1" t="s">
        <v>500</v>
      </c>
      <c r="M92" s="3">
        <f ca="1">IFERROR(YEAR(All_Data[[#This Row],[DateofTermination]])-YEAR(All_Data[[#This Row],[DateofHire]]),YEAR(TODAY())-YEAR(All_Data[[#This Row],[DateofHire]]))</f>
        <v>8</v>
      </c>
      <c r="N92" t="s">
        <v>27</v>
      </c>
      <c r="O92" t="s">
        <v>28</v>
      </c>
      <c r="P92" t="s">
        <v>29</v>
      </c>
      <c r="Q92" t="s">
        <v>59</v>
      </c>
      <c r="R92">
        <v>11</v>
      </c>
      <c r="S92" t="s">
        <v>42</v>
      </c>
      <c r="T92" t="s">
        <v>194</v>
      </c>
      <c r="U92">
        <v>1.56</v>
      </c>
      <c r="V92">
        <v>5</v>
      </c>
      <c r="W92" s="1">
        <v>43468</v>
      </c>
      <c r="X92">
        <v>15</v>
      </c>
    </row>
    <row r="93" spans="1:24" x14ac:dyDescent="0.2">
      <c r="A93" t="s">
        <v>232</v>
      </c>
      <c r="B93">
        <v>10309</v>
      </c>
      <c r="C93" t="s">
        <v>233</v>
      </c>
      <c r="D93" s="1">
        <v>31946</v>
      </c>
      <c r="E93" s="3">
        <f ca="1">YEAR(TODAY())-YEAR(All_Data[[#This Row],[DOB]])</f>
        <v>36</v>
      </c>
      <c r="F93" s="3" t="str">
        <f ca="1">IF(All_Data[[#This Row],[Age]]&lt;=40,"Millennials",IF(All_Data[[#This Row],[Age]]&lt;=50,"Gen X(40s)",IF(All_Data[[#This Row],[Age]]&lt;=60,"Gen X(50s)","Baby Boomers")))</f>
        <v>Millennials</v>
      </c>
      <c r="G93" t="s">
        <v>23</v>
      </c>
      <c r="H93" t="s">
        <v>24</v>
      </c>
      <c r="I93" t="s">
        <v>25</v>
      </c>
      <c r="J93" t="s">
        <v>26</v>
      </c>
      <c r="K93" s="1">
        <v>42093</v>
      </c>
      <c r="L93" s="1" t="s">
        <v>500</v>
      </c>
      <c r="M93" s="3">
        <f ca="1">IFERROR(YEAR(All_Data[[#This Row],[DateofTermination]])-YEAR(All_Data[[#This Row],[DateofHire]]),YEAR(TODAY())-YEAR(All_Data[[#This Row],[DateofHire]]))</f>
        <v>8</v>
      </c>
      <c r="N93" t="s">
        <v>27</v>
      </c>
      <c r="O93" t="s">
        <v>28</v>
      </c>
      <c r="P93" t="s">
        <v>40</v>
      </c>
      <c r="Q93" t="s">
        <v>76</v>
      </c>
      <c r="R93">
        <v>7</v>
      </c>
      <c r="S93" t="s">
        <v>31</v>
      </c>
      <c r="T93" t="s">
        <v>194</v>
      </c>
      <c r="U93">
        <v>1.2</v>
      </c>
      <c r="V93">
        <v>3</v>
      </c>
      <c r="W93" s="1">
        <v>43500</v>
      </c>
      <c r="X93">
        <v>2</v>
      </c>
    </row>
    <row r="94" spans="1:24" x14ac:dyDescent="0.2">
      <c r="A94" t="s">
        <v>234</v>
      </c>
      <c r="B94">
        <v>10049</v>
      </c>
      <c r="C94" t="s">
        <v>22</v>
      </c>
      <c r="D94" s="1">
        <v>29661</v>
      </c>
      <c r="E94" s="3">
        <f ca="1">YEAR(TODAY())-YEAR(All_Data[[#This Row],[DOB]])</f>
        <v>42</v>
      </c>
      <c r="F94" s="3" t="str">
        <f ca="1">IF(All_Data[[#This Row],[Age]]&lt;=40,"Millennials",IF(All_Data[[#This Row],[Age]]&lt;=50,"Gen X(40s)",IF(All_Data[[#This Row],[Age]]&lt;=60,"Gen X(50s)","Baby Boomers")))</f>
        <v>Gen X(40s)</v>
      </c>
      <c r="G94" t="s">
        <v>47</v>
      </c>
      <c r="H94" t="s">
        <v>36</v>
      </c>
      <c r="I94" t="s">
        <v>25</v>
      </c>
      <c r="J94" t="s">
        <v>26</v>
      </c>
      <c r="K94" s="1">
        <v>40917</v>
      </c>
      <c r="L94" s="1" t="s">
        <v>500</v>
      </c>
      <c r="M94" s="3">
        <f ca="1">IFERROR(YEAR(All_Data[[#This Row],[DateofTermination]])-YEAR(All_Data[[#This Row],[DateofHire]]),YEAR(TODAY())-YEAR(All_Data[[#This Row],[DateofHire]]))</f>
        <v>11</v>
      </c>
      <c r="N94" t="s">
        <v>27</v>
      </c>
      <c r="O94" t="s">
        <v>28</v>
      </c>
      <c r="P94" t="s">
        <v>29</v>
      </c>
      <c r="Q94" t="s">
        <v>71</v>
      </c>
      <c r="R94">
        <v>12</v>
      </c>
      <c r="S94" t="s">
        <v>57</v>
      </c>
      <c r="T94" t="s">
        <v>43</v>
      </c>
      <c r="U94">
        <v>5</v>
      </c>
      <c r="V94">
        <v>5</v>
      </c>
      <c r="W94" s="1">
        <v>43494</v>
      </c>
      <c r="X94">
        <v>19</v>
      </c>
    </row>
    <row r="95" spans="1:24" x14ac:dyDescent="0.2">
      <c r="A95" t="s">
        <v>235</v>
      </c>
      <c r="B95">
        <v>10093</v>
      </c>
      <c r="C95" t="s">
        <v>46</v>
      </c>
      <c r="D95" s="1">
        <v>29860</v>
      </c>
      <c r="E95" s="3">
        <f ca="1">YEAR(TODAY())-YEAR(All_Data[[#This Row],[DOB]])</f>
        <v>42</v>
      </c>
      <c r="F95" s="3" t="str">
        <f ca="1">IF(All_Data[[#This Row],[Age]]&lt;=40,"Millennials",IF(All_Data[[#This Row],[Age]]&lt;=50,"Gen X(40s)",IF(All_Data[[#This Row],[Age]]&lt;=60,"Gen X(50s)","Baby Boomers")))</f>
        <v>Gen X(40s)</v>
      </c>
      <c r="G95" t="s">
        <v>23</v>
      </c>
      <c r="H95" t="s">
        <v>24</v>
      </c>
      <c r="I95" t="s">
        <v>25</v>
      </c>
      <c r="J95" t="s">
        <v>26</v>
      </c>
      <c r="K95" s="1">
        <v>40679</v>
      </c>
      <c r="L95" s="1">
        <v>41449</v>
      </c>
      <c r="M95" s="3">
        <f ca="1">IFERROR(YEAR(All_Data[[#This Row],[DateofTermination]])-YEAR(All_Data[[#This Row],[DateofHire]]),YEAR(TODAY())-YEAR(All_Data[[#This Row],[DateofHire]]))</f>
        <v>2</v>
      </c>
      <c r="N95" t="s">
        <v>48</v>
      </c>
      <c r="O95" t="s">
        <v>39</v>
      </c>
      <c r="P95" t="s">
        <v>29</v>
      </c>
      <c r="Q95" t="s">
        <v>59</v>
      </c>
      <c r="R95">
        <v>11</v>
      </c>
      <c r="S95" t="s">
        <v>57</v>
      </c>
      <c r="T95" t="s">
        <v>43</v>
      </c>
      <c r="U95">
        <v>4.76</v>
      </c>
      <c r="V95">
        <v>5</v>
      </c>
      <c r="W95" s="1">
        <v>41369</v>
      </c>
      <c r="X95">
        <v>20</v>
      </c>
    </row>
    <row r="96" spans="1:24" x14ac:dyDescent="0.2">
      <c r="A96" t="s">
        <v>236</v>
      </c>
      <c r="B96">
        <v>10163</v>
      </c>
      <c r="C96" t="s">
        <v>46</v>
      </c>
      <c r="D96" s="1">
        <v>30324</v>
      </c>
      <c r="E96" s="3">
        <f ca="1">YEAR(TODAY())-YEAR(All_Data[[#This Row],[DOB]])</f>
        <v>40</v>
      </c>
      <c r="F96" s="3" t="str">
        <f ca="1">IF(All_Data[[#This Row],[Age]]&lt;=40,"Millennials",IF(All_Data[[#This Row],[Age]]&lt;=50,"Gen X(40s)",IF(All_Data[[#This Row],[Age]]&lt;=60,"Gen X(50s)","Baby Boomers")))</f>
        <v>Millennials</v>
      </c>
      <c r="G96" t="s">
        <v>47</v>
      </c>
      <c r="H96" t="s">
        <v>36</v>
      </c>
      <c r="I96" t="s">
        <v>25</v>
      </c>
      <c r="J96" t="s">
        <v>26</v>
      </c>
      <c r="K96" s="1">
        <v>40637</v>
      </c>
      <c r="L96" s="1">
        <v>41283</v>
      </c>
      <c r="M96" s="3">
        <f ca="1">IFERROR(YEAR(All_Data[[#This Row],[DateofTermination]])-YEAR(All_Data[[#This Row],[DateofHire]]),YEAR(TODAY())-YEAR(All_Data[[#This Row],[DateofHire]]))</f>
        <v>2</v>
      </c>
      <c r="N96" t="s">
        <v>38</v>
      </c>
      <c r="O96" t="s">
        <v>39</v>
      </c>
      <c r="P96" t="s">
        <v>29</v>
      </c>
      <c r="Q96" t="s">
        <v>66</v>
      </c>
      <c r="R96">
        <v>19</v>
      </c>
      <c r="S96" t="s">
        <v>57</v>
      </c>
      <c r="T96" t="s">
        <v>43</v>
      </c>
      <c r="U96">
        <v>3.66</v>
      </c>
      <c r="V96">
        <v>3</v>
      </c>
      <c r="W96" s="1">
        <v>40915</v>
      </c>
      <c r="X96">
        <v>6</v>
      </c>
    </row>
    <row r="97" spans="1:24" x14ac:dyDescent="0.2">
      <c r="A97" t="s">
        <v>237</v>
      </c>
      <c r="B97">
        <v>10305</v>
      </c>
      <c r="C97" t="s">
        <v>135</v>
      </c>
      <c r="D97" s="1">
        <v>27582</v>
      </c>
      <c r="E97" s="3">
        <f ca="1">YEAR(TODAY())-YEAR(All_Data[[#This Row],[DOB]])</f>
        <v>48</v>
      </c>
      <c r="F97" s="3" t="str">
        <f ca="1">IF(All_Data[[#This Row],[Age]]&lt;=40,"Millennials",IF(All_Data[[#This Row],[Age]]&lt;=50,"Gen X(40s)",IF(All_Data[[#This Row],[Age]]&lt;=60,"Gen X(50s)","Baby Boomers")))</f>
        <v>Gen X(40s)</v>
      </c>
      <c r="G97" t="s">
        <v>23</v>
      </c>
      <c r="H97" t="s">
        <v>36</v>
      </c>
      <c r="I97" t="s">
        <v>25</v>
      </c>
      <c r="J97" t="s">
        <v>26</v>
      </c>
      <c r="K97" s="1">
        <v>41911</v>
      </c>
      <c r="L97" s="1">
        <v>43331</v>
      </c>
      <c r="M97" s="3">
        <f ca="1">IFERROR(YEAR(All_Data[[#This Row],[DateofTermination]])-YEAR(All_Data[[#This Row],[DateofHire]]),YEAR(TODAY())-YEAR(All_Data[[#This Row],[DateofHire]]))</f>
        <v>4</v>
      </c>
      <c r="N97" t="s">
        <v>238</v>
      </c>
      <c r="O97" t="s">
        <v>95</v>
      </c>
      <c r="P97" t="s">
        <v>136</v>
      </c>
      <c r="Q97" t="s">
        <v>158</v>
      </c>
      <c r="R97">
        <v>21</v>
      </c>
      <c r="S97" t="s">
        <v>67</v>
      </c>
      <c r="T97" t="s">
        <v>194</v>
      </c>
      <c r="U97">
        <v>2</v>
      </c>
      <c r="V97">
        <v>5</v>
      </c>
      <c r="W97" s="1">
        <v>43493</v>
      </c>
      <c r="X97">
        <v>7</v>
      </c>
    </row>
    <row r="98" spans="1:24" x14ac:dyDescent="0.2">
      <c r="A98" t="s">
        <v>239</v>
      </c>
      <c r="B98">
        <v>10015</v>
      </c>
      <c r="C98" t="s">
        <v>240</v>
      </c>
      <c r="D98" s="1">
        <v>29407</v>
      </c>
      <c r="E98" s="3">
        <f ca="1">YEAR(TODAY())-YEAR(All_Data[[#This Row],[DOB]])</f>
        <v>43</v>
      </c>
      <c r="F98" s="3" t="str">
        <f ca="1">IF(All_Data[[#This Row],[Age]]&lt;=40,"Millennials",IF(All_Data[[#This Row],[Age]]&lt;=50,"Gen X(40s)",IF(All_Data[[#This Row],[Age]]&lt;=60,"Gen X(50s)","Baby Boomers")))</f>
        <v>Gen X(40s)</v>
      </c>
      <c r="G98" t="s">
        <v>23</v>
      </c>
      <c r="H98" t="s">
        <v>24</v>
      </c>
      <c r="I98" t="s">
        <v>25</v>
      </c>
      <c r="J98" t="s">
        <v>70</v>
      </c>
      <c r="K98" s="1">
        <v>40648</v>
      </c>
      <c r="L98" s="1" t="s">
        <v>500</v>
      </c>
      <c r="M98" s="3">
        <f ca="1">IFERROR(YEAR(All_Data[[#This Row],[DateofTermination]])-YEAR(All_Data[[#This Row],[DateofHire]]),YEAR(TODAY())-YEAR(All_Data[[#This Row],[DateofHire]]))</f>
        <v>12</v>
      </c>
      <c r="N98" t="s">
        <v>27</v>
      </c>
      <c r="O98" t="s">
        <v>28</v>
      </c>
      <c r="P98" t="s">
        <v>40</v>
      </c>
      <c r="Q98" t="s">
        <v>143</v>
      </c>
      <c r="R98">
        <v>5</v>
      </c>
      <c r="S98" t="s">
        <v>42</v>
      </c>
      <c r="T98" t="s">
        <v>32</v>
      </c>
      <c r="U98">
        <v>5</v>
      </c>
      <c r="V98">
        <v>5</v>
      </c>
      <c r="W98" s="1">
        <v>43472</v>
      </c>
      <c r="X98">
        <v>15</v>
      </c>
    </row>
    <row r="99" spans="1:24" x14ac:dyDescent="0.2">
      <c r="A99" t="s">
        <v>241</v>
      </c>
      <c r="B99">
        <v>10080</v>
      </c>
      <c r="C99" t="s">
        <v>118</v>
      </c>
      <c r="D99" s="1">
        <v>28961</v>
      </c>
      <c r="E99" s="3">
        <f ca="1">YEAR(TODAY())-YEAR(All_Data[[#This Row],[DOB]])</f>
        <v>44</v>
      </c>
      <c r="F99" s="3" t="str">
        <f ca="1">IF(All_Data[[#This Row],[Age]]&lt;=40,"Millennials",IF(All_Data[[#This Row],[Age]]&lt;=50,"Gen X(40s)",IF(All_Data[[#This Row],[Age]]&lt;=60,"Gen X(50s)","Baby Boomers")))</f>
        <v>Gen X(40s)</v>
      </c>
      <c r="G99" t="s">
        <v>47</v>
      </c>
      <c r="H99" t="s">
        <v>36</v>
      </c>
      <c r="I99" t="s">
        <v>25</v>
      </c>
      <c r="J99" t="s">
        <v>26</v>
      </c>
      <c r="K99" s="1">
        <v>39818</v>
      </c>
      <c r="L99" s="1" t="s">
        <v>500</v>
      </c>
      <c r="M99" s="3">
        <f ca="1">IFERROR(YEAR(All_Data[[#This Row],[DateofTermination]])-YEAR(All_Data[[#This Row],[DateofHire]]),YEAR(TODAY())-YEAR(All_Data[[#This Row],[DateofHire]]))</f>
        <v>14</v>
      </c>
      <c r="N99" t="s">
        <v>27</v>
      </c>
      <c r="O99" t="s">
        <v>28</v>
      </c>
      <c r="P99" t="s">
        <v>119</v>
      </c>
      <c r="Q99" t="s">
        <v>242</v>
      </c>
      <c r="R99">
        <v>9</v>
      </c>
      <c r="S99" t="s">
        <v>243</v>
      </c>
      <c r="T99" t="s">
        <v>43</v>
      </c>
      <c r="U99">
        <v>5</v>
      </c>
      <c r="V99">
        <v>3</v>
      </c>
      <c r="W99" s="1">
        <v>43504</v>
      </c>
      <c r="X99">
        <v>3</v>
      </c>
    </row>
    <row r="100" spans="1:24" x14ac:dyDescent="0.2">
      <c r="A100" t="s">
        <v>244</v>
      </c>
      <c r="B100">
        <v>10258</v>
      </c>
      <c r="C100" t="s">
        <v>135</v>
      </c>
      <c r="D100" s="1">
        <v>23251</v>
      </c>
      <c r="E100" s="3">
        <f ca="1">YEAR(TODAY())-YEAR(All_Data[[#This Row],[DOB]])</f>
        <v>60</v>
      </c>
      <c r="F100" s="3" t="str">
        <f ca="1">IF(All_Data[[#This Row],[Age]]&lt;=40,"Millennials",IF(All_Data[[#This Row],[Age]]&lt;=50,"Gen X(40s)",IF(All_Data[[#This Row],[Age]]&lt;=60,"Gen X(50s)","Baby Boomers")))</f>
        <v>Gen X(50s)</v>
      </c>
      <c r="G100" t="s">
        <v>23</v>
      </c>
      <c r="H100" t="s">
        <v>24</v>
      </c>
      <c r="I100" t="s">
        <v>25</v>
      </c>
      <c r="J100" t="s">
        <v>70</v>
      </c>
      <c r="K100" s="1">
        <v>40792</v>
      </c>
      <c r="L100" s="1" t="s">
        <v>500</v>
      </c>
      <c r="M100" s="3">
        <f ca="1">IFERROR(YEAR(All_Data[[#This Row],[DateofTermination]])-YEAR(All_Data[[#This Row],[DateofHire]]),YEAR(TODAY())-YEAR(All_Data[[#This Row],[DateofHire]]))</f>
        <v>12</v>
      </c>
      <c r="N100" t="s">
        <v>27</v>
      </c>
      <c r="O100" t="s">
        <v>28</v>
      </c>
      <c r="P100" t="s">
        <v>136</v>
      </c>
      <c r="Q100" t="s">
        <v>158</v>
      </c>
      <c r="R100">
        <v>21</v>
      </c>
      <c r="S100" t="s">
        <v>111</v>
      </c>
      <c r="T100" t="s">
        <v>43</v>
      </c>
      <c r="U100">
        <v>4.3</v>
      </c>
      <c r="V100">
        <v>3</v>
      </c>
      <c r="W100" s="1">
        <v>43492</v>
      </c>
      <c r="X100">
        <v>7</v>
      </c>
    </row>
    <row r="101" spans="1:24" x14ac:dyDescent="0.2">
      <c r="A101" t="s">
        <v>245</v>
      </c>
      <c r="B101">
        <v>10273</v>
      </c>
      <c r="C101" t="s">
        <v>75</v>
      </c>
      <c r="D101" s="1">
        <v>25025</v>
      </c>
      <c r="E101" s="3">
        <f ca="1">YEAR(TODAY())-YEAR(All_Data[[#This Row],[DOB]])</f>
        <v>55</v>
      </c>
      <c r="F101" s="3" t="str">
        <f ca="1">IF(All_Data[[#This Row],[Age]]&lt;=40,"Millennials",IF(All_Data[[#This Row],[Age]]&lt;=50,"Gen X(40s)",IF(All_Data[[#This Row],[Age]]&lt;=60,"Gen X(50s)","Baby Boomers")))</f>
        <v>Gen X(50s)</v>
      </c>
      <c r="G101" t="s">
        <v>47</v>
      </c>
      <c r="H101" t="s">
        <v>24</v>
      </c>
      <c r="I101" t="s">
        <v>25</v>
      </c>
      <c r="J101" t="s">
        <v>26</v>
      </c>
      <c r="K101" s="1">
        <v>40299</v>
      </c>
      <c r="L101" s="1" t="s">
        <v>500</v>
      </c>
      <c r="M101" s="3">
        <f ca="1">IFERROR(YEAR(All_Data[[#This Row],[DateofTermination]])-YEAR(All_Data[[#This Row],[DateofHire]]),YEAR(TODAY())-YEAR(All_Data[[#This Row],[DateofHire]]))</f>
        <v>13</v>
      </c>
      <c r="N101" t="s">
        <v>27</v>
      </c>
      <c r="O101" t="s">
        <v>28</v>
      </c>
      <c r="P101" t="s">
        <v>40</v>
      </c>
      <c r="Q101" t="s">
        <v>165</v>
      </c>
      <c r="R101">
        <v>6</v>
      </c>
      <c r="S101" t="s">
        <v>31</v>
      </c>
      <c r="T101" t="s">
        <v>43</v>
      </c>
      <c r="U101">
        <v>4.7</v>
      </c>
      <c r="V101">
        <v>4</v>
      </c>
      <c r="W101" s="1">
        <v>43497</v>
      </c>
      <c r="X101">
        <v>1</v>
      </c>
    </row>
    <row r="102" spans="1:24" x14ac:dyDescent="0.2">
      <c r="A102" t="s">
        <v>246</v>
      </c>
      <c r="B102">
        <v>10111</v>
      </c>
      <c r="C102" t="s">
        <v>22</v>
      </c>
      <c r="D102" s="1">
        <v>31305</v>
      </c>
      <c r="E102" s="3">
        <f ca="1">YEAR(TODAY())-YEAR(All_Data[[#This Row],[DOB]])</f>
        <v>38</v>
      </c>
      <c r="F102" s="3" t="str">
        <f ca="1">IF(All_Data[[#This Row],[Age]]&lt;=40,"Millennials",IF(All_Data[[#This Row],[Age]]&lt;=50,"Gen X(40s)",IF(All_Data[[#This Row],[Age]]&lt;=60,"Gen X(50s)","Baby Boomers")))</f>
        <v>Millennials</v>
      </c>
      <c r="G102" t="s">
        <v>23</v>
      </c>
      <c r="H102" t="s">
        <v>24</v>
      </c>
      <c r="I102" t="s">
        <v>25</v>
      </c>
      <c r="J102" t="s">
        <v>26</v>
      </c>
      <c r="K102" s="1">
        <v>42093</v>
      </c>
      <c r="L102" s="1" t="s">
        <v>500</v>
      </c>
      <c r="M102" s="3">
        <f ca="1">IFERROR(YEAR(All_Data[[#This Row],[DateofTermination]])-YEAR(All_Data[[#This Row],[DateofHire]]),YEAR(TODAY())-YEAR(All_Data[[#This Row],[DateofHire]]))</f>
        <v>8</v>
      </c>
      <c r="N102" t="s">
        <v>27</v>
      </c>
      <c r="O102" t="s">
        <v>28</v>
      </c>
      <c r="P102" t="s">
        <v>29</v>
      </c>
      <c r="Q102" t="s">
        <v>80</v>
      </c>
      <c r="R102">
        <v>14</v>
      </c>
      <c r="S102" t="s">
        <v>67</v>
      </c>
      <c r="T102" t="s">
        <v>43</v>
      </c>
      <c r="U102">
        <v>4.5</v>
      </c>
      <c r="V102">
        <v>3</v>
      </c>
      <c r="W102" s="1">
        <v>43514</v>
      </c>
      <c r="X102">
        <v>5</v>
      </c>
    </row>
    <row r="103" spans="1:24" x14ac:dyDescent="0.2">
      <c r="A103" t="s">
        <v>247</v>
      </c>
      <c r="B103">
        <v>10257</v>
      </c>
      <c r="C103" t="s">
        <v>22</v>
      </c>
      <c r="D103" s="1">
        <v>30349</v>
      </c>
      <c r="E103" s="3">
        <f ca="1">YEAR(TODAY())-YEAR(All_Data[[#This Row],[DOB]])</f>
        <v>40</v>
      </c>
      <c r="F103" s="3" t="str">
        <f ca="1">IF(All_Data[[#This Row],[Age]]&lt;=40,"Millennials",IF(All_Data[[#This Row],[Age]]&lt;=50,"Gen X(40s)",IF(All_Data[[#This Row],[Age]]&lt;=60,"Gen X(50s)","Baby Boomers")))</f>
        <v>Millennials</v>
      </c>
      <c r="G103" t="s">
        <v>47</v>
      </c>
      <c r="H103" t="s">
        <v>24</v>
      </c>
      <c r="I103" t="s">
        <v>25</v>
      </c>
      <c r="J103" t="s">
        <v>70</v>
      </c>
      <c r="K103" s="1">
        <v>40679</v>
      </c>
      <c r="L103" s="1" t="s">
        <v>500</v>
      </c>
      <c r="M103" s="3">
        <f ca="1">IFERROR(YEAR(All_Data[[#This Row],[DateofTermination]])-YEAR(All_Data[[#This Row],[DateofHire]]),YEAR(TODAY())-YEAR(All_Data[[#This Row],[DateofHire]]))</f>
        <v>12</v>
      </c>
      <c r="N103" t="s">
        <v>27</v>
      </c>
      <c r="O103" t="s">
        <v>28</v>
      </c>
      <c r="P103" t="s">
        <v>29</v>
      </c>
      <c r="Q103" t="s">
        <v>89</v>
      </c>
      <c r="R103">
        <v>18</v>
      </c>
      <c r="S103" t="s">
        <v>31</v>
      </c>
      <c r="T103" t="s">
        <v>43</v>
      </c>
      <c r="U103">
        <v>4.2</v>
      </c>
      <c r="V103">
        <v>4</v>
      </c>
      <c r="W103" s="1">
        <v>43522</v>
      </c>
      <c r="X103">
        <v>12</v>
      </c>
    </row>
    <row r="104" spans="1:24" x14ac:dyDescent="0.2">
      <c r="A104" t="s">
        <v>249</v>
      </c>
      <c r="B104">
        <v>10159</v>
      </c>
      <c r="C104" t="s">
        <v>22</v>
      </c>
      <c r="D104" s="1">
        <v>33147</v>
      </c>
      <c r="E104" s="3">
        <f ca="1">YEAR(TODAY())-YEAR(All_Data[[#This Row],[DOB]])</f>
        <v>33</v>
      </c>
      <c r="F104" s="3" t="str">
        <f ca="1">IF(All_Data[[#This Row],[Age]]&lt;=40,"Millennials",IF(All_Data[[#This Row],[Age]]&lt;=50,"Gen X(40s)",IF(All_Data[[#This Row],[Age]]&lt;=60,"Gen X(50s)","Baby Boomers")))</f>
        <v>Millennials</v>
      </c>
      <c r="G104" t="s">
        <v>47</v>
      </c>
      <c r="H104" t="s">
        <v>36</v>
      </c>
      <c r="I104" t="s">
        <v>25</v>
      </c>
      <c r="J104" t="s">
        <v>70</v>
      </c>
      <c r="K104" s="1">
        <v>42093</v>
      </c>
      <c r="L104" s="1" t="s">
        <v>500</v>
      </c>
      <c r="M104" s="3">
        <f ca="1">IFERROR(YEAR(All_Data[[#This Row],[DateofTermination]])-YEAR(All_Data[[#This Row],[DateofHire]]),YEAR(TODAY())-YEAR(All_Data[[#This Row],[DateofHire]]))</f>
        <v>8</v>
      </c>
      <c r="N104" t="s">
        <v>27</v>
      </c>
      <c r="O104" t="s">
        <v>28</v>
      </c>
      <c r="P104" t="s">
        <v>29</v>
      </c>
      <c r="Q104" t="s">
        <v>30</v>
      </c>
      <c r="R104">
        <v>22</v>
      </c>
      <c r="S104" t="s">
        <v>31</v>
      </c>
      <c r="T104" t="s">
        <v>43</v>
      </c>
      <c r="U104">
        <v>3.73</v>
      </c>
      <c r="V104">
        <v>3</v>
      </c>
      <c r="W104" s="1">
        <v>43481</v>
      </c>
      <c r="X104">
        <v>19</v>
      </c>
    </row>
    <row r="105" spans="1:24" x14ac:dyDescent="0.2">
      <c r="A105" t="s">
        <v>251</v>
      </c>
      <c r="B105">
        <v>10122</v>
      </c>
      <c r="C105" t="s">
        <v>22</v>
      </c>
      <c r="D105" s="1">
        <v>25703</v>
      </c>
      <c r="E105" s="3">
        <f ca="1">YEAR(TODAY())-YEAR(All_Data[[#This Row],[DOB]])</f>
        <v>53</v>
      </c>
      <c r="F105" s="3" t="str">
        <f ca="1">IF(All_Data[[#This Row],[Age]]&lt;=40,"Millennials",IF(All_Data[[#This Row],[Age]]&lt;=50,"Gen X(40s)",IF(All_Data[[#This Row],[Age]]&lt;=60,"Gen X(50s)","Baby Boomers")))</f>
        <v>Gen X(50s)</v>
      </c>
      <c r="G105" t="s">
        <v>47</v>
      </c>
      <c r="H105" t="s">
        <v>54</v>
      </c>
      <c r="I105" t="s">
        <v>25</v>
      </c>
      <c r="J105" t="s">
        <v>70</v>
      </c>
      <c r="K105" s="1">
        <v>40550</v>
      </c>
      <c r="L105" s="1">
        <v>42689</v>
      </c>
      <c r="M105" s="3">
        <f ca="1">IFERROR(YEAR(All_Data[[#This Row],[DateofTermination]])-YEAR(All_Data[[#This Row],[DateofHire]]),YEAR(TODAY())-YEAR(All_Data[[#This Row],[DateofHire]]))</f>
        <v>5</v>
      </c>
      <c r="N105" t="s">
        <v>48</v>
      </c>
      <c r="O105" t="s">
        <v>39</v>
      </c>
      <c r="P105" t="s">
        <v>29</v>
      </c>
      <c r="Q105" t="s">
        <v>52</v>
      </c>
      <c r="R105">
        <v>16</v>
      </c>
      <c r="S105" t="s">
        <v>72</v>
      </c>
      <c r="T105" t="s">
        <v>43</v>
      </c>
      <c r="U105">
        <v>4.24</v>
      </c>
      <c r="V105">
        <v>4</v>
      </c>
      <c r="W105" s="1">
        <v>42489</v>
      </c>
      <c r="X105">
        <v>2</v>
      </c>
    </row>
    <row r="106" spans="1:24" x14ac:dyDescent="0.2">
      <c r="A106" t="s">
        <v>253</v>
      </c>
      <c r="B106">
        <v>10142</v>
      </c>
      <c r="C106" t="s">
        <v>135</v>
      </c>
      <c r="D106" s="1">
        <v>26124</v>
      </c>
      <c r="E106" s="3">
        <f ca="1">YEAR(TODAY())-YEAR(All_Data[[#This Row],[DOB]])</f>
        <v>52</v>
      </c>
      <c r="F106" s="3" t="str">
        <f ca="1">IF(All_Data[[#This Row],[Age]]&lt;=40,"Millennials",IF(All_Data[[#This Row],[Age]]&lt;=50,"Gen X(40s)",IF(All_Data[[#This Row],[Age]]&lt;=60,"Gen X(50s)","Baby Boomers")))</f>
        <v>Gen X(50s)</v>
      </c>
      <c r="G106" t="s">
        <v>47</v>
      </c>
      <c r="H106" t="s">
        <v>65</v>
      </c>
      <c r="I106" t="s">
        <v>25</v>
      </c>
      <c r="J106" t="s">
        <v>70</v>
      </c>
      <c r="K106" s="1">
        <v>41827</v>
      </c>
      <c r="L106" s="1">
        <v>42252</v>
      </c>
      <c r="M106" s="3">
        <f ca="1">IFERROR(YEAR(All_Data[[#This Row],[DateofTermination]])-YEAR(All_Data[[#This Row],[DateofHire]]),YEAR(TODAY())-YEAR(All_Data[[#This Row],[DateofHire]]))</f>
        <v>1</v>
      </c>
      <c r="N106" t="s">
        <v>94</v>
      </c>
      <c r="O106" t="s">
        <v>95</v>
      </c>
      <c r="P106" t="s">
        <v>136</v>
      </c>
      <c r="Q106" t="s">
        <v>137</v>
      </c>
      <c r="R106">
        <v>17</v>
      </c>
      <c r="S106" t="s">
        <v>111</v>
      </c>
      <c r="T106" t="s">
        <v>43</v>
      </c>
      <c r="U106">
        <v>3.97</v>
      </c>
      <c r="V106">
        <v>4</v>
      </c>
      <c r="W106" s="1">
        <v>41654</v>
      </c>
      <c r="X106">
        <v>7</v>
      </c>
    </row>
    <row r="107" spans="1:24" x14ac:dyDescent="0.2">
      <c r="A107" t="s">
        <v>255</v>
      </c>
      <c r="B107">
        <v>10283</v>
      </c>
      <c r="C107" t="s">
        <v>22</v>
      </c>
      <c r="D107" s="1">
        <v>27250</v>
      </c>
      <c r="E107" s="3">
        <f ca="1">YEAR(TODAY())-YEAR(All_Data[[#This Row],[DOB]])</f>
        <v>49</v>
      </c>
      <c r="F107" s="3" t="str">
        <f ca="1">IF(All_Data[[#This Row],[Age]]&lt;=40,"Millennials",IF(All_Data[[#This Row],[Age]]&lt;=50,"Gen X(40s)",IF(All_Data[[#This Row],[Age]]&lt;=60,"Gen X(50s)","Baby Boomers")))</f>
        <v>Gen X(40s)</v>
      </c>
      <c r="G107" t="s">
        <v>23</v>
      </c>
      <c r="H107" t="s">
        <v>36</v>
      </c>
      <c r="I107" t="s">
        <v>25</v>
      </c>
      <c r="J107" t="s">
        <v>70</v>
      </c>
      <c r="K107" s="1">
        <v>41001</v>
      </c>
      <c r="L107" s="1">
        <v>42180</v>
      </c>
      <c r="M107" s="3">
        <f ca="1">IFERROR(YEAR(All_Data[[#This Row],[DateofTermination]])-YEAR(All_Data[[#This Row],[DateofHire]]),YEAR(TODAY())-YEAR(All_Data[[#This Row],[DateofHire]]))</f>
        <v>3</v>
      </c>
      <c r="N107" t="s">
        <v>218</v>
      </c>
      <c r="O107" t="s">
        <v>39</v>
      </c>
      <c r="P107" t="s">
        <v>29</v>
      </c>
      <c r="Q107" t="s">
        <v>56</v>
      </c>
      <c r="R107">
        <v>39</v>
      </c>
      <c r="S107" t="s">
        <v>72</v>
      </c>
      <c r="T107" t="s">
        <v>112</v>
      </c>
      <c r="U107">
        <v>3.97</v>
      </c>
      <c r="V107">
        <v>4</v>
      </c>
      <c r="W107" s="1">
        <v>42024</v>
      </c>
      <c r="X107">
        <v>15</v>
      </c>
    </row>
    <row r="108" spans="1:24" x14ac:dyDescent="0.2">
      <c r="A108" t="s">
        <v>257</v>
      </c>
      <c r="B108">
        <v>10018</v>
      </c>
      <c r="C108" t="s">
        <v>22</v>
      </c>
      <c r="D108" s="1">
        <v>29349</v>
      </c>
      <c r="E108" s="3">
        <f ca="1">YEAR(TODAY())-YEAR(All_Data[[#This Row],[DOB]])</f>
        <v>43</v>
      </c>
      <c r="F108" s="3" t="str">
        <f ca="1">IF(All_Data[[#This Row],[Age]]&lt;=40,"Millennials",IF(All_Data[[#This Row],[Age]]&lt;=50,"Gen X(40s)",IF(All_Data[[#This Row],[Age]]&lt;=60,"Gen X(50s)","Baby Boomers")))</f>
        <v>Gen X(40s)</v>
      </c>
      <c r="G108" t="s">
        <v>47</v>
      </c>
      <c r="H108" t="s">
        <v>24</v>
      </c>
      <c r="I108" t="s">
        <v>25</v>
      </c>
      <c r="J108" t="s">
        <v>87</v>
      </c>
      <c r="K108" s="1">
        <v>41911</v>
      </c>
      <c r="L108" s="1" t="s">
        <v>500</v>
      </c>
      <c r="M108" s="3">
        <f ca="1">IFERROR(YEAR(All_Data[[#This Row],[DateofTermination]])-YEAR(All_Data[[#This Row],[DateofHire]]),YEAR(TODAY())-YEAR(All_Data[[#This Row],[DateofHire]]))</f>
        <v>9</v>
      </c>
      <c r="N108" t="s">
        <v>27</v>
      </c>
      <c r="O108" t="s">
        <v>28</v>
      </c>
      <c r="P108" t="s">
        <v>29</v>
      </c>
      <c r="Q108" t="s">
        <v>59</v>
      </c>
      <c r="R108">
        <v>11</v>
      </c>
      <c r="S108" t="s">
        <v>42</v>
      </c>
      <c r="T108" t="s">
        <v>32</v>
      </c>
      <c r="U108">
        <v>3.9</v>
      </c>
      <c r="V108">
        <v>4</v>
      </c>
      <c r="W108" s="1">
        <v>43503</v>
      </c>
      <c r="X108">
        <v>3</v>
      </c>
    </row>
    <row r="109" spans="1:24" x14ac:dyDescent="0.2">
      <c r="A109" t="s">
        <v>258</v>
      </c>
      <c r="B109">
        <v>10255</v>
      </c>
      <c r="C109" t="s">
        <v>135</v>
      </c>
      <c r="D109" s="1">
        <v>32773</v>
      </c>
      <c r="E109" s="3">
        <f ca="1">YEAR(TODAY())-YEAR(All_Data[[#This Row],[DOB]])</f>
        <v>34</v>
      </c>
      <c r="F109" s="3" t="str">
        <f ca="1">IF(All_Data[[#This Row],[Age]]&lt;=40,"Millennials",IF(All_Data[[#This Row],[Age]]&lt;=50,"Gen X(40s)",IF(All_Data[[#This Row],[Age]]&lt;=60,"Gen X(50s)","Baby Boomers")))</f>
        <v>Millennials</v>
      </c>
      <c r="G109" t="s">
        <v>47</v>
      </c>
      <c r="H109" t="s">
        <v>24</v>
      </c>
      <c r="I109" t="s">
        <v>25</v>
      </c>
      <c r="J109" t="s">
        <v>26</v>
      </c>
      <c r="K109" s="1">
        <v>42051</v>
      </c>
      <c r="L109" s="1" t="s">
        <v>500</v>
      </c>
      <c r="M109" s="3">
        <f ca="1">IFERROR(YEAR(All_Data[[#This Row],[DateofTermination]])-YEAR(All_Data[[#This Row],[DateofHire]]),YEAR(TODAY())-YEAR(All_Data[[#This Row],[DateofHire]]))</f>
        <v>8</v>
      </c>
      <c r="N109" t="s">
        <v>27</v>
      </c>
      <c r="O109" t="s">
        <v>28</v>
      </c>
      <c r="P109" t="s">
        <v>136</v>
      </c>
      <c r="Q109" t="s">
        <v>158</v>
      </c>
      <c r="R109">
        <v>21</v>
      </c>
      <c r="S109" t="s">
        <v>42</v>
      </c>
      <c r="T109" t="s">
        <v>43</v>
      </c>
      <c r="U109">
        <v>4.5</v>
      </c>
      <c r="V109">
        <v>5</v>
      </c>
      <c r="W109" s="1">
        <v>43490</v>
      </c>
      <c r="X109">
        <v>20</v>
      </c>
    </row>
    <row r="110" spans="1:24" x14ac:dyDescent="0.2">
      <c r="A110" t="s">
        <v>259</v>
      </c>
      <c r="B110">
        <v>10246</v>
      </c>
      <c r="C110" t="s">
        <v>101</v>
      </c>
      <c r="D110" s="1">
        <v>26229</v>
      </c>
      <c r="E110" s="3">
        <f ca="1">YEAR(TODAY())-YEAR(All_Data[[#This Row],[DOB]])</f>
        <v>52</v>
      </c>
      <c r="F110" s="3" t="str">
        <f ca="1">IF(All_Data[[#This Row],[Age]]&lt;=40,"Millennials",IF(All_Data[[#This Row],[Age]]&lt;=50,"Gen X(40s)",IF(All_Data[[#This Row],[Age]]&lt;=60,"Gen X(50s)","Baby Boomers")))</f>
        <v>Gen X(50s)</v>
      </c>
      <c r="G110" t="s">
        <v>47</v>
      </c>
      <c r="H110" t="s">
        <v>24</v>
      </c>
      <c r="I110" t="s">
        <v>25</v>
      </c>
      <c r="J110" t="s">
        <v>26</v>
      </c>
      <c r="K110" s="1">
        <v>42051</v>
      </c>
      <c r="L110" s="1">
        <v>42078</v>
      </c>
      <c r="M110" s="3">
        <f ca="1">IFERROR(YEAR(All_Data[[#This Row],[DateofTermination]])-YEAR(All_Data[[#This Row],[DateofHire]]),YEAR(TODAY())-YEAR(All_Data[[#This Row],[DateofHire]]))</f>
        <v>0</v>
      </c>
      <c r="N110" t="s">
        <v>225</v>
      </c>
      <c r="O110" t="s">
        <v>95</v>
      </c>
      <c r="P110" t="s">
        <v>40</v>
      </c>
      <c r="Q110" t="s">
        <v>41</v>
      </c>
      <c r="R110">
        <v>4</v>
      </c>
      <c r="S110" t="s">
        <v>42</v>
      </c>
      <c r="T110" t="s">
        <v>43</v>
      </c>
      <c r="U110">
        <v>4.5999999999999996</v>
      </c>
      <c r="V110">
        <v>4</v>
      </c>
      <c r="W110" s="1">
        <v>42024</v>
      </c>
      <c r="X110">
        <v>10</v>
      </c>
    </row>
    <row r="111" spans="1:24" x14ac:dyDescent="0.2">
      <c r="A111" t="s">
        <v>260</v>
      </c>
      <c r="B111">
        <v>10228</v>
      </c>
      <c r="C111" t="s">
        <v>75</v>
      </c>
      <c r="D111" s="1">
        <v>32532</v>
      </c>
      <c r="E111" s="3">
        <f ca="1">YEAR(TODAY())-YEAR(All_Data[[#This Row],[DOB]])</f>
        <v>34</v>
      </c>
      <c r="F111" s="3" t="str">
        <f ca="1">IF(All_Data[[#This Row],[Age]]&lt;=40,"Millennials",IF(All_Data[[#This Row],[Age]]&lt;=50,"Gen X(40s)",IF(All_Data[[#This Row],[Age]]&lt;=60,"Gen X(50s)","Baby Boomers")))</f>
        <v>Millennials</v>
      </c>
      <c r="G111" t="s">
        <v>23</v>
      </c>
      <c r="H111" t="s">
        <v>36</v>
      </c>
      <c r="I111" t="s">
        <v>25</v>
      </c>
      <c r="J111" t="s">
        <v>26</v>
      </c>
      <c r="K111" s="1">
        <v>42093</v>
      </c>
      <c r="L111" s="1" t="s">
        <v>500</v>
      </c>
      <c r="M111" s="3">
        <f ca="1">IFERROR(YEAR(All_Data[[#This Row],[DateofTermination]])-YEAR(All_Data[[#This Row],[DateofHire]]),YEAR(TODAY())-YEAR(All_Data[[#This Row],[DateofHire]]))</f>
        <v>8</v>
      </c>
      <c r="N111" t="s">
        <v>27</v>
      </c>
      <c r="O111" t="s">
        <v>28</v>
      </c>
      <c r="P111" t="s">
        <v>40</v>
      </c>
      <c r="Q111" t="s">
        <v>76</v>
      </c>
      <c r="R111">
        <v>7</v>
      </c>
      <c r="S111" t="s">
        <v>31</v>
      </c>
      <c r="T111" t="s">
        <v>43</v>
      </c>
      <c r="U111">
        <v>4.3</v>
      </c>
      <c r="V111">
        <v>5</v>
      </c>
      <c r="W111" s="1">
        <v>43475</v>
      </c>
      <c r="X111">
        <v>20</v>
      </c>
    </row>
    <row r="112" spans="1:24" x14ac:dyDescent="0.2">
      <c r="A112" t="s">
        <v>261</v>
      </c>
      <c r="B112">
        <v>10243</v>
      </c>
      <c r="C112" t="s">
        <v>22</v>
      </c>
      <c r="D112" s="1">
        <v>33773</v>
      </c>
      <c r="E112" s="3">
        <f ca="1">YEAR(TODAY())-YEAR(All_Data[[#This Row],[DOB]])</f>
        <v>31</v>
      </c>
      <c r="F112" s="3" t="str">
        <f ca="1">IF(All_Data[[#This Row],[Age]]&lt;=40,"Millennials",IF(All_Data[[#This Row],[Age]]&lt;=50,"Gen X(40s)",IF(All_Data[[#This Row],[Age]]&lt;=60,"Gen X(50s)","Baby Boomers")))</f>
        <v>Millennials</v>
      </c>
      <c r="G112" t="s">
        <v>47</v>
      </c>
      <c r="H112" t="s">
        <v>24</v>
      </c>
      <c r="I112" t="s">
        <v>25</v>
      </c>
      <c r="J112" t="s">
        <v>26</v>
      </c>
      <c r="K112" s="1">
        <v>41285</v>
      </c>
      <c r="L112" s="1" t="s">
        <v>500</v>
      </c>
      <c r="M112" s="3">
        <f ca="1">IFERROR(YEAR(All_Data[[#This Row],[DateofTermination]])-YEAR(All_Data[[#This Row],[DateofHire]]),YEAR(TODAY())-YEAR(All_Data[[#This Row],[DateofHire]]))</f>
        <v>10</v>
      </c>
      <c r="N112" t="s">
        <v>27</v>
      </c>
      <c r="O112" t="s">
        <v>28</v>
      </c>
      <c r="P112" t="s">
        <v>29</v>
      </c>
      <c r="Q112" t="s">
        <v>66</v>
      </c>
      <c r="R112">
        <v>19</v>
      </c>
      <c r="S112" t="s">
        <v>42</v>
      </c>
      <c r="T112" t="s">
        <v>43</v>
      </c>
      <c r="U112">
        <v>4.3</v>
      </c>
      <c r="V112">
        <v>5</v>
      </c>
      <c r="W112" s="1">
        <v>43514</v>
      </c>
      <c r="X112">
        <v>7</v>
      </c>
    </row>
    <row r="113" spans="1:24" x14ac:dyDescent="0.2">
      <c r="A113" t="s">
        <v>262</v>
      </c>
      <c r="B113">
        <v>10031</v>
      </c>
      <c r="C113" t="s">
        <v>22</v>
      </c>
      <c r="D113" s="1">
        <v>25475</v>
      </c>
      <c r="E113" s="3">
        <f ca="1">YEAR(TODAY())-YEAR(All_Data[[#This Row],[DOB]])</f>
        <v>54</v>
      </c>
      <c r="F113" s="3" t="str">
        <f ca="1">IF(All_Data[[#This Row],[Age]]&lt;=40,"Millennials",IF(All_Data[[#This Row],[Age]]&lt;=50,"Gen X(40s)",IF(All_Data[[#This Row],[Age]]&lt;=60,"Gen X(50s)","Baby Boomers")))</f>
        <v>Gen X(50s)</v>
      </c>
      <c r="G113" t="s">
        <v>23</v>
      </c>
      <c r="H113" t="s">
        <v>54</v>
      </c>
      <c r="I113" t="s">
        <v>25</v>
      </c>
      <c r="J113" t="s">
        <v>70</v>
      </c>
      <c r="K113" s="1">
        <v>40735</v>
      </c>
      <c r="L113" s="1" t="s">
        <v>500</v>
      </c>
      <c r="M113" s="3">
        <f ca="1">IFERROR(YEAR(All_Data[[#This Row],[DateofTermination]])-YEAR(All_Data[[#This Row],[DateofHire]]),YEAR(TODAY())-YEAR(All_Data[[#This Row],[DateofHire]]))</f>
        <v>12</v>
      </c>
      <c r="N113" t="s">
        <v>27</v>
      </c>
      <c r="O113" t="s">
        <v>28</v>
      </c>
      <c r="P113" t="s">
        <v>29</v>
      </c>
      <c r="Q113" t="s">
        <v>71</v>
      </c>
      <c r="R113">
        <v>12</v>
      </c>
      <c r="S113" t="s">
        <v>72</v>
      </c>
      <c r="T113" t="s">
        <v>32</v>
      </c>
      <c r="U113">
        <v>4.5</v>
      </c>
      <c r="V113">
        <v>4</v>
      </c>
      <c r="W113" s="1">
        <v>43514</v>
      </c>
      <c r="X113">
        <v>1</v>
      </c>
    </row>
    <row r="114" spans="1:24" x14ac:dyDescent="0.2">
      <c r="A114" t="s">
        <v>263</v>
      </c>
      <c r="B114">
        <v>10300</v>
      </c>
      <c r="C114" t="s">
        <v>46</v>
      </c>
      <c r="D114" s="1">
        <v>23662</v>
      </c>
      <c r="E114" s="3">
        <f ca="1">YEAR(TODAY())-YEAR(All_Data[[#This Row],[DOB]])</f>
        <v>59</v>
      </c>
      <c r="F114" s="3" t="str">
        <f ca="1">IF(All_Data[[#This Row],[Age]]&lt;=40,"Millennials",IF(All_Data[[#This Row],[Age]]&lt;=50,"Gen X(40s)",IF(All_Data[[#This Row],[Age]]&lt;=60,"Gen X(50s)","Baby Boomers")))</f>
        <v>Gen X(50s)</v>
      </c>
      <c r="G114" t="s">
        <v>23</v>
      </c>
      <c r="H114" t="s">
        <v>36</v>
      </c>
      <c r="I114" t="s">
        <v>25</v>
      </c>
      <c r="J114" t="s">
        <v>70</v>
      </c>
      <c r="K114" s="1">
        <v>40294</v>
      </c>
      <c r="L114" s="1">
        <v>40693</v>
      </c>
      <c r="M114" s="3">
        <f ca="1">IFERROR(YEAR(All_Data[[#This Row],[DateofTermination]])-YEAR(All_Data[[#This Row],[DateofHire]]),YEAR(TODAY())-YEAR(All_Data[[#This Row],[DateofHire]]))</f>
        <v>1</v>
      </c>
      <c r="N114" t="s">
        <v>38</v>
      </c>
      <c r="O114" t="s">
        <v>39</v>
      </c>
      <c r="P114" t="s">
        <v>29</v>
      </c>
      <c r="Q114" t="s">
        <v>71</v>
      </c>
      <c r="R114">
        <v>12</v>
      </c>
      <c r="S114" t="s">
        <v>72</v>
      </c>
      <c r="T114" t="s">
        <v>194</v>
      </c>
      <c r="U114">
        <v>3</v>
      </c>
      <c r="V114">
        <v>3</v>
      </c>
      <c r="W114" s="1">
        <v>40608</v>
      </c>
      <c r="X114">
        <v>10</v>
      </c>
    </row>
    <row r="115" spans="1:24" x14ac:dyDescent="0.2">
      <c r="A115" t="s">
        <v>264</v>
      </c>
      <c r="B115">
        <v>10101</v>
      </c>
      <c r="C115" t="s">
        <v>75</v>
      </c>
      <c r="D115" s="1">
        <v>29692</v>
      </c>
      <c r="E115" s="3">
        <f ca="1">YEAR(TODAY())-YEAR(All_Data[[#This Row],[DOB]])</f>
        <v>42</v>
      </c>
      <c r="F115" s="3" t="str">
        <f ca="1">IF(All_Data[[#This Row],[Age]]&lt;=40,"Millennials",IF(All_Data[[#This Row],[Age]]&lt;=50,"Gen X(40s)",IF(All_Data[[#This Row],[Age]]&lt;=60,"Gen X(50s)","Baby Boomers")))</f>
        <v>Gen X(40s)</v>
      </c>
      <c r="G115" t="s">
        <v>47</v>
      </c>
      <c r="H115" t="s">
        <v>132</v>
      </c>
      <c r="I115" t="s">
        <v>25</v>
      </c>
      <c r="J115" t="s">
        <v>26</v>
      </c>
      <c r="K115" s="1">
        <v>42009</v>
      </c>
      <c r="L115" s="1" t="s">
        <v>500</v>
      </c>
      <c r="M115" s="3">
        <f ca="1">IFERROR(YEAR(All_Data[[#This Row],[DateofTermination]])-YEAR(All_Data[[#This Row],[DateofHire]]),YEAR(TODAY())-YEAR(All_Data[[#This Row],[DateofHire]]))</f>
        <v>8</v>
      </c>
      <c r="N115" t="s">
        <v>27</v>
      </c>
      <c r="O115" t="s">
        <v>28</v>
      </c>
      <c r="P115" t="s">
        <v>40</v>
      </c>
      <c r="Q115" t="s">
        <v>76</v>
      </c>
      <c r="R115">
        <v>7</v>
      </c>
      <c r="S115" t="s">
        <v>67</v>
      </c>
      <c r="T115" t="s">
        <v>43</v>
      </c>
      <c r="U115">
        <v>4.6100000000000003</v>
      </c>
      <c r="V115">
        <v>4</v>
      </c>
      <c r="W115" s="1">
        <v>43493</v>
      </c>
      <c r="X115">
        <v>11</v>
      </c>
    </row>
    <row r="116" spans="1:24" x14ac:dyDescent="0.2">
      <c r="A116" t="s">
        <v>265</v>
      </c>
      <c r="B116">
        <v>10237</v>
      </c>
      <c r="C116" t="s">
        <v>46</v>
      </c>
      <c r="D116" s="1">
        <v>31557</v>
      </c>
      <c r="E116" s="3">
        <f ca="1">YEAR(TODAY())-YEAR(All_Data[[#This Row],[DOB]])</f>
        <v>37</v>
      </c>
      <c r="F116" s="3" t="str">
        <f ca="1">IF(All_Data[[#This Row],[Age]]&lt;=40,"Millennials",IF(All_Data[[#This Row],[Age]]&lt;=50,"Gen X(40s)",IF(All_Data[[#This Row],[Age]]&lt;=60,"Gen X(50s)","Baby Boomers")))</f>
        <v>Millennials</v>
      </c>
      <c r="G116" t="s">
        <v>47</v>
      </c>
      <c r="H116" t="s">
        <v>36</v>
      </c>
      <c r="I116" t="s">
        <v>25</v>
      </c>
      <c r="J116" t="s">
        <v>26</v>
      </c>
      <c r="K116" s="1">
        <v>41771</v>
      </c>
      <c r="L116" s="1" t="s">
        <v>500</v>
      </c>
      <c r="M116" s="3">
        <f ca="1">IFERROR(YEAR(All_Data[[#This Row],[DateofTermination]])-YEAR(All_Data[[#This Row],[DateofHire]]),YEAR(TODAY())-YEAR(All_Data[[#This Row],[DateofHire]]))</f>
        <v>9</v>
      </c>
      <c r="N116" t="s">
        <v>27</v>
      </c>
      <c r="O116" t="s">
        <v>28</v>
      </c>
      <c r="P116" t="s">
        <v>29</v>
      </c>
      <c r="Q116" t="s">
        <v>80</v>
      </c>
      <c r="R116">
        <v>14</v>
      </c>
      <c r="S116" t="s">
        <v>31</v>
      </c>
      <c r="T116" t="s">
        <v>43</v>
      </c>
      <c r="U116">
        <v>4.5999999999999996</v>
      </c>
      <c r="V116">
        <v>3</v>
      </c>
      <c r="W116" s="1">
        <v>43503</v>
      </c>
      <c r="X116">
        <v>20</v>
      </c>
    </row>
    <row r="117" spans="1:24" x14ac:dyDescent="0.2">
      <c r="A117" t="s">
        <v>266</v>
      </c>
      <c r="B117">
        <v>10051</v>
      </c>
      <c r="C117" t="s">
        <v>22</v>
      </c>
      <c r="D117" s="1">
        <v>28996</v>
      </c>
      <c r="E117" s="3">
        <f ca="1">YEAR(TODAY())-YEAR(All_Data[[#This Row],[DOB]])</f>
        <v>44</v>
      </c>
      <c r="F117" s="3" t="str">
        <f ca="1">IF(All_Data[[#This Row],[Age]]&lt;=40,"Millennials",IF(All_Data[[#This Row],[Age]]&lt;=50,"Gen X(40s)",IF(All_Data[[#This Row],[Age]]&lt;=60,"Gen X(50s)","Baby Boomers")))</f>
        <v>Gen X(40s)</v>
      </c>
      <c r="G117" t="s">
        <v>23</v>
      </c>
      <c r="H117" t="s">
        <v>36</v>
      </c>
      <c r="I117" t="s">
        <v>25</v>
      </c>
      <c r="J117" t="s">
        <v>26</v>
      </c>
      <c r="K117" s="1">
        <v>41092</v>
      </c>
      <c r="L117" s="1" t="s">
        <v>500</v>
      </c>
      <c r="M117" s="3">
        <f ca="1">IFERROR(YEAR(All_Data[[#This Row],[DateofTermination]])-YEAR(All_Data[[#This Row],[DateofHire]]),YEAR(TODAY())-YEAR(All_Data[[#This Row],[DateofHire]]))</f>
        <v>11</v>
      </c>
      <c r="N117" t="s">
        <v>27</v>
      </c>
      <c r="O117" t="s">
        <v>28</v>
      </c>
      <c r="P117" t="s">
        <v>29</v>
      </c>
      <c r="Q117" t="s">
        <v>80</v>
      </c>
      <c r="R117">
        <v>14</v>
      </c>
      <c r="S117" t="s">
        <v>31</v>
      </c>
      <c r="T117" t="s">
        <v>43</v>
      </c>
      <c r="U117">
        <v>5</v>
      </c>
      <c r="V117">
        <v>3</v>
      </c>
      <c r="W117" s="1">
        <v>43479</v>
      </c>
      <c r="X117">
        <v>2</v>
      </c>
    </row>
    <row r="118" spans="1:24" x14ac:dyDescent="0.2">
      <c r="A118" t="s">
        <v>267</v>
      </c>
      <c r="B118">
        <v>10218</v>
      </c>
      <c r="C118" t="s">
        <v>46</v>
      </c>
      <c r="D118" s="1">
        <v>30355</v>
      </c>
      <c r="E118" s="3">
        <f ca="1">YEAR(TODAY())-YEAR(All_Data[[#This Row],[DOB]])</f>
        <v>40</v>
      </c>
      <c r="F118" s="3" t="str">
        <f ca="1">IF(All_Data[[#This Row],[Age]]&lt;=40,"Millennials",IF(All_Data[[#This Row],[Age]]&lt;=50,"Gen X(40s)",IF(All_Data[[#This Row],[Age]]&lt;=60,"Gen X(50s)","Baby Boomers")))</f>
        <v>Millennials</v>
      </c>
      <c r="G118" t="s">
        <v>47</v>
      </c>
      <c r="H118" t="s">
        <v>132</v>
      </c>
      <c r="I118" t="s">
        <v>25</v>
      </c>
      <c r="J118" t="s">
        <v>268</v>
      </c>
      <c r="K118" s="1">
        <v>41547</v>
      </c>
      <c r="L118" s="1" t="s">
        <v>500</v>
      </c>
      <c r="M118" s="3">
        <f ca="1">IFERROR(YEAR(All_Data[[#This Row],[DateofTermination]])-YEAR(All_Data[[#This Row],[DateofHire]]),YEAR(TODAY())-YEAR(All_Data[[#This Row],[DateofHire]]))</f>
        <v>10</v>
      </c>
      <c r="N118" t="s">
        <v>27</v>
      </c>
      <c r="O118" t="s">
        <v>28</v>
      </c>
      <c r="P118" t="s">
        <v>29</v>
      </c>
      <c r="Q118" t="s">
        <v>49</v>
      </c>
      <c r="R118">
        <v>20</v>
      </c>
      <c r="S118" t="s">
        <v>57</v>
      </c>
      <c r="T118" t="s">
        <v>43</v>
      </c>
      <c r="U118">
        <v>4.4000000000000004</v>
      </c>
      <c r="V118">
        <v>5</v>
      </c>
      <c r="W118" s="1">
        <v>43517</v>
      </c>
      <c r="X118">
        <v>1</v>
      </c>
    </row>
    <row r="119" spans="1:24" x14ac:dyDescent="0.2">
      <c r="A119" t="s">
        <v>269</v>
      </c>
      <c r="B119">
        <v>10256</v>
      </c>
      <c r="C119" t="s">
        <v>22</v>
      </c>
      <c r="D119" s="1">
        <v>27311</v>
      </c>
      <c r="E119" s="3">
        <f ca="1">YEAR(TODAY())-YEAR(All_Data[[#This Row],[DOB]])</f>
        <v>49</v>
      </c>
      <c r="F119" s="3" t="str">
        <f ca="1">IF(All_Data[[#This Row],[Age]]&lt;=40,"Millennials",IF(All_Data[[#This Row],[Age]]&lt;=50,"Gen X(40s)",IF(All_Data[[#This Row],[Age]]&lt;=60,"Gen X(50s)","Baby Boomers")))</f>
        <v>Gen X(40s)</v>
      </c>
      <c r="G119" t="s">
        <v>47</v>
      </c>
      <c r="H119" t="s">
        <v>36</v>
      </c>
      <c r="I119" t="s">
        <v>25</v>
      </c>
      <c r="J119" t="s">
        <v>105</v>
      </c>
      <c r="K119" s="1">
        <v>41505</v>
      </c>
      <c r="L119" s="1" t="s">
        <v>500</v>
      </c>
      <c r="M119" s="3">
        <f ca="1">IFERROR(YEAR(All_Data[[#This Row],[DateofTermination]])-YEAR(All_Data[[#This Row],[DateofHire]]),YEAR(TODAY())-YEAR(All_Data[[#This Row],[DateofHire]]))</f>
        <v>10</v>
      </c>
      <c r="N119" t="s">
        <v>27</v>
      </c>
      <c r="O119" t="s">
        <v>28</v>
      </c>
      <c r="P119" t="s">
        <v>29</v>
      </c>
      <c r="Q119" t="s">
        <v>49</v>
      </c>
      <c r="R119">
        <v>20</v>
      </c>
      <c r="S119" t="s">
        <v>31</v>
      </c>
      <c r="T119" t="s">
        <v>43</v>
      </c>
      <c r="U119">
        <v>4.0999999999999996</v>
      </c>
      <c r="V119">
        <v>5</v>
      </c>
      <c r="W119" s="1">
        <v>43511</v>
      </c>
      <c r="X119">
        <v>3</v>
      </c>
    </row>
    <row r="120" spans="1:24" x14ac:dyDescent="0.2">
      <c r="A120" t="s">
        <v>271</v>
      </c>
      <c r="B120">
        <v>10098</v>
      </c>
      <c r="C120" t="s">
        <v>122</v>
      </c>
      <c r="D120" s="1">
        <v>29778</v>
      </c>
      <c r="E120" s="3">
        <f ca="1">YEAR(TODAY())-YEAR(All_Data[[#This Row],[DOB]])</f>
        <v>42</v>
      </c>
      <c r="F120" s="3" t="str">
        <f ca="1">IF(All_Data[[#This Row],[Age]]&lt;=40,"Millennials",IF(All_Data[[#This Row],[Age]]&lt;=50,"Gen X(40s)",IF(All_Data[[#This Row],[Age]]&lt;=60,"Gen X(50s)","Baby Boomers")))</f>
        <v>Gen X(40s)</v>
      </c>
      <c r="G120" t="s">
        <v>23</v>
      </c>
      <c r="H120" t="s">
        <v>54</v>
      </c>
      <c r="I120" t="s">
        <v>25</v>
      </c>
      <c r="J120" t="s">
        <v>26</v>
      </c>
      <c r="K120" s="1">
        <v>42157</v>
      </c>
      <c r="L120" s="1" t="s">
        <v>500</v>
      </c>
      <c r="M120" s="3">
        <f ca="1">IFERROR(YEAR(All_Data[[#This Row],[DateofTermination]])-YEAR(All_Data[[#This Row],[DateofHire]]),YEAR(TODAY())-YEAR(All_Data[[#This Row],[DateofHire]]))</f>
        <v>8</v>
      </c>
      <c r="N120" t="s">
        <v>27</v>
      </c>
      <c r="O120" t="s">
        <v>28</v>
      </c>
      <c r="P120" t="s">
        <v>29</v>
      </c>
      <c r="Q120" t="s">
        <v>124</v>
      </c>
      <c r="R120">
        <v>2</v>
      </c>
      <c r="S120" t="s">
        <v>67</v>
      </c>
      <c r="T120" t="s">
        <v>43</v>
      </c>
      <c r="U120">
        <v>4.63</v>
      </c>
      <c r="V120">
        <v>3</v>
      </c>
      <c r="W120" s="1">
        <v>43469</v>
      </c>
      <c r="X120">
        <v>2</v>
      </c>
    </row>
    <row r="121" spans="1:24" x14ac:dyDescent="0.2">
      <c r="A121" t="s">
        <v>272</v>
      </c>
      <c r="B121">
        <v>10059</v>
      </c>
      <c r="C121" t="s">
        <v>22</v>
      </c>
      <c r="D121" s="1">
        <v>30457</v>
      </c>
      <c r="E121" s="3">
        <f ca="1">YEAR(TODAY())-YEAR(All_Data[[#This Row],[DOB]])</f>
        <v>40</v>
      </c>
      <c r="F121" s="3" t="str">
        <f ca="1">IF(All_Data[[#This Row],[Age]]&lt;=40,"Millennials",IF(All_Data[[#This Row],[Age]]&lt;=50,"Gen X(40s)",IF(All_Data[[#This Row],[Age]]&lt;=60,"Gen X(50s)","Baby Boomers")))</f>
        <v>Millennials</v>
      </c>
      <c r="G121" t="s">
        <v>47</v>
      </c>
      <c r="H121" t="s">
        <v>54</v>
      </c>
      <c r="I121" t="s">
        <v>25</v>
      </c>
      <c r="J121" t="s">
        <v>26</v>
      </c>
      <c r="K121" s="1">
        <v>40595</v>
      </c>
      <c r="L121" s="1">
        <v>41650</v>
      </c>
      <c r="M121" s="3">
        <f ca="1">IFERROR(YEAR(All_Data[[#This Row],[DateofTermination]])-YEAR(All_Data[[#This Row],[DateofHire]]),YEAR(TODAY())-YEAR(All_Data[[#This Row],[DateofHire]]))</f>
        <v>3</v>
      </c>
      <c r="N121" t="s">
        <v>196</v>
      </c>
      <c r="O121" t="s">
        <v>39</v>
      </c>
      <c r="P121" t="s">
        <v>29</v>
      </c>
      <c r="Q121" t="s">
        <v>89</v>
      </c>
      <c r="R121">
        <v>18</v>
      </c>
      <c r="S121" t="s">
        <v>111</v>
      </c>
      <c r="T121" t="s">
        <v>43</v>
      </c>
      <c r="U121">
        <v>5</v>
      </c>
      <c r="V121">
        <v>5</v>
      </c>
      <c r="W121" s="1">
        <v>41428</v>
      </c>
      <c r="X121">
        <v>17</v>
      </c>
    </row>
    <row r="122" spans="1:24" x14ac:dyDescent="0.2">
      <c r="A122" t="s">
        <v>273</v>
      </c>
      <c r="B122">
        <v>10234</v>
      </c>
      <c r="C122" t="s">
        <v>199</v>
      </c>
      <c r="D122" s="1">
        <v>32689</v>
      </c>
      <c r="E122" s="3">
        <f ca="1">YEAR(TODAY())-YEAR(All_Data[[#This Row],[DOB]])</f>
        <v>34</v>
      </c>
      <c r="F122" s="3" t="str">
        <f ca="1">IF(All_Data[[#This Row],[Age]]&lt;=40,"Millennials",IF(All_Data[[#This Row],[Age]]&lt;=50,"Gen X(40s)",IF(All_Data[[#This Row],[Age]]&lt;=60,"Gen X(50s)","Baby Boomers")))</f>
        <v>Millennials</v>
      </c>
      <c r="G122" t="s">
        <v>23</v>
      </c>
      <c r="H122" t="s">
        <v>36</v>
      </c>
      <c r="I122" t="s">
        <v>25</v>
      </c>
      <c r="J122" t="s">
        <v>70</v>
      </c>
      <c r="K122" s="1">
        <v>42845</v>
      </c>
      <c r="L122" s="1" t="s">
        <v>500</v>
      </c>
      <c r="M122" s="3">
        <f ca="1">IFERROR(YEAR(All_Data[[#This Row],[DateofTermination]])-YEAR(All_Data[[#This Row],[DateofHire]]),YEAR(TODAY())-YEAR(All_Data[[#This Row],[DateofHire]]))</f>
        <v>6</v>
      </c>
      <c r="N122" t="s">
        <v>27</v>
      </c>
      <c r="O122" t="s">
        <v>28</v>
      </c>
      <c r="P122" t="s">
        <v>40</v>
      </c>
      <c r="Q122" t="s">
        <v>201</v>
      </c>
      <c r="R122">
        <v>13</v>
      </c>
      <c r="S122" t="s">
        <v>42</v>
      </c>
      <c r="T122" t="s">
        <v>43</v>
      </c>
      <c r="U122">
        <v>4.2</v>
      </c>
      <c r="V122">
        <v>5</v>
      </c>
      <c r="W122" s="1">
        <v>43493</v>
      </c>
      <c r="X122">
        <v>8</v>
      </c>
    </row>
    <row r="123" spans="1:24" x14ac:dyDescent="0.2">
      <c r="A123" t="s">
        <v>274</v>
      </c>
      <c r="B123">
        <v>10109</v>
      </c>
      <c r="C123" t="s">
        <v>135</v>
      </c>
      <c r="D123" s="1">
        <v>25243</v>
      </c>
      <c r="E123" s="3">
        <f ca="1">YEAR(TODAY())-YEAR(All_Data[[#This Row],[DOB]])</f>
        <v>54</v>
      </c>
      <c r="F123" s="3" t="str">
        <f ca="1">IF(All_Data[[#This Row],[Age]]&lt;=40,"Millennials",IF(All_Data[[#This Row],[Age]]&lt;=50,"Gen X(40s)",IF(All_Data[[#This Row],[Age]]&lt;=60,"Gen X(50s)","Baby Boomers")))</f>
        <v>Gen X(50s)</v>
      </c>
      <c r="G123" t="s">
        <v>23</v>
      </c>
      <c r="H123" t="s">
        <v>24</v>
      </c>
      <c r="I123" t="s">
        <v>25</v>
      </c>
      <c r="J123" t="s">
        <v>87</v>
      </c>
      <c r="K123" s="1">
        <v>40975</v>
      </c>
      <c r="L123" s="1">
        <v>41943</v>
      </c>
      <c r="M123" s="3">
        <f ca="1">IFERROR(YEAR(All_Data[[#This Row],[DateofTermination]])-YEAR(All_Data[[#This Row],[DateofHire]]),YEAR(TODAY())-YEAR(All_Data[[#This Row],[DateofHire]]))</f>
        <v>2</v>
      </c>
      <c r="N123" t="s">
        <v>161</v>
      </c>
      <c r="O123" t="s">
        <v>39</v>
      </c>
      <c r="P123" t="s">
        <v>136</v>
      </c>
      <c r="Q123" t="s">
        <v>137</v>
      </c>
      <c r="R123">
        <v>17</v>
      </c>
      <c r="S123" t="s">
        <v>31</v>
      </c>
      <c r="T123" t="s">
        <v>43</v>
      </c>
      <c r="U123">
        <v>4.5</v>
      </c>
      <c r="V123">
        <v>5</v>
      </c>
      <c r="W123" s="1">
        <v>41306</v>
      </c>
      <c r="X123">
        <v>20</v>
      </c>
    </row>
    <row r="124" spans="1:24" x14ac:dyDescent="0.2">
      <c r="A124" t="s">
        <v>275</v>
      </c>
      <c r="B124">
        <v>10125</v>
      </c>
      <c r="C124" t="s">
        <v>22</v>
      </c>
      <c r="D124" s="1">
        <v>28207</v>
      </c>
      <c r="E124" s="3">
        <f ca="1">YEAR(TODAY())-YEAR(All_Data[[#This Row],[DOB]])</f>
        <v>46</v>
      </c>
      <c r="F124" s="3" t="str">
        <f ca="1">IF(All_Data[[#This Row],[Age]]&lt;=40,"Millennials",IF(All_Data[[#This Row],[Age]]&lt;=50,"Gen X(40s)",IF(All_Data[[#This Row],[Age]]&lt;=60,"Gen X(50s)","Baby Boomers")))</f>
        <v>Gen X(40s)</v>
      </c>
      <c r="G124" t="s">
        <v>47</v>
      </c>
      <c r="H124" t="s">
        <v>36</v>
      </c>
      <c r="I124" t="s">
        <v>25</v>
      </c>
      <c r="J124" t="s">
        <v>26</v>
      </c>
      <c r="K124" s="1">
        <v>40571</v>
      </c>
      <c r="L124" s="1" t="s">
        <v>500</v>
      </c>
      <c r="M124" s="3">
        <f ca="1">IFERROR(YEAR(All_Data[[#This Row],[DateofTermination]])-YEAR(All_Data[[#This Row],[DateofHire]]),YEAR(TODAY())-YEAR(All_Data[[#This Row],[DateofHire]]))</f>
        <v>12</v>
      </c>
      <c r="N124" t="s">
        <v>27</v>
      </c>
      <c r="O124" t="s">
        <v>28</v>
      </c>
      <c r="P124" t="s">
        <v>29</v>
      </c>
      <c r="Q124" t="s">
        <v>30</v>
      </c>
      <c r="R124">
        <v>22</v>
      </c>
      <c r="S124" t="s">
        <v>57</v>
      </c>
      <c r="T124" t="s">
        <v>43</v>
      </c>
      <c r="U124">
        <v>4.2</v>
      </c>
      <c r="V124">
        <v>4</v>
      </c>
      <c r="W124" s="1">
        <v>43518</v>
      </c>
      <c r="X124">
        <v>13</v>
      </c>
    </row>
    <row r="125" spans="1:24" x14ac:dyDescent="0.2">
      <c r="A125" t="s">
        <v>276</v>
      </c>
      <c r="B125">
        <v>10074</v>
      </c>
      <c r="C125" t="s">
        <v>46</v>
      </c>
      <c r="D125" s="1">
        <v>32365</v>
      </c>
      <c r="E125" s="3">
        <f ca="1">YEAR(TODAY())-YEAR(All_Data[[#This Row],[DOB]])</f>
        <v>35</v>
      </c>
      <c r="F125" s="3" t="str">
        <f ca="1">IF(All_Data[[#This Row],[Age]]&lt;=40,"Millennials",IF(All_Data[[#This Row],[Age]]&lt;=50,"Gen X(40s)",IF(All_Data[[#This Row],[Age]]&lt;=60,"Gen X(50s)","Baby Boomers")))</f>
        <v>Millennials</v>
      </c>
      <c r="G125" t="s">
        <v>23</v>
      </c>
      <c r="H125" t="s">
        <v>24</v>
      </c>
      <c r="I125" t="s">
        <v>25</v>
      </c>
      <c r="J125" t="s">
        <v>26</v>
      </c>
      <c r="K125" s="1">
        <v>41285</v>
      </c>
      <c r="L125" s="1" t="s">
        <v>500</v>
      </c>
      <c r="M125" s="3">
        <f ca="1">IFERROR(YEAR(All_Data[[#This Row],[DateofTermination]])-YEAR(All_Data[[#This Row],[DateofHire]]),YEAR(TODAY())-YEAR(All_Data[[#This Row],[DateofHire]]))</f>
        <v>10</v>
      </c>
      <c r="N125" t="s">
        <v>27</v>
      </c>
      <c r="O125" t="s">
        <v>28</v>
      </c>
      <c r="P125" t="s">
        <v>29</v>
      </c>
      <c r="Q125" t="s">
        <v>89</v>
      </c>
      <c r="R125">
        <v>18</v>
      </c>
      <c r="S125" t="s">
        <v>31</v>
      </c>
      <c r="T125" t="s">
        <v>43</v>
      </c>
      <c r="U125">
        <v>5</v>
      </c>
      <c r="V125">
        <v>3</v>
      </c>
      <c r="W125" s="1">
        <v>43473</v>
      </c>
      <c r="X125">
        <v>20</v>
      </c>
    </row>
    <row r="126" spans="1:24" x14ac:dyDescent="0.2">
      <c r="A126" t="s">
        <v>277</v>
      </c>
      <c r="B126">
        <v>10097</v>
      </c>
      <c r="C126" t="s">
        <v>22</v>
      </c>
      <c r="D126" s="1">
        <v>19224</v>
      </c>
      <c r="E126" s="3">
        <f ca="1">YEAR(TODAY())-YEAR(All_Data[[#This Row],[DOB]])</f>
        <v>71</v>
      </c>
      <c r="F126" s="3" t="str">
        <f ca="1">IF(All_Data[[#This Row],[Age]]&lt;=40,"Millennials",IF(All_Data[[#This Row],[Age]]&lt;=50,"Gen X(40s)",IF(All_Data[[#This Row],[Age]]&lt;=60,"Gen X(50s)","Baby Boomers")))</f>
        <v>Baby Boomers</v>
      </c>
      <c r="G126" t="s">
        <v>47</v>
      </c>
      <c r="H126" t="s">
        <v>24</v>
      </c>
      <c r="I126" t="s">
        <v>25</v>
      </c>
      <c r="J126" t="s">
        <v>26</v>
      </c>
      <c r="K126" s="1">
        <v>40917</v>
      </c>
      <c r="L126" s="1">
        <v>42353</v>
      </c>
      <c r="M126" s="3">
        <f ca="1">IFERROR(YEAR(All_Data[[#This Row],[DateofTermination]])-YEAR(All_Data[[#This Row],[DateofHire]]),YEAR(TODAY())-YEAR(All_Data[[#This Row],[DateofHire]]))</f>
        <v>3</v>
      </c>
      <c r="N126" t="s">
        <v>123</v>
      </c>
      <c r="O126" t="s">
        <v>39</v>
      </c>
      <c r="P126" t="s">
        <v>29</v>
      </c>
      <c r="Q126" t="s">
        <v>56</v>
      </c>
      <c r="R126">
        <v>39</v>
      </c>
      <c r="S126" t="s">
        <v>111</v>
      </c>
      <c r="T126" t="s">
        <v>43</v>
      </c>
      <c r="U126">
        <v>4.6399999999999997</v>
      </c>
      <c r="V126">
        <v>4</v>
      </c>
      <c r="W126" s="1">
        <v>42126</v>
      </c>
      <c r="X126">
        <v>8</v>
      </c>
    </row>
    <row r="127" spans="1:24" x14ac:dyDescent="0.2">
      <c r="A127" t="s">
        <v>278</v>
      </c>
      <c r="B127">
        <v>10007</v>
      </c>
      <c r="C127" t="s">
        <v>22</v>
      </c>
      <c r="D127" s="1">
        <v>27151</v>
      </c>
      <c r="E127" s="3">
        <f ca="1">YEAR(TODAY())-YEAR(All_Data[[#This Row],[DOB]])</f>
        <v>49</v>
      </c>
      <c r="F127" s="3" t="str">
        <f ca="1">IF(All_Data[[#This Row],[Age]]&lt;=40,"Millennials",IF(All_Data[[#This Row],[Age]]&lt;=50,"Gen X(40s)",IF(All_Data[[#This Row],[Age]]&lt;=60,"Gen X(50s)","Baby Boomers")))</f>
        <v>Gen X(40s)</v>
      </c>
      <c r="G127" t="s">
        <v>47</v>
      </c>
      <c r="H127" t="s">
        <v>36</v>
      </c>
      <c r="I127" t="s">
        <v>25</v>
      </c>
      <c r="J127" t="s">
        <v>26</v>
      </c>
      <c r="K127" s="1">
        <v>41771</v>
      </c>
      <c r="L127" s="1" t="s">
        <v>500</v>
      </c>
      <c r="M127" s="3">
        <f ca="1">IFERROR(YEAR(All_Data[[#This Row],[DateofTermination]])-YEAR(All_Data[[#This Row],[DateofHire]]),YEAR(TODAY())-YEAR(All_Data[[#This Row],[DateofHire]]))</f>
        <v>9</v>
      </c>
      <c r="N127" t="s">
        <v>27</v>
      </c>
      <c r="O127" t="s">
        <v>28</v>
      </c>
      <c r="P127" t="s">
        <v>29</v>
      </c>
      <c r="Q127" t="s">
        <v>59</v>
      </c>
      <c r="R127">
        <v>11</v>
      </c>
      <c r="S127" t="s">
        <v>111</v>
      </c>
      <c r="T127" t="s">
        <v>32</v>
      </c>
      <c r="U127">
        <v>4.76</v>
      </c>
      <c r="V127">
        <v>4</v>
      </c>
      <c r="W127" s="1">
        <v>43511</v>
      </c>
      <c r="X127">
        <v>5</v>
      </c>
    </row>
    <row r="128" spans="1:24" x14ac:dyDescent="0.2">
      <c r="A128" t="s">
        <v>279</v>
      </c>
      <c r="B128">
        <v>10129</v>
      </c>
      <c r="C128" t="s">
        <v>22</v>
      </c>
      <c r="D128" s="1">
        <v>30685</v>
      </c>
      <c r="E128" s="3">
        <f ca="1">YEAR(TODAY())-YEAR(All_Data[[#This Row],[DOB]])</f>
        <v>39</v>
      </c>
      <c r="F128" s="3" t="str">
        <f ca="1">IF(All_Data[[#This Row],[Age]]&lt;=40,"Millennials",IF(All_Data[[#This Row],[Age]]&lt;=50,"Gen X(40s)",IF(All_Data[[#This Row],[Age]]&lt;=60,"Gen X(50s)","Baby Boomers")))</f>
        <v>Millennials</v>
      </c>
      <c r="G128" t="s">
        <v>23</v>
      </c>
      <c r="H128" t="s">
        <v>24</v>
      </c>
      <c r="I128" t="s">
        <v>25</v>
      </c>
      <c r="J128" t="s">
        <v>26</v>
      </c>
      <c r="K128" s="1">
        <v>41134</v>
      </c>
      <c r="L128" s="1" t="s">
        <v>500</v>
      </c>
      <c r="M128" s="3">
        <f ca="1">IFERROR(YEAR(All_Data[[#This Row],[DateofTermination]])-YEAR(All_Data[[#This Row],[DateofHire]]),YEAR(TODAY())-YEAR(All_Data[[#This Row],[DateofHire]]))</f>
        <v>11</v>
      </c>
      <c r="N128" t="s">
        <v>27</v>
      </c>
      <c r="O128" t="s">
        <v>28</v>
      </c>
      <c r="P128" t="s">
        <v>29</v>
      </c>
      <c r="Q128" t="s">
        <v>66</v>
      </c>
      <c r="R128">
        <v>19</v>
      </c>
      <c r="S128" t="s">
        <v>57</v>
      </c>
      <c r="T128" t="s">
        <v>43</v>
      </c>
      <c r="U128">
        <v>4.17</v>
      </c>
      <c r="V128">
        <v>4</v>
      </c>
      <c r="W128" s="1">
        <v>43507</v>
      </c>
      <c r="X128">
        <v>1</v>
      </c>
    </row>
    <row r="129" spans="1:24" x14ac:dyDescent="0.2">
      <c r="A129" t="s">
        <v>280</v>
      </c>
      <c r="B129">
        <v>10075</v>
      </c>
      <c r="C129" t="s">
        <v>46</v>
      </c>
      <c r="D129" s="1">
        <v>26538</v>
      </c>
      <c r="E129" s="3">
        <f ca="1">YEAR(TODAY())-YEAR(All_Data[[#This Row],[DOB]])</f>
        <v>51</v>
      </c>
      <c r="F129" s="3" t="str">
        <f ca="1">IF(All_Data[[#This Row],[Age]]&lt;=40,"Millennials",IF(All_Data[[#This Row],[Age]]&lt;=50,"Gen X(40s)",IF(All_Data[[#This Row],[Age]]&lt;=60,"Gen X(50s)","Baby Boomers")))</f>
        <v>Gen X(50s)</v>
      </c>
      <c r="G129" t="s">
        <v>47</v>
      </c>
      <c r="H129" t="s">
        <v>24</v>
      </c>
      <c r="I129" t="s">
        <v>25</v>
      </c>
      <c r="J129" t="s">
        <v>26</v>
      </c>
      <c r="K129" s="1">
        <v>40553</v>
      </c>
      <c r="L129" s="1">
        <v>41443</v>
      </c>
      <c r="M129" s="3">
        <f ca="1">IFERROR(YEAR(All_Data[[#This Row],[DateofTermination]])-YEAR(All_Data[[#This Row],[DateofHire]]),YEAR(TODAY())-YEAR(All_Data[[#This Row],[DateofHire]]))</f>
        <v>2</v>
      </c>
      <c r="N129" t="s">
        <v>48</v>
      </c>
      <c r="O129" t="s">
        <v>39</v>
      </c>
      <c r="P129" t="s">
        <v>29</v>
      </c>
      <c r="Q129" t="s">
        <v>89</v>
      </c>
      <c r="R129">
        <v>18</v>
      </c>
      <c r="S129" t="s">
        <v>111</v>
      </c>
      <c r="T129" t="s">
        <v>43</v>
      </c>
      <c r="U129">
        <v>5</v>
      </c>
      <c r="V129">
        <v>3</v>
      </c>
      <c r="W129" s="1">
        <v>41304</v>
      </c>
      <c r="X129">
        <v>15</v>
      </c>
    </row>
    <row r="130" spans="1:24" x14ac:dyDescent="0.2">
      <c r="A130" t="s">
        <v>282</v>
      </c>
      <c r="B130">
        <v>10167</v>
      </c>
      <c r="C130" t="s">
        <v>135</v>
      </c>
      <c r="D130" s="1">
        <v>32400</v>
      </c>
      <c r="E130" s="3">
        <f ca="1">YEAR(TODAY())-YEAR(All_Data[[#This Row],[DOB]])</f>
        <v>35</v>
      </c>
      <c r="F130" s="3" t="str">
        <f ca="1">IF(All_Data[[#This Row],[Age]]&lt;=40,"Millennials",IF(All_Data[[#This Row],[Age]]&lt;=50,"Gen X(40s)",IF(All_Data[[#This Row],[Age]]&lt;=60,"Gen X(50s)","Baby Boomers")))</f>
        <v>Millennials</v>
      </c>
      <c r="G130" t="s">
        <v>23</v>
      </c>
      <c r="H130" t="s">
        <v>36</v>
      </c>
      <c r="I130" t="s">
        <v>25</v>
      </c>
      <c r="J130" t="s">
        <v>268</v>
      </c>
      <c r="K130" s="1">
        <v>41869</v>
      </c>
      <c r="L130" s="1" t="s">
        <v>500</v>
      </c>
      <c r="M130" s="3">
        <f ca="1">IFERROR(YEAR(All_Data[[#This Row],[DateofTermination]])-YEAR(All_Data[[#This Row],[DateofHire]]),YEAR(TODAY())-YEAR(All_Data[[#This Row],[DateofHire]]))</f>
        <v>9</v>
      </c>
      <c r="N130" t="s">
        <v>27</v>
      </c>
      <c r="O130" t="s">
        <v>28</v>
      </c>
      <c r="P130" t="s">
        <v>136</v>
      </c>
      <c r="Q130" t="s">
        <v>137</v>
      </c>
      <c r="R130">
        <v>17</v>
      </c>
      <c r="S130" t="s">
        <v>42</v>
      </c>
      <c r="T130" t="s">
        <v>43</v>
      </c>
      <c r="U130">
        <v>3.6</v>
      </c>
      <c r="V130">
        <v>5</v>
      </c>
      <c r="W130" s="1">
        <v>43495</v>
      </c>
      <c r="X130">
        <v>9</v>
      </c>
    </row>
    <row r="131" spans="1:24" x14ac:dyDescent="0.2">
      <c r="A131" t="s">
        <v>283</v>
      </c>
      <c r="B131">
        <v>10195</v>
      </c>
      <c r="C131" t="s">
        <v>46</v>
      </c>
      <c r="D131" s="1">
        <v>30728</v>
      </c>
      <c r="E131" s="3">
        <f ca="1">YEAR(TODAY())-YEAR(All_Data[[#This Row],[DOB]])</f>
        <v>39</v>
      </c>
      <c r="F131" s="3" t="str">
        <f ca="1">IF(All_Data[[#This Row],[Age]]&lt;=40,"Millennials",IF(All_Data[[#This Row],[Age]]&lt;=50,"Gen X(40s)",IF(All_Data[[#This Row],[Age]]&lt;=60,"Gen X(50s)","Baby Boomers")))</f>
        <v>Millennials</v>
      </c>
      <c r="G131" t="s">
        <v>47</v>
      </c>
      <c r="H131" t="s">
        <v>36</v>
      </c>
      <c r="I131" t="s">
        <v>163</v>
      </c>
      <c r="J131" t="s">
        <v>26</v>
      </c>
      <c r="K131" s="1">
        <v>40770</v>
      </c>
      <c r="L131" s="1">
        <v>41006</v>
      </c>
      <c r="M131" s="3">
        <f ca="1">IFERROR(YEAR(All_Data[[#This Row],[DateofTermination]])-YEAR(All_Data[[#This Row],[DateofHire]]),YEAR(TODAY())-YEAR(All_Data[[#This Row],[DateofHire]]))</f>
        <v>1</v>
      </c>
      <c r="N131" t="s">
        <v>161</v>
      </c>
      <c r="O131" t="s">
        <v>39</v>
      </c>
      <c r="P131" t="s">
        <v>29</v>
      </c>
      <c r="Q131" t="s">
        <v>30</v>
      </c>
      <c r="R131">
        <v>30</v>
      </c>
      <c r="S131" t="s">
        <v>42</v>
      </c>
      <c r="T131" t="s">
        <v>43</v>
      </c>
      <c r="U131">
        <v>3.03</v>
      </c>
      <c r="V131">
        <v>5</v>
      </c>
      <c r="W131" s="1">
        <v>40973</v>
      </c>
      <c r="X131">
        <v>16</v>
      </c>
    </row>
    <row r="132" spans="1:24" x14ac:dyDescent="0.2">
      <c r="A132" t="s">
        <v>284</v>
      </c>
      <c r="B132">
        <v>10112</v>
      </c>
      <c r="C132" t="s">
        <v>101</v>
      </c>
      <c r="D132" s="1">
        <v>30733</v>
      </c>
      <c r="E132" s="3">
        <f ca="1">YEAR(TODAY())-YEAR(All_Data[[#This Row],[DOB]])</f>
        <v>39</v>
      </c>
      <c r="F132" s="3" t="str">
        <f ca="1">IF(All_Data[[#This Row],[Age]]&lt;=40,"Millennials",IF(All_Data[[#This Row],[Age]]&lt;=50,"Gen X(40s)",IF(All_Data[[#This Row],[Age]]&lt;=60,"Gen X(50s)","Baby Boomers")))</f>
        <v>Millennials</v>
      </c>
      <c r="G132" t="s">
        <v>47</v>
      </c>
      <c r="H132" t="s">
        <v>24</v>
      </c>
      <c r="I132" t="s">
        <v>25</v>
      </c>
      <c r="J132" t="s">
        <v>26</v>
      </c>
      <c r="K132" s="1">
        <v>42093</v>
      </c>
      <c r="L132" s="1" t="s">
        <v>500</v>
      </c>
      <c r="M132" s="3">
        <f ca="1">IFERROR(YEAR(All_Data[[#This Row],[DateofTermination]])-YEAR(All_Data[[#This Row],[DateofHire]]),YEAR(TODAY())-YEAR(All_Data[[#This Row],[DateofHire]]))</f>
        <v>8</v>
      </c>
      <c r="N132" t="s">
        <v>27</v>
      </c>
      <c r="O132" t="s">
        <v>28</v>
      </c>
      <c r="P132" t="s">
        <v>40</v>
      </c>
      <c r="Q132" t="s">
        <v>41</v>
      </c>
      <c r="R132">
        <v>4</v>
      </c>
      <c r="S132" t="s">
        <v>42</v>
      </c>
      <c r="T132" t="s">
        <v>43</v>
      </c>
      <c r="U132">
        <v>4.4800000000000004</v>
      </c>
      <c r="V132">
        <v>5</v>
      </c>
      <c r="W132" s="1">
        <v>43468</v>
      </c>
      <c r="X132">
        <v>4</v>
      </c>
    </row>
    <row r="133" spans="1:24" x14ac:dyDescent="0.2">
      <c r="A133" t="s">
        <v>285</v>
      </c>
      <c r="B133">
        <v>10272</v>
      </c>
      <c r="C133" t="s">
        <v>286</v>
      </c>
      <c r="D133" s="1">
        <v>24183</v>
      </c>
      <c r="E133" s="3">
        <f ca="1">YEAR(TODAY())-YEAR(All_Data[[#This Row],[DOB]])</f>
        <v>57</v>
      </c>
      <c r="F133" s="3" t="str">
        <f ca="1">IF(All_Data[[#This Row],[Age]]&lt;=40,"Millennials",IF(All_Data[[#This Row],[Age]]&lt;=50,"Gen X(40s)",IF(All_Data[[#This Row],[Age]]&lt;=60,"Gen X(50s)","Baby Boomers")))</f>
        <v>Gen X(50s)</v>
      </c>
      <c r="G133" t="s">
        <v>47</v>
      </c>
      <c r="H133" t="s">
        <v>36</v>
      </c>
      <c r="I133" t="s">
        <v>25</v>
      </c>
      <c r="J133" t="s">
        <v>26</v>
      </c>
      <c r="K133" s="1">
        <v>41764</v>
      </c>
      <c r="L133" s="1" t="s">
        <v>500</v>
      </c>
      <c r="M133" s="3">
        <f ca="1">IFERROR(YEAR(All_Data[[#This Row],[DateofTermination]])-YEAR(All_Data[[#This Row],[DateofHire]]),YEAR(TODAY())-YEAR(All_Data[[#This Row],[DateofHire]]))</f>
        <v>9</v>
      </c>
      <c r="N133" t="s">
        <v>27</v>
      </c>
      <c r="O133" t="s">
        <v>28</v>
      </c>
      <c r="P133" t="s">
        <v>136</v>
      </c>
      <c r="Q133" t="s">
        <v>124</v>
      </c>
      <c r="R133">
        <v>2</v>
      </c>
      <c r="S133" t="s">
        <v>31</v>
      </c>
      <c r="T133" t="s">
        <v>43</v>
      </c>
      <c r="U133">
        <v>4.5</v>
      </c>
      <c r="V133">
        <v>4</v>
      </c>
      <c r="W133" s="1">
        <v>43486</v>
      </c>
      <c r="X133">
        <v>19</v>
      </c>
    </row>
    <row r="134" spans="1:24" x14ac:dyDescent="0.2">
      <c r="A134" t="s">
        <v>287</v>
      </c>
      <c r="B134">
        <v>10182</v>
      </c>
      <c r="C134" t="s">
        <v>288</v>
      </c>
      <c r="D134" s="1">
        <v>31306</v>
      </c>
      <c r="E134" s="3">
        <f ca="1">YEAR(TODAY())-YEAR(All_Data[[#This Row],[DOB]])</f>
        <v>38</v>
      </c>
      <c r="F134" s="3" t="str">
        <f ca="1">IF(All_Data[[#This Row],[Age]]&lt;=40,"Millennials",IF(All_Data[[#This Row],[Age]]&lt;=50,"Gen X(40s)",IF(All_Data[[#This Row],[Age]]&lt;=60,"Gen X(50s)","Baby Boomers")))</f>
        <v>Millennials</v>
      </c>
      <c r="G134" t="s">
        <v>47</v>
      </c>
      <c r="H134" t="s">
        <v>36</v>
      </c>
      <c r="I134" t="s">
        <v>25</v>
      </c>
      <c r="J134" t="s">
        <v>70</v>
      </c>
      <c r="K134" s="1">
        <v>42051</v>
      </c>
      <c r="L134" s="1">
        <v>42109</v>
      </c>
      <c r="M134" s="3">
        <f ca="1">IFERROR(YEAR(All_Data[[#This Row],[DateofTermination]])-YEAR(All_Data[[#This Row],[DateofHire]]),YEAR(TODAY())-YEAR(All_Data[[#This Row],[DateofHire]]))</f>
        <v>0</v>
      </c>
      <c r="N134" t="s">
        <v>225</v>
      </c>
      <c r="O134" t="s">
        <v>95</v>
      </c>
      <c r="P134" t="s">
        <v>119</v>
      </c>
      <c r="Q134" t="s">
        <v>120</v>
      </c>
      <c r="R134">
        <v>1</v>
      </c>
      <c r="S134" t="s">
        <v>42</v>
      </c>
      <c r="T134" t="s">
        <v>43</v>
      </c>
      <c r="U134">
        <v>3.24</v>
      </c>
      <c r="V134">
        <v>3</v>
      </c>
      <c r="W134" s="1">
        <v>42109</v>
      </c>
      <c r="X134">
        <v>6</v>
      </c>
    </row>
    <row r="135" spans="1:24" x14ac:dyDescent="0.2">
      <c r="A135" t="s">
        <v>290</v>
      </c>
      <c r="B135">
        <v>10248</v>
      </c>
      <c r="C135" t="s">
        <v>22</v>
      </c>
      <c r="D135" s="1">
        <v>31573</v>
      </c>
      <c r="E135" s="3">
        <f ca="1">YEAR(TODAY())-YEAR(All_Data[[#This Row],[DOB]])</f>
        <v>37</v>
      </c>
      <c r="F135" s="3" t="str">
        <f ca="1">IF(All_Data[[#This Row],[Age]]&lt;=40,"Millennials",IF(All_Data[[#This Row],[Age]]&lt;=50,"Gen X(40s)",IF(All_Data[[#This Row],[Age]]&lt;=60,"Gen X(50s)","Baby Boomers")))</f>
        <v>Millennials</v>
      </c>
      <c r="G135" t="s">
        <v>47</v>
      </c>
      <c r="H135" t="s">
        <v>24</v>
      </c>
      <c r="I135" t="s">
        <v>25</v>
      </c>
      <c r="J135" t="s">
        <v>26</v>
      </c>
      <c r="K135" s="1">
        <v>40959</v>
      </c>
      <c r="L135" s="1" t="s">
        <v>500</v>
      </c>
      <c r="M135" s="3">
        <f ca="1">IFERROR(YEAR(All_Data[[#This Row],[DateofTermination]])-YEAR(All_Data[[#This Row],[DateofHire]]),YEAR(TODAY())-YEAR(All_Data[[#This Row],[DateofHire]]))</f>
        <v>11</v>
      </c>
      <c r="N135" t="s">
        <v>27</v>
      </c>
      <c r="O135" t="s">
        <v>28</v>
      </c>
      <c r="P135" t="s">
        <v>29</v>
      </c>
      <c r="Q135" t="s">
        <v>66</v>
      </c>
      <c r="R135">
        <v>19</v>
      </c>
      <c r="S135" t="s">
        <v>31</v>
      </c>
      <c r="T135" t="s">
        <v>43</v>
      </c>
      <c r="U135">
        <v>4.8</v>
      </c>
      <c r="V135">
        <v>4</v>
      </c>
      <c r="W135" s="1">
        <v>43472</v>
      </c>
      <c r="X135">
        <v>4</v>
      </c>
    </row>
    <row r="136" spans="1:24" x14ac:dyDescent="0.2">
      <c r="A136" t="s">
        <v>291</v>
      </c>
      <c r="B136">
        <v>10201</v>
      </c>
      <c r="C136" t="s">
        <v>46</v>
      </c>
      <c r="D136" s="1">
        <v>30752</v>
      </c>
      <c r="E136" s="3">
        <f ca="1">YEAR(TODAY())-YEAR(All_Data[[#This Row],[DOB]])</f>
        <v>39</v>
      </c>
      <c r="F136" s="3" t="str">
        <f ca="1">IF(All_Data[[#This Row],[Age]]&lt;=40,"Millennials",IF(All_Data[[#This Row],[Age]]&lt;=50,"Gen X(40s)",IF(All_Data[[#This Row],[Age]]&lt;=60,"Gen X(50s)","Baby Boomers")))</f>
        <v>Millennials</v>
      </c>
      <c r="G136" t="s">
        <v>47</v>
      </c>
      <c r="H136" t="s">
        <v>24</v>
      </c>
      <c r="I136" t="s">
        <v>25</v>
      </c>
      <c r="J136" t="s">
        <v>26</v>
      </c>
      <c r="K136" s="1">
        <v>42527</v>
      </c>
      <c r="L136" s="1" t="s">
        <v>500</v>
      </c>
      <c r="M136" s="3">
        <f ca="1">IFERROR(YEAR(All_Data[[#This Row],[DateofTermination]])-YEAR(All_Data[[#This Row],[DateofHire]]),YEAR(TODAY())-YEAR(All_Data[[#This Row],[DateofHire]]))</f>
        <v>7</v>
      </c>
      <c r="N136" t="s">
        <v>27</v>
      </c>
      <c r="O136" t="s">
        <v>28</v>
      </c>
      <c r="P136" t="s">
        <v>29</v>
      </c>
      <c r="Q136" t="s">
        <v>52</v>
      </c>
      <c r="R136">
        <v>16</v>
      </c>
      <c r="S136" t="s">
        <v>31</v>
      </c>
      <c r="T136" t="s">
        <v>43</v>
      </c>
      <c r="U136">
        <v>3</v>
      </c>
      <c r="V136">
        <v>5</v>
      </c>
      <c r="W136" s="1">
        <v>43483</v>
      </c>
      <c r="X136">
        <v>4</v>
      </c>
    </row>
    <row r="137" spans="1:24" x14ac:dyDescent="0.2">
      <c r="A137" t="s">
        <v>292</v>
      </c>
      <c r="B137">
        <v>10214</v>
      </c>
      <c r="C137" t="s">
        <v>46</v>
      </c>
      <c r="D137" s="1">
        <v>33731</v>
      </c>
      <c r="E137" s="3">
        <f ca="1">YEAR(TODAY())-YEAR(All_Data[[#This Row],[DOB]])</f>
        <v>31</v>
      </c>
      <c r="F137" s="3" t="str">
        <f ca="1">IF(All_Data[[#This Row],[Age]]&lt;=40,"Millennials",IF(All_Data[[#This Row],[Age]]&lt;=50,"Gen X(40s)",IF(All_Data[[#This Row],[Age]]&lt;=60,"Gen X(50s)","Baby Boomers")))</f>
        <v>Millennials</v>
      </c>
      <c r="G137" t="s">
        <v>47</v>
      </c>
      <c r="H137" t="s">
        <v>132</v>
      </c>
      <c r="I137" t="s">
        <v>25</v>
      </c>
      <c r="J137" t="s">
        <v>26</v>
      </c>
      <c r="K137" s="1">
        <v>42160</v>
      </c>
      <c r="L137" s="1" t="s">
        <v>500</v>
      </c>
      <c r="M137" s="3">
        <f ca="1">IFERROR(YEAR(All_Data[[#This Row],[DateofTermination]])-YEAR(All_Data[[#This Row],[DateofHire]]),YEAR(TODAY())-YEAR(All_Data[[#This Row],[DateofHire]]))</f>
        <v>8</v>
      </c>
      <c r="N137" t="s">
        <v>27</v>
      </c>
      <c r="O137" t="s">
        <v>28</v>
      </c>
      <c r="P137" t="s">
        <v>29</v>
      </c>
      <c r="Q137" t="s">
        <v>56</v>
      </c>
      <c r="S137" t="s">
        <v>42</v>
      </c>
      <c r="T137" t="s">
        <v>43</v>
      </c>
      <c r="U137">
        <v>4.5</v>
      </c>
      <c r="V137">
        <v>3</v>
      </c>
      <c r="W137" s="1">
        <v>43510</v>
      </c>
      <c r="X137">
        <v>6</v>
      </c>
    </row>
    <row r="138" spans="1:24" x14ac:dyDescent="0.2">
      <c r="A138" t="s">
        <v>293</v>
      </c>
      <c r="B138">
        <v>10160</v>
      </c>
      <c r="C138" t="s">
        <v>46</v>
      </c>
      <c r="D138" s="1">
        <v>28025</v>
      </c>
      <c r="E138" s="3">
        <f ca="1">YEAR(TODAY())-YEAR(All_Data[[#This Row],[DOB]])</f>
        <v>47</v>
      </c>
      <c r="F138" s="3" t="str">
        <f ca="1">IF(All_Data[[#This Row],[Age]]&lt;=40,"Millennials",IF(All_Data[[#This Row],[Age]]&lt;=50,"Gen X(40s)",IF(All_Data[[#This Row],[Age]]&lt;=60,"Gen X(50s)","Baby Boomers")))</f>
        <v>Gen X(40s)</v>
      </c>
      <c r="G138" t="s">
        <v>47</v>
      </c>
      <c r="H138" t="s">
        <v>54</v>
      </c>
      <c r="I138" t="s">
        <v>25</v>
      </c>
      <c r="J138" t="s">
        <v>26</v>
      </c>
      <c r="K138" s="1">
        <v>40595</v>
      </c>
      <c r="L138" s="1">
        <v>41365</v>
      </c>
      <c r="M138" s="3">
        <f ca="1">IFERROR(YEAR(All_Data[[#This Row],[DateofTermination]])-YEAR(All_Data[[#This Row],[DateofHire]]),YEAR(TODAY())-YEAR(All_Data[[#This Row],[DateofHire]]))</f>
        <v>2</v>
      </c>
      <c r="N138" t="s">
        <v>83</v>
      </c>
      <c r="O138" t="s">
        <v>39</v>
      </c>
      <c r="P138" t="s">
        <v>29</v>
      </c>
      <c r="Q138" t="s">
        <v>59</v>
      </c>
      <c r="R138">
        <v>11</v>
      </c>
      <c r="S138" t="s">
        <v>57</v>
      </c>
      <c r="T138" t="s">
        <v>43</v>
      </c>
      <c r="U138">
        <v>3.72</v>
      </c>
      <c r="V138">
        <v>3</v>
      </c>
      <c r="W138" s="1">
        <v>41306</v>
      </c>
      <c r="X138">
        <v>18</v>
      </c>
    </row>
    <row r="139" spans="1:24" x14ac:dyDescent="0.2">
      <c r="A139" t="s">
        <v>294</v>
      </c>
      <c r="B139">
        <v>10289</v>
      </c>
      <c r="C139" t="s">
        <v>122</v>
      </c>
      <c r="D139" s="1">
        <v>27774</v>
      </c>
      <c r="E139" s="3">
        <f ca="1">YEAR(TODAY())-YEAR(All_Data[[#This Row],[DOB]])</f>
        <v>47</v>
      </c>
      <c r="F139" s="3" t="str">
        <f ca="1">IF(All_Data[[#This Row],[Age]]&lt;=40,"Millennials",IF(All_Data[[#This Row],[Age]]&lt;=50,"Gen X(40s)",IF(All_Data[[#This Row],[Age]]&lt;=60,"Gen X(50s)","Baby Boomers")))</f>
        <v>Gen X(40s)</v>
      </c>
      <c r="G139" t="s">
        <v>23</v>
      </c>
      <c r="H139" t="s">
        <v>36</v>
      </c>
      <c r="I139" t="s">
        <v>25</v>
      </c>
      <c r="J139" t="s">
        <v>105</v>
      </c>
      <c r="K139" s="1">
        <v>40595</v>
      </c>
      <c r="L139" s="1">
        <v>41176</v>
      </c>
      <c r="M139" s="3">
        <f ca="1">IFERROR(YEAR(All_Data[[#This Row],[DateofTermination]])-YEAR(All_Data[[#This Row],[DateofHire]]),YEAR(TODAY())-YEAR(All_Data[[#This Row],[DateofHire]]))</f>
        <v>1</v>
      </c>
      <c r="N139" t="s">
        <v>83</v>
      </c>
      <c r="O139" t="s">
        <v>39</v>
      </c>
      <c r="P139" t="s">
        <v>29</v>
      </c>
      <c r="Q139" t="s">
        <v>124</v>
      </c>
      <c r="R139">
        <v>2</v>
      </c>
      <c r="S139" t="s">
        <v>42</v>
      </c>
      <c r="T139" t="s">
        <v>112</v>
      </c>
      <c r="U139">
        <v>2.34</v>
      </c>
      <c r="V139">
        <v>2</v>
      </c>
      <c r="W139" s="1">
        <v>41011</v>
      </c>
      <c r="X139">
        <v>4</v>
      </c>
    </row>
    <row r="140" spans="1:24" x14ac:dyDescent="0.2">
      <c r="A140" t="s">
        <v>295</v>
      </c>
      <c r="B140">
        <v>10139</v>
      </c>
      <c r="C140" t="s">
        <v>22</v>
      </c>
      <c r="D140" s="1">
        <v>33266</v>
      </c>
      <c r="E140" s="3">
        <f ca="1">YEAR(TODAY())-YEAR(All_Data[[#This Row],[DOB]])</f>
        <v>32</v>
      </c>
      <c r="F140" s="3" t="str">
        <f ca="1">IF(All_Data[[#This Row],[Age]]&lt;=40,"Millennials",IF(All_Data[[#This Row],[Age]]&lt;=50,"Gen X(40s)",IF(All_Data[[#This Row],[Age]]&lt;=60,"Gen X(50s)","Baby Boomers")))</f>
        <v>Millennials</v>
      </c>
      <c r="G140" t="s">
        <v>47</v>
      </c>
      <c r="H140" t="s">
        <v>24</v>
      </c>
      <c r="I140" t="s">
        <v>25</v>
      </c>
      <c r="J140" t="s">
        <v>26</v>
      </c>
      <c r="K140" s="1">
        <v>41505</v>
      </c>
      <c r="L140" s="1" t="s">
        <v>500</v>
      </c>
      <c r="M140" s="3">
        <f ca="1">IFERROR(YEAR(All_Data[[#This Row],[DateofTermination]])-YEAR(All_Data[[#This Row],[DateofHire]]),YEAR(TODAY())-YEAR(All_Data[[#This Row],[DateofHire]]))</f>
        <v>10</v>
      </c>
      <c r="N140" t="s">
        <v>27</v>
      </c>
      <c r="O140" t="s">
        <v>28</v>
      </c>
      <c r="P140" t="s">
        <v>29</v>
      </c>
      <c r="Q140" t="s">
        <v>71</v>
      </c>
      <c r="R140">
        <v>12</v>
      </c>
      <c r="S140" t="s">
        <v>42</v>
      </c>
      <c r="T140" t="s">
        <v>43</v>
      </c>
      <c r="U140">
        <v>3.99</v>
      </c>
      <c r="V140">
        <v>3</v>
      </c>
      <c r="W140" s="1">
        <v>43479</v>
      </c>
      <c r="X140">
        <v>14</v>
      </c>
    </row>
    <row r="141" spans="1:24" x14ac:dyDescent="0.2">
      <c r="A141" t="s">
        <v>296</v>
      </c>
      <c r="B141">
        <v>10227</v>
      </c>
      <c r="C141" t="s">
        <v>22</v>
      </c>
      <c r="D141" s="1">
        <v>26553</v>
      </c>
      <c r="E141" s="3">
        <f ca="1">YEAR(TODAY())-YEAR(All_Data[[#This Row],[DOB]])</f>
        <v>51</v>
      </c>
      <c r="F141" s="3" t="str">
        <f ca="1">IF(All_Data[[#This Row],[Age]]&lt;=40,"Millennials",IF(All_Data[[#This Row],[Age]]&lt;=50,"Gen X(40s)",IF(All_Data[[#This Row],[Age]]&lt;=60,"Gen X(50s)","Baby Boomers")))</f>
        <v>Gen X(50s)</v>
      </c>
      <c r="G141" t="s">
        <v>47</v>
      </c>
      <c r="H141" t="s">
        <v>24</v>
      </c>
      <c r="I141" t="s">
        <v>25</v>
      </c>
      <c r="J141" t="s">
        <v>70</v>
      </c>
      <c r="K141" s="1">
        <v>40913</v>
      </c>
      <c r="L141" s="1" t="s">
        <v>500</v>
      </c>
      <c r="M141" s="3">
        <f ca="1">IFERROR(YEAR(All_Data[[#This Row],[DateofTermination]])-YEAR(All_Data[[#This Row],[DateofHire]]),YEAR(TODAY())-YEAR(All_Data[[#This Row],[DateofHire]]))</f>
        <v>11</v>
      </c>
      <c r="N141" t="s">
        <v>27</v>
      </c>
      <c r="O141" t="s">
        <v>28</v>
      </c>
      <c r="P141" t="s">
        <v>29</v>
      </c>
      <c r="Q141" t="s">
        <v>80</v>
      </c>
      <c r="R141">
        <v>14</v>
      </c>
      <c r="S141" t="s">
        <v>31</v>
      </c>
      <c r="T141" t="s">
        <v>43</v>
      </c>
      <c r="U141">
        <v>4.0999999999999996</v>
      </c>
      <c r="V141">
        <v>3</v>
      </c>
      <c r="W141" s="1">
        <v>43482</v>
      </c>
      <c r="X141">
        <v>7</v>
      </c>
    </row>
    <row r="142" spans="1:24" x14ac:dyDescent="0.2">
      <c r="A142" t="s">
        <v>297</v>
      </c>
      <c r="B142">
        <v>10236</v>
      </c>
      <c r="C142" t="s">
        <v>22</v>
      </c>
      <c r="D142" s="1">
        <v>24188</v>
      </c>
      <c r="E142" s="3">
        <f ca="1">YEAR(TODAY())-YEAR(All_Data[[#This Row],[DOB]])</f>
        <v>57</v>
      </c>
      <c r="F142" s="3" t="str">
        <f ca="1">IF(All_Data[[#This Row],[Age]]&lt;=40,"Millennials",IF(All_Data[[#This Row],[Age]]&lt;=50,"Gen X(40s)",IF(All_Data[[#This Row],[Age]]&lt;=60,"Gen X(50s)","Baby Boomers")))</f>
        <v>Gen X(50s)</v>
      </c>
      <c r="G142" t="s">
        <v>47</v>
      </c>
      <c r="H142" t="s">
        <v>54</v>
      </c>
      <c r="I142" t="s">
        <v>25</v>
      </c>
      <c r="J142" t="s">
        <v>26</v>
      </c>
      <c r="K142" s="1">
        <v>41547</v>
      </c>
      <c r="L142" s="1" t="s">
        <v>500</v>
      </c>
      <c r="M142" s="3">
        <f ca="1">IFERROR(YEAR(All_Data[[#This Row],[DateofTermination]])-YEAR(All_Data[[#This Row],[DateofHire]]),YEAR(TODAY())-YEAR(All_Data[[#This Row],[DateofHire]]))</f>
        <v>10</v>
      </c>
      <c r="N142" t="s">
        <v>27</v>
      </c>
      <c r="O142" t="s">
        <v>28</v>
      </c>
      <c r="P142" t="s">
        <v>29</v>
      </c>
      <c r="Q142" t="s">
        <v>49</v>
      </c>
      <c r="R142">
        <v>20</v>
      </c>
      <c r="S142" t="s">
        <v>67</v>
      </c>
      <c r="T142" t="s">
        <v>43</v>
      </c>
      <c r="U142">
        <v>4.3</v>
      </c>
      <c r="V142">
        <v>5</v>
      </c>
      <c r="W142" s="1">
        <v>43518</v>
      </c>
      <c r="X142">
        <v>7</v>
      </c>
    </row>
    <row r="143" spans="1:24" x14ac:dyDescent="0.2">
      <c r="A143" t="s">
        <v>298</v>
      </c>
      <c r="B143">
        <v>10009</v>
      </c>
      <c r="C143" t="s">
        <v>46</v>
      </c>
      <c r="D143" s="1">
        <v>31418</v>
      </c>
      <c r="E143" s="3">
        <f ca="1">YEAR(TODAY())-YEAR(All_Data[[#This Row],[DOB]])</f>
        <v>37</v>
      </c>
      <c r="F143" s="3" t="str">
        <f ca="1">IF(All_Data[[#This Row],[Age]]&lt;=40,"Millennials",IF(All_Data[[#This Row],[Age]]&lt;=50,"Gen X(40s)",IF(All_Data[[#This Row],[Age]]&lt;=60,"Gen X(50s)","Baby Boomers")))</f>
        <v>Millennials</v>
      </c>
      <c r="G143" t="s">
        <v>47</v>
      </c>
      <c r="H143" t="s">
        <v>54</v>
      </c>
      <c r="I143" t="s">
        <v>25</v>
      </c>
      <c r="J143" t="s">
        <v>268</v>
      </c>
      <c r="K143" s="1">
        <v>40729</v>
      </c>
      <c r="L143" s="1" t="s">
        <v>500</v>
      </c>
      <c r="M143" s="3">
        <f ca="1">IFERROR(YEAR(All_Data[[#This Row],[DateofTermination]])-YEAR(All_Data[[#This Row],[DateofHire]]),YEAR(TODAY())-YEAR(All_Data[[#This Row],[DateofHire]]))</f>
        <v>12</v>
      </c>
      <c r="N143" t="s">
        <v>27</v>
      </c>
      <c r="O143" t="s">
        <v>28</v>
      </c>
      <c r="P143" t="s">
        <v>29</v>
      </c>
      <c r="Q143" t="s">
        <v>66</v>
      </c>
      <c r="R143">
        <v>19</v>
      </c>
      <c r="S143" t="s">
        <v>31</v>
      </c>
      <c r="T143" t="s">
        <v>32</v>
      </c>
      <c r="U143">
        <v>4.5999999999999996</v>
      </c>
      <c r="V143">
        <v>4</v>
      </c>
      <c r="W143" s="1">
        <v>43521</v>
      </c>
      <c r="X143">
        <v>11</v>
      </c>
    </row>
    <row r="144" spans="1:24" x14ac:dyDescent="0.2">
      <c r="A144" t="s">
        <v>299</v>
      </c>
      <c r="B144">
        <v>10060</v>
      </c>
      <c r="C144" t="s">
        <v>22</v>
      </c>
      <c r="D144" s="1">
        <v>23480</v>
      </c>
      <c r="E144" s="3">
        <f ca="1">YEAR(TODAY())-YEAR(All_Data[[#This Row],[DOB]])</f>
        <v>59</v>
      </c>
      <c r="F144" s="3" t="str">
        <f ca="1">IF(All_Data[[#This Row],[Age]]&lt;=40,"Millennials",IF(All_Data[[#This Row],[Age]]&lt;=50,"Gen X(40s)",IF(All_Data[[#This Row],[Age]]&lt;=60,"Gen X(50s)","Baby Boomers")))</f>
        <v>Gen X(50s)</v>
      </c>
      <c r="G144" t="s">
        <v>47</v>
      </c>
      <c r="H144" t="s">
        <v>132</v>
      </c>
      <c r="I144" t="s">
        <v>25</v>
      </c>
      <c r="J144" t="s">
        <v>26</v>
      </c>
      <c r="K144" s="1">
        <v>41645</v>
      </c>
      <c r="L144" s="1" t="s">
        <v>500</v>
      </c>
      <c r="M144" s="3">
        <f ca="1">IFERROR(YEAR(All_Data[[#This Row],[DateofTermination]])-YEAR(All_Data[[#This Row],[DateofHire]]),YEAR(TODAY())-YEAR(All_Data[[#This Row],[DateofHire]]))</f>
        <v>9</v>
      </c>
      <c r="N144" t="s">
        <v>27</v>
      </c>
      <c r="O144" t="s">
        <v>28</v>
      </c>
      <c r="P144" t="s">
        <v>29</v>
      </c>
      <c r="Q144" t="s">
        <v>89</v>
      </c>
      <c r="R144">
        <v>18</v>
      </c>
      <c r="S144" t="s">
        <v>31</v>
      </c>
      <c r="T144" t="s">
        <v>43</v>
      </c>
      <c r="U144">
        <v>5</v>
      </c>
      <c r="V144">
        <v>5</v>
      </c>
      <c r="W144" s="1">
        <v>43486</v>
      </c>
      <c r="X144">
        <v>9</v>
      </c>
    </row>
    <row r="145" spans="1:24" x14ac:dyDescent="0.2">
      <c r="A145" t="s">
        <v>300</v>
      </c>
      <c r="B145">
        <v>10034</v>
      </c>
      <c r="C145" t="s">
        <v>22</v>
      </c>
      <c r="D145" s="1">
        <v>21781</v>
      </c>
      <c r="E145" s="3">
        <f ca="1">YEAR(TODAY())-YEAR(All_Data[[#This Row],[DOB]])</f>
        <v>64</v>
      </c>
      <c r="F145" s="3" t="str">
        <f ca="1">IF(All_Data[[#This Row],[Age]]&lt;=40,"Millennials",IF(All_Data[[#This Row],[Age]]&lt;=50,"Gen X(40s)",IF(All_Data[[#This Row],[Age]]&lt;=60,"Gen X(50s)","Baby Boomers")))</f>
        <v>Baby Boomers</v>
      </c>
      <c r="G145" t="s">
        <v>23</v>
      </c>
      <c r="H145" t="s">
        <v>36</v>
      </c>
      <c r="I145" t="s">
        <v>25</v>
      </c>
      <c r="J145" t="s">
        <v>26</v>
      </c>
      <c r="K145" s="1">
        <v>40550</v>
      </c>
      <c r="L145" s="1">
        <v>43219</v>
      </c>
      <c r="M145" s="3">
        <f ca="1">IFERROR(YEAR(All_Data[[#This Row],[DateofTermination]])-YEAR(All_Data[[#This Row],[DateofHire]]),YEAR(TODAY())-YEAR(All_Data[[#This Row],[DateofHire]]))</f>
        <v>7</v>
      </c>
      <c r="N145" t="s">
        <v>196</v>
      </c>
      <c r="O145" t="s">
        <v>39</v>
      </c>
      <c r="P145" t="s">
        <v>29</v>
      </c>
      <c r="Q145" t="s">
        <v>30</v>
      </c>
      <c r="R145">
        <v>22</v>
      </c>
      <c r="S145" t="s">
        <v>111</v>
      </c>
      <c r="T145" t="s">
        <v>32</v>
      </c>
      <c r="U145">
        <v>4.7</v>
      </c>
      <c r="V145">
        <v>4</v>
      </c>
      <c r="W145" s="1">
        <v>43145</v>
      </c>
      <c r="X145">
        <v>9</v>
      </c>
    </row>
    <row r="146" spans="1:24" x14ac:dyDescent="0.2">
      <c r="A146" t="s">
        <v>302</v>
      </c>
      <c r="B146">
        <v>10156</v>
      </c>
      <c r="C146" t="s">
        <v>101</v>
      </c>
      <c r="D146" s="1">
        <v>31419</v>
      </c>
      <c r="E146" s="3">
        <f ca="1">YEAR(TODAY())-YEAR(All_Data[[#This Row],[DOB]])</f>
        <v>37</v>
      </c>
      <c r="F146" s="3" t="str">
        <f ca="1">IF(All_Data[[#This Row],[Age]]&lt;=40,"Millennials",IF(All_Data[[#This Row],[Age]]&lt;=50,"Gen X(40s)",IF(All_Data[[#This Row],[Age]]&lt;=60,"Gen X(50s)","Baby Boomers")))</f>
        <v>Millennials</v>
      </c>
      <c r="G146" t="s">
        <v>47</v>
      </c>
      <c r="H146" t="s">
        <v>36</v>
      </c>
      <c r="I146" t="s">
        <v>25</v>
      </c>
      <c r="J146" t="s">
        <v>105</v>
      </c>
      <c r="K146" s="1">
        <v>42009</v>
      </c>
      <c r="L146" s="1" t="s">
        <v>500</v>
      </c>
      <c r="M146" s="3">
        <f ca="1">IFERROR(YEAR(All_Data[[#This Row],[DateofTermination]])-YEAR(All_Data[[#This Row],[DateofHire]]),YEAR(TODAY())-YEAR(All_Data[[#This Row],[DateofHire]]))</f>
        <v>8</v>
      </c>
      <c r="N146" t="s">
        <v>27</v>
      </c>
      <c r="O146" t="s">
        <v>28</v>
      </c>
      <c r="P146" t="s">
        <v>40</v>
      </c>
      <c r="Q146" t="s">
        <v>41</v>
      </c>
      <c r="R146">
        <v>4</v>
      </c>
      <c r="S146" t="s">
        <v>42</v>
      </c>
      <c r="T146" t="s">
        <v>43</v>
      </c>
      <c r="U146">
        <v>3.75</v>
      </c>
      <c r="V146">
        <v>3</v>
      </c>
      <c r="W146" s="1">
        <v>43507</v>
      </c>
      <c r="X146">
        <v>2</v>
      </c>
    </row>
    <row r="147" spans="1:24" x14ac:dyDescent="0.2">
      <c r="A147" t="s">
        <v>303</v>
      </c>
      <c r="B147">
        <v>10036</v>
      </c>
      <c r="C147" t="s">
        <v>46</v>
      </c>
      <c r="D147" s="1">
        <v>25454</v>
      </c>
      <c r="E147" s="3">
        <f ca="1">YEAR(TODAY())-YEAR(All_Data[[#This Row],[DOB]])</f>
        <v>54</v>
      </c>
      <c r="F147" s="3" t="str">
        <f ca="1">IF(All_Data[[#This Row],[Age]]&lt;=40,"Millennials",IF(All_Data[[#This Row],[Age]]&lt;=50,"Gen X(40s)",IF(All_Data[[#This Row],[Age]]&lt;=60,"Gen X(50s)","Baby Boomers")))</f>
        <v>Gen X(50s)</v>
      </c>
      <c r="G147" t="s">
        <v>47</v>
      </c>
      <c r="H147" t="s">
        <v>24</v>
      </c>
      <c r="I147" t="s">
        <v>25</v>
      </c>
      <c r="J147" t="s">
        <v>26</v>
      </c>
      <c r="K147" s="1">
        <v>41827</v>
      </c>
      <c r="L147" s="1" t="s">
        <v>500</v>
      </c>
      <c r="M147" s="3">
        <f ca="1">IFERROR(YEAR(All_Data[[#This Row],[DateofTermination]])-YEAR(All_Data[[#This Row],[DateofHire]]),YEAR(TODAY())-YEAR(All_Data[[#This Row],[DateofHire]]))</f>
        <v>9</v>
      </c>
      <c r="N147" t="s">
        <v>27</v>
      </c>
      <c r="O147" t="s">
        <v>28</v>
      </c>
      <c r="P147" t="s">
        <v>29</v>
      </c>
      <c r="Q147" t="s">
        <v>71</v>
      </c>
      <c r="R147">
        <v>12</v>
      </c>
      <c r="S147" t="s">
        <v>31</v>
      </c>
      <c r="T147" t="s">
        <v>32</v>
      </c>
      <c r="U147">
        <v>4.3</v>
      </c>
      <c r="V147">
        <v>3</v>
      </c>
      <c r="W147" s="1">
        <v>43476</v>
      </c>
      <c r="X147">
        <v>1</v>
      </c>
    </row>
    <row r="148" spans="1:24" x14ac:dyDescent="0.2">
      <c r="A148" t="s">
        <v>304</v>
      </c>
      <c r="B148">
        <v>10138</v>
      </c>
      <c r="C148" t="s">
        <v>22</v>
      </c>
      <c r="D148" s="1">
        <v>31519</v>
      </c>
      <c r="E148" s="3">
        <f ca="1">YEAR(TODAY())-YEAR(All_Data[[#This Row],[DOB]])</f>
        <v>37</v>
      </c>
      <c r="F148" s="3" t="str">
        <f ca="1">IF(All_Data[[#This Row],[Age]]&lt;=40,"Millennials",IF(All_Data[[#This Row],[Age]]&lt;=50,"Gen X(40s)",IF(All_Data[[#This Row],[Age]]&lt;=60,"Gen X(50s)","Baby Boomers")))</f>
        <v>Millennials</v>
      </c>
      <c r="G148" t="s">
        <v>47</v>
      </c>
      <c r="H148" t="s">
        <v>36</v>
      </c>
      <c r="I148" t="s">
        <v>25</v>
      </c>
      <c r="J148" t="s">
        <v>70</v>
      </c>
      <c r="K148" s="1">
        <v>40553</v>
      </c>
      <c r="L148" s="1">
        <v>42461</v>
      </c>
      <c r="M148" s="3">
        <f ca="1">IFERROR(YEAR(All_Data[[#This Row],[DateofTermination]])-YEAR(All_Data[[#This Row],[DateofHire]]),YEAR(TODAY())-YEAR(All_Data[[#This Row],[DateofHire]]))</f>
        <v>5</v>
      </c>
      <c r="N148" t="s">
        <v>83</v>
      </c>
      <c r="O148" t="s">
        <v>39</v>
      </c>
      <c r="P148" t="s">
        <v>29</v>
      </c>
      <c r="Q148" t="s">
        <v>52</v>
      </c>
      <c r="R148">
        <v>16</v>
      </c>
      <c r="S148" t="s">
        <v>111</v>
      </c>
      <c r="T148" t="s">
        <v>43</v>
      </c>
      <c r="U148">
        <v>4</v>
      </c>
      <c r="V148">
        <v>4</v>
      </c>
      <c r="W148" s="1">
        <v>42403</v>
      </c>
      <c r="X148">
        <v>4</v>
      </c>
    </row>
    <row r="149" spans="1:24" x14ac:dyDescent="0.2">
      <c r="A149" t="s">
        <v>305</v>
      </c>
      <c r="B149">
        <v>10244</v>
      </c>
      <c r="C149" t="s">
        <v>183</v>
      </c>
      <c r="D149" s="1">
        <v>32519</v>
      </c>
      <c r="E149" s="3">
        <f ca="1">YEAR(TODAY())-YEAR(All_Data[[#This Row],[DOB]])</f>
        <v>34</v>
      </c>
      <c r="F149" s="3" t="str">
        <f ca="1">IF(All_Data[[#This Row],[Age]]&lt;=40,"Millennials",IF(All_Data[[#This Row],[Age]]&lt;=50,"Gen X(40s)",IF(All_Data[[#This Row],[Age]]&lt;=60,"Gen X(50s)","Baby Boomers")))</f>
        <v>Millennials</v>
      </c>
      <c r="G149" t="s">
        <v>47</v>
      </c>
      <c r="H149" t="s">
        <v>24</v>
      </c>
      <c r="I149" t="s">
        <v>25</v>
      </c>
      <c r="J149" t="s">
        <v>26</v>
      </c>
      <c r="K149" s="1">
        <v>40550</v>
      </c>
      <c r="L149" s="1">
        <v>41753</v>
      </c>
      <c r="M149" s="3">
        <f ca="1">IFERROR(YEAR(All_Data[[#This Row],[DateofTermination]])-YEAR(All_Data[[#This Row],[DateofHire]]),YEAR(TODAY())-YEAR(All_Data[[#This Row],[DateofHire]]))</f>
        <v>3</v>
      </c>
      <c r="N149" t="s">
        <v>306</v>
      </c>
      <c r="O149" t="s">
        <v>39</v>
      </c>
      <c r="P149" t="s">
        <v>136</v>
      </c>
      <c r="Q149" t="s">
        <v>184</v>
      </c>
      <c r="R149">
        <v>15</v>
      </c>
      <c r="S149" t="s">
        <v>57</v>
      </c>
      <c r="T149" t="s">
        <v>43</v>
      </c>
      <c r="U149">
        <v>4.5</v>
      </c>
      <c r="V149">
        <v>5</v>
      </c>
      <c r="W149" s="1">
        <v>41363</v>
      </c>
      <c r="X149">
        <v>2</v>
      </c>
    </row>
    <row r="150" spans="1:24" x14ac:dyDescent="0.2">
      <c r="A150" t="s">
        <v>308</v>
      </c>
      <c r="B150">
        <v>10192</v>
      </c>
      <c r="C150" t="s">
        <v>22</v>
      </c>
      <c r="D150" s="1">
        <v>27778</v>
      </c>
      <c r="E150" s="3">
        <f ca="1">YEAR(TODAY())-YEAR(All_Data[[#This Row],[DOB]])</f>
        <v>47</v>
      </c>
      <c r="F150" s="3" t="str">
        <f ca="1">IF(All_Data[[#This Row],[Age]]&lt;=40,"Millennials",IF(All_Data[[#This Row],[Age]]&lt;=50,"Gen X(40s)",IF(All_Data[[#This Row],[Age]]&lt;=60,"Gen X(50s)","Baby Boomers")))</f>
        <v>Gen X(40s)</v>
      </c>
      <c r="G150" t="s">
        <v>23</v>
      </c>
      <c r="H150" t="s">
        <v>24</v>
      </c>
      <c r="I150" t="s">
        <v>25</v>
      </c>
      <c r="J150" t="s">
        <v>26</v>
      </c>
      <c r="K150" s="1">
        <v>41547</v>
      </c>
      <c r="L150" s="1" t="s">
        <v>500</v>
      </c>
      <c r="M150" s="3">
        <f ca="1">IFERROR(YEAR(All_Data[[#This Row],[DateofTermination]])-YEAR(All_Data[[#This Row],[DateofHire]]),YEAR(TODAY())-YEAR(All_Data[[#This Row],[DateofHire]]))</f>
        <v>10</v>
      </c>
      <c r="N150" t="s">
        <v>27</v>
      </c>
      <c r="O150" t="s">
        <v>28</v>
      </c>
      <c r="P150" t="s">
        <v>29</v>
      </c>
      <c r="Q150" t="s">
        <v>30</v>
      </c>
      <c r="R150">
        <v>22</v>
      </c>
      <c r="S150" t="s">
        <v>42</v>
      </c>
      <c r="T150" t="s">
        <v>43</v>
      </c>
      <c r="U150">
        <v>3.07</v>
      </c>
      <c r="V150">
        <v>4</v>
      </c>
      <c r="W150" s="1">
        <v>43488</v>
      </c>
      <c r="X150">
        <v>10</v>
      </c>
    </row>
    <row r="151" spans="1:24" x14ac:dyDescent="0.2">
      <c r="A151" t="s">
        <v>309</v>
      </c>
      <c r="B151">
        <v>10231</v>
      </c>
      <c r="C151" t="s">
        <v>135</v>
      </c>
      <c r="D151" s="1">
        <v>28882</v>
      </c>
      <c r="E151" s="3">
        <f ca="1">YEAR(TODAY())-YEAR(All_Data[[#This Row],[DOB]])</f>
        <v>44</v>
      </c>
      <c r="F151" s="3" t="str">
        <f ca="1">IF(All_Data[[#This Row],[Age]]&lt;=40,"Millennials",IF(All_Data[[#This Row],[Age]]&lt;=50,"Gen X(40s)",IF(All_Data[[#This Row],[Age]]&lt;=60,"Gen X(50s)","Baby Boomers")))</f>
        <v>Gen X(40s)</v>
      </c>
      <c r="G151" t="s">
        <v>23</v>
      </c>
      <c r="H151" t="s">
        <v>24</v>
      </c>
      <c r="I151" t="s">
        <v>25</v>
      </c>
      <c r="J151" t="s">
        <v>26</v>
      </c>
      <c r="K151" s="1">
        <v>41505</v>
      </c>
      <c r="L151" s="1" t="s">
        <v>500</v>
      </c>
      <c r="M151" s="3">
        <f ca="1">IFERROR(YEAR(All_Data[[#This Row],[DateofTermination]])-YEAR(All_Data[[#This Row],[DateofHire]]),YEAR(TODAY())-YEAR(All_Data[[#This Row],[DateofHire]]))</f>
        <v>10</v>
      </c>
      <c r="N151" t="s">
        <v>27</v>
      </c>
      <c r="O151" t="s">
        <v>28</v>
      </c>
      <c r="P151" t="s">
        <v>136</v>
      </c>
      <c r="Q151" t="s">
        <v>158</v>
      </c>
      <c r="R151">
        <v>21</v>
      </c>
      <c r="S151" t="s">
        <v>42</v>
      </c>
      <c r="T151" t="s">
        <v>43</v>
      </c>
      <c r="U151">
        <v>4.3</v>
      </c>
      <c r="V151">
        <v>5</v>
      </c>
      <c r="W151" s="1">
        <v>43487</v>
      </c>
      <c r="X151">
        <v>13</v>
      </c>
    </row>
    <row r="152" spans="1:24" x14ac:dyDescent="0.2">
      <c r="A152" t="s">
        <v>310</v>
      </c>
      <c r="B152">
        <v>10089</v>
      </c>
      <c r="C152" t="s">
        <v>311</v>
      </c>
      <c r="D152" s="1">
        <v>19988</v>
      </c>
      <c r="E152" s="3">
        <f ca="1">YEAR(TODAY())-YEAR(All_Data[[#This Row],[DOB]])</f>
        <v>69</v>
      </c>
      <c r="F152" s="3" t="str">
        <f ca="1">IF(All_Data[[#This Row],[Age]]&lt;=40,"Millennials",IF(All_Data[[#This Row],[Age]]&lt;=50,"Gen X(40s)",IF(All_Data[[#This Row],[Age]]&lt;=60,"Gen X(50s)","Baby Boomers")))</f>
        <v>Baby Boomers</v>
      </c>
      <c r="G152" t="s">
        <v>47</v>
      </c>
      <c r="H152" t="s">
        <v>36</v>
      </c>
      <c r="I152" t="s">
        <v>25</v>
      </c>
      <c r="J152" t="s">
        <v>26</v>
      </c>
      <c r="K152" s="1">
        <v>41092</v>
      </c>
      <c r="L152" s="1" t="s">
        <v>500</v>
      </c>
      <c r="M152" s="3">
        <f ca="1">IFERROR(YEAR(All_Data[[#This Row],[DateofTermination]])-YEAR(All_Data[[#This Row],[DateofHire]]),YEAR(TODAY())-YEAR(All_Data[[#This Row],[DateofHire]]))</f>
        <v>11</v>
      </c>
      <c r="N152" t="s">
        <v>27</v>
      </c>
      <c r="O152" t="s">
        <v>28</v>
      </c>
      <c r="P152" t="s">
        <v>312</v>
      </c>
      <c r="Q152" t="s">
        <v>242</v>
      </c>
      <c r="R152">
        <v>9</v>
      </c>
      <c r="S152" t="s">
        <v>42</v>
      </c>
      <c r="T152" t="s">
        <v>43</v>
      </c>
      <c r="U152">
        <v>4.83</v>
      </c>
      <c r="V152">
        <v>3</v>
      </c>
      <c r="W152" s="1">
        <v>43482</v>
      </c>
      <c r="X152">
        <v>10</v>
      </c>
    </row>
    <row r="153" spans="1:24" x14ac:dyDescent="0.2">
      <c r="A153" t="s">
        <v>313</v>
      </c>
      <c r="B153">
        <v>10166</v>
      </c>
      <c r="C153" t="s">
        <v>22</v>
      </c>
      <c r="D153" s="1">
        <v>26703</v>
      </c>
      <c r="E153" s="3">
        <f ca="1">YEAR(TODAY())-YEAR(All_Data[[#This Row],[DOB]])</f>
        <v>50</v>
      </c>
      <c r="F153" s="3" t="str">
        <f ca="1">IF(All_Data[[#This Row],[Age]]&lt;=40,"Millennials",IF(All_Data[[#This Row],[Age]]&lt;=50,"Gen X(40s)",IF(All_Data[[#This Row],[Age]]&lt;=60,"Gen X(50s)","Baby Boomers")))</f>
        <v>Gen X(40s)</v>
      </c>
      <c r="G153" t="s">
        <v>47</v>
      </c>
      <c r="H153" t="s">
        <v>36</v>
      </c>
      <c r="I153" t="s">
        <v>25</v>
      </c>
      <c r="J153" t="s">
        <v>26</v>
      </c>
      <c r="K153" s="1">
        <v>40812</v>
      </c>
      <c r="L153" s="1">
        <v>42159</v>
      </c>
      <c r="M153" s="3">
        <f ca="1">IFERROR(YEAR(All_Data[[#This Row],[DateofTermination]])-YEAR(All_Data[[#This Row],[DateofHire]]),YEAR(TODAY())-YEAR(All_Data[[#This Row],[DateofHire]]))</f>
        <v>4</v>
      </c>
      <c r="N153" t="s">
        <v>196</v>
      </c>
      <c r="O153" t="s">
        <v>39</v>
      </c>
      <c r="P153" t="s">
        <v>29</v>
      </c>
      <c r="Q153" t="s">
        <v>56</v>
      </c>
      <c r="R153">
        <v>39</v>
      </c>
      <c r="S153" t="s">
        <v>57</v>
      </c>
      <c r="T153" t="s">
        <v>43</v>
      </c>
      <c r="U153">
        <v>3.6</v>
      </c>
      <c r="V153">
        <v>5</v>
      </c>
      <c r="W153" s="1">
        <v>42064</v>
      </c>
      <c r="X153">
        <v>16</v>
      </c>
    </row>
    <row r="154" spans="1:24" x14ac:dyDescent="0.2">
      <c r="A154" t="s">
        <v>314</v>
      </c>
      <c r="B154">
        <v>10170</v>
      </c>
      <c r="C154" t="s">
        <v>22</v>
      </c>
      <c r="D154" s="1">
        <v>25849</v>
      </c>
      <c r="E154" s="3">
        <f ca="1">YEAR(TODAY())-YEAR(All_Data[[#This Row],[DOB]])</f>
        <v>53</v>
      </c>
      <c r="F154" s="3" t="str">
        <f ca="1">IF(All_Data[[#This Row],[Age]]&lt;=40,"Millennials",IF(All_Data[[#This Row],[Age]]&lt;=50,"Gen X(40s)",IF(All_Data[[#This Row],[Age]]&lt;=60,"Gen X(50s)","Baby Boomers")))</f>
        <v>Gen X(50s)</v>
      </c>
      <c r="G154" t="s">
        <v>47</v>
      </c>
      <c r="H154" t="s">
        <v>36</v>
      </c>
      <c r="I154" t="s">
        <v>25</v>
      </c>
      <c r="J154" t="s">
        <v>26</v>
      </c>
      <c r="K154" s="1">
        <v>40812</v>
      </c>
      <c r="L154" s="1">
        <v>41648</v>
      </c>
      <c r="M154" s="3">
        <f ca="1">IFERROR(YEAR(All_Data[[#This Row],[DateofTermination]])-YEAR(All_Data[[#This Row],[DateofHire]]),YEAR(TODAY())-YEAR(All_Data[[#This Row],[DateofHire]]))</f>
        <v>3</v>
      </c>
      <c r="N154" t="s">
        <v>196</v>
      </c>
      <c r="O154" t="s">
        <v>39</v>
      </c>
      <c r="P154" t="s">
        <v>29</v>
      </c>
      <c r="Q154" t="s">
        <v>59</v>
      </c>
      <c r="R154">
        <v>11</v>
      </c>
      <c r="S154" t="s">
        <v>57</v>
      </c>
      <c r="T154" t="s">
        <v>43</v>
      </c>
      <c r="U154">
        <v>3.49</v>
      </c>
      <c r="V154">
        <v>4</v>
      </c>
      <c r="W154" s="1">
        <v>41304</v>
      </c>
      <c r="X154">
        <v>6</v>
      </c>
    </row>
    <row r="155" spans="1:24" x14ac:dyDescent="0.2">
      <c r="A155" t="s">
        <v>315</v>
      </c>
      <c r="B155">
        <v>10208</v>
      </c>
      <c r="C155" t="s">
        <v>22</v>
      </c>
      <c r="D155" s="1">
        <v>28135</v>
      </c>
      <c r="E155" s="3">
        <f ca="1">YEAR(TODAY())-YEAR(All_Data[[#This Row],[DOB]])</f>
        <v>46</v>
      </c>
      <c r="F155" s="3" t="str">
        <f ca="1">IF(All_Data[[#This Row],[Age]]&lt;=40,"Millennials",IF(All_Data[[#This Row],[Age]]&lt;=50,"Gen X(40s)",IF(All_Data[[#This Row],[Age]]&lt;=60,"Gen X(50s)","Baby Boomers")))</f>
        <v>Gen X(40s)</v>
      </c>
      <c r="G155" t="s">
        <v>23</v>
      </c>
      <c r="H155" t="s">
        <v>24</v>
      </c>
      <c r="I155" t="s">
        <v>25</v>
      </c>
      <c r="J155" t="s">
        <v>70</v>
      </c>
      <c r="K155" s="1">
        <v>41687</v>
      </c>
      <c r="L155" s="1" t="s">
        <v>500</v>
      </c>
      <c r="M155" s="3">
        <f ca="1">IFERROR(YEAR(All_Data[[#This Row],[DateofTermination]])-YEAR(All_Data[[#This Row],[DateofHire]]),YEAR(TODAY())-YEAR(All_Data[[#This Row],[DateofHire]]))</f>
        <v>9</v>
      </c>
      <c r="N155" t="s">
        <v>27</v>
      </c>
      <c r="O155" t="s">
        <v>28</v>
      </c>
      <c r="P155" t="s">
        <v>29</v>
      </c>
      <c r="Q155" t="s">
        <v>66</v>
      </c>
      <c r="R155">
        <v>19</v>
      </c>
      <c r="S155" t="s">
        <v>31</v>
      </c>
      <c r="T155" t="s">
        <v>43</v>
      </c>
      <c r="U155">
        <v>3.1</v>
      </c>
      <c r="V155">
        <v>3</v>
      </c>
      <c r="W155" s="1">
        <v>43502</v>
      </c>
      <c r="X155">
        <v>3</v>
      </c>
    </row>
    <row r="156" spans="1:24" x14ac:dyDescent="0.2">
      <c r="A156" t="s">
        <v>316</v>
      </c>
      <c r="B156">
        <v>10176</v>
      </c>
      <c r="C156" t="s">
        <v>22</v>
      </c>
      <c r="D156" s="1">
        <v>29253</v>
      </c>
      <c r="E156" s="3">
        <f ca="1">YEAR(TODAY())-YEAR(All_Data[[#This Row],[DOB]])</f>
        <v>43</v>
      </c>
      <c r="F156" s="3" t="str">
        <f ca="1">IF(All_Data[[#This Row],[Age]]&lt;=40,"Millennials",IF(All_Data[[#This Row],[Age]]&lt;=50,"Gen X(40s)",IF(All_Data[[#This Row],[Age]]&lt;=60,"Gen X(50s)","Baby Boomers")))</f>
        <v>Gen X(40s)</v>
      </c>
      <c r="G156" t="s">
        <v>23</v>
      </c>
      <c r="H156" t="s">
        <v>36</v>
      </c>
      <c r="I156" t="s">
        <v>25</v>
      </c>
      <c r="J156" t="s">
        <v>105</v>
      </c>
      <c r="K156" s="1">
        <v>40553</v>
      </c>
      <c r="L156" s="1" t="s">
        <v>500</v>
      </c>
      <c r="M156" s="3">
        <f ca="1">IFERROR(YEAR(All_Data[[#This Row],[DateofTermination]])-YEAR(All_Data[[#This Row],[DateofHire]]),YEAR(TODAY())-YEAR(All_Data[[#This Row],[DateofHire]]))</f>
        <v>12</v>
      </c>
      <c r="N156" t="s">
        <v>27</v>
      </c>
      <c r="O156" t="s">
        <v>28</v>
      </c>
      <c r="P156" t="s">
        <v>29</v>
      </c>
      <c r="Q156" t="s">
        <v>71</v>
      </c>
      <c r="R156">
        <v>12</v>
      </c>
      <c r="S156" t="s">
        <v>42</v>
      </c>
      <c r="T156" t="s">
        <v>43</v>
      </c>
      <c r="U156">
        <v>3.38</v>
      </c>
      <c r="V156">
        <v>3</v>
      </c>
      <c r="W156" s="1">
        <v>43486</v>
      </c>
      <c r="X156">
        <v>17</v>
      </c>
    </row>
    <row r="157" spans="1:24" x14ac:dyDescent="0.2">
      <c r="A157" t="s">
        <v>317</v>
      </c>
      <c r="B157">
        <v>10165</v>
      </c>
      <c r="C157" t="s">
        <v>135</v>
      </c>
      <c r="D157" s="1">
        <v>25258</v>
      </c>
      <c r="E157" s="3">
        <f ca="1">YEAR(TODAY())-YEAR(All_Data[[#This Row],[DOB]])</f>
        <v>54</v>
      </c>
      <c r="F157" s="3" t="str">
        <f ca="1">IF(All_Data[[#This Row],[Age]]&lt;=40,"Millennials",IF(All_Data[[#This Row],[Age]]&lt;=50,"Gen X(40s)",IF(All_Data[[#This Row],[Age]]&lt;=60,"Gen X(50s)","Baby Boomers")))</f>
        <v>Gen X(50s)</v>
      </c>
      <c r="G157" t="s">
        <v>23</v>
      </c>
      <c r="H157" t="s">
        <v>24</v>
      </c>
      <c r="I157" t="s">
        <v>25</v>
      </c>
      <c r="J157" t="s">
        <v>70</v>
      </c>
      <c r="K157" s="1">
        <v>40609</v>
      </c>
      <c r="L157" s="1" t="s">
        <v>500</v>
      </c>
      <c r="M157" s="3">
        <f ca="1">IFERROR(YEAR(All_Data[[#This Row],[DateofTermination]])-YEAR(All_Data[[#This Row],[DateofHire]]),YEAR(TODAY())-YEAR(All_Data[[#This Row],[DateofHire]]))</f>
        <v>12</v>
      </c>
      <c r="N157" t="s">
        <v>27</v>
      </c>
      <c r="O157" t="s">
        <v>28</v>
      </c>
      <c r="P157" t="s">
        <v>136</v>
      </c>
      <c r="Q157" t="s">
        <v>137</v>
      </c>
      <c r="R157">
        <v>17</v>
      </c>
      <c r="S157" t="s">
        <v>72</v>
      </c>
      <c r="T157" t="s">
        <v>43</v>
      </c>
      <c r="U157">
        <v>3.65</v>
      </c>
      <c r="V157">
        <v>5</v>
      </c>
      <c r="W157" s="1">
        <v>43482</v>
      </c>
      <c r="X157">
        <v>20</v>
      </c>
    </row>
    <row r="158" spans="1:24" x14ac:dyDescent="0.2">
      <c r="A158" t="s">
        <v>318</v>
      </c>
      <c r="B158">
        <v>10113</v>
      </c>
      <c r="C158" t="s">
        <v>181</v>
      </c>
      <c r="D158" s="1">
        <v>31525</v>
      </c>
      <c r="E158" s="3">
        <f ca="1">YEAR(TODAY())-YEAR(All_Data[[#This Row],[DOB]])</f>
        <v>37</v>
      </c>
      <c r="F158" s="3" t="str">
        <f ca="1">IF(All_Data[[#This Row],[Age]]&lt;=40,"Millennials",IF(All_Data[[#This Row],[Age]]&lt;=50,"Gen X(40s)",IF(All_Data[[#This Row],[Age]]&lt;=60,"Gen X(50s)","Baby Boomers")))</f>
        <v>Millennials</v>
      </c>
      <c r="G158" t="s">
        <v>23</v>
      </c>
      <c r="H158" t="s">
        <v>36</v>
      </c>
      <c r="I158" t="s">
        <v>25</v>
      </c>
      <c r="J158" t="s">
        <v>26</v>
      </c>
      <c r="K158" s="1">
        <v>41649</v>
      </c>
      <c r="L158" s="1" t="s">
        <v>500</v>
      </c>
      <c r="M158" s="3">
        <f ca="1">IFERROR(YEAR(All_Data[[#This Row],[DateofTermination]])-YEAR(All_Data[[#This Row],[DateofHire]]),YEAR(TODAY())-YEAR(All_Data[[#This Row],[DateofHire]]))</f>
        <v>9</v>
      </c>
      <c r="N158" t="s">
        <v>27</v>
      </c>
      <c r="O158" t="s">
        <v>28</v>
      </c>
      <c r="P158" t="s">
        <v>40</v>
      </c>
      <c r="Q158" t="s">
        <v>76</v>
      </c>
      <c r="R158">
        <v>7</v>
      </c>
      <c r="S158" t="s">
        <v>67</v>
      </c>
      <c r="T158" t="s">
        <v>43</v>
      </c>
      <c r="U158">
        <v>4.46</v>
      </c>
      <c r="V158">
        <v>5</v>
      </c>
      <c r="W158" s="1">
        <v>43472</v>
      </c>
      <c r="X158">
        <v>7</v>
      </c>
    </row>
    <row r="159" spans="1:24" x14ac:dyDescent="0.2">
      <c r="A159" t="s">
        <v>319</v>
      </c>
      <c r="B159">
        <v>10092</v>
      </c>
      <c r="C159" t="s">
        <v>122</v>
      </c>
      <c r="D159" s="1">
        <v>26481</v>
      </c>
      <c r="E159" s="3">
        <f ca="1">YEAR(TODAY())-YEAR(All_Data[[#This Row],[DOB]])</f>
        <v>51</v>
      </c>
      <c r="F159" s="3" t="str">
        <f ca="1">IF(All_Data[[#This Row],[Age]]&lt;=40,"Millennials",IF(All_Data[[#This Row],[Age]]&lt;=50,"Gen X(40s)",IF(All_Data[[#This Row],[Age]]&lt;=60,"Gen X(50s)","Baby Boomers")))</f>
        <v>Gen X(50s)</v>
      </c>
      <c r="G159" t="s">
        <v>23</v>
      </c>
      <c r="H159" t="s">
        <v>36</v>
      </c>
      <c r="I159" t="s">
        <v>25</v>
      </c>
      <c r="J159" t="s">
        <v>26</v>
      </c>
      <c r="K159" s="1">
        <v>40553</v>
      </c>
      <c r="L159" s="1">
        <v>42350</v>
      </c>
      <c r="M159" s="3">
        <f ca="1">IFERROR(YEAR(All_Data[[#This Row],[DateofTermination]])-YEAR(All_Data[[#This Row],[DateofHire]]),YEAR(TODAY())-YEAR(All_Data[[#This Row],[DateofHire]]))</f>
        <v>4</v>
      </c>
      <c r="N159" t="s">
        <v>94</v>
      </c>
      <c r="O159" t="s">
        <v>95</v>
      </c>
      <c r="P159" t="s">
        <v>29</v>
      </c>
      <c r="Q159" t="s">
        <v>124</v>
      </c>
      <c r="R159">
        <v>2</v>
      </c>
      <c r="S159" t="s">
        <v>67</v>
      </c>
      <c r="T159" t="s">
        <v>43</v>
      </c>
      <c r="U159">
        <v>4.78</v>
      </c>
      <c r="V159">
        <v>4</v>
      </c>
      <c r="W159" s="1">
        <v>42050</v>
      </c>
      <c r="X159">
        <v>9</v>
      </c>
    </row>
    <row r="160" spans="1:24" x14ac:dyDescent="0.2">
      <c r="A160" t="s">
        <v>321</v>
      </c>
      <c r="B160">
        <v>10106</v>
      </c>
      <c r="C160" t="s">
        <v>46</v>
      </c>
      <c r="D160" s="1">
        <v>29061</v>
      </c>
      <c r="E160" s="3">
        <f ca="1">YEAR(TODAY())-YEAR(All_Data[[#This Row],[DOB]])</f>
        <v>44</v>
      </c>
      <c r="F160" s="3" t="str">
        <f ca="1">IF(All_Data[[#This Row],[Age]]&lt;=40,"Millennials",IF(All_Data[[#This Row],[Age]]&lt;=50,"Gen X(40s)",IF(All_Data[[#This Row],[Age]]&lt;=60,"Gen X(50s)","Baby Boomers")))</f>
        <v>Gen X(40s)</v>
      </c>
      <c r="G160" t="s">
        <v>47</v>
      </c>
      <c r="H160" t="s">
        <v>54</v>
      </c>
      <c r="I160" t="s">
        <v>25</v>
      </c>
      <c r="J160" t="s">
        <v>105</v>
      </c>
      <c r="K160" s="1">
        <v>41281</v>
      </c>
      <c r="L160" s="1">
        <v>41729</v>
      </c>
      <c r="M160" s="3">
        <f ca="1">IFERROR(YEAR(All_Data[[#This Row],[DateofTermination]])-YEAR(All_Data[[#This Row],[DateofHire]]),YEAR(TODAY())-YEAR(All_Data[[#This Row],[DateofHire]]))</f>
        <v>1</v>
      </c>
      <c r="N160" t="s">
        <v>79</v>
      </c>
      <c r="O160" t="s">
        <v>39</v>
      </c>
      <c r="P160" t="s">
        <v>29</v>
      </c>
      <c r="Q160" t="s">
        <v>80</v>
      </c>
      <c r="R160">
        <v>14</v>
      </c>
      <c r="S160" t="s">
        <v>42</v>
      </c>
      <c r="T160" t="s">
        <v>43</v>
      </c>
      <c r="U160">
        <v>4.5199999999999996</v>
      </c>
      <c r="V160">
        <v>3</v>
      </c>
      <c r="W160" s="1">
        <v>41690</v>
      </c>
      <c r="X160">
        <v>20</v>
      </c>
    </row>
    <row r="161" spans="1:24" x14ac:dyDescent="0.2">
      <c r="A161" t="s">
        <v>322</v>
      </c>
      <c r="B161">
        <v>10052</v>
      </c>
      <c r="C161" t="s">
        <v>22</v>
      </c>
      <c r="D161" s="1">
        <v>31452</v>
      </c>
      <c r="E161" s="3">
        <f ca="1">YEAR(TODAY())-YEAR(All_Data[[#This Row],[DOB]])</f>
        <v>37</v>
      </c>
      <c r="F161" s="3" t="str">
        <f ca="1">IF(All_Data[[#This Row],[Age]]&lt;=40,"Millennials",IF(All_Data[[#This Row],[Age]]&lt;=50,"Gen X(40s)",IF(All_Data[[#This Row],[Age]]&lt;=60,"Gen X(50s)","Baby Boomers")))</f>
        <v>Millennials</v>
      </c>
      <c r="G161" t="s">
        <v>23</v>
      </c>
      <c r="H161" t="s">
        <v>36</v>
      </c>
      <c r="I161" t="s">
        <v>25</v>
      </c>
      <c r="J161" t="s">
        <v>26</v>
      </c>
      <c r="K161" s="1">
        <v>41099</v>
      </c>
      <c r="L161" s="1" t="s">
        <v>500</v>
      </c>
      <c r="M161" s="3">
        <f ca="1">IFERROR(YEAR(All_Data[[#This Row],[DateofTermination]])-YEAR(All_Data[[#This Row],[DateofHire]]),YEAR(TODAY())-YEAR(All_Data[[#This Row],[DateofHire]]))</f>
        <v>11</v>
      </c>
      <c r="N161" t="s">
        <v>27</v>
      </c>
      <c r="O161" t="s">
        <v>28</v>
      </c>
      <c r="P161" t="s">
        <v>29</v>
      </c>
      <c r="Q161" t="s">
        <v>80</v>
      </c>
      <c r="R161">
        <v>14</v>
      </c>
      <c r="S161" t="s">
        <v>31</v>
      </c>
      <c r="T161" t="s">
        <v>43</v>
      </c>
      <c r="U161">
        <v>5</v>
      </c>
      <c r="V161">
        <v>5</v>
      </c>
      <c r="W161" s="1">
        <v>43500</v>
      </c>
      <c r="X161">
        <v>13</v>
      </c>
    </row>
    <row r="162" spans="1:24" x14ac:dyDescent="0.2">
      <c r="A162" t="s">
        <v>323</v>
      </c>
      <c r="B162">
        <v>10038</v>
      </c>
      <c r="C162" t="s">
        <v>128</v>
      </c>
      <c r="D162" s="1">
        <v>30798</v>
      </c>
      <c r="E162" s="3">
        <f ca="1">YEAR(TODAY())-YEAR(All_Data[[#This Row],[DOB]])</f>
        <v>39</v>
      </c>
      <c r="F162" s="3" t="str">
        <f ca="1">IF(All_Data[[#This Row],[Age]]&lt;=40,"Millennials",IF(All_Data[[#This Row],[Age]]&lt;=50,"Gen X(40s)",IF(All_Data[[#This Row],[Age]]&lt;=60,"Gen X(50s)","Baby Boomers")))</f>
        <v>Millennials</v>
      </c>
      <c r="G162" t="s">
        <v>23</v>
      </c>
      <c r="H162" t="s">
        <v>54</v>
      </c>
      <c r="I162" t="s">
        <v>25</v>
      </c>
      <c r="J162" t="s">
        <v>70</v>
      </c>
      <c r="K162" s="1">
        <v>41645</v>
      </c>
      <c r="L162" s="1" t="s">
        <v>500</v>
      </c>
      <c r="M162" s="3">
        <f ca="1">IFERROR(YEAR(All_Data[[#This Row],[DateofTermination]])-YEAR(All_Data[[#This Row],[DateofHire]]),YEAR(TODAY())-YEAR(All_Data[[#This Row],[DateofHire]]))</f>
        <v>9</v>
      </c>
      <c r="N162" t="s">
        <v>27</v>
      </c>
      <c r="O162" t="s">
        <v>28</v>
      </c>
      <c r="P162" t="s">
        <v>119</v>
      </c>
      <c r="Q162" t="s">
        <v>120</v>
      </c>
      <c r="R162">
        <v>1</v>
      </c>
      <c r="S162" t="s">
        <v>205</v>
      </c>
      <c r="T162" t="s">
        <v>43</v>
      </c>
      <c r="U162">
        <v>5</v>
      </c>
      <c r="V162">
        <v>4</v>
      </c>
      <c r="W162" s="1">
        <v>43482</v>
      </c>
      <c r="X162">
        <v>3</v>
      </c>
    </row>
    <row r="163" spans="1:24" x14ac:dyDescent="0.2">
      <c r="A163" t="s">
        <v>324</v>
      </c>
      <c r="B163">
        <v>10249</v>
      </c>
      <c r="C163" t="s">
        <v>46</v>
      </c>
      <c r="D163" s="1">
        <v>30811</v>
      </c>
      <c r="E163" s="3">
        <f ca="1">YEAR(TODAY())-YEAR(All_Data[[#This Row],[DOB]])</f>
        <v>39</v>
      </c>
      <c r="F163" s="3" t="str">
        <f ca="1">IF(All_Data[[#This Row],[Age]]&lt;=40,"Millennials",IF(All_Data[[#This Row],[Age]]&lt;=50,"Gen X(40s)",IF(All_Data[[#This Row],[Age]]&lt;=60,"Gen X(50s)","Baby Boomers")))</f>
        <v>Millennials</v>
      </c>
      <c r="G163" t="s">
        <v>23</v>
      </c>
      <c r="H163" t="s">
        <v>36</v>
      </c>
      <c r="I163" t="s">
        <v>25</v>
      </c>
      <c r="J163" t="s">
        <v>26</v>
      </c>
      <c r="K163" s="1">
        <v>41001</v>
      </c>
      <c r="L163" s="1">
        <v>41379</v>
      </c>
      <c r="M163" s="3">
        <f ca="1">IFERROR(YEAR(All_Data[[#This Row],[DateofTermination]])-YEAR(All_Data[[#This Row],[DateofHire]]),YEAR(TODAY())-YEAR(All_Data[[#This Row],[DateofHire]]))</f>
        <v>1</v>
      </c>
      <c r="N163" t="s">
        <v>196</v>
      </c>
      <c r="O163" t="s">
        <v>39</v>
      </c>
      <c r="P163" t="s">
        <v>29</v>
      </c>
      <c r="Q163" t="s">
        <v>49</v>
      </c>
      <c r="R163">
        <v>20</v>
      </c>
      <c r="S163" t="s">
        <v>57</v>
      </c>
      <c r="T163" t="s">
        <v>43</v>
      </c>
      <c r="U163">
        <v>4.9000000000000004</v>
      </c>
      <c r="V163">
        <v>3</v>
      </c>
      <c r="W163" s="1">
        <v>41325</v>
      </c>
      <c r="X163">
        <v>20</v>
      </c>
    </row>
    <row r="164" spans="1:24" x14ac:dyDescent="0.2">
      <c r="A164" t="s">
        <v>326</v>
      </c>
      <c r="B164">
        <v>10232</v>
      </c>
      <c r="C164" t="s">
        <v>327</v>
      </c>
      <c r="D164" s="1">
        <v>31942</v>
      </c>
      <c r="E164" s="3">
        <f ca="1">YEAR(TODAY())-YEAR(All_Data[[#This Row],[DOB]])</f>
        <v>36</v>
      </c>
      <c r="F164" s="3" t="str">
        <f ca="1">IF(All_Data[[#This Row],[Age]]&lt;=40,"Millennials",IF(All_Data[[#This Row],[Age]]&lt;=50,"Gen X(40s)",IF(All_Data[[#This Row],[Age]]&lt;=60,"Gen X(50s)","Baby Boomers")))</f>
        <v>Millennials</v>
      </c>
      <c r="G164" t="s">
        <v>47</v>
      </c>
      <c r="H164" t="s">
        <v>24</v>
      </c>
      <c r="I164" t="s">
        <v>25</v>
      </c>
      <c r="J164" t="s">
        <v>105</v>
      </c>
      <c r="K164" s="1">
        <v>42645</v>
      </c>
      <c r="L164" s="1" t="s">
        <v>500</v>
      </c>
      <c r="M164" s="3">
        <f ca="1">IFERROR(YEAR(All_Data[[#This Row],[DateofTermination]])-YEAR(All_Data[[#This Row],[DateofHire]]),YEAR(TODAY())-YEAR(All_Data[[#This Row],[DateofHire]]))</f>
        <v>7</v>
      </c>
      <c r="N164" t="s">
        <v>27</v>
      </c>
      <c r="O164" t="s">
        <v>28</v>
      </c>
      <c r="P164" t="s">
        <v>40</v>
      </c>
      <c r="Q164" t="s">
        <v>201</v>
      </c>
      <c r="R164">
        <v>13</v>
      </c>
      <c r="S164" t="s">
        <v>42</v>
      </c>
      <c r="T164" t="s">
        <v>43</v>
      </c>
      <c r="U164">
        <v>4.0999999999999996</v>
      </c>
      <c r="V164">
        <v>5</v>
      </c>
      <c r="W164" s="1">
        <v>43473</v>
      </c>
      <c r="X164">
        <v>2</v>
      </c>
    </row>
    <row r="165" spans="1:24" x14ac:dyDescent="0.2">
      <c r="A165" t="s">
        <v>328</v>
      </c>
      <c r="B165">
        <v>10087</v>
      </c>
      <c r="C165" t="s">
        <v>22</v>
      </c>
      <c r="D165" s="1">
        <v>28872</v>
      </c>
      <c r="E165" s="3">
        <f ca="1">YEAR(TODAY())-YEAR(All_Data[[#This Row],[DOB]])</f>
        <v>44</v>
      </c>
      <c r="F165" s="3" t="str">
        <f ca="1">IF(All_Data[[#This Row],[Age]]&lt;=40,"Millennials",IF(All_Data[[#This Row],[Age]]&lt;=50,"Gen X(40s)",IF(All_Data[[#This Row],[Age]]&lt;=60,"Gen X(50s)","Baby Boomers")))</f>
        <v>Gen X(40s)</v>
      </c>
      <c r="G165" t="s">
        <v>47</v>
      </c>
      <c r="H165" t="s">
        <v>24</v>
      </c>
      <c r="I165" t="s">
        <v>25</v>
      </c>
      <c r="J165" t="s">
        <v>105</v>
      </c>
      <c r="K165" s="1">
        <v>40812</v>
      </c>
      <c r="L165" s="1">
        <v>43331</v>
      </c>
      <c r="M165" s="3">
        <f ca="1">IFERROR(YEAR(All_Data[[#This Row],[DateofTermination]])-YEAR(All_Data[[#This Row],[DateofHire]]),YEAR(TODAY())-YEAR(All_Data[[#This Row],[DateofHire]]))</f>
        <v>7</v>
      </c>
      <c r="N165" t="s">
        <v>55</v>
      </c>
      <c r="O165" t="s">
        <v>39</v>
      </c>
      <c r="P165" t="s">
        <v>29</v>
      </c>
      <c r="Q165" t="s">
        <v>49</v>
      </c>
      <c r="R165">
        <v>20</v>
      </c>
      <c r="S165" t="s">
        <v>111</v>
      </c>
      <c r="T165" t="s">
        <v>43</v>
      </c>
      <c r="U165">
        <v>4.88</v>
      </c>
      <c r="V165">
        <v>3</v>
      </c>
      <c r="W165" s="1">
        <v>42918</v>
      </c>
      <c r="X165">
        <v>17</v>
      </c>
    </row>
    <row r="166" spans="1:24" x14ac:dyDescent="0.2">
      <c r="A166" t="s">
        <v>329</v>
      </c>
      <c r="B166">
        <v>10134</v>
      </c>
      <c r="C166" t="s">
        <v>330</v>
      </c>
      <c r="D166" s="1">
        <v>30843</v>
      </c>
      <c r="E166" s="3">
        <f ca="1">YEAR(TODAY())-YEAR(All_Data[[#This Row],[DOB]])</f>
        <v>39</v>
      </c>
      <c r="F166" s="3" t="str">
        <f ca="1">IF(All_Data[[#This Row],[Age]]&lt;=40,"Millennials",IF(All_Data[[#This Row],[Age]]&lt;=50,"Gen X(40s)",IF(All_Data[[#This Row],[Age]]&lt;=60,"Gen X(50s)","Baby Boomers")))</f>
        <v>Millennials</v>
      </c>
      <c r="G166" t="s">
        <v>23</v>
      </c>
      <c r="H166" t="s">
        <v>36</v>
      </c>
      <c r="I166" t="s">
        <v>25</v>
      </c>
      <c r="J166" t="s">
        <v>26</v>
      </c>
      <c r="K166" s="1">
        <v>42374</v>
      </c>
      <c r="L166" s="1" t="s">
        <v>500</v>
      </c>
      <c r="M166" s="3">
        <f ca="1">IFERROR(YEAR(All_Data[[#This Row],[DateofTermination]])-YEAR(All_Data[[#This Row],[DateofHire]]),YEAR(TODAY())-YEAR(All_Data[[#This Row],[DateofHire]]))</f>
        <v>7</v>
      </c>
      <c r="N166" t="s">
        <v>27</v>
      </c>
      <c r="O166" t="s">
        <v>28</v>
      </c>
      <c r="P166" t="s">
        <v>119</v>
      </c>
      <c r="Q166" t="s">
        <v>124</v>
      </c>
      <c r="R166">
        <v>2</v>
      </c>
      <c r="S166" t="s">
        <v>111</v>
      </c>
      <c r="T166" t="s">
        <v>43</v>
      </c>
      <c r="U166">
        <v>4.0999999999999996</v>
      </c>
      <c r="V166">
        <v>4</v>
      </c>
      <c r="W166" s="1">
        <v>43493</v>
      </c>
      <c r="X166">
        <v>20</v>
      </c>
    </row>
    <row r="167" spans="1:24" x14ac:dyDescent="0.2">
      <c r="A167" t="s">
        <v>331</v>
      </c>
      <c r="B167">
        <v>10251</v>
      </c>
      <c r="C167" t="s">
        <v>22</v>
      </c>
      <c r="D167" s="1">
        <v>30196</v>
      </c>
      <c r="E167" s="3">
        <f ca="1">YEAR(TODAY())-YEAR(All_Data[[#This Row],[DOB]])</f>
        <v>41</v>
      </c>
      <c r="F167" s="3" t="str">
        <f ca="1">IF(All_Data[[#This Row],[Age]]&lt;=40,"Millennials",IF(All_Data[[#This Row],[Age]]&lt;=50,"Gen X(40s)",IF(All_Data[[#This Row],[Age]]&lt;=60,"Gen X(50s)","Baby Boomers")))</f>
        <v>Gen X(40s)</v>
      </c>
      <c r="G167" t="s">
        <v>23</v>
      </c>
      <c r="H167" t="s">
        <v>36</v>
      </c>
      <c r="I167" t="s">
        <v>25</v>
      </c>
      <c r="J167" t="s">
        <v>105</v>
      </c>
      <c r="K167" s="1">
        <v>41043</v>
      </c>
      <c r="L167" s="1" t="s">
        <v>500</v>
      </c>
      <c r="M167" s="3">
        <f ca="1">IFERROR(YEAR(All_Data[[#This Row],[DateofTermination]])-YEAR(All_Data[[#This Row],[DateofHire]]),YEAR(TODAY())-YEAR(All_Data[[#This Row],[DateofHire]]))</f>
        <v>11</v>
      </c>
      <c r="N167" t="s">
        <v>27</v>
      </c>
      <c r="O167" t="s">
        <v>28</v>
      </c>
      <c r="P167" t="s">
        <v>29</v>
      </c>
      <c r="Q167" t="s">
        <v>52</v>
      </c>
      <c r="R167">
        <v>16</v>
      </c>
      <c r="S167" t="s">
        <v>57</v>
      </c>
      <c r="T167" t="s">
        <v>43</v>
      </c>
      <c r="U167">
        <v>4.0999999999999996</v>
      </c>
      <c r="V167">
        <v>3</v>
      </c>
      <c r="W167" s="1">
        <v>43518</v>
      </c>
      <c r="X167">
        <v>10</v>
      </c>
    </row>
    <row r="168" spans="1:24" x14ac:dyDescent="0.2">
      <c r="A168" t="s">
        <v>332</v>
      </c>
      <c r="B168">
        <v>10103</v>
      </c>
      <c r="C168" t="s">
        <v>135</v>
      </c>
      <c r="D168" s="1">
        <v>32200</v>
      </c>
      <c r="E168" s="3">
        <f ca="1">YEAR(TODAY())-YEAR(All_Data[[#This Row],[DOB]])</f>
        <v>35</v>
      </c>
      <c r="F168" s="3" t="str">
        <f ca="1">IF(All_Data[[#This Row],[Age]]&lt;=40,"Millennials",IF(All_Data[[#This Row],[Age]]&lt;=50,"Gen X(40s)",IF(All_Data[[#This Row],[Age]]&lt;=60,"Gen X(50s)","Baby Boomers")))</f>
        <v>Millennials</v>
      </c>
      <c r="G168" t="s">
        <v>23</v>
      </c>
      <c r="H168" t="s">
        <v>132</v>
      </c>
      <c r="I168" t="s">
        <v>25</v>
      </c>
      <c r="J168" t="s">
        <v>70</v>
      </c>
      <c r="K168" s="1">
        <v>41029</v>
      </c>
      <c r="L168" s="1" t="s">
        <v>500</v>
      </c>
      <c r="M168" s="3">
        <f ca="1">IFERROR(YEAR(All_Data[[#This Row],[DateofTermination]])-YEAR(All_Data[[#This Row],[DateofHire]]),YEAR(TODAY())-YEAR(All_Data[[#This Row],[DateofHire]]))</f>
        <v>11</v>
      </c>
      <c r="N168" t="s">
        <v>27</v>
      </c>
      <c r="O168" t="s">
        <v>28</v>
      </c>
      <c r="P168" t="s">
        <v>136</v>
      </c>
      <c r="Q168" t="s">
        <v>137</v>
      </c>
      <c r="R168">
        <v>17</v>
      </c>
      <c r="S168" t="s">
        <v>205</v>
      </c>
      <c r="T168" t="s">
        <v>43</v>
      </c>
      <c r="U168">
        <v>4.53</v>
      </c>
      <c r="V168">
        <v>3</v>
      </c>
      <c r="W168" s="1">
        <v>43494</v>
      </c>
      <c r="X168">
        <v>16</v>
      </c>
    </row>
    <row r="169" spans="1:24" x14ac:dyDescent="0.2">
      <c r="A169" t="s">
        <v>333</v>
      </c>
      <c r="B169">
        <v>10017</v>
      </c>
      <c r="C169" t="s">
        <v>122</v>
      </c>
      <c r="D169" s="1">
        <v>29885</v>
      </c>
      <c r="E169" s="3">
        <f ca="1">YEAR(TODAY())-YEAR(All_Data[[#This Row],[DOB]])</f>
        <v>42</v>
      </c>
      <c r="F169" s="3" t="str">
        <f ca="1">IF(All_Data[[#This Row],[Age]]&lt;=40,"Millennials",IF(All_Data[[#This Row],[Age]]&lt;=50,"Gen X(40s)",IF(All_Data[[#This Row],[Age]]&lt;=60,"Gen X(50s)","Baby Boomers")))</f>
        <v>Gen X(40s)</v>
      </c>
      <c r="G169" t="s">
        <v>47</v>
      </c>
      <c r="H169" t="s">
        <v>36</v>
      </c>
      <c r="I169" t="s">
        <v>25</v>
      </c>
      <c r="J169" t="s">
        <v>26</v>
      </c>
      <c r="K169" s="1">
        <v>41547</v>
      </c>
      <c r="L169" s="1" t="s">
        <v>500</v>
      </c>
      <c r="M169" s="3">
        <f ca="1">IFERROR(YEAR(All_Data[[#This Row],[DateofTermination]])-YEAR(All_Data[[#This Row],[DateofHire]]),YEAR(TODAY())-YEAR(All_Data[[#This Row],[DateofHire]]))</f>
        <v>10</v>
      </c>
      <c r="N169" t="s">
        <v>27</v>
      </c>
      <c r="O169" t="s">
        <v>28</v>
      </c>
      <c r="P169" t="s">
        <v>29</v>
      </c>
      <c r="Q169" t="s">
        <v>124</v>
      </c>
      <c r="R169">
        <v>2</v>
      </c>
      <c r="S169" t="s">
        <v>205</v>
      </c>
      <c r="T169" t="s">
        <v>32</v>
      </c>
      <c r="U169">
        <v>4.0999999999999996</v>
      </c>
      <c r="V169">
        <v>3</v>
      </c>
      <c r="W169" s="1">
        <v>43486</v>
      </c>
      <c r="X169">
        <v>11</v>
      </c>
    </row>
    <row r="170" spans="1:24" x14ac:dyDescent="0.2">
      <c r="A170" t="s">
        <v>334</v>
      </c>
      <c r="B170">
        <v>10186</v>
      </c>
      <c r="C170" t="s">
        <v>22</v>
      </c>
      <c r="D170" s="1">
        <v>29671</v>
      </c>
      <c r="E170" s="3">
        <f ca="1">YEAR(TODAY())-YEAR(All_Data[[#This Row],[DOB]])</f>
        <v>42</v>
      </c>
      <c r="F170" s="3" t="str">
        <f ca="1">IF(All_Data[[#This Row],[Age]]&lt;=40,"Millennials",IF(All_Data[[#This Row],[Age]]&lt;=50,"Gen X(40s)",IF(All_Data[[#This Row],[Age]]&lt;=60,"Gen X(50s)","Baby Boomers")))</f>
        <v>Gen X(40s)</v>
      </c>
      <c r="G170" t="s">
        <v>47</v>
      </c>
      <c r="H170" t="s">
        <v>36</v>
      </c>
      <c r="I170" t="s">
        <v>25</v>
      </c>
      <c r="J170" t="s">
        <v>26</v>
      </c>
      <c r="K170" s="1">
        <v>40729</v>
      </c>
      <c r="L170" s="1">
        <v>43369</v>
      </c>
      <c r="M170" s="3">
        <f ca="1">IFERROR(YEAR(All_Data[[#This Row],[DateofTermination]])-YEAR(All_Data[[#This Row],[DateofHire]]),YEAR(TODAY())-YEAR(All_Data[[#This Row],[DateofHire]]))</f>
        <v>7</v>
      </c>
      <c r="N170" t="s">
        <v>83</v>
      </c>
      <c r="O170" t="s">
        <v>39</v>
      </c>
      <c r="P170" t="s">
        <v>29</v>
      </c>
      <c r="Q170" t="s">
        <v>30</v>
      </c>
      <c r="R170">
        <v>22</v>
      </c>
      <c r="S170" t="s">
        <v>42</v>
      </c>
      <c r="T170" t="s">
        <v>43</v>
      </c>
      <c r="U170">
        <v>3.18</v>
      </c>
      <c r="V170">
        <v>4</v>
      </c>
      <c r="W170" s="1">
        <v>43161</v>
      </c>
      <c r="X170">
        <v>16</v>
      </c>
    </row>
    <row r="171" spans="1:24" x14ac:dyDescent="0.2">
      <c r="A171" t="s">
        <v>335</v>
      </c>
      <c r="B171">
        <v>10137</v>
      </c>
      <c r="C171" t="s">
        <v>46</v>
      </c>
      <c r="D171" s="1">
        <v>28933</v>
      </c>
      <c r="E171" s="3">
        <f ca="1">YEAR(TODAY())-YEAR(All_Data[[#This Row],[DOB]])</f>
        <v>44</v>
      </c>
      <c r="F171" s="3" t="str">
        <f ca="1">IF(All_Data[[#This Row],[Age]]&lt;=40,"Millennials",IF(All_Data[[#This Row],[Age]]&lt;=50,"Gen X(40s)",IF(All_Data[[#This Row],[Age]]&lt;=60,"Gen X(50s)","Baby Boomers")))</f>
        <v>Gen X(40s)</v>
      </c>
      <c r="G171" t="s">
        <v>23</v>
      </c>
      <c r="H171" t="s">
        <v>36</v>
      </c>
      <c r="I171" t="s">
        <v>25</v>
      </c>
      <c r="J171" t="s">
        <v>26</v>
      </c>
      <c r="K171" s="1">
        <v>41463</v>
      </c>
      <c r="L171" s="1" t="s">
        <v>500</v>
      </c>
      <c r="M171" s="3">
        <f ca="1">IFERROR(YEAR(All_Data[[#This Row],[DateofTermination]])-YEAR(All_Data[[#This Row],[DateofHire]]),YEAR(TODAY())-YEAR(All_Data[[#This Row],[DateofHire]]))</f>
        <v>10</v>
      </c>
      <c r="N171" t="s">
        <v>27</v>
      </c>
      <c r="O171" t="s">
        <v>28</v>
      </c>
      <c r="P171" t="s">
        <v>29</v>
      </c>
      <c r="Q171" t="s">
        <v>89</v>
      </c>
      <c r="R171">
        <v>18</v>
      </c>
      <c r="S171" t="s">
        <v>31</v>
      </c>
      <c r="T171" t="s">
        <v>43</v>
      </c>
      <c r="U171">
        <v>4</v>
      </c>
      <c r="V171">
        <v>3</v>
      </c>
      <c r="W171" s="1">
        <v>43514</v>
      </c>
      <c r="X171">
        <v>7</v>
      </c>
    </row>
    <row r="172" spans="1:24" x14ac:dyDescent="0.2">
      <c r="A172" t="s">
        <v>336</v>
      </c>
      <c r="B172">
        <v>10008</v>
      </c>
      <c r="C172" t="s">
        <v>75</v>
      </c>
      <c r="D172" s="1">
        <v>32421</v>
      </c>
      <c r="E172" s="3">
        <f ca="1">YEAR(TODAY())-YEAR(All_Data[[#This Row],[DOB]])</f>
        <v>35</v>
      </c>
      <c r="F172" s="3" t="str">
        <f ca="1">IF(All_Data[[#This Row],[Age]]&lt;=40,"Millennials",IF(All_Data[[#This Row],[Age]]&lt;=50,"Gen X(40s)",IF(All_Data[[#This Row],[Age]]&lt;=60,"Gen X(50s)","Baby Boomers")))</f>
        <v>Millennials</v>
      </c>
      <c r="G172" t="s">
        <v>47</v>
      </c>
      <c r="H172" t="s">
        <v>24</v>
      </c>
      <c r="I172" t="s">
        <v>25</v>
      </c>
      <c r="J172" t="s">
        <v>70</v>
      </c>
      <c r="K172" s="1">
        <v>40564</v>
      </c>
      <c r="L172" s="1" t="s">
        <v>500</v>
      </c>
      <c r="M172" s="3">
        <f ca="1">IFERROR(YEAR(All_Data[[#This Row],[DateofTermination]])-YEAR(All_Data[[#This Row],[DateofHire]]),YEAR(TODAY())-YEAR(All_Data[[#This Row],[DateofHire]]))</f>
        <v>12</v>
      </c>
      <c r="N172" t="s">
        <v>27</v>
      </c>
      <c r="O172" t="s">
        <v>28</v>
      </c>
      <c r="P172" t="s">
        <v>40</v>
      </c>
      <c r="Q172" t="s">
        <v>165</v>
      </c>
      <c r="R172">
        <v>6</v>
      </c>
      <c r="S172" t="s">
        <v>72</v>
      </c>
      <c r="T172" t="s">
        <v>32</v>
      </c>
      <c r="U172">
        <v>4.6399999999999997</v>
      </c>
      <c r="V172">
        <v>4</v>
      </c>
      <c r="W172" s="1">
        <v>43490</v>
      </c>
      <c r="X172">
        <v>14</v>
      </c>
    </row>
    <row r="173" spans="1:24" x14ac:dyDescent="0.2">
      <c r="A173" t="s">
        <v>337</v>
      </c>
      <c r="B173">
        <v>10096</v>
      </c>
      <c r="C173" t="s">
        <v>46</v>
      </c>
      <c r="D173" s="1">
        <v>27816</v>
      </c>
      <c r="E173" s="3">
        <f ca="1">YEAR(TODAY())-YEAR(All_Data[[#This Row],[DOB]])</f>
        <v>47</v>
      </c>
      <c r="F173" s="3" t="str">
        <f ca="1">IF(All_Data[[#This Row],[Age]]&lt;=40,"Millennials",IF(All_Data[[#This Row],[Age]]&lt;=50,"Gen X(40s)",IF(All_Data[[#This Row],[Age]]&lt;=60,"Gen X(50s)","Baby Boomers")))</f>
        <v>Gen X(40s)</v>
      </c>
      <c r="G173" t="s">
        <v>47</v>
      </c>
      <c r="H173" t="s">
        <v>65</v>
      </c>
      <c r="I173" t="s">
        <v>25</v>
      </c>
      <c r="J173" t="s">
        <v>26</v>
      </c>
      <c r="K173" s="1">
        <v>41463</v>
      </c>
      <c r="L173" s="1">
        <v>42628</v>
      </c>
      <c r="M173" s="3">
        <f ca="1">IFERROR(YEAR(All_Data[[#This Row],[DateofTermination]])-YEAR(All_Data[[#This Row],[DateofHire]]),YEAR(TODAY())-YEAR(All_Data[[#This Row],[DateofHire]]))</f>
        <v>3</v>
      </c>
      <c r="N173" t="s">
        <v>196</v>
      </c>
      <c r="O173" t="s">
        <v>39</v>
      </c>
      <c r="P173" t="s">
        <v>29</v>
      </c>
      <c r="Q173" t="s">
        <v>30</v>
      </c>
      <c r="R173">
        <v>22</v>
      </c>
      <c r="S173" t="s">
        <v>31</v>
      </c>
      <c r="T173" t="s">
        <v>43</v>
      </c>
      <c r="U173">
        <v>4.6500000000000004</v>
      </c>
      <c r="V173">
        <v>4</v>
      </c>
      <c r="W173" s="1">
        <v>42531</v>
      </c>
      <c r="X173">
        <v>15</v>
      </c>
    </row>
    <row r="174" spans="1:24" x14ac:dyDescent="0.2">
      <c r="A174" t="s">
        <v>338</v>
      </c>
      <c r="B174">
        <v>10035</v>
      </c>
      <c r="C174" t="s">
        <v>46</v>
      </c>
      <c r="D174" s="1">
        <v>30038</v>
      </c>
      <c r="E174" s="3">
        <f ca="1">YEAR(TODAY())-YEAR(All_Data[[#This Row],[DOB]])</f>
        <v>41</v>
      </c>
      <c r="F174" s="3" t="str">
        <f ca="1">IF(All_Data[[#This Row],[Age]]&lt;=40,"Millennials",IF(All_Data[[#This Row],[Age]]&lt;=50,"Gen X(40s)",IF(All_Data[[#This Row],[Age]]&lt;=60,"Gen X(50s)","Baby Boomers")))</f>
        <v>Gen X(40s)</v>
      </c>
      <c r="G174" t="s">
        <v>47</v>
      </c>
      <c r="H174" t="s">
        <v>24</v>
      </c>
      <c r="I174" t="s">
        <v>25</v>
      </c>
      <c r="J174" t="s">
        <v>70</v>
      </c>
      <c r="K174" s="1">
        <v>41505</v>
      </c>
      <c r="L174" s="1" t="s">
        <v>500</v>
      </c>
      <c r="M174" s="3">
        <f ca="1">IFERROR(YEAR(All_Data[[#This Row],[DateofTermination]])-YEAR(All_Data[[#This Row],[DateofHire]]),YEAR(TODAY())-YEAR(All_Data[[#This Row],[DateofHire]]))</f>
        <v>10</v>
      </c>
      <c r="N174" t="s">
        <v>27</v>
      </c>
      <c r="O174" t="s">
        <v>28</v>
      </c>
      <c r="P174" t="s">
        <v>29</v>
      </c>
      <c r="Q174" t="s">
        <v>52</v>
      </c>
      <c r="R174">
        <v>16</v>
      </c>
      <c r="S174" t="s">
        <v>42</v>
      </c>
      <c r="T174" t="s">
        <v>32</v>
      </c>
      <c r="U174">
        <v>4.2</v>
      </c>
      <c r="V174">
        <v>4</v>
      </c>
      <c r="W174" s="1">
        <v>43508</v>
      </c>
      <c r="X174">
        <v>19</v>
      </c>
    </row>
    <row r="175" spans="1:24" x14ac:dyDescent="0.2">
      <c r="A175" t="s">
        <v>339</v>
      </c>
      <c r="B175">
        <v>10057</v>
      </c>
      <c r="C175" t="s">
        <v>22</v>
      </c>
      <c r="D175" s="1">
        <v>27689</v>
      </c>
      <c r="E175" s="3">
        <f ca="1">YEAR(TODAY())-YEAR(All_Data[[#This Row],[DOB]])</f>
        <v>48</v>
      </c>
      <c r="F175" s="3" t="str">
        <f ca="1">IF(All_Data[[#This Row],[Age]]&lt;=40,"Millennials",IF(All_Data[[#This Row],[Age]]&lt;=50,"Gen X(40s)",IF(All_Data[[#This Row],[Age]]&lt;=60,"Gen X(50s)","Baby Boomers")))</f>
        <v>Gen X(40s)</v>
      </c>
      <c r="G175" t="s">
        <v>47</v>
      </c>
      <c r="H175" t="s">
        <v>36</v>
      </c>
      <c r="I175" t="s">
        <v>25</v>
      </c>
      <c r="J175" t="s">
        <v>70</v>
      </c>
      <c r="K175" s="1">
        <v>42051</v>
      </c>
      <c r="L175" s="1" t="s">
        <v>500</v>
      </c>
      <c r="M175" s="3">
        <f ca="1">IFERROR(YEAR(All_Data[[#This Row],[DateofTermination]])-YEAR(All_Data[[#This Row],[DateofHire]]),YEAR(TODAY())-YEAR(All_Data[[#This Row],[DateofHire]]))</f>
        <v>8</v>
      </c>
      <c r="N175" t="s">
        <v>27</v>
      </c>
      <c r="O175" t="s">
        <v>28</v>
      </c>
      <c r="P175" t="s">
        <v>29</v>
      </c>
      <c r="Q175" t="s">
        <v>52</v>
      </c>
      <c r="R175">
        <v>16</v>
      </c>
      <c r="S175" t="s">
        <v>205</v>
      </c>
      <c r="T175" t="s">
        <v>43</v>
      </c>
      <c r="U175">
        <v>5</v>
      </c>
      <c r="V175">
        <v>3</v>
      </c>
      <c r="W175" s="1">
        <v>43488</v>
      </c>
      <c r="X175">
        <v>6</v>
      </c>
    </row>
    <row r="176" spans="1:24" x14ac:dyDescent="0.2">
      <c r="A176" t="s">
        <v>340</v>
      </c>
      <c r="B176">
        <v>10004</v>
      </c>
      <c r="C176" t="s">
        <v>22</v>
      </c>
      <c r="D176" s="1">
        <v>26709</v>
      </c>
      <c r="E176" s="3">
        <f ca="1">YEAR(TODAY())-YEAR(All_Data[[#This Row],[DOB]])</f>
        <v>50</v>
      </c>
      <c r="F176" s="3" t="str">
        <f ca="1">IF(All_Data[[#This Row],[Age]]&lt;=40,"Millennials",IF(All_Data[[#This Row],[Age]]&lt;=50,"Gen X(40s)",IF(All_Data[[#This Row],[Age]]&lt;=60,"Gen X(50s)","Baby Boomers")))</f>
        <v>Gen X(40s)</v>
      </c>
      <c r="G176" t="s">
        <v>47</v>
      </c>
      <c r="H176" t="s">
        <v>24</v>
      </c>
      <c r="I176" t="s">
        <v>25</v>
      </c>
      <c r="J176" t="s">
        <v>70</v>
      </c>
      <c r="K176" s="1">
        <v>40550</v>
      </c>
      <c r="L176" s="1">
        <v>42322</v>
      </c>
      <c r="M176" s="3">
        <f ca="1">IFERROR(YEAR(All_Data[[#This Row],[DateofTermination]])-YEAR(All_Data[[#This Row],[DateofHire]]),YEAR(TODAY())-YEAR(All_Data[[#This Row],[DateofHire]]))</f>
        <v>4</v>
      </c>
      <c r="N176" t="s">
        <v>79</v>
      </c>
      <c r="O176" t="s">
        <v>39</v>
      </c>
      <c r="P176" t="s">
        <v>29</v>
      </c>
      <c r="Q176" t="s">
        <v>56</v>
      </c>
      <c r="R176">
        <v>39</v>
      </c>
      <c r="S176" t="s">
        <v>72</v>
      </c>
      <c r="T176" t="s">
        <v>32</v>
      </c>
      <c r="U176">
        <v>5</v>
      </c>
      <c r="V176">
        <v>4</v>
      </c>
      <c r="W176" s="1">
        <v>42037</v>
      </c>
      <c r="X176">
        <v>17</v>
      </c>
    </row>
    <row r="177" spans="1:24" x14ac:dyDescent="0.2">
      <c r="A177" t="s">
        <v>341</v>
      </c>
      <c r="B177">
        <v>10191</v>
      </c>
      <c r="C177" t="s">
        <v>22</v>
      </c>
      <c r="D177" s="1">
        <v>26307</v>
      </c>
      <c r="E177" s="3">
        <f ca="1">YEAR(TODAY())-YEAR(All_Data[[#This Row],[DOB]])</f>
        <v>51</v>
      </c>
      <c r="F177" s="3" t="str">
        <f ca="1">IF(All_Data[[#This Row],[Age]]&lt;=40,"Millennials",IF(All_Data[[#This Row],[Age]]&lt;=50,"Gen X(40s)",IF(All_Data[[#This Row],[Age]]&lt;=60,"Gen X(50s)","Baby Boomers")))</f>
        <v>Gen X(50s)</v>
      </c>
      <c r="G177" t="s">
        <v>23</v>
      </c>
      <c r="H177" t="s">
        <v>65</v>
      </c>
      <c r="I177" t="s">
        <v>25</v>
      </c>
      <c r="J177" t="s">
        <v>26</v>
      </c>
      <c r="K177" s="1">
        <v>41176</v>
      </c>
      <c r="L177" s="1">
        <v>43004</v>
      </c>
      <c r="M177" s="3">
        <f ca="1">IFERROR(YEAR(All_Data[[#This Row],[DateofTermination]])-YEAR(All_Data[[#This Row],[DateofHire]]),YEAR(TODAY())-YEAR(All_Data[[#This Row],[DateofHire]]))</f>
        <v>5</v>
      </c>
      <c r="N177" t="s">
        <v>48</v>
      </c>
      <c r="O177" t="s">
        <v>39</v>
      </c>
      <c r="P177" t="s">
        <v>29</v>
      </c>
      <c r="Q177" t="s">
        <v>59</v>
      </c>
      <c r="R177">
        <v>11</v>
      </c>
      <c r="S177" t="s">
        <v>42</v>
      </c>
      <c r="T177" t="s">
        <v>43</v>
      </c>
      <c r="U177">
        <v>3.08</v>
      </c>
      <c r="V177">
        <v>4</v>
      </c>
      <c r="W177" s="1">
        <v>42826</v>
      </c>
      <c r="X177">
        <v>18</v>
      </c>
    </row>
    <row r="178" spans="1:24" x14ac:dyDescent="0.2">
      <c r="A178" t="s">
        <v>342</v>
      </c>
      <c r="B178">
        <v>10219</v>
      </c>
      <c r="C178" t="s">
        <v>22</v>
      </c>
      <c r="D178" s="1">
        <v>31600</v>
      </c>
      <c r="E178" s="3">
        <f ca="1">YEAR(TODAY())-YEAR(All_Data[[#This Row],[DOB]])</f>
        <v>37</v>
      </c>
      <c r="F178" s="3" t="str">
        <f ca="1">IF(All_Data[[#This Row],[Age]]&lt;=40,"Millennials",IF(All_Data[[#This Row],[Age]]&lt;=50,"Gen X(40s)",IF(All_Data[[#This Row],[Age]]&lt;=60,"Gen X(50s)","Baby Boomers")))</f>
        <v>Millennials</v>
      </c>
      <c r="G178" t="s">
        <v>47</v>
      </c>
      <c r="H178" t="s">
        <v>24</v>
      </c>
      <c r="I178" t="s">
        <v>25</v>
      </c>
      <c r="J178" t="s">
        <v>26</v>
      </c>
      <c r="K178" s="1">
        <v>41645</v>
      </c>
      <c r="L178" s="1" t="s">
        <v>500</v>
      </c>
      <c r="M178" s="3">
        <f ca="1">IFERROR(YEAR(All_Data[[#This Row],[DateofTermination]])-YEAR(All_Data[[#This Row],[DateofHire]]),YEAR(TODAY())-YEAR(All_Data[[#This Row],[DateofHire]]))</f>
        <v>9</v>
      </c>
      <c r="N178" t="s">
        <v>27</v>
      </c>
      <c r="O178" t="s">
        <v>28</v>
      </c>
      <c r="P178" t="s">
        <v>29</v>
      </c>
      <c r="Q178" t="s">
        <v>66</v>
      </c>
      <c r="R178">
        <v>19</v>
      </c>
      <c r="S178" t="s">
        <v>31</v>
      </c>
      <c r="T178" t="s">
        <v>43</v>
      </c>
      <c r="U178">
        <v>4.5999999999999996</v>
      </c>
      <c r="V178">
        <v>4</v>
      </c>
      <c r="W178" s="1">
        <v>43522</v>
      </c>
      <c r="X178">
        <v>14</v>
      </c>
    </row>
    <row r="179" spans="1:24" x14ac:dyDescent="0.2">
      <c r="A179" t="s">
        <v>343</v>
      </c>
      <c r="B179">
        <v>10077</v>
      </c>
      <c r="C179" t="s">
        <v>46</v>
      </c>
      <c r="D179" s="1">
        <v>27997</v>
      </c>
      <c r="E179" s="3">
        <f ca="1">YEAR(TODAY())-YEAR(All_Data[[#This Row],[DOB]])</f>
        <v>47</v>
      </c>
      <c r="F179" s="3" t="str">
        <f ca="1">IF(All_Data[[#This Row],[Age]]&lt;=40,"Millennials",IF(All_Data[[#This Row],[Age]]&lt;=50,"Gen X(40s)",IF(All_Data[[#This Row],[Age]]&lt;=60,"Gen X(50s)","Baby Boomers")))</f>
        <v>Gen X(40s)</v>
      </c>
      <c r="G179" t="s">
        <v>47</v>
      </c>
      <c r="H179" t="s">
        <v>36</v>
      </c>
      <c r="I179" t="s">
        <v>25</v>
      </c>
      <c r="J179" t="s">
        <v>26</v>
      </c>
      <c r="K179" s="1">
        <v>42501</v>
      </c>
      <c r="L179" s="1" t="s">
        <v>500</v>
      </c>
      <c r="M179" s="3">
        <f ca="1">IFERROR(YEAR(All_Data[[#This Row],[DateofTermination]])-YEAR(All_Data[[#This Row],[DateofHire]]),YEAR(TODAY())-YEAR(All_Data[[#This Row],[DateofHire]]))</f>
        <v>7</v>
      </c>
      <c r="N179" t="s">
        <v>27</v>
      </c>
      <c r="O179" t="s">
        <v>28</v>
      </c>
      <c r="P179" t="s">
        <v>29</v>
      </c>
      <c r="Q179" t="s">
        <v>56</v>
      </c>
      <c r="S179" t="s">
        <v>31</v>
      </c>
      <c r="T179" t="s">
        <v>43</v>
      </c>
      <c r="U179">
        <v>5</v>
      </c>
      <c r="V179">
        <v>3</v>
      </c>
      <c r="W179" s="1">
        <v>43486</v>
      </c>
      <c r="X179">
        <v>4</v>
      </c>
    </row>
    <row r="180" spans="1:24" x14ac:dyDescent="0.2">
      <c r="A180" t="s">
        <v>344</v>
      </c>
      <c r="B180">
        <v>10073</v>
      </c>
      <c r="C180" t="s">
        <v>46</v>
      </c>
      <c r="D180" s="1">
        <v>31453</v>
      </c>
      <c r="E180" s="3">
        <f ca="1">YEAR(TODAY())-YEAR(All_Data[[#This Row],[DOB]])</f>
        <v>37</v>
      </c>
      <c r="F180" s="3" t="str">
        <f ca="1">IF(All_Data[[#This Row],[Age]]&lt;=40,"Millennials",IF(All_Data[[#This Row],[Age]]&lt;=50,"Gen X(40s)",IF(All_Data[[#This Row],[Age]]&lt;=60,"Gen X(50s)","Baby Boomers")))</f>
        <v>Millennials</v>
      </c>
      <c r="G180" t="s">
        <v>47</v>
      </c>
      <c r="H180" t="s">
        <v>36</v>
      </c>
      <c r="I180" t="s">
        <v>25</v>
      </c>
      <c r="J180" t="s">
        <v>87</v>
      </c>
      <c r="K180" s="1">
        <v>40729</v>
      </c>
      <c r="L180" s="1">
        <v>41140</v>
      </c>
      <c r="M180" s="3">
        <f ca="1">IFERROR(YEAR(All_Data[[#This Row],[DateofTermination]])-YEAR(All_Data[[#This Row],[DateofHire]]),YEAR(TODAY())-YEAR(All_Data[[#This Row],[DateofHire]]))</f>
        <v>1</v>
      </c>
      <c r="N180" t="s">
        <v>79</v>
      </c>
      <c r="O180" t="s">
        <v>39</v>
      </c>
      <c r="P180" t="s">
        <v>29</v>
      </c>
      <c r="Q180" t="s">
        <v>59</v>
      </c>
      <c r="R180">
        <v>11</v>
      </c>
      <c r="S180" t="s">
        <v>31</v>
      </c>
      <c r="T180" t="s">
        <v>43</v>
      </c>
      <c r="U180">
        <v>5</v>
      </c>
      <c r="V180">
        <v>4</v>
      </c>
      <c r="W180" s="1">
        <v>41092</v>
      </c>
      <c r="X180">
        <v>16</v>
      </c>
    </row>
    <row r="181" spans="1:24" x14ac:dyDescent="0.2">
      <c r="A181" t="s">
        <v>345</v>
      </c>
      <c r="B181">
        <v>10279</v>
      </c>
      <c r="C181" t="s">
        <v>22</v>
      </c>
      <c r="D181" s="1">
        <v>27036</v>
      </c>
      <c r="E181" s="3">
        <f ca="1">YEAR(TODAY())-YEAR(All_Data[[#This Row],[DOB]])</f>
        <v>49</v>
      </c>
      <c r="F181" s="3" t="str">
        <f ca="1">IF(All_Data[[#This Row],[Age]]&lt;=40,"Millennials",IF(All_Data[[#This Row],[Age]]&lt;=50,"Gen X(40s)",IF(All_Data[[#This Row],[Age]]&lt;=60,"Gen X(50s)","Baby Boomers")))</f>
        <v>Gen X(40s)</v>
      </c>
      <c r="G181" t="s">
        <v>47</v>
      </c>
      <c r="H181" t="s">
        <v>36</v>
      </c>
      <c r="I181" t="s">
        <v>25</v>
      </c>
      <c r="J181" t="s">
        <v>26</v>
      </c>
      <c r="K181" s="1">
        <v>41285</v>
      </c>
      <c r="L181" s="1" t="s">
        <v>500</v>
      </c>
      <c r="M181" s="3">
        <f ca="1">IFERROR(YEAR(All_Data[[#This Row],[DateofTermination]])-YEAR(All_Data[[#This Row],[DateofHire]]),YEAR(TODAY())-YEAR(All_Data[[#This Row],[DateofHire]]))</f>
        <v>10</v>
      </c>
      <c r="N181" t="s">
        <v>27</v>
      </c>
      <c r="O181" t="s">
        <v>28</v>
      </c>
      <c r="P181" t="s">
        <v>29</v>
      </c>
      <c r="Q181" t="s">
        <v>71</v>
      </c>
      <c r="R181">
        <v>12</v>
      </c>
      <c r="S181" t="s">
        <v>31</v>
      </c>
      <c r="T181" t="s">
        <v>43</v>
      </c>
      <c r="U181">
        <v>4.0999999999999996</v>
      </c>
      <c r="V181">
        <v>3</v>
      </c>
      <c r="W181" s="1">
        <v>43487</v>
      </c>
      <c r="X181">
        <v>11</v>
      </c>
    </row>
    <row r="182" spans="1:24" x14ac:dyDescent="0.2">
      <c r="A182" t="s">
        <v>346</v>
      </c>
      <c r="B182">
        <v>10110</v>
      </c>
      <c r="C182" t="s">
        <v>61</v>
      </c>
      <c r="D182" s="1">
        <v>31784</v>
      </c>
      <c r="E182" s="3">
        <f ca="1">YEAR(TODAY())-YEAR(All_Data[[#This Row],[DOB]])</f>
        <v>36</v>
      </c>
      <c r="F182" s="3" t="str">
        <f ca="1">IF(All_Data[[#This Row],[Age]]&lt;=40,"Millennials",IF(All_Data[[#This Row],[Age]]&lt;=50,"Gen X(40s)",IF(All_Data[[#This Row],[Age]]&lt;=60,"Gen X(50s)","Baby Boomers")))</f>
        <v>Millennials</v>
      </c>
      <c r="G182" t="s">
        <v>47</v>
      </c>
      <c r="H182" t="s">
        <v>24</v>
      </c>
      <c r="I182" t="s">
        <v>25</v>
      </c>
      <c r="J182" t="s">
        <v>105</v>
      </c>
      <c r="K182" s="1">
        <v>41285</v>
      </c>
      <c r="L182" s="1" t="s">
        <v>500</v>
      </c>
      <c r="M182" s="3">
        <f ca="1">IFERROR(YEAR(All_Data[[#This Row],[DateofTermination]])-YEAR(All_Data[[#This Row],[DateofHire]]),YEAR(TODAY())-YEAR(All_Data[[#This Row],[DateofHire]]))</f>
        <v>10</v>
      </c>
      <c r="N182" t="s">
        <v>27</v>
      </c>
      <c r="O182" t="s">
        <v>28</v>
      </c>
      <c r="P182" t="s">
        <v>62</v>
      </c>
      <c r="Q182" t="s">
        <v>63</v>
      </c>
      <c r="R182">
        <v>10</v>
      </c>
      <c r="S182" t="s">
        <v>57</v>
      </c>
      <c r="T182" t="s">
        <v>43</v>
      </c>
      <c r="U182">
        <v>4.5</v>
      </c>
      <c r="V182">
        <v>5</v>
      </c>
      <c r="W182" s="1">
        <v>43479</v>
      </c>
      <c r="X182">
        <v>14</v>
      </c>
    </row>
    <row r="183" spans="1:24" x14ac:dyDescent="0.2">
      <c r="A183" t="s">
        <v>347</v>
      </c>
      <c r="B183">
        <v>10053</v>
      </c>
      <c r="C183" t="s">
        <v>22</v>
      </c>
      <c r="D183" s="1">
        <v>28147</v>
      </c>
      <c r="E183" s="3">
        <f ca="1">YEAR(TODAY())-YEAR(All_Data[[#This Row],[DOB]])</f>
        <v>46</v>
      </c>
      <c r="F183" s="3" t="str">
        <f ca="1">IF(All_Data[[#This Row],[Age]]&lt;=40,"Millennials",IF(All_Data[[#This Row],[Age]]&lt;=50,"Gen X(40s)",IF(All_Data[[#This Row],[Age]]&lt;=60,"Gen X(50s)","Baby Boomers")))</f>
        <v>Gen X(40s)</v>
      </c>
      <c r="G183" t="s">
        <v>47</v>
      </c>
      <c r="H183" t="s">
        <v>36</v>
      </c>
      <c r="I183" t="s">
        <v>25</v>
      </c>
      <c r="J183" t="s">
        <v>26</v>
      </c>
      <c r="K183" s="1">
        <v>40694</v>
      </c>
      <c r="L183" s="1" t="s">
        <v>500</v>
      </c>
      <c r="M183" s="3">
        <f ca="1">IFERROR(YEAR(All_Data[[#This Row],[DateofTermination]])-YEAR(All_Data[[#This Row],[DateofHire]]),YEAR(TODAY())-YEAR(All_Data[[#This Row],[DateofHire]]))</f>
        <v>12</v>
      </c>
      <c r="N183" t="s">
        <v>27</v>
      </c>
      <c r="O183" t="s">
        <v>28</v>
      </c>
      <c r="P183" t="s">
        <v>29</v>
      </c>
      <c r="Q183" t="s">
        <v>80</v>
      </c>
      <c r="R183">
        <v>14</v>
      </c>
      <c r="S183" t="s">
        <v>42</v>
      </c>
      <c r="T183" t="s">
        <v>43</v>
      </c>
      <c r="U183">
        <v>5</v>
      </c>
      <c r="V183">
        <v>4</v>
      </c>
      <c r="W183" s="1">
        <v>43475</v>
      </c>
      <c r="X183">
        <v>8</v>
      </c>
    </row>
    <row r="184" spans="1:24" x14ac:dyDescent="0.2">
      <c r="A184" t="s">
        <v>348</v>
      </c>
      <c r="B184">
        <v>10076</v>
      </c>
      <c r="C184" t="s">
        <v>46</v>
      </c>
      <c r="D184" s="1">
        <v>31918</v>
      </c>
      <c r="E184" s="3">
        <f ca="1">YEAR(TODAY())-YEAR(All_Data[[#This Row],[DOB]])</f>
        <v>36</v>
      </c>
      <c r="F184" s="3" t="str">
        <f ca="1">IF(All_Data[[#This Row],[Age]]&lt;=40,"Millennials",IF(All_Data[[#This Row],[Age]]&lt;=50,"Gen X(40s)",IF(All_Data[[#This Row],[Age]]&lt;=60,"Gen X(50s)","Baby Boomers")))</f>
        <v>Millennials</v>
      </c>
      <c r="G184" t="s">
        <v>47</v>
      </c>
      <c r="H184" t="s">
        <v>24</v>
      </c>
      <c r="I184" t="s">
        <v>25</v>
      </c>
      <c r="J184" t="s">
        <v>70</v>
      </c>
      <c r="K184" s="1">
        <v>42093</v>
      </c>
      <c r="L184" s="1" t="s">
        <v>500</v>
      </c>
      <c r="M184" s="3">
        <f ca="1">IFERROR(YEAR(All_Data[[#This Row],[DateofTermination]])-YEAR(All_Data[[#This Row],[DateofHire]]),YEAR(TODAY())-YEAR(All_Data[[#This Row],[DateofHire]]))</f>
        <v>8</v>
      </c>
      <c r="N184" t="s">
        <v>27</v>
      </c>
      <c r="O184" t="s">
        <v>28</v>
      </c>
      <c r="P184" t="s">
        <v>29</v>
      </c>
      <c r="Q184" t="s">
        <v>66</v>
      </c>
      <c r="R184">
        <v>19</v>
      </c>
      <c r="S184" t="s">
        <v>31</v>
      </c>
      <c r="T184" t="s">
        <v>43</v>
      </c>
      <c r="U184">
        <v>5</v>
      </c>
      <c r="V184">
        <v>5</v>
      </c>
      <c r="W184" s="1">
        <v>43503</v>
      </c>
      <c r="X184">
        <v>16</v>
      </c>
    </row>
    <row r="185" spans="1:24" x14ac:dyDescent="0.2">
      <c r="A185" t="s">
        <v>349</v>
      </c>
      <c r="B185">
        <v>10145</v>
      </c>
      <c r="C185" t="s">
        <v>22</v>
      </c>
      <c r="D185" s="1">
        <v>31784</v>
      </c>
      <c r="E185" s="3">
        <f ca="1">YEAR(TODAY())-YEAR(All_Data[[#This Row],[DOB]])</f>
        <v>36</v>
      </c>
      <c r="F185" s="3" t="str">
        <f ca="1">IF(All_Data[[#This Row],[Age]]&lt;=40,"Millennials",IF(All_Data[[#This Row],[Age]]&lt;=50,"Gen X(40s)",IF(All_Data[[#This Row],[Age]]&lt;=60,"Gen X(50s)","Baby Boomers")))</f>
        <v>Millennials</v>
      </c>
      <c r="G185" t="s">
        <v>47</v>
      </c>
      <c r="H185" t="s">
        <v>36</v>
      </c>
      <c r="I185" t="s">
        <v>25</v>
      </c>
      <c r="J185" t="s">
        <v>70</v>
      </c>
      <c r="K185" s="1">
        <v>41281</v>
      </c>
      <c r="L185" s="1" t="s">
        <v>500</v>
      </c>
      <c r="M185" s="3">
        <f ca="1">IFERROR(YEAR(All_Data[[#This Row],[DateofTermination]])-YEAR(All_Data[[#This Row],[DateofHire]]),YEAR(TODAY())-YEAR(All_Data[[#This Row],[DateofHire]]))</f>
        <v>10</v>
      </c>
      <c r="N185" t="s">
        <v>27</v>
      </c>
      <c r="O185" t="s">
        <v>28</v>
      </c>
      <c r="P185" t="s">
        <v>29</v>
      </c>
      <c r="Q185" t="s">
        <v>49</v>
      </c>
      <c r="R185">
        <v>20</v>
      </c>
      <c r="S185" t="s">
        <v>111</v>
      </c>
      <c r="T185" t="s">
        <v>43</v>
      </c>
      <c r="U185">
        <v>3.93</v>
      </c>
      <c r="V185">
        <v>3</v>
      </c>
      <c r="W185" s="1">
        <v>43495</v>
      </c>
      <c r="X185">
        <v>20</v>
      </c>
    </row>
    <row r="186" spans="1:24" x14ac:dyDescent="0.2">
      <c r="A186" t="s">
        <v>350</v>
      </c>
      <c r="B186">
        <v>10202</v>
      </c>
      <c r="C186" t="s">
        <v>135</v>
      </c>
      <c r="D186" s="1">
        <v>30864</v>
      </c>
      <c r="E186" s="3">
        <f ca="1">YEAR(TODAY())-YEAR(All_Data[[#This Row],[DOB]])</f>
        <v>39</v>
      </c>
      <c r="F186" s="3" t="str">
        <f ca="1">IF(All_Data[[#This Row],[Age]]&lt;=40,"Millennials",IF(All_Data[[#This Row],[Age]]&lt;=50,"Gen X(40s)",IF(All_Data[[#This Row],[Age]]&lt;=60,"Gen X(50s)","Baby Boomers")))</f>
        <v>Millennials</v>
      </c>
      <c r="G186" t="s">
        <v>23</v>
      </c>
      <c r="H186" t="s">
        <v>36</v>
      </c>
      <c r="I186" t="s">
        <v>25</v>
      </c>
      <c r="J186" t="s">
        <v>87</v>
      </c>
      <c r="K186" s="1">
        <v>42557</v>
      </c>
      <c r="L186" s="1" t="s">
        <v>500</v>
      </c>
      <c r="M186" s="3">
        <f ca="1">IFERROR(YEAR(All_Data[[#This Row],[DateofTermination]])-YEAR(All_Data[[#This Row],[DateofHire]]),YEAR(TODAY())-YEAR(All_Data[[#This Row],[DateofHire]]))</f>
        <v>7</v>
      </c>
      <c r="N186" t="s">
        <v>27</v>
      </c>
      <c r="O186" t="s">
        <v>28</v>
      </c>
      <c r="P186" t="s">
        <v>136</v>
      </c>
      <c r="Q186" t="s">
        <v>158</v>
      </c>
      <c r="R186">
        <v>21</v>
      </c>
      <c r="S186" t="s">
        <v>205</v>
      </c>
      <c r="T186" t="s">
        <v>43</v>
      </c>
      <c r="U186">
        <v>3.4</v>
      </c>
      <c r="V186">
        <v>4</v>
      </c>
      <c r="W186" s="1">
        <v>43494</v>
      </c>
      <c r="X186">
        <v>7</v>
      </c>
    </row>
    <row r="187" spans="1:24" x14ac:dyDescent="0.2">
      <c r="A187" t="s">
        <v>351</v>
      </c>
      <c r="B187">
        <v>10128</v>
      </c>
      <c r="C187" t="s">
        <v>22</v>
      </c>
      <c r="D187" s="1">
        <v>24988</v>
      </c>
      <c r="E187" s="3">
        <f ca="1">YEAR(TODAY())-YEAR(All_Data[[#This Row],[DOB]])</f>
        <v>55</v>
      </c>
      <c r="F187" s="3" t="str">
        <f ca="1">IF(All_Data[[#This Row],[Age]]&lt;=40,"Millennials",IF(All_Data[[#This Row],[Age]]&lt;=50,"Gen X(40s)",IF(All_Data[[#This Row],[Age]]&lt;=60,"Gen X(50s)","Baby Boomers")))</f>
        <v>Gen X(50s)</v>
      </c>
      <c r="G187" t="s">
        <v>47</v>
      </c>
      <c r="H187" t="s">
        <v>24</v>
      </c>
      <c r="I187" t="s">
        <v>25</v>
      </c>
      <c r="J187" t="s">
        <v>70</v>
      </c>
      <c r="K187" s="1">
        <v>41001</v>
      </c>
      <c r="L187" s="1">
        <v>42685</v>
      </c>
      <c r="M187" s="3">
        <f ca="1">IFERROR(YEAR(All_Data[[#This Row],[DateofTermination]])-YEAR(All_Data[[#This Row],[DateofHire]]),YEAR(TODAY())-YEAR(All_Data[[#This Row],[DateofHire]]))</f>
        <v>4</v>
      </c>
      <c r="N187" t="s">
        <v>79</v>
      </c>
      <c r="O187" t="s">
        <v>39</v>
      </c>
      <c r="P187" t="s">
        <v>29</v>
      </c>
      <c r="Q187" t="s">
        <v>89</v>
      </c>
      <c r="R187">
        <v>18</v>
      </c>
      <c r="S187" t="s">
        <v>72</v>
      </c>
      <c r="T187" t="s">
        <v>43</v>
      </c>
      <c r="U187">
        <v>4.18</v>
      </c>
      <c r="V187">
        <v>4</v>
      </c>
      <c r="W187" s="1">
        <v>42405</v>
      </c>
      <c r="X187">
        <v>17</v>
      </c>
    </row>
    <row r="188" spans="1:24" x14ac:dyDescent="0.2">
      <c r="A188" t="s">
        <v>352</v>
      </c>
      <c r="B188">
        <v>10068</v>
      </c>
      <c r="C188" t="s">
        <v>22</v>
      </c>
      <c r="D188" s="1">
        <v>28025</v>
      </c>
      <c r="E188" s="3">
        <f ca="1">YEAR(TODAY())-YEAR(All_Data[[#This Row],[DOB]])</f>
        <v>47</v>
      </c>
      <c r="F188" s="3" t="str">
        <f ca="1">IF(All_Data[[#This Row],[Age]]&lt;=40,"Millennials",IF(All_Data[[#This Row],[Age]]&lt;=50,"Gen X(40s)",IF(All_Data[[#This Row],[Age]]&lt;=60,"Gen X(50s)","Baby Boomers")))</f>
        <v>Gen X(40s)</v>
      </c>
      <c r="G188" t="s">
        <v>47</v>
      </c>
      <c r="H188" t="s">
        <v>24</v>
      </c>
      <c r="I188" t="s">
        <v>25</v>
      </c>
      <c r="J188" t="s">
        <v>26</v>
      </c>
      <c r="K188" s="1">
        <v>42093</v>
      </c>
      <c r="L188" s="1" t="s">
        <v>500</v>
      </c>
      <c r="M188" s="3">
        <f ca="1">IFERROR(YEAR(All_Data[[#This Row],[DateofTermination]])-YEAR(All_Data[[#This Row],[DateofHire]]),YEAR(TODAY())-YEAR(All_Data[[#This Row],[DateofHire]]))</f>
        <v>8</v>
      </c>
      <c r="N188" t="s">
        <v>27</v>
      </c>
      <c r="O188" t="s">
        <v>28</v>
      </c>
      <c r="P188" t="s">
        <v>29</v>
      </c>
      <c r="Q188" t="s">
        <v>30</v>
      </c>
      <c r="R188">
        <v>22</v>
      </c>
      <c r="S188" t="s">
        <v>111</v>
      </c>
      <c r="T188" t="s">
        <v>43</v>
      </c>
      <c r="U188">
        <v>5</v>
      </c>
      <c r="V188">
        <v>4</v>
      </c>
      <c r="W188" s="1">
        <v>43486</v>
      </c>
      <c r="X188">
        <v>10</v>
      </c>
    </row>
    <row r="189" spans="1:24" x14ac:dyDescent="0.2">
      <c r="A189" t="s">
        <v>353</v>
      </c>
      <c r="B189">
        <v>10116</v>
      </c>
      <c r="C189" t="s">
        <v>122</v>
      </c>
      <c r="D189" s="1">
        <v>29808</v>
      </c>
      <c r="E189" s="3">
        <f ca="1">YEAR(TODAY())-YEAR(All_Data[[#This Row],[DOB]])</f>
        <v>42</v>
      </c>
      <c r="F189" s="3" t="str">
        <f ca="1">IF(All_Data[[#This Row],[Age]]&lt;=40,"Millennials",IF(All_Data[[#This Row],[Age]]&lt;=50,"Gen X(40s)",IF(All_Data[[#This Row],[Age]]&lt;=60,"Gen X(50s)","Baby Boomers")))</f>
        <v>Gen X(40s)</v>
      </c>
      <c r="G189" t="s">
        <v>23</v>
      </c>
      <c r="H189" t="s">
        <v>24</v>
      </c>
      <c r="I189" t="s">
        <v>25</v>
      </c>
      <c r="J189" t="s">
        <v>354</v>
      </c>
      <c r="K189" s="1">
        <v>41137</v>
      </c>
      <c r="L189" s="1" t="s">
        <v>500</v>
      </c>
      <c r="M189" s="3">
        <f ca="1">IFERROR(YEAR(All_Data[[#This Row],[DateofTermination]])-YEAR(All_Data[[#This Row],[DateofHire]]),YEAR(TODAY())-YEAR(All_Data[[#This Row],[DateofHire]]))</f>
        <v>11</v>
      </c>
      <c r="N189" t="s">
        <v>27</v>
      </c>
      <c r="O189" t="s">
        <v>28</v>
      </c>
      <c r="P189" t="s">
        <v>29</v>
      </c>
      <c r="Q189" t="s">
        <v>124</v>
      </c>
      <c r="R189">
        <v>2</v>
      </c>
      <c r="S189" t="s">
        <v>42</v>
      </c>
      <c r="T189" t="s">
        <v>43</v>
      </c>
      <c r="U189">
        <v>4.37</v>
      </c>
      <c r="V189">
        <v>3</v>
      </c>
      <c r="W189" s="1">
        <v>43479</v>
      </c>
      <c r="X189">
        <v>2</v>
      </c>
    </row>
    <row r="190" spans="1:24" x14ac:dyDescent="0.2">
      <c r="A190" t="s">
        <v>355</v>
      </c>
      <c r="B190">
        <v>10298</v>
      </c>
      <c r="C190" t="s">
        <v>46</v>
      </c>
      <c r="D190" s="1">
        <v>31227</v>
      </c>
      <c r="E190" s="3">
        <f ca="1">YEAR(TODAY())-YEAR(All_Data[[#This Row],[DOB]])</f>
        <v>38</v>
      </c>
      <c r="F190" s="3" t="str">
        <f ca="1">IF(All_Data[[#This Row],[Age]]&lt;=40,"Millennials",IF(All_Data[[#This Row],[Age]]&lt;=50,"Gen X(40s)",IF(All_Data[[#This Row],[Age]]&lt;=60,"Gen X(50s)","Baby Boomers")))</f>
        <v>Millennials</v>
      </c>
      <c r="G190" t="s">
        <v>23</v>
      </c>
      <c r="H190" t="s">
        <v>24</v>
      </c>
      <c r="I190" t="s">
        <v>25</v>
      </c>
      <c r="J190" t="s">
        <v>26</v>
      </c>
      <c r="K190" s="1">
        <v>40770</v>
      </c>
      <c r="L190" s="1">
        <v>41886</v>
      </c>
      <c r="M190" s="3">
        <f ca="1">IFERROR(YEAR(All_Data[[#This Row],[DateofTermination]])-YEAR(All_Data[[#This Row],[DateofHire]]),YEAR(TODAY())-YEAR(All_Data[[#This Row],[DateofHire]]))</f>
        <v>3</v>
      </c>
      <c r="N190" t="s">
        <v>83</v>
      </c>
      <c r="O190" t="s">
        <v>39</v>
      </c>
      <c r="P190" t="s">
        <v>29</v>
      </c>
      <c r="Q190" t="s">
        <v>71</v>
      </c>
      <c r="R190">
        <v>12</v>
      </c>
      <c r="S190" t="s">
        <v>31</v>
      </c>
      <c r="T190" t="s">
        <v>194</v>
      </c>
      <c r="U190">
        <v>3</v>
      </c>
      <c r="V190">
        <v>2</v>
      </c>
      <c r="W190" s="1">
        <v>41288</v>
      </c>
      <c r="X190">
        <v>6</v>
      </c>
    </row>
    <row r="191" spans="1:24" x14ac:dyDescent="0.2">
      <c r="A191" t="s">
        <v>357</v>
      </c>
      <c r="B191">
        <v>10213</v>
      </c>
      <c r="C191" t="s">
        <v>46</v>
      </c>
      <c r="D191" s="1">
        <v>33833</v>
      </c>
      <c r="E191" s="3">
        <f ca="1">YEAR(TODAY())-YEAR(All_Data[[#This Row],[DOB]])</f>
        <v>31</v>
      </c>
      <c r="F191" s="3" t="str">
        <f ca="1">IF(All_Data[[#This Row],[Age]]&lt;=40,"Millennials",IF(All_Data[[#This Row],[Age]]&lt;=50,"Gen X(40s)",IF(All_Data[[#This Row],[Age]]&lt;=60,"Gen X(50s)","Baby Boomers")))</f>
        <v>Millennials</v>
      </c>
      <c r="G191" t="s">
        <v>23</v>
      </c>
      <c r="H191" t="s">
        <v>36</v>
      </c>
      <c r="I191" t="s">
        <v>25</v>
      </c>
      <c r="J191" t="s">
        <v>26</v>
      </c>
      <c r="K191" s="1">
        <v>40550</v>
      </c>
      <c r="L191" s="1" t="s">
        <v>500</v>
      </c>
      <c r="M191" s="3">
        <f ca="1">IFERROR(YEAR(All_Data[[#This Row],[DateofTermination]])-YEAR(All_Data[[#This Row],[DateofHire]]),YEAR(TODAY())-YEAR(All_Data[[#This Row],[DateofHire]]))</f>
        <v>12</v>
      </c>
      <c r="N191" t="s">
        <v>27</v>
      </c>
      <c r="O191" t="s">
        <v>28</v>
      </c>
      <c r="P191" t="s">
        <v>29</v>
      </c>
      <c r="Q191" t="s">
        <v>80</v>
      </c>
      <c r="R191">
        <v>14</v>
      </c>
      <c r="S191" t="s">
        <v>31</v>
      </c>
      <c r="T191" t="s">
        <v>43</v>
      </c>
      <c r="U191">
        <v>3.7</v>
      </c>
      <c r="V191">
        <v>3</v>
      </c>
      <c r="W191" s="1">
        <v>43473</v>
      </c>
      <c r="X191">
        <v>14</v>
      </c>
    </row>
    <row r="192" spans="1:24" x14ac:dyDescent="0.2">
      <c r="A192" t="s">
        <v>358</v>
      </c>
      <c r="B192">
        <v>10288</v>
      </c>
      <c r="C192" t="s">
        <v>359</v>
      </c>
      <c r="D192" s="1">
        <v>31690</v>
      </c>
      <c r="E192" s="3">
        <f ca="1">YEAR(TODAY())-YEAR(All_Data[[#This Row],[DOB]])</f>
        <v>37</v>
      </c>
      <c r="F192" s="3" t="str">
        <f ca="1">IF(All_Data[[#This Row],[Age]]&lt;=40,"Millennials",IF(All_Data[[#This Row],[Age]]&lt;=50,"Gen X(40s)",IF(All_Data[[#This Row],[Age]]&lt;=60,"Gen X(50s)","Baby Boomers")))</f>
        <v>Millennials</v>
      </c>
      <c r="G192" t="s">
        <v>23</v>
      </c>
      <c r="H192" t="s">
        <v>36</v>
      </c>
      <c r="I192" t="s">
        <v>99</v>
      </c>
      <c r="J192" t="s">
        <v>70</v>
      </c>
      <c r="K192" s="1">
        <v>40954</v>
      </c>
      <c r="L192" s="1" t="s">
        <v>500</v>
      </c>
      <c r="M192" s="3">
        <f ca="1">IFERROR(YEAR(All_Data[[#This Row],[DateofTermination]])-YEAR(All_Data[[#This Row],[DateofHire]]),YEAR(TODAY())-YEAR(All_Data[[#This Row],[DateofHire]]))</f>
        <v>11</v>
      </c>
      <c r="N192" t="s">
        <v>27</v>
      </c>
      <c r="O192" t="s">
        <v>28</v>
      </c>
      <c r="P192" t="s">
        <v>40</v>
      </c>
      <c r="Q192" t="s">
        <v>143</v>
      </c>
      <c r="R192">
        <v>5</v>
      </c>
      <c r="S192" t="s">
        <v>72</v>
      </c>
      <c r="T192" t="s">
        <v>112</v>
      </c>
      <c r="U192">
        <v>2.39</v>
      </c>
      <c r="V192">
        <v>3</v>
      </c>
      <c r="W192" s="1">
        <v>43518</v>
      </c>
      <c r="X192">
        <v>13</v>
      </c>
    </row>
    <row r="193" spans="1:24" x14ac:dyDescent="0.2">
      <c r="A193" t="s">
        <v>361</v>
      </c>
      <c r="B193">
        <v>10025</v>
      </c>
      <c r="C193" t="s">
        <v>46</v>
      </c>
      <c r="D193" s="1">
        <v>25682</v>
      </c>
      <c r="E193" s="3">
        <f ca="1">YEAR(TODAY())-YEAR(All_Data[[#This Row],[DOB]])</f>
        <v>53</v>
      </c>
      <c r="F193" s="3" t="str">
        <f ca="1">IF(All_Data[[#This Row],[Age]]&lt;=40,"Millennials",IF(All_Data[[#This Row],[Age]]&lt;=50,"Gen X(40s)",IF(All_Data[[#This Row],[Age]]&lt;=60,"Gen X(50s)","Baby Boomers")))</f>
        <v>Gen X(50s)</v>
      </c>
      <c r="G193" t="s">
        <v>47</v>
      </c>
      <c r="H193" t="s">
        <v>24</v>
      </c>
      <c r="I193" t="s">
        <v>25</v>
      </c>
      <c r="J193" t="s">
        <v>70</v>
      </c>
      <c r="K193" s="1">
        <v>41407</v>
      </c>
      <c r="L193" s="1" t="s">
        <v>500</v>
      </c>
      <c r="M193" s="3">
        <f ca="1">IFERROR(YEAR(All_Data[[#This Row],[DateofTermination]])-YEAR(All_Data[[#This Row],[DateofHire]]),YEAR(TODAY())-YEAR(All_Data[[#This Row],[DateofHire]]))</f>
        <v>10</v>
      </c>
      <c r="N193" t="s">
        <v>27</v>
      </c>
      <c r="O193" t="s">
        <v>28</v>
      </c>
      <c r="P193" t="s">
        <v>29</v>
      </c>
      <c r="Q193" t="s">
        <v>49</v>
      </c>
      <c r="R193">
        <v>20</v>
      </c>
      <c r="S193" t="s">
        <v>42</v>
      </c>
      <c r="T193" t="s">
        <v>32</v>
      </c>
      <c r="U193">
        <v>4.7</v>
      </c>
      <c r="V193">
        <v>3</v>
      </c>
      <c r="W193" s="1">
        <v>43479</v>
      </c>
      <c r="X193">
        <v>1</v>
      </c>
    </row>
    <row r="194" spans="1:24" x14ac:dyDescent="0.2">
      <c r="A194" t="s">
        <v>362</v>
      </c>
      <c r="B194">
        <v>10223</v>
      </c>
      <c r="C194" t="s">
        <v>46</v>
      </c>
      <c r="D194" s="1">
        <v>27793</v>
      </c>
      <c r="E194" s="3">
        <f ca="1">YEAR(TODAY())-YEAR(All_Data[[#This Row],[DOB]])</f>
        <v>47</v>
      </c>
      <c r="F194" s="3" t="str">
        <f ca="1">IF(All_Data[[#This Row],[Age]]&lt;=40,"Millennials",IF(All_Data[[#This Row],[Age]]&lt;=50,"Gen X(40s)",IF(All_Data[[#This Row],[Age]]&lt;=60,"Gen X(50s)","Baby Boomers")))</f>
        <v>Gen X(40s)</v>
      </c>
      <c r="G194" t="s">
        <v>23</v>
      </c>
      <c r="H194" t="s">
        <v>24</v>
      </c>
      <c r="I194" t="s">
        <v>25</v>
      </c>
      <c r="J194" t="s">
        <v>70</v>
      </c>
      <c r="K194" s="1">
        <v>40917</v>
      </c>
      <c r="L194" s="1" t="s">
        <v>500</v>
      </c>
      <c r="M194" s="3">
        <f ca="1">IFERROR(YEAR(All_Data[[#This Row],[DateofTermination]])-YEAR(All_Data[[#This Row],[DateofHire]]),YEAR(TODAY())-YEAR(All_Data[[#This Row],[DateofHire]]))</f>
        <v>11</v>
      </c>
      <c r="N194" t="s">
        <v>27</v>
      </c>
      <c r="O194" t="s">
        <v>28</v>
      </c>
      <c r="P194" t="s">
        <v>29</v>
      </c>
      <c r="Q194" t="s">
        <v>89</v>
      </c>
      <c r="R194">
        <v>18</v>
      </c>
      <c r="S194" t="s">
        <v>72</v>
      </c>
      <c r="T194" t="s">
        <v>43</v>
      </c>
      <c r="U194">
        <v>4.0999999999999996</v>
      </c>
      <c r="V194">
        <v>4</v>
      </c>
      <c r="W194" s="1">
        <v>43496</v>
      </c>
      <c r="X194">
        <v>12</v>
      </c>
    </row>
    <row r="195" spans="1:24" x14ac:dyDescent="0.2">
      <c r="A195" t="s">
        <v>363</v>
      </c>
      <c r="B195">
        <v>10151</v>
      </c>
      <c r="C195" t="s">
        <v>233</v>
      </c>
      <c r="D195" s="1">
        <v>28949</v>
      </c>
      <c r="E195" s="3">
        <f ca="1">YEAR(TODAY())-YEAR(All_Data[[#This Row],[DOB]])</f>
        <v>44</v>
      </c>
      <c r="F195" s="3" t="str">
        <f ca="1">IF(All_Data[[#This Row],[Age]]&lt;=40,"Millennials",IF(All_Data[[#This Row],[Age]]&lt;=50,"Gen X(40s)",IF(All_Data[[#This Row],[Age]]&lt;=60,"Gen X(50s)","Baby Boomers")))</f>
        <v>Gen X(40s)</v>
      </c>
      <c r="G195" t="s">
        <v>47</v>
      </c>
      <c r="H195" t="s">
        <v>36</v>
      </c>
      <c r="I195" t="s">
        <v>25</v>
      </c>
      <c r="J195" t="s">
        <v>26</v>
      </c>
      <c r="K195" s="1">
        <v>42051</v>
      </c>
      <c r="L195" s="1" t="s">
        <v>500</v>
      </c>
      <c r="M195" s="3">
        <f ca="1">IFERROR(YEAR(All_Data[[#This Row],[DateofTermination]])-YEAR(All_Data[[#This Row],[DateofHire]]),YEAR(TODAY())-YEAR(All_Data[[#This Row],[DateofHire]]))</f>
        <v>8</v>
      </c>
      <c r="N195" t="s">
        <v>27</v>
      </c>
      <c r="O195" t="s">
        <v>28</v>
      </c>
      <c r="P195" t="s">
        <v>40</v>
      </c>
      <c r="Q195" t="s">
        <v>76</v>
      </c>
      <c r="R195">
        <v>7</v>
      </c>
      <c r="S195" t="s">
        <v>111</v>
      </c>
      <c r="T195" t="s">
        <v>43</v>
      </c>
      <c r="U195">
        <v>3.81</v>
      </c>
      <c r="V195">
        <v>3</v>
      </c>
      <c r="W195" s="1">
        <v>43507</v>
      </c>
      <c r="X195">
        <v>6</v>
      </c>
    </row>
    <row r="196" spans="1:24" x14ac:dyDescent="0.2">
      <c r="A196" t="s">
        <v>364</v>
      </c>
      <c r="B196">
        <v>10254</v>
      </c>
      <c r="C196" t="s">
        <v>22</v>
      </c>
      <c r="D196" s="1">
        <v>30870</v>
      </c>
      <c r="E196" s="3">
        <f ca="1">YEAR(TODAY())-YEAR(All_Data[[#This Row],[DOB]])</f>
        <v>39</v>
      </c>
      <c r="F196" s="3" t="str">
        <f ca="1">IF(All_Data[[#This Row],[Age]]&lt;=40,"Millennials",IF(All_Data[[#This Row],[Age]]&lt;=50,"Gen X(40s)",IF(All_Data[[#This Row],[Age]]&lt;=60,"Gen X(50s)","Baby Boomers")))</f>
        <v>Millennials</v>
      </c>
      <c r="G196" t="s">
        <v>47</v>
      </c>
      <c r="H196" t="s">
        <v>54</v>
      </c>
      <c r="I196" t="s">
        <v>25</v>
      </c>
      <c r="J196" t="s">
        <v>26</v>
      </c>
      <c r="K196" s="1">
        <v>41365</v>
      </c>
      <c r="L196" s="1" t="s">
        <v>500</v>
      </c>
      <c r="M196" s="3">
        <f ca="1">IFERROR(YEAR(All_Data[[#This Row],[DateofTermination]])-YEAR(All_Data[[#This Row],[DateofHire]]),YEAR(TODAY())-YEAR(All_Data[[#This Row],[DateofHire]]))</f>
        <v>10</v>
      </c>
      <c r="N196" t="s">
        <v>27</v>
      </c>
      <c r="O196" t="s">
        <v>28</v>
      </c>
      <c r="P196" t="s">
        <v>29</v>
      </c>
      <c r="Q196" t="s">
        <v>52</v>
      </c>
      <c r="R196">
        <v>16</v>
      </c>
      <c r="S196" t="s">
        <v>31</v>
      </c>
      <c r="T196" t="s">
        <v>43</v>
      </c>
      <c r="U196">
        <v>4.4000000000000004</v>
      </c>
      <c r="V196">
        <v>4</v>
      </c>
      <c r="W196" s="1">
        <v>43482</v>
      </c>
      <c r="X196">
        <v>18</v>
      </c>
    </row>
    <row r="197" spans="1:24" x14ac:dyDescent="0.2">
      <c r="A197" t="s">
        <v>365</v>
      </c>
      <c r="B197">
        <v>10120</v>
      </c>
      <c r="C197" t="s">
        <v>46</v>
      </c>
      <c r="D197" s="1">
        <v>27061</v>
      </c>
      <c r="E197" s="3">
        <f ca="1">YEAR(TODAY())-YEAR(All_Data[[#This Row],[DOB]])</f>
        <v>49</v>
      </c>
      <c r="F197" s="3" t="str">
        <f ca="1">IF(All_Data[[#This Row],[Age]]&lt;=40,"Millennials",IF(All_Data[[#This Row],[Age]]&lt;=50,"Gen X(40s)",IF(All_Data[[#This Row],[Age]]&lt;=60,"Gen X(50s)","Baby Boomers")))</f>
        <v>Gen X(40s)</v>
      </c>
      <c r="G197" t="s">
        <v>23</v>
      </c>
      <c r="H197" t="s">
        <v>132</v>
      </c>
      <c r="I197" t="s">
        <v>25</v>
      </c>
      <c r="J197" t="s">
        <v>70</v>
      </c>
      <c r="K197" s="1">
        <v>41407</v>
      </c>
      <c r="L197" s="1" t="s">
        <v>500</v>
      </c>
      <c r="M197" s="3">
        <f ca="1">IFERROR(YEAR(All_Data[[#This Row],[DateofTermination]])-YEAR(All_Data[[#This Row],[DateofHire]]),YEAR(TODAY())-YEAR(All_Data[[#This Row],[DateofHire]]))</f>
        <v>10</v>
      </c>
      <c r="N197" t="s">
        <v>27</v>
      </c>
      <c r="O197" t="s">
        <v>28</v>
      </c>
      <c r="P197" t="s">
        <v>29</v>
      </c>
      <c r="Q197" t="s">
        <v>30</v>
      </c>
      <c r="R197">
        <v>22</v>
      </c>
      <c r="S197" t="s">
        <v>31</v>
      </c>
      <c r="T197" t="s">
        <v>43</v>
      </c>
      <c r="U197">
        <v>4.29</v>
      </c>
      <c r="V197">
        <v>5</v>
      </c>
      <c r="W197" s="1">
        <v>43493</v>
      </c>
      <c r="X197">
        <v>11</v>
      </c>
    </row>
    <row r="198" spans="1:24" x14ac:dyDescent="0.2">
      <c r="A198" t="s">
        <v>366</v>
      </c>
      <c r="B198">
        <v>10216</v>
      </c>
      <c r="C198" t="s">
        <v>22</v>
      </c>
      <c r="D198" s="1">
        <v>29329</v>
      </c>
      <c r="E198" s="3">
        <f ca="1">YEAR(TODAY())-YEAR(All_Data[[#This Row],[DOB]])</f>
        <v>43</v>
      </c>
      <c r="F198" s="3" t="str">
        <f ca="1">IF(All_Data[[#This Row],[Age]]&lt;=40,"Millennials",IF(All_Data[[#This Row],[Age]]&lt;=50,"Gen X(40s)",IF(All_Data[[#This Row],[Age]]&lt;=60,"Gen X(50s)","Baby Boomers")))</f>
        <v>Gen X(40s)</v>
      </c>
      <c r="G198" t="s">
        <v>23</v>
      </c>
      <c r="H198" t="s">
        <v>24</v>
      </c>
      <c r="I198" t="s">
        <v>25</v>
      </c>
      <c r="J198" t="s">
        <v>105</v>
      </c>
      <c r="K198" s="1">
        <v>41463</v>
      </c>
      <c r="L198" s="1" t="s">
        <v>500</v>
      </c>
      <c r="M198" s="3">
        <f ca="1">IFERROR(YEAR(All_Data[[#This Row],[DateofTermination]])-YEAR(All_Data[[#This Row],[DateofHire]]),YEAR(TODAY())-YEAR(All_Data[[#This Row],[DateofHire]]))</f>
        <v>10</v>
      </c>
      <c r="N198" t="s">
        <v>27</v>
      </c>
      <c r="O198" t="s">
        <v>28</v>
      </c>
      <c r="P198" t="s">
        <v>29</v>
      </c>
      <c r="Q198" t="s">
        <v>49</v>
      </c>
      <c r="R198">
        <v>20</v>
      </c>
      <c r="S198" t="s">
        <v>31</v>
      </c>
      <c r="T198" t="s">
        <v>43</v>
      </c>
      <c r="U198">
        <v>4.0999999999999996</v>
      </c>
      <c r="V198">
        <v>4</v>
      </c>
      <c r="W198" s="1">
        <v>43487</v>
      </c>
      <c r="X198">
        <v>13</v>
      </c>
    </row>
    <row r="199" spans="1:24" x14ac:dyDescent="0.2">
      <c r="A199" t="s">
        <v>367</v>
      </c>
      <c r="B199">
        <v>10079</v>
      </c>
      <c r="C199" t="s">
        <v>327</v>
      </c>
      <c r="D199" s="1">
        <v>25683</v>
      </c>
      <c r="E199" s="3">
        <f ca="1">YEAR(TODAY())-YEAR(All_Data[[#This Row],[DOB]])</f>
        <v>53</v>
      </c>
      <c r="F199" s="3" t="str">
        <f ca="1">IF(All_Data[[#This Row],[Age]]&lt;=40,"Millennials",IF(All_Data[[#This Row],[Age]]&lt;=50,"Gen X(40s)",IF(All_Data[[#This Row],[Age]]&lt;=60,"Gen X(50s)","Baby Boomers")))</f>
        <v>Gen X(50s)</v>
      </c>
      <c r="G199" t="s">
        <v>23</v>
      </c>
      <c r="H199" t="s">
        <v>24</v>
      </c>
      <c r="I199" t="s">
        <v>25</v>
      </c>
      <c r="J199" t="s">
        <v>105</v>
      </c>
      <c r="K199" s="1">
        <v>42776</v>
      </c>
      <c r="L199" s="1" t="s">
        <v>500</v>
      </c>
      <c r="M199" s="3">
        <f ca="1">IFERROR(YEAR(All_Data[[#This Row],[DateofTermination]])-YEAR(All_Data[[#This Row],[DateofHire]]),YEAR(TODAY())-YEAR(All_Data[[#This Row],[DateofHire]]))</f>
        <v>6</v>
      </c>
      <c r="N199" t="s">
        <v>27</v>
      </c>
      <c r="O199" t="s">
        <v>28</v>
      </c>
      <c r="P199" t="s">
        <v>40</v>
      </c>
      <c r="Q199" t="s">
        <v>201</v>
      </c>
      <c r="R199">
        <v>13</v>
      </c>
      <c r="S199" t="s">
        <v>42</v>
      </c>
      <c r="T199" t="s">
        <v>43</v>
      </c>
      <c r="U199">
        <v>5</v>
      </c>
      <c r="V199">
        <v>3</v>
      </c>
      <c r="W199" s="1">
        <v>43521</v>
      </c>
      <c r="X199">
        <v>17</v>
      </c>
    </row>
    <row r="200" spans="1:24" x14ac:dyDescent="0.2">
      <c r="A200" t="s">
        <v>368</v>
      </c>
      <c r="B200">
        <v>10215</v>
      </c>
      <c r="C200" t="s">
        <v>22</v>
      </c>
      <c r="D200" s="1">
        <v>32630</v>
      </c>
      <c r="E200" s="3">
        <f ca="1">YEAR(TODAY())-YEAR(All_Data[[#This Row],[DOB]])</f>
        <v>34</v>
      </c>
      <c r="F200" s="3" t="str">
        <f ca="1">IF(All_Data[[#This Row],[Age]]&lt;=40,"Millennials",IF(All_Data[[#This Row],[Age]]&lt;=50,"Gen X(40s)",IF(All_Data[[#This Row],[Age]]&lt;=60,"Gen X(50s)","Baby Boomers")))</f>
        <v>Millennials</v>
      </c>
      <c r="G200" t="s">
        <v>23</v>
      </c>
      <c r="H200" t="s">
        <v>24</v>
      </c>
      <c r="I200" t="s">
        <v>25</v>
      </c>
      <c r="J200" t="s">
        <v>70</v>
      </c>
      <c r="K200" s="1">
        <v>40812</v>
      </c>
      <c r="L200" s="1">
        <v>41733</v>
      </c>
      <c r="M200" s="3">
        <f ca="1">IFERROR(YEAR(All_Data[[#This Row],[DateofTermination]])-YEAR(All_Data[[#This Row],[DateofHire]]),YEAR(TODAY())-YEAR(All_Data[[#This Row],[DateofHire]]))</f>
        <v>3</v>
      </c>
      <c r="N200" t="s">
        <v>55</v>
      </c>
      <c r="O200" t="s">
        <v>39</v>
      </c>
      <c r="P200" t="s">
        <v>29</v>
      </c>
      <c r="Q200" t="s">
        <v>56</v>
      </c>
      <c r="R200">
        <v>39</v>
      </c>
      <c r="S200" t="s">
        <v>72</v>
      </c>
      <c r="T200" t="s">
        <v>43</v>
      </c>
      <c r="U200">
        <v>4.3</v>
      </c>
      <c r="V200">
        <v>3</v>
      </c>
      <c r="W200" s="1">
        <v>41335</v>
      </c>
      <c r="X200">
        <v>19</v>
      </c>
    </row>
    <row r="201" spans="1:24" x14ac:dyDescent="0.2">
      <c r="A201" t="s">
        <v>369</v>
      </c>
      <c r="B201">
        <v>10185</v>
      </c>
      <c r="C201" t="s">
        <v>22</v>
      </c>
      <c r="D201" s="1">
        <v>30403</v>
      </c>
      <c r="E201" s="3">
        <f ca="1">YEAR(TODAY())-YEAR(All_Data[[#This Row],[DOB]])</f>
        <v>40</v>
      </c>
      <c r="F201" s="3" t="str">
        <f ca="1">IF(All_Data[[#This Row],[Age]]&lt;=40,"Millennials",IF(All_Data[[#This Row],[Age]]&lt;=50,"Gen X(40s)",IF(All_Data[[#This Row],[Age]]&lt;=60,"Gen X(50s)","Baby Boomers")))</f>
        <v>Millennials</v>
      </c>
      <c r="G201" t="s">
        <v>23</v>
      </c>
      <c r="H201" t="s">
        <v>36</v>
      </c>
      <c r="I201" t="s">
        <v>25</v>
      </c>
      <c r="J201" t="s">
        <v>26</v>
      </c>
      <c r="K201" s="1">
        <v>41365</v>
      </c>
      <c r="L201" s="1">
        <v>42515</v>
      </c>
      <c r="M201" s="3">
        <f ca="1">IFERROR(YEAR(All_Data[[#This Row],[DateofTermination]])-YEAR(All_Data[[#This Row],[DateofHire]]),YEAR(TODAY())-YEAR(All_Data[[#This Row],[DateofHire]]))</f>
        <v>3</v>
      </c>
      <c r="N201" t="s">
        <v>196</v>
      </c>
      <c r="O201" t="s">
        <v>39</v>
      </c>
      <c r="P201" t="s">
        <v>29</v>
      </c>
      <c r="Q201" t="s">
        <v>59</v>
      </c>
      <c r="R201">
        <v>11</v>
      </c>
      <c r="S201" t="s">
        <v>67</v>
      </c>
      <c r="T201" t="s">
        <v>43</v>
      </c>
      <c r="U201">
        <v>3.18</v>
      </c>
      <c r="V201">
        <v>3</v>
      </c>
      <c r="W201" s="1">
        <v>42435</v>
      </c>
      <c r="X201">
        <v>10</v>
      </c>
    </row>
    <row r="202" spans="1:24" x14ac:dyDescent="0.2">
      <c r="A202" t="s">
        <v>370</v>
      </c>
      <c r="B202">
        <v>10063</v>
      </c>
      <c r="C202" t="s">
        <v>22</v>
      </c>
      <c r="D202" s="1">
        <v>28223</v>
      </c>
      <c r="E202" s="3">
        <f ca="1">YEAR(TODAY())-YEAR(All_Data[[#This Row],[DOB]])</f>
        <v>46</v>
      </c>
      <c r="F202" s="3" t="str">
        <f ca="1">IF(All_Data[[#This Row],[Age]]&lt;=40,"Millennials",IF(All_Data[[#This Row],[Age]]&lt;=50,"Gen X(40s)",IF(All_Data[[#This Row],[Age]]&lt;=60,"Gen X(50s)","Baby Boomers")))</f>
        <v>Gen X(40s)</v>
      </c>
      <c r="G202" t="s">
        <v>23</v>
      </c>
      <c r="H202" t="s">
        <v>36</v>
      </c>
      <c r="I202" t="s">
        <v>25</v>
      </c>
      <c r="J202" t="s">
        <v>26</v>
      </c>
      <c r="K202" s="1">
        <v>41771</v>
      </c>
      <c r="L202" s="1" t="s">
        <v>500</v>
      </c>
      <c r="M202" s="3">
        <f ca="1">IFERROR(YEAR(All_Data[[#This Row],[DateofTermination]])-YEAR(All_Data[[#This Row],[DateofHire]]),YEAR(TODAY())-YEAR(All_Data[[#This Row],[DateofHire]]))</f>
        <v>9</v>
      </c>
      <c r="N202" t="s">
        <v>27</v>
      </c>
      <c r="O202" t="s">
        <v>28</v>
      </c>
      <c r="P202" t="s">
        <v>29</v>
      </c>
      <c r="Q202" t="s">
        <v>66</v>
      </c>
      <c r="R202">
        <v>19</v>
      </c>
      <c r="S202" t="s">
        <v>31</v>
      </c>
      <c r="T202" t="s">
        <v>43</v>
      </c>
      <c r="U202">
        <v>5</v>
      </c>
      <c r="V202">
        <v>5</v>
      </c>
      <c r="W202" s="1">
        <v>43514</v>
      </c>
      <c r="X202">
        <v>11</v>
      </c>
    </row>
    <row r="203" spans="1:24" x14ac:dyDescent="0.2">
      <c r="A203" t="s">
        <v>371</v>
      </c>
      <c r="B203">
        <v>10037</v>
      </c>
      <c r="C203" t="s">
        <v>22</v>
      </c>
      <c r="D203" s="1">
        <v>24626</v>
      </c>
      <c r="E203" s="3">
        <f ca="1">YEAR(TODAY())-YEAR(All_Data[[#This Row],[DOB]])</f>
        <v>56</v>
      </c>
      <c r="F203" s="3" t="str">
        <f ca="1">IF(All_Data[[#This Row],[Age]]&lt;=40,"Millennials",IF(All_Data[[#This Row],[Age]]&lt;=50,"Gen X(40s)",IF(All_Data[[#This Row],[Age]]&lt;=60,"Gen X(50s)","Baby Boomers")))</f>
        <v>Gen X(50s)</v>
      </c>
      <c r="G203" t="s">
        <v>47</v>
      </c>
      <c r="H203" t="s">
        <v>132</v>
      </c>
      <c r="I203" t="s">
        <v>25</v>
      </c>
      <c r="J203" t="s">
        <v>70</v>
      </c>
      <c r="K203" s="1">
        <v>41365</v>
      </c>
      <c r="L203" s="1" t="s">
        <v>500</v>
      </c>
      <c r="M203" s="3">
        <f ca="1">IFERROR(YEAR(All_Data[[#This Row],[DateofTermination]])-YEAR(All_Data[[#This Row],[DateofHire]]),YEAR(TODAY())-YEAR(All_Data[[#This Row],[DateofHire]]))</f>
        <v>10</v>
      </c>
      <c r="N203" t="s">
        <v>27</v>
      </c>
      <c r="O203" t="s">
        <v>28</v>
      </c>
      <c r="P203" t="s">
        <v>29</v>
      </c>
      <c r="Q203" t="s">
        <v>71</v>
      </c>
      <c r="R203">
        <v>12</v>
      </c>
      <c r="S203" t="s">
        <v>72</v>
      </c>
      <c r="T203" t="s">
        <v>32</v>
      </c>
      <c r="U203">
        <v>4</v>
      </c>
      <c r="V203">
        <v>3</v>
      </c>
      <c r="W203" s="1">
        <v>43509</v>
      </c>
      <c r="X203">
        <v>12</v>
      </c>
    </row>
    <row r="204" spans="1:24" x14ac:dyDescent="0.2">
      <c r="A204" t="s">
        <v>372</v>
      </c>
      <c r="B204">
        <v>10042</v>
      </c>
      <c r="C204" t="s">
        <v>135</v>
      </c>
      <c r="D204" s="1">
        <v>32598</v>
      </c>
      <c r="E204" s="3">
        <f ca="1">YEAR(TODAY())-YEAR(All_Data[[#This Row],[DOB]])</f>
        <v>34</v>
      </c>
      <c r="F204" s="3" t="str">
        <f ca="1">IF(All_Data[[#This Row],[Age]]&lt;=40,"Millennials",IF(All_Data[[#This Row],[Age]]&lt;=50,"Gen X(40s)",IF(All_Data[[#This Row],[Age]]&lt;=60,"Gen X(50s)","Baby Boomers")))</f>
        <v>Millennials</v>
      </c>
      <c r="G204" t="s">
        <v>47</v>
      </c>
      <c r="H204" t="s">
        <v>24</v>
      </c>
      <c r="I204" t="s">
        <v>25</v>
      </c>
      <c r="J204" t="s">
        <v>87</v>
      </c>
      <c r="K204" s="1">
        <v>41463</v>
      </c>
      <c r="L204" s="1" t="s">
        <v>500</v>
      </c>
      <c r="M204" s="3">
        <f ca="1">IFERROR(YEAR(All_Data[[#This Row],[DateofTermination]])-YEAR(All_Data[[#This Row],[DateofHire]]),YEAR(TODAY())-YEAR(All_Data[[#This Row],[DateofHire]]))</f>
        <v>10</v>
      </c>
      <c r="N204" t="s">
        <v>27</v>
      </c>
      <c r="O204" t="s">
        <v>28</v>
      </c>
      <c r="P204" t="s">
        <v>136</v>
      </c>
      <c r="Q204" t="s">
        <v>158</v>
      </c>
      <c r="R204">
        <v>21</v>
      </c>
      <c r="S204" t="s">
        <v>42</v>
      </c>
      <c r="T204" t="s">
        <v>43</v>
      </c>
      <c r="U204">
        <v>5</v>
      </c>
      <c r="V204">
        <v>5</v>
      </c>
      <c r="W204" s="1">
        <v>43490</v>
      </c>
      <c r="X204">
        <v>2</v>
      </c>
    </row>
    <row r="205" spans="1:24" x14ac:dyDescent="0.2">
      <c r="A205" t="s">
        <v>373</v>
      </c>
      <c r="B205">
        <v>10206</v>
      </c>
      <c r="C205" t="s">
        <v>22</v>
      </c>
      <c r="D205" s="1">
        <v>30870</v>
      </c>
      <c r="E205" s="3">
        <f ca="1">YEAR(TODAY())-YEAR(All_Data[[#This Row],[DOB]])</f>
        <v>39</v>
      </c>
      <c r="F205" s="3" t="str">
        <f ca="1">IF(All_Data[[#This Row],[Age]]&lt;=40,"Millennials",IF(All_Data[[#This Row],[Age]]&lt;=50,"Gen X(40s)",IF(All_Data[[#This Row],[Age]]&lt;=60,"Gen X(50s)","Baby Boomers")))</f>
        <v>Millennials</v>
      </c>
      <c r="G205" t="s">
        <v>47</v>
      </c>
      <c r="H205" t="s">
        <v>24</v>
      </c>
      <c r="I205" t="s">
        <v>25</v>
      </c>
      <c r="J205" t="s">
        <v>26</v>
      </c>
      <c r="K205" s="1">
        <v>41463</v>
      </c>
      <c r="L205" s="1" t="s">
        <v>500</v>
      </c>
      <c r="M205" s="3">
        <f ca="1">IFERROR(YEAR(All_Data[[#This Row],[DateofTermination]])-YEAR(All_Data[[#This Row],[DateofHire]]),YEAR(TODAY())-YEAR(All_Data[[#This Row],[DateofHire]]))</f>
        <v>10</v>
      </c>
      <c r="N205" t="s">
        <v>27</v>
      </c>
      <c r="O205" t="s">
        <v>28</v>
      </c>
      <c r="P205" t="s">
        <v>29</v>
      </c>
      <c r="Q205" t="s">
        <v>80</v>
      </c>
      <c r="R205">
        <v>14</v>
      </c>
      <c r="S205" t="s">
        <v>31</v>
      </c>
      <c r="T205" t="s">
        <v>43</v>
      </c>
      <c r="U205">
        <v>3.6</v>
      </c>
      <c r="V205">
        <v>5</v>
      </c>
      <c r="W205" s="1">
        <v>43467</v>
      </c>
      <c r="X205">
        <v>4</v>
      </c>
    </row>
    <row r="206" spans="1:24" x14ac:dyDescent="0.2">
      <c r="A206" t="s">
        <v>374</v>
      </c>
      <c r="B206">
        <v>10104</v>
      </c>
      <c r="C206" t="s">
        <v>46</v>
      </c>
      <c r="D206" s="1">
        <v>31070</v>
      </c>
      <c r="E206" s="3">
        <f ca="1">YEAR(TODAY())-YEAR(All_Data[[#This Row],[DOB]])</f>
        <v>38</v>
      </c>
      <c r="F206" s="3" t="str">
        <f ca="1">IF(All_Data[[#This Row],[Age]]&lt;=40,"Millennials",IF(All_Data[[#This Row],[Age]]&lt;=50,"Gen X(40s)",IF(All_Data[[#This Row],[Age]]&lt;=60,"Gen X(50s)","Baby Boomers")))</f>
        <v>Millennials</v>
      </c>
      <c r="G206" t="s">
        <v>47</v>
      </c>
      <c r="H206" t="s">
        <v>24</v>
      </c>
      <c r="I206" t="s">
        <v>25</v>
      </c>
      <c r="J206" t="s">
        <v>26</v>
      </c>
      <c r="K206" s="1">
        <v>41649</v>
      </c>
      <c r="L206" s="1" t="s">
        <v>500</v>
      </c>
      <c r="M206" s="3">
        <f ca="1">IFERROR(YEAR(All_Data[[#This Row],[DateofTermination]])-YEAR(All_Data[[#This Row],[DateofHire]]),YEAR(TODAY())-YEAR(All_Data[[#This Row],[DateofHire]]))</f>
        <v>9</v>
      </c>
      <c r="N206" t="s">
        <v>27</v>
      </c>
      <c r="O206" t="s">
        <v>28</v>
      </c>
      <c r="P206" t="s">
        <v>29</v>
      </c>
      <c r="Q206" t="s">
        <v>52</v>
      </c>
      <c r="R206">
        <v>16</v>
      </c>
      <c r="S206" t="s">
        <v>42</v>
      </c>
      <c r="T206" t="s">
        <v>43</v>
      </c>
      <c r="U206">
        <v>4.53</v>
      </c>
      <c r="V206">
        <v>5</v>
      </c>
      <c r="W206" s="1">
        <v>43481</v>
      </c>
      <c r="X206">
        <v>5</v>
      </c>
    </row>
    <row r="207" spans="1:24" x14ac:dyDescent="0.2">
      <c r="A207" t="s">
        <v>375</v>
      </c>
      <c r="B207">
        <v>10303</v>
      </c>
      <c r="C207" t="s">
        <v>22</v>
      </c>
      <c r="D207" s="1">
        <v>29494</v>
      </c>
      <c r="E207" s="3">
        <f ca="1">YEAR(TODAY())-YEAR(All_Data[[#This Row],[DOB]])</f>
        <v>43</v>
      </c>
      <c r="F207" s="3" t="str">
        <f ca="1">IF(All_Data[[#This Row],[Age]]&lt;=40,"Millennials",IF(All_Data[[#This Row],[Age]]&lt;=50,"Gen X(40s)",IF(All_Data[[#This Row],[Age]]&lt;=60,"Gen X(50s)","Baby Boomers")))</f>
        <v>Gen X(40s)</v>
      </c>
      <c r="G207" t="s">
        <v>47</v>
      </c>
      <c r="H207" t="s">
        <v>24</v>
      </c>
      <c r="I207" t="s">
        <v>25</v>
      </c>
      <c r="J207" t="s">
        <v>87</v>
      </c>
      <c r="K207" s="1">
        <v>41729</v>
      </c>
      <c r="L207" s="1">
        <v>43221</v>
      </c>
      <c r="M207" s="3">
        <f ca="1">IFERROR(YEAR(All_Data[[#This Row],[DateofTermination]])-YEAR(All_Data[[#This Row],[DateofHire]]),YEAR(TODAY())-YEAR(All_Data[[#This Row],[DateofHire]]))</f>
        <v>4</v>
      </c>
      <c r="N207" t="s">
        <v>102</v>
      </c>
      <c r="O207" t="s">
        <v>95</v>
      </c>
      <c r="P207" t="s">
        <v>29</v>
      </c>
      <c r="Q207" t="s">
        <v>49</v>
      </c>
      <c r="R207">
        <v>20</v>
      </c>
      <c r="S207" t="s">
        <v>31</v>
      </c>
      <c r="T207" t="s">
        <v>194</v>
      </c>
      <c r="U207">
        <v>2.33</v>
      </c>
      <c r="V207">
        <v>2</v>
      </c>
      <c r="W207" s="1">
        <v>43168</v>
      </c>
      <c r="X207">
        <v>3</v>
      </c>
    </row>
    <row r="208" spans="1:24" x14ac:dyDescent="0.2">
      <c r="A208" t="s">
        <v>376</v>
      </c>
      <c r="B208">
        <v>10078</v>
      </c>
      <c r="C208" t="s">
        <v>46</v>
      </c>
      <c r="D208" s="1">
        <v>19035</v>
      </c>
      <c r="E208" s="3">
        <f ca="1">YEAR(TODAY())-YEAR(All_Data[[#This Row],[DOB]])</f>
        <v>71</v>
      </c>
      <c r="F208" s="3" t="str">
        <f ca="1">IF(All_Data[[#This Row],[Age]]&lt;=40,"Millennials",IF(All_Data[[#This Row],[Age]]&lt;=50,"Gen X(40s)",IF(All_Data[[#This Row],[Age]]&lt;=60,"Gen X(50s)","Baby Boomers")))</f>
        <v>Baby Boomers</v>
      </c>
      <c r="G208" t="s">
        <v>47</v>
      </c>
      <c r="H208" t="s">
        <v>36</v>
      </c>
      <c r="I208" t="s">
        <v>25</v>
      </c>
      <c r="J208" t="s">
        <v>105</v>
      </c>
      <c r="K208" s="1">
        <v>41043</v>
      </c>
      <c r="L208" s="1">
        <v>41505</v>
      </c>
      <c r="M208" s="3">
        <f ca="1">IFERROR(YEAR(All_Data[[#This Row],[DateofTermination]])-YEAR(All_Data[[#This Row],[DateofHire]]),YEAR(TODAY())-YEAR(All_Data[[#This Row],[DateofHire]]))</f>
        <v>1</v>
      </c>
      <c r="N208" t="s">
        <v>83</v>
      </c>
      <c r="O208" t="s">
        <v>39</v>
      </c>
      <c r="P208" t="s">
        <v>29</v>
      </c>
      <c r="Q208" t="s">
        <v>56</v>
      </c>
      <c r="R208">
        <v>39</v>
      </c>
      <c r="S208" t="s">
        <v>31</v>
      </c>
      <c r="T208" t="s">
        <v>43</v>
      </c>
      <c r="U208">
        <v>5</v>
      </c>
      <c r="V208">
        <v>3</v>
      </c>
      <c r="W208" s="1">
        <v>41457</v>
      </c>
      <c r="X208">
        <v>17</v>
      </c>
    </row>
    <row r="209" spans="1:24" x14ac:dyDescent="0.2">
      <c r="A209" t="s">
        <v>377</v>
      </c>
      <c r="B209">
        <v>10121</v>
      </c>
      <c r="C209" t="s">
        <v>135</v>
      </c>
      <c r="D209" s="1">
        <v>33004</v>
      </c>
      <c r="E209" s="3">
        <f ca="1">YEAR(TODAY())-YEAR(All_Data[[#This Row],[DOB]])</f>
        <v>33</v>
      </c>
      <c r="F209" s="3" t="str">
        <f ca="1">IF(All_Data[[#This Row],[Age]]&lt;=40,"Millennials",IF(All_Data[[#This Row],[Age]]&lt;=50,"Gen X(40s)",IF(All_Data[[#This Row],[Age]]&lt;=60,"Gen X(50s)","Baby Boomers")))</f>
        <v>Millennials</v>
      </c>
      <c r="G209" t="s">
        <v>47</v>
      </c>
      <c r="H209" t="s">
        <v>24</v>
      </c>
      <c r="I209" t="s">
        <v>25</v>
      </c>
      <c r="J209" t="s">
        <v>26</v>
      </c>
      <c r="K209" s="1">
        <v>41547</v>
      </c>
      <c r="L209" s="1" t="s">
        <v>500</v>
      </c>
      <c r="M209" s="3">
        <f ca="1">IFERROR(YEAR(All_Data[[#This Row],[DateofTermination]])-YEAR(All_Data[[#This Row],[DateofHire]]),YEAR(TODAY())-YEAR(All_Data[[#This Row],[DateofHire]]))</f>
        <v>10</v>
      </c>
      <c r="N209" t="s">
        <v>27</v>
      </c>
      <c r="O209" t="s">
        <v>28</v>
      </c>
      <c r="P209" t="s">
        <v>136</v>
      </c>
      <c r="Q209" t="s">
        <v>158</v>
      </c>
      <c r="R209">
        <v>21</v>
      </c>
      <c r="S209" t="s">
        <v>42</v>
      </c>
      <c r="T209" t="s">
        <v>43</v>
      </c>
      <c r="U209">
        <v>4.28</v>
      </c>
      <c r="V209">
        <v>3</v>
      </c>
      <c r="W209" s="1">
        <v>43490</v>
      </c>
      <c r="X209">
        <v>1</v>
      </c>
    </row>
    <row r="210" spans="1:24" x14ac:dyDescent="0.2">
      <c r="A210" t="s">
        <v>378</v>
      </c>
      <c r="B210">
        <v>10021</v>
      </c>
      <c r="C210" t="s">
        <v>22</v>
      </c>
      <c r="D210" s="1">
        <v>27801</v>
      </c>
      <c r="E210" s="3">
        <f ca="1">YEAR(TODAY())-YEAR(All_Data[[#This Row],[DOB]])</f>
        <v>47</v>
      </c>
      <c r="F210" s="3" t="str">
        <f ca="1">IF(All_Data[[#This Row],[Age]]&lt;=40,"Millennials",IF(All_Data[[#This Row],[Age]]&lt;=50,"Gen X(40s)",IF(All_Data[[#This Row],[Age]]&lt;=60,"Gen X(50s)","Baby Boomers")))</f>
        <v>Gen X(40s)</v>
      </c>
      <c r="G210" t="s">
        <v>23</v>
      </c>
      <c r="H210" t="s">
        <v>36</v>
      </c>
      <c r="I210" t="s">
        <v>25</v>
      </c>
      <c r="J210" t="s">
        <v>26</v>
      </c>
      <c r="K210" s="1">
        <v>41547</v>
      </c>
      <c r="L210" s="1" t="s">
        <v>500</v>
      </c>
      <c r="M210" s="3">
        <f ca="1">IFERROR(YEAR(All_Data[[#This Row],[DateofTermination]])-YEAR(All_Data[[#This Row],[DateofHire]]),YEAR(TODAY())-YEAR(All_Data[[#This Row],[DateofHire]]))</f>
        <v>10</v>
      </c>
      <c r="N210" t="s">
        <v>27</v>
      </c>
      <c r="O210" t="s">
        <v>28</v>
      </c>
      <c r="P210" t="s">
        <v>29</v>
      </c>
      <c r="Q210" t="s">
        <v>89</v>
      </c>
      <c r="R210">
        <v>18</v>
      </c>
      <c r="S210" t="s">
        <v>31</v>
      </c>
      <c r="T210" t="s">
        <v>32</v>
      </c>
      <c r="U210">
        <v>5</v>
      </c>
      <c r="V210">
        <v>3</v>
      </c>
      <c r="W210" s="1">
        <v>43503</v>
      </c>
      <c r="X210">
        <v>13</v>
      </c>
    </row>
    <row r="211" spans="1:24" x14ac:dyDescent="0.2">
      <c r="A211" t="s">
        <v>379</v>
      </c>
      <c r="B211">
        <v>10281</v>
      </c>
      <c r="C211" t="s">
        <v>22</v>
      </c>
      <c r="D211" s="1">
        <v>28879</v>
      </c>
      <c r="E211" s="3">
        <f ca="1">YEAR(TODAY())-YEAR(All_Data[[#This Row],[DOB]])</f>
        <v>44</v>
      </c>
      <c r="F211" s="3" t="str">
        <f ca="1">IF(All_Data[[#This Row],[Age]]&lt;=40,"Millennials",IF(All_Data[[#This Row],[Age]]&lt;=50,"Gen X(40s)",IF(All_Data[[#This Row],[Age]]&lt;=60,"Gen X(50s)","Baby Boomers")))</f>
        <v>Gen X(40s)</v>
      </c>
      <c r="G211" t="s">
        <v>23</v>
      </c>
      <c r="H211" t="s">
        <v>24</v>
      </c>
      <c r="I211" t="s">
        <v>25</v>
      </c>
      <c r="J211" t="s">
        <v>70</v>
      </c>
      <c r="K211" s="1">
        <v>41687</v>
      </c>
      <c r="L211" s="1" t="s">
        <v>500</v>
      </c>
      <c r="M211" s="3">
        <f ca="1">IFERROR(YEAR(All_Data[[#This Row],[DateofTermination]])-YEAR(All_Data[[#This Row],[DateofHire]]),YEAR(TODAY())-YEAR(All_Data[[#This Row],[DateofHire]]))</f>
        <v>9</v>
      </c>
      <c r="N211" t="s">
        <v>27</v>
      </c>
      <c r="O211" t="s">
        <v>28</v>
      </c>
      <c r="P211" t="s">
        <v>29</v>
      </c>
      <c r="Q211" t="s">
        <v>30</v>
      </c>
      <c r="R211">
        <v>22</v>
      </c>
      <c r="S211" t="s">
        <v>31</v>
      </c>
      <c r="T211" t="s">
        <v>112</v>
      </c>
      <c r="U211">
        <v>4.25</v>
      </c>
      <c r="V211">
        <v>3</v>
      </c>
      <c r="W211" s="1">
        <v>43500</v>
      </c>
      <c r="X211">
        <v>6</v>
      </c>
    </row>
    <row r="212" spans="1:24" x14ac:dyDescent="0.2">
      <c r="A212" t="s">
        <v>380</v>
      </c>
      <c r="B212">
        <v>10041</v>
      </c>
      <c r="C212" t="s">
        <v>135</v>
      </c>
      <c r="D212" s="1">
        <v>30090</v>
      </c>
      <c r="E212" s="3">
        <f ca="1">YEAR(TODAY())-YEAR(All_Data[[#This Row],[DOB]])</f>
        <v>41</v>
      </c>
      <c r="F212" s="3" t="str">
        <f ca="1">IF(All_Data[[#This Row],[Age]]&lt;=40,"Millennials",IF(All_Data[[#This Row],[Age]]&lt;=50,"Gen X(40s)",IF(All_Data[[#This Row],[Age]]&lt;=60,"Gen X(50s)","Baby Boomers")))</f>
        <v>Gen X(40s)</v>
      </c>
      <c r="G212" t="s">
        <v>23</v>
      </c>
      <c r="H212" t="s">
        <v>24</v>
      </c>
      <c r="I212" t="s">
        <v>25</v>
      </c>
      <c r="J212" t="s">
        <v>26</v>
      </c>
      <c r="K212" s="1">
        <v>42009</v>
      </c>
      <c r="L212" s="1" t="s">
        <v>500</v>
      </c>
      <c r="M212" s="3">
        <f ca="1">IFERROR(YEAR(All_Data[[#This Row],[DateofTermination]])-YEAR(All_Data[[#This Row],[DateofHire]]),YEAR(TODAY())-YEAR(All_Data[[#This Row],[DateofHire]]))</f>
        <v>8</v>
      </c>
      <c r="N212" t="s">
        <v>27</v>
      </c>
      <c r="O212" t="s">
        <v>28</v>
      </c>
      <c r="P212" t="s">
        <v>136</v>
      </c>
      <c r="Q212" t="s">
        <v>137</v>
      </c>
      <c r="R212">
        <v>17</v>
      </c>
      <c r="S212" t="s">
        <v>205</v>
      </c>
      <c r="T212" t="s">
        <v>43</v>
      </c>
      <c r="U212">
        <v>5</v>
      </c>
      <c r="V212">
        <v>5</v>
      </c>
      <c r="W212" s="1">
        <v>43479</v>
      </c>
      <c r="X212">
        <v>18</v>
      </c>
    </row>
    <row r="213" spans="1:24" x14ac:dyDescent="0.2">
      <c r="A213" t="s">
        <v>381</v>
      </c>
      <c r="B213">
        <v>10148</v>
      </c>
      <c r="C213" t="s">
        <v>22</v>
      </c>
      <c r="D213" s="1">
        <v>28976</v>
      </c>
      <c r="E213" s="3">
        <f ca="1">YEAR(TODAY())-YEAR(All_Data[[#This Row],[DOB]])</f>
        <v>44</v>
      </c>
      <c r="F213" s="3" t="str">
        <f ca="1">IF(All_Data[[#This Row],[Age]]&lt;=40,"Millennials",IF(All_Data[[#This Row],[Age]]&lt;=50,"Gen X(40s)",IF(All_Data[[#This Row],[Age]]&lt;=60,"Gen X(50s)","Baby Boomers")))</f>
        <v>Gen X(40s)</v>
      </c>
      <c r="G213" t="s">
        <v>47</v>
      </c>
      <c r="H213" t="s">
        <v>36</v>
      </c>
      <c r="I213" t="s">
        <v>25</v>
      </c>
      <c r="J213" t="s">
        <v>26</v>
      </c>
      <c r="K213" s="1">
        <v>40581</v>
      </c>
      <c r="L213" s="1">
        <v>41651</v>
      </c>
      <c r="M213" s="3">
        <f ca="1">IFERROR(YEAR(All_Data[[#This Row],[DateofTermination]])-YEAR(All_Data[[#This Row],[DateofHire]]),YEAR(TODAY())-YEAR(All_Data[[#This Row],[DateofHire]]))</f>
        <v>3</v>
      </c>
      <c r="N213" t="s">
        <v>79</v>
      </c>
      <c r="O213" t="s">
        <v>39</v>
      </c>
      <c r="P213" t="s">
        <v>29</v>
      </c>
      <c r="Q213" t="s">
        <v>52</v>
      </c>
      <c r="R213">
        <v>16</v>
      </c>
      <c r="S213" t="s">
        <v>57</v>
      </c>
      <c r="T213" t="s">
        <v>43</v>
      </c>
      <c r="U213">
        <v>3.89</v>
      </c>
      <c r="V213">
        <v>4</v>
      </c>
      <c r="W213" s="1">
        <v>41337</v>
      </c>
      <c r="X213">
        <v>7</v>
      </c>
    </row>
    <row r="214" spans="1:24" x14ac:dyDescent="0.2">
      <c r="A214" t="s">
        <v>382</v>
      </c>
      <c r="B214">
        <v>10005</v>
      </c>
      <c r="C214" t="s">
        <v>61</v>
      </c>
      <c r="D214" s="1">
        <v>28906</v>
      </c>
      <c r="E214" s="3">
        <f ca="1">YEAR(TODAY())-YEAR(All_Data[[#This Row],[DOB]])</f>
        <v>44</v>
      </c>
      <c r="F214" s="3" t="str">
        <f ca="1">IF(All_Data[[#This Row],[Age]]&lt;=40,"Millennials",IF(All_Data[[#This Row],[Age]]&lt;=50,"Gen X(40s)",IF(All_Data[[#This Row],[Age]]&lt;=60,"Gen X(50s)","Baby Boomers")))</f>
        <v>Gen X(40s)</v>
      </c>
      <c r="G214" t="s">
        <v>23</v>
      </c>
      <c r="H214" t="s">
        <v>24</v>
      </c>
      <c r="I214" t="s">
        <v>25</v>
      </c>
      <c r="J214" t="s">
        <v>70</v>
      </c>
      <c r="K214" s="1">
        <v>40550</v>
      </c>
      <c r="L214" s="1">
        <v>42254</v>
      </c>
      <c r="M214" s="3">
        <f ca="1">IFERROR(YEAR(All_Data[[#This Row],[DateofTermination]])-YEAR(All_Data[[#This Row],[DateofHire]]),YEAR(TODAY())-YEAR(All_Data[[#This Row],[DateofHire]]))</f>
        <v>4</v>
      </c>
      <c r="N214" t="s">
        <v>79</v>
      </c>
      <c r="O214" t="s">
        <v>39</v>
      </c>
      <c r="P214" t="s">
        <v>62</v>
      </c>
      <c r="Q214" t="s">
        <v>63</v>
      </c>
      <c r="R214">
        <v>10</v>
      </c>
      <c r="S214" t="s">
        <v>72</v>
      </c>
      <c r="T214" t="s">
        <v>32</v>
      </c>
      <c r="U214">
        <v>5</v>
      </c>
      <c r="V214">
        <v>5</v>
      </c>
      <c r="W214" s="1">
        <v>42232</v>
      </c>
      <c r="X214">
        <v>13</v>
      </c>
    </row>
    <row r="215" spans="1:24" x14ac:dyDescent="0.2">
      <c r="A215" t="s">
        <v>384</v>
      </c>
      <c r="B215">
        <v>10259</v>
      </c>
      <c r="C215" t="s">
        <v>85</v>
      </c>
      <c r="D215" s="1">
        <v>30930</v>
      </c>
      <c r="E215" s="3">
        <f ca="1">YEAR(TODAY())-YEAR(All_Data[[#This Row],[DOB]])</f>
        <v>39</v>
      </c>
      <c r="F215" s="3" t="str">
        <f ca="1">IF(All_Data[[#This Row],[Age]]&lt;=40,"Millennials",IF(All_Data[[#This Row],[Age]]&lt;=50,"Gen X(40s)",IF(All_Data[[#This Row],[Age]]&lt;=60,"Gen X(50s)","Baby Boomers")))</f>
        <v>Millennials</v>
      </c>
      <c r="G215" t="s">
        <v>23</v>
      </c>
      <c r="H215" t="s">
        <v>36</v>
      </c>
      <c r="I215" t="s">
        <v>25</v>
      </c>
      <c r="J215" t="s">
        <v>26</v>
      </c>
      <c r="K215" s="1">
        <v>41671</v>
      </c>
      <c r="L215" s="1">
        <v>42491</v>
      </c>
      <c r="M215" s="3">
        <f ca="1">IFERROR(YEAR(All_Data[[#This Row],[DateofTermination]])-YEAR(All_Data[[#This Row],[DateofHire]]),YEAR(TODAY())-YEAR(All_Data[[#This Row],[DateofHire]]))</f>
        <v>2</v>
      </c>
      <c r="N215" t="s">
        <v>102</v>
      </c>
      <c r="O215" t="s">
        <v>39</v>
      </c>
      <c r="P215" t="s">
        <v>40</v>
      </c>
      <c r="Q215" t="s">
        <v>41</v>
      </c>
      <c r="R215">
        <v>4</v>
      </c>
      <c r="S215" t="s">
        <v>67</v>
      </c>
      <c r="T215" t="s">
        <v>43</v>
      </c>
      <c r="U215">
        <v>4.7</v>
      </c>
      <c r="V215">
        <v>4</v>
      </c>
      <c r="W215" s="1">
        <v>42385</v>
      </c>
      <c r="X215">
        <v>19</v>
      </c>
    </row>
    <row r="216" spans="1:24" x14ac:dyDescent="0.2">
      <c r="A216" t="s">
        <v>386</v>
      </c>
      <c r="B216">
        <v>10286</v>
      </c>
      <c r="C216" t="s">
        <v>22</v>
      </c>
      <c r="D216" s="1">
        <v>32219</v>
      </c>
      <c r="E216" s="3">
        <f ca="1">YEAR(TODAY())-YEAR(All_Data[[#This Row],[DOB]])</f>
        <v>35</v>
      </c>
      <c r="F216" s="3" t="str">
        <f ca="1">IF(All_Data[[#This Row],[Age]]&lt;=40,"Millennials",IF(All_Data[[#This Row],[Age]]&lt;=50,"Gen X(40s)",IF(All_Data[[#This Row],[Age]]&lt;=60,"Gen X(50s)","Baby Boomers")))</f>
        <v>Millennials</v>
      </c>
      <c r="G216" t="s">
        <v>23</v>
      </c>
      <c r="H216" t="s">
        <v>24</v>
      </c>
      <c r="I216" t="s">
        <v>25</v>
      </c>
      <c r="J216" t="s">
        <v>70</v>
      </c>
      <c r="K216" s="1">
        <v>40553</v>
      </c>
      <c r="L216" s="1">
        <v>43097</v>
      </c>
      <c r="M216" s="3">
        <f ca="1">IFERROR(YEAR(All_Data[[#This Row],[DateofTermination]])-YEAR(All_Data[[#This Row],[DateofHire]]),YEAR(TODAY())-YEAR(All_Data[[#This Row],[DateofHire]]))</f>
        <v>6</v>
      </c>
      <c r="N216" t="s">
        <v>38</v>
      </c>
      <c r="O216" t="s">
        <v>39</v>
      </c>
      <c r="P216" t="s">
        <v>29</v>
      </c>
      <c r="Q216" t="s">
        <v>56</v>
      </c>
      <c r="R216">
        <v>39</v>
      </c>
      <c r="S216" t="s">
        <v>57</v>
      </c>
      <c r="T216" t="s">
        <v>112</v>
      </c>
      <c r="U216">
        <v>3.54</v>
      </c>
      <c r="V216">
        <v>5</v>
      </c>
      <c r="W216" s="1">
        <v>42831</v>
      </c>
      <c r="X216">
        <v>15</v>
      </c>
    </row>
    <row r="217" spans="1:24" x14ac:dyDescent="0.2">
      <c r="A217" t="s">
        <v>387</v>
      </c>
      <c r="B217">
        <v>10297</v>
      </c>
      <c r="C217" t="s">
        <v>46</v>
      </c>
      <c r="D217" s="1">
        <v>32707</v>
      </c>
      <c r="E217" s="3">
        <f ca="1">YEAR(TODAY())-YEAR(All_Data[[#This Row],[DOB]])</f>
        <v>34</v>
      </c>
      <c r="F217" s="3" t="str">
        <f ca="1">IF(All_Data[[#This Row],[Age]]&lt;=40,"Millennials",IF(All_Data[[#This Row],[Age]]&lt;=50,"Gen X(40s)",IF(All_Data[[#This Row],[Age]]&lt;=60,"Gen X(50s)","Baby Boomers")))</f>
        <v>Millennials</v>
      </c>
      <c r="G217" t="s">
        <v>47</v>
      </c>
      <c r="H217" t="s">
        <v>36</v>
      </c>
      <c r="I217" t="s">
        <v>25</v>
      </c>
      <c r="J217" t="s">
        <v>105</v>
      </c>
      <c r="K217" s="1">
        <v>40729</v>
      </c>
      <c r="L217" s="1">
        <v>42262</v>
      </c>
      <c r="M217" s="3">
        <f ca="1">IFERROR(YEAR(All_Data[[#This Row],[DateofTermination]])-YEAR(All_Data[[#This Row],[DateofHire]]),YEAR(TODAY())-YEAR(All_Data[[#This Row],[DateofHire]]))</f>
        <v>4</v>
      </c>
      <c r="N217" t="s">
        <v>83</v>
      </c>
      <c r="O217" t="s">
        <v>39</v>
      </c>
      <c r="P217" t="s">
        <v>29</v>
      </c>
      <c r="Q217" t="s">
        <v>59</v>
      </c>
      <c r="R217">
        <v>11</v>
      </c>
      <c r="S217" t="s">
        <v>111</v>
      </c>
      <c r="T217" t="s">
        <v>112</v>
      </c>
      <c r="U217">
        <v>2.4</v>
      </c>
      <c r="V217">
        <v>5</v>
      </c>
      <c r="W217" s="1">
        <v>42041</v>
      </c>
      <c r="X217">
        <v>2</v>
      </c>
    </row>
    <row r="218" spans="1:24" x14ac:dyDescent="0.2">
      <c r="A218" t="s">
        <v>388</v>
      </c>
      <c r="B218">
        <v>10171</v>
      </c>
      <c r="C218" t="s">
        <v>22</v>
      </c>
      <c r="D218" s="1">
        <v>31613</v>
      </c>
      <c r="E218" s="3">
        <f ca="1">YEAR(TODAY())-YEAR(All_Data[[#This Row],[DOB]])</f>
        <v>37</v>
      </c>
      <c r="F218" s="3" t="str">
        <f ca="1">IF(All_Data[[#This Row],[Age]]&lt;=40,"Millennials",IF(All_Data[[#This Row],[Age]]&lt;=50,"Gen X(40s)",IF(All_Data[[#This Row],[Age]]&lt;=60,"Gen X(50s)","Baby Boomers")))</f>
        <v>Millennials</v>
      </c>
      <c r="G218" t="s">
        <v>47</v>
      </c>
      <c r="H218" t="s">
        <v>24</v>
      </c>
      <c r="I218" t="s">
        <v>25</v>
      </c>
      <c r="J218" t="s">
        <v>26</v>
      </c>
      <c r="K218" s="1">
        <v>40679</v>
      </c>
      <c r="L218" s="1">
        <v>42302</v>
      </c>
      <c r="M218" s="3">
        <f ca="1">IFERROR(YEAR(All_Data[[#This Row],[DateofTermination]])-YEAR(All_Data[[#This Row],[DateofHire]]),YEAR(TODAY())-YEAR(All_Data[[#This Row],[DateofHire]]))</f>
        <v>4</v>
      </c>
      <c r="N218" t="s">
        <v>389</v>
      </c>
      <c r="O218" t="s">
        <v>39</v>
      </c>
      <c r="P218" t="s">
        <v>29</v>
      </c>
      <c r="Q218" t="s">
        <v>59</v>
      </c>
      <c r="R218">
        <v>11</v>
      </c>
      <c r="S218" t="s">
        <v>31</v>
      </c>
      <c r="T218" t="s">
        <v>43</v>
      </c>
      <c r="U218">
        <v>3.45</v>
      </c>
      <c r="V218">
        <v>4</v>
      </c>
      <c r="W218" s="1">
        <v>41772</v>
      </c>
      <c r="X218">
        <v>5</v>
      </c>
    </row>
    <row r="219" spans="1:24" x14ac:dyDescent="0.2">
      <c r="A219" t="s">
        <v>391</v>
      </c>
      <c r="B219">
        <v>10032</v>
      </c>
      <c r="C219" t="s">
        <v>46</v>
      </c>
      <c r="D219" s="1">
        <v>31641</v>
      </c>
      <c r="E219" s="3">
        <f ca="1">YEAR(TODAY())-YEAR(All_Data[[#This Row],[DOB]])</f>
        <v>37</v>
      </c>
      <c r="F219" s="3" t="str">
        <f ca="1">IF(All_Data[[#This Row],[Age]]&lt;=40,"Millennials",IF(All_Data[[#This Row],[Age]]&lt;=50,"Gen X(40s)",IF(All_Data[[#This Row],[Age]]&lt;=60,"Gen X(50s)","Baby Boomers")))</f>
        <v>Millennials</v>
      </c>
      <c r="G219" t="s">
        <v>47</v>
      </c>
      <c r="H219" t="s">
        <v>36</v>
      </c>
      <c r="I219" t="s">
        <v>25</v>
      </c>
      <c r="J219" t="s">
        <v>26</v>
      </c>
      <c r="K219" s="1">
        <v>40679</v>
      </c>
      <c r="L219" s="1">
        <v>41309</v>
      </c>
      <c r="M219" s="3">
        <f ca="1">IFERROR(YEAR(All_Data[[#This Row],[DateofTermination]])-YEAR(All_Data[[#This Row],[DateofHire]]),YEAR(TODAY())-YEAR(All_Data[[#This Row],[DateofHire]]))</f>
        <v>2</v>
      </c>
      <c r="N219" t="s">
        <v>196</v>
      </c>
      <c r="O219" t="s">
        <v>39</v>
      </c>
      <c r="P219" t="s">
        <v>29</v>
      </c>
      <c r="Q219" t="s">
        <v>66</v>
      </c>
      <c r="R219">
        <v>19</v>
      </c>
      <c r="S219" t="s">
        <v>42</v>
      </c>
      <c r="T219" t="s">
        <v>32</v>
      </c>
      <c r="U219">
        <v>4.2</v>
      </c>
      <c r="V219">
        <v>5</v>
      </c>
      <c r="W219" s="1">
        <v>41284</v>
      </c>
      <c r="X219">
        <v>12</v>
      </c>
    </row>
    <row r="220" spans="1:24" x14ac:dyDescent="0.2">
      <c r="A220" t="s">
        <v>392</v>
      </c>
      <c r="B220">
        <v>10130</v>
      </c>
      <c r="C220" t="s">
        <v>122</v>
      </c>
      <c r="D220" s="1">
        <v>28254</v>
      </c>
      <c r="E220" s="3">
        <f ca="1">YEAR(TODAY())-YEAR(All_Data[[#This Row],[DOB]])</f>
        <v>46</v>
      </c>
      <c r="F220" s="3" t="str">
        <f ca="1">IF(All_Data[[#This Row],[Age]]&lt;=40,"Millennials",IF(All_Data[[#This Row],[Age]]&lt;=50,"Gen X(40s)",IF(All_Data[[#This Row],[Age]]&lt;=60,"Gen X(50s)","Baby Boomers")))</f>
        <v>Gen X(40s)</v>
      </c>
      <c r="G220" t="s">
        <v>47</v>
      </c>
      <c r="H220" t="s">
        <v>36</v>
      </c>
      <c r="I220" t="s">
        <v>25</v>
      </c>
      <c r="J220" t="s">
        <v>26</v>
      </c>
      <c r="K220" s="1">
        <v>40476</v>
      </c>
      <c r="L220" s="1">
        <v>42508</v>
      </c>
      <c r="M220" s="3">
        <f ca="1">IFERROR(YEAR(All_Data[[#This Row],[DateofTermination]])-YEAR(All_Data[[#This Row],[DateofHire]]),YEAR(TODAY())-YEAR(All_Data[[#This Row],[DateofHire]]))</f>
        <v>6</v>
      </c>
      <c r="N220" t="s">
        <v>79</v>
      </c>
      <c r="O220" t="s">
        <v>39</v>
      </c>
      <c r="P220" t="s">
        <v>29</v>
      </c>
      <c r="Q220" t="s">
        <v>124</v>
      </c>
      <c r="R220">
        <v>2</v>
      </c>
      <c r="S220" t="s">
        <v>42</v>
      </c>
      <c r="T220" t="s">
        <v>43</v>
      </c>
      <c r="U220">
        <v>4.16</v>
      </c>
      <c r="V220">
        <v>5</v>
      </c>
      <c r="W220" s="1">
        <v>42068</v>
      </c>
      <c r="X220">
        <v>6</v>
      </c>
    </row>
    <row r="221" spans="1:24" x14ac:dyDescent="0.2">
      <c r="A221" t="s">
        <v>393</v>
      </c>
      <c r="B221">
        <v>10217</v>
      </c>
      <c r="C221" t="s">
        <v>46</v>
      </c>
      <c r="D221" s="1">
        <v>28924</v>
      </c>
      <c r="E221" s="3">
        <f ca="1">YEAR(TODAY())-YEAR(All_Data[[#This Row],[DOB]])</f>
        <v>44</v>
      </c>
      <c r="F221" s="3" t="str">
        <f ca="1">IF(All_Data[[#This Row],[Age]]&lt;=40,"Millennials",IF(All_Data[[#This Row],[Age]]&lt;=50,"Gen X(40s)",IF(All_Data[[#This Row],[Age]]&lt;=60,"Gen X(50s)","Baby Boomers")))</f>
        <v>Gen X(40s)</v>
      </c>
      <c r="G221" t="s">
        <v>47</v>
      </c>
      <c r="H221" t="s">
        <v>36</v>
      </c>
      <c r="I221" t="s">
        <v>99</v>
      </c>
      <c r="J221" t="s">
        <v>105</v>
      </c>
      <c r="K221" s="1">
        <v>41001</v>
      </c>
      <c r="L221" s="1" t="s">
        <v>500</v>
      </c>
      <c r="M221" s="3">
        <f ca="1">IFERROR(YEAR(All_Data[[#This Row],[DateofTermination]])-YEAR(All_Data[[#This Row],[DateofHire]]),YEAR(TODAY())-YEAR(All_Data[[#This Row],[DateofHire]]))</f>
        <v>11</v>
      </c>
      <c r="N221" t="s">
        <v>27</v>
      </c>
      <c r="O221" t="s">
        <v>28</v>
      </c>
      <c r="P221" t="s">
        <v>29</v>
      </c>
      <c r="Q221" t="s">
        <v>71</v>
      </c>
      <c r="R221">
        <v>12</v>
      </c>
      <c r="S221" t="s">
        <v>31</v>
      </c>
      <c r="T221" t="s">
        <v>43</v>
      </c>
      <c r="U221">
        <v>4.3</v>
      </c>
      <c r="V221">
        <v>3</v>
      </c>
      <c r="W221" s="1">
        <v>43479</v>
      </c>
      <c r="X221">
        <v>14</v>
      </c>
    </row>
    <row r="222" spans="1:24" x14ac:dyDescent="0.2">
      <c r="A222" t="s">
        <v>394</v>
      </c>
      <c r="B222">
        <v>10016</v>
      </c>
      <c r="C222" t="s">
        <v>85</v>
      </c>
      <c r="D222" s="1">
        <v>30941</v>
      </c>
      <c r="E222" s="3">
        <f ca="1">YEAR(TODAY())-YEAR(All_Data[[#This Row],[DOB]])</f>
        <v>39</v>
      </c>
      <c r="F222" s="3" t="str">
        <f ca="1">IF(All_Data[[#This Row],[Age]]&lt;=40,"Millennials",IF(All_Data[[#This Row],[Age]]&lt;=50,"Gen X(40s)",IF(All_Data[[#This Row],[Age]]&lt;=60,"Gen X(50s)","Baby Boomers")))</f>
        <v>Millennials</v>
      </c>
      <c r="G222" t="s">
        <v>47</v>
      </c>
      <c r="H222" t="s">
        <v>36</v>
      </c>
      <c r="I222" t="s">
        <v>25</v>
      </c>
      <c r="J222" t="s">
        <v>70</v>
      </c>
      <c r="K222" s="1">
        <v>41649</v>
      </c>
      <c r="L222" s="1" t="s">
        <v>500</v>
      </c>
      <c r="M222" s="3">
        <f ca="1">IFERROR(YEAR(All_Data[[#This Row],[DateofTermination]])-YEAR(All_Data[[#This Row],[DateofHire]]),YEAR(TODAY())-YEAR(All_Data[[#This Row],[DateofHire]]))</f>
        <v>9</v>
      </c>
      <c r="N222" t="s">
        <v>27</v>
      </c>
      <c r="O222" t="s">
        <v>28</v>
      </c>
      <c r="P222" t="s">
        <v>40</v>
      </c>
      <c r="Q222" t="s">
        <v>41</v>
      </c>
      <c r="R222">
        <v>4</v>
      </c>
      <c r="S222" t="s">
        <v>67</v>
      </c>
      <c r="T222" t="s">
        <v>32</v>
      </c>
      <c r="U222">
        <v>4.5999999999999996</v>
      </c>
      <c r="V222">
        <v>5</v>
      </c>
      <c r="W222" s="1">
        <v>43469</v>
      </c>
      <c r="X222">
        <v>16</v>
      </c>
    </row>
    <row r="223" spans="1:24" x14ac:dyDescent="0.2">
      <c r="A223" t="s">
        <v>395</v>
      </c>
      <c r="B223">
        <v>10050</v>
      </c>
      <c r="C223" t="s">
        <v>22</v>
      </c>
      <c r="D223" s="1">
        <v>32208</v>
      </c>
      <c r="E223" s="3">
        <f ca="1">YEAR(TODAY())-YEAR(All_Data[[#This Row],[DOB]])</f>
        <v>35</v>
      </c>
      <c r="F223" s="3" t="str">
        <f ca="1">IF(All_Data[[#This Row],[Age]]&lt;=40,"Millennials",IF(All_Data[[#This Row],[Age]]&lt;=50,"Gen X(40s)",IF(All_Data[[#This Row],[Age]]&lt;=60,"Gen X(50s)","Baby Boomers")))</f>
        <v>Millennials</v>
      </c>
      <c r="G223" t="s">
        <v>23</v>
      </c>
      <c r="H223" t="s">
        <v>36</v>
      </c>
      <c r="I223" t="s">
        <v>25</v>
      </c>
      <c r="J223" t="s">
        <v>105</v>
      </c>
      <c r="K223" s="1">
        <v>40729</v>
      </c>
      <c r="L223" s="1">
        <v>41243</v>
      </c>
      <c r="M223" s="3">
        <f ca="1">IFERROR(YEAR(All_Data[[#This Row],[DateofTermination]])-YEAR(All_Data[[#This Row],[DateofHire]]),YEAR(TODAY())-YEAR(All_Data[[#This Row],[DateofHire]]))</f>
        <v>1</v>
      </c>
      <c r="N223" t="s">
        <v>196</v>
      </c>
      <c r="O223" t="s">
        <v>39</v>
      </c>
      <c r="P223" t="s">
        <v>29</v>
      </c>
      <c r="Q223" t="s">
        <v>71</v>
      </c>
      <c r="R223">
        <v>12</v>
      </c>
      <c r="S223" t="s">
        <v>57</v>
      </c>
      <c r="T223" t="s">
        <v>43</v>
      </c>
      <c r="U223">
        <v>5</v>
      </c>
      <c r="V223">
        <v>3</v>
      </c>
      <c r="W223" s="1">
        <v>40959</v>
      </c>
      <c r="X223">
        <v>13</v>
      </c>
    </row>
    <row r="224" spans="1:24" x14ac:dyDescent="0.2">
      <c r="A224" t="s">
        <v>396</v>
      </c>
      <c r="B224">
        <v>10164</v>
      </c>
      <c r="C224" t="s">
        <v>22</v>
      </c>
      <c r="D224" s="1">
        <v>29609</v>
      </c>
      <c r="E224" s="3">
        <f ca="1">YEAR(TODAY())-YEAR(All_Data[[#This Row],[DOB]])</f>
        <v>42</v>
      </c>
      <c r="F224" s="3" t="str">
        <f ca="1">IF(All_Data[[#This Row],[Age]]&lt;=40,"Millennials",IF(All_Data[[#This Row],[Age]]&lt;=50,"Gen X(40s)",IF(All_Data[[#This Row],[Age]]&lt;=60,"Gen X(50s)","Baby Boomers")))</f>
        <v>Gen X(40s)</v>
      </c>
      <c r="G224" t="s">
        <v>23</v>
      </c>
      <c r="H224" t="s">
        <v>24</v>
      </c>
      <c r="I224" t="s">
        <v>25</v>
      </c>
      <c r="J224" t="s">
        <v>26</v>
      </c>
      <c r="K224" s="1">
        <v>39087</v>
      </c>
      <c r="L224" s="1" t="s">
        <v>500</v>
      </c>
      <c r="M224" s="3">
        <f ca="1">IFERROR(YEAR(All_Data[[#This Row],[DateofTermination]])-YEAR(All_Data[[#This Row],[DateofHire]]),YEAR(TODAY())-YEAR(All_Data[[#This Row],[DateofHire]]))</f>
        <v>16</v>
      </c>
      <c r="N224" t="s">
        <v>27</v>
      </c>
      <c r="O224" t="s">
        <v>28</v>
      </c>
      <c r="P224" t="s">
        <v>29</v>
      </c>
      <c r="Q224" t="s">
        <v>80</v>
      </c>
      <c r="R224">
        <v>14</v>
      </c>
      <c r="S224" t="s">
        <v>57</v>
      </c>
      <c r="T224" t="s">
        <v>43</v>
      </c>
      <c r="U224">
        <v>3.66</v>
      </c>
      <c r="V224">
        <v>3</v>
      </c>
      <c r="W224" s="1">
        <v>43521</v>
      </c>
      <c r="X224">
        <v>15</v>
      </c>
    </row>
    <row r="225" spans="1:24" x14ac:dyDescent="0.2">
      <c r="A225" t="s">
        <v>397</v>
      </c>
      <c r="B225">
        <v>10124</v>
      </c>
      <c r="C225" t="s">
        <v>135</v>
      </c>
      <c r="D225" s="1">
        <v>32384</v>
      </c>
      <c r="E225" s="3">
        <f ca="1">YEAR(TODAY())-YEAR(All_Data[[#This Row],[DOB]])</f>
        <v>35</v>
      </c>
      <c r="F225" s="3" t="str">
        <f ca="1">IF(All_Data[[#This Row],[Age]]&lt;=40,"Millennials",IF(All_Data[[#This Row],[Age]]&lt;=50,"Gen X(40s)",IF(All_Data[[#This Row],[Age]]&lt;=60,"Gen X(50s)","Baby Boomers")))</f>
        <v>Millennials</v>
      </c>
      <c r="G225" t="s">
        <v>47</v>
      </c>
      <c r="H225" t="s">
        <v>36</v>
      </c>
      <c r="I225" t="s">
        <v>25</v>
      </c>
      <c r="J225" t="s">
        <v>70</v>
      </c>
      <c r="K225" s="1">
        <v>40917</v>
      </c>
      <c r="L225" s="1" t="s">
        <v>500</v>
      </c>
      <c r="M225" s="3">
        <f ca="1">IFERROR(YEAR(All_Data[[#This Row],[DateofTermination]])-YEAR(All_Data[[#This Row],[DateofHire]]),YEAR(TODAY())-YEAR(All_Data[[#This Row],[DateofHire]]))</f>
        <v>11</v>
      </c>
      <c r="N225" t="s">
        <v>27</v>
      </c>
      <c r="O225" t="s">
        <v>28</v>
      </c>
      <c r="P225" t="s">
        <v>136</v>
      </c>
      <c r="Q225" t="s">
        <v>158</v>
      </c>
      <c r="R225">
        <v>21</v>
      </c>
      <c r="S225" t="s">
        <v>205</v>
      </c>
      <c r="T225" t="s">
        <v>43</v>
      </c>
      <c r="U225">
        <v>4.2</v>
      </c>
      <c r="V225">
        <v>5</v>
      </c>
      <c r="W225" s="1">
        <v>43497</v>
      </c>
      <c r="X225">
        <v>9</v>
      </c>
    </row>
    <row r="226" spans="1:24" x14ac:dyDescent="0.2">
      <c r="A226" t="s">
        <v>398</v>
      </c>
      <c r="B226">
        <v>10187</v>
      </c>
      <c r="C226" t="s">
        <v>22</v>
      </c>
      <c r="D226" s="1">
        <v>30970</v>
      </c>
      <c r="E226" s="3">
        <f ca="1">YEAR(TODAY())-YEAR(All_Data[[#This Row],[DOB]])</f>
        <v>39</v>
      </c>
      <c r="F226" s="3" t="str">
        <f ca="1">IF(All_Data[[#This Row],[Age]]&lt;=40,"Millennials",IF(All_Data[[#This Row],[Age]]&lt;=50,"Gen X(40s)",IF(All_Data[[#This Row],[Age]]&lt;=60,"Gen X(50s)","Baby Boomers")))</f>
        <v>Millennials</v>
      </c>
      <c r="G226" t="s">
        <v>47</v>
      </c>
      <c r="H226" t="s">
        <v>54</v>
      </c>
      <c r="I226" t="s">
        <v>99</v>
      </c>
      <c r="J226" t="s">
        <v>105</v>
      </c>
      <c r="K226" s="1">
        <v>40679</v>
      </c>
      <c r="L226" s="1">
        <v>43255</v>
      </c>
      <c r="M226" s="3">
        <f ca="1">IFERROR(YEAR(All_Data[[#This Row],[DateofTermination]])-YEAR(All_Data[[#This Row],[DateofHire]]),YEAR(TODAY())-YEAR(All_Data[[#This Row],[DateofHire]]))</f>
        <v>7</v>
      </c>
      <c r="N226" t="s">
        <v>79</v>
      </c>
      <c r="O226" t="s">
        <v>39</v>
      </c>
      <c r="P226" t="s">
        <v>29</v>
      </c>
      <c r="Q226" t="s">
        <v>49</v>
      </c>
      <c r="R226">
        <v>20</v>
      </c>
      <c r="S226" t="s">
        <v>57</v>
      </c>
      <c r="T226" t="s">
        <v>43</v>
      </c>
      <c r="U226">
        <v>3.17</v>
      </c>
      <c r="V226">
        <v>4</v>
      </c>
      <c r="W226" s="1">
        <v>43192</v>
      </c>
      <c r="X226">
        <v>14</v>
      </c>
    </row>
    <row r="227" spans="1:24" x14ac:dyDescent="0.2">
      <c r="A227" t="s">
        <v>399</v>
      </c>
      <c r="B227">
        <v>10225</v>
      </c>
      <c r="C227" t="s">
        <v>22</v>
      </c>
      <c r="D227" s="1">
        <v>22451</v>
      </c>
      <c r="E227" s="3">
        <f ca="1">YEAR(TODAY())-YEAR(All_Data[[#This Row],[DOB]])</f>
        <v>62</v>
      </c>
      <c r="F227" s="3" t="str">
        <f ca="1">IF(All_Data[[#This Row],[Age]]&lt;=40,"Millennials",IF(All_Data[[#This Row],[Age]]&lt;=50,"Gen X(40s)",IF(All_Data[[#This Row],[Age]]&lt;=60,"Gen X(50s)","Baby Boomers")))</f>
        <v>Baby Boomers</v>
      </c>
      <c r="G227" t="s">
        <v>23</v>
      </c>
      <c r="H227" t="s">
        <v>24</v>
      </c>
      <c r="I227" t="s">
        <v>25</v>
      </c>
      <c r="J227" t="s">
        <v>26</v>
      </c>
      <c r="K227" s="1">
        <v>41645</v>
      </c>
      <c r="L227" s="1" t="s">
        <v>500</v>
      </c>
      <c r="M227" s="3">
        <f ca="1">IFERROR(YEAR(All_Data[[#This Row],[DateofTermination]])-YEAR(All_Data[[#This Row],[DateofHire]]),YEAR(TODAY())-YEAR(All_Data[[#This Row],[DateofHire]]))</f>
        <v>9</v>
      </c>
      <c r="N227" t="s">
        <v>27</v>
      </c>
      <c r="O227" t="s">
        <v>28</v>
      </c>
      <c r="P227" t="s">
        <v>29</v>
      </c>
      <c r="Q227" t="s">
        <v>89</v>
      </c>
      <c r="R227">
        <v>18</v>
      </c>
      <c r="S227" t="s">
        <v>67</v>
      </c>
      <c r="T227" t="s">
        <v>43</v>
      </c>
      <c r="U227">
        <v>4.8</v>
      </c>
      <c r="V227">
        <v>3</v>
      </c>
      <c r="W227" s="1">
        <v>43472</v>
      </c>
      <c r="X227">
        <v>14</v>
      </c>
    </row>
    <row r="228" spans="1:24" x14ac:dyDescent="0.2">
      <c r="A228" t="s">
        <v>400</v>
      </c>
      <c r="B228">
        <v>10262</v>
      </c>
      <c r="C228" t="s">
        <v>22</v>
      </c>
      <c r="D228" s="1">
        <v>25833</v>
      </c>
      <c r="E228" s="3">
        <f ca="1">YEAR(TODAY())-YEAR(All_Data[[#This Row],[DOB]])</f>
        <v>53</v>
      </c>
      <c r="F228" s="3" t="str">
        <f ca="1">IF(All_Data[[#This Row],[Age]]&lt;=40,"Millennials",IF(All_Data[[#This Row],[Age]]&lt;=50,"Gen X(40s)",IF(All_Data[[#This Row],[Age]]&lt;=60,"Gen X(50s)","Baby Boomers")))</f>
        <v>Gen X(50s)</v>
      </c>
      <c r="G228" t="s">
        <v>47</v>
      </c>
      <c r="H228" t="s">
        <v>54</v>
      </c>
      <c r="I228" t="s">
        <v>25</v>
      </c>
      <c r="J228" t="s">
        <v>26</v>
      </c>
      <c r="K228" s="1">
        <v>41176</v>
      </c>
      <c r="L228" s="1">
        <v>41443</v>
      </c>
      <c r="M228" s="3">
        <f ca="1">IFERROR(YEAR(All_Data[[#This Row],[DateofTermination]])-YEAR(All_Data[[#This Row],[DateofHire]]),YEAR(TODAY())-YEAR(All_Data[[#This Row],[DateofHire]]))</f>
        <v>1</v>
      </c>
      <c r="N228" t="s">
        <v>83</v>
      </c>
      <c r="O228" t="s">
        <v>39</v>
      </c>
      <c r="P228" t="s">
        <v>29</v>
      </c>
      <c r="Q228" t="s">
        <v>49</v>
      </c>
      <c r="R228">
        <v>20</v>
      </c>
      <c r="S228" t="s">
        <v>42</v>
      </c>
      <c r="T228" t="s">
        <v>43</v>
      </c>
      <c r="U228">
        <v>4.5</v>
      </c>
      <c r="V228">
        <v>5</v>
      </c>
      <c r="W228" s="1">
        <v>41366</v>
      </c>
      <c r="X228">
        <v>16</v>
      </c>
    </row>
    <row r="229" spans="1:24" x14ac:dyDescent="0.2">
      <c r="A229" t="s">
        <v>401</v>
      </c>
      <c r="B229">
        <v>10131</v>
      </c>
      <c r="C229" t="s">
        <v>61</v>
      </c>
      <c r="D229" s="1">
        <v>30687</v>
      </c>
      <c r="E229" s="3">
        <f ca="1">YEAR(TODAY())-YEAR(All_Data[[#This Row],[DOB]])</f>
        <v>39</v>
      </c>
      <c r="F229" s="3" t="str">
        <f ca="1">IF(All_Data[[#This Row],[Age]]&lt;=40,"Millennials",IF(All_Data[[#This Row],[Age]]&lt;=50,"Gen X(40s)",IF(All_Data[[#This Row],[Age]]&lt;=60,"Gen X(50s)","Baby Boomers")))</f>
        <v>Millennials</v>
      </c>
      <c r="G229" t="s">
        <v>23</v>
      </c>
      <c r="H229" t="s">
        <v>36</v>
      </c>
      <c r="I229" t="s">
        <v>99</v>
      </c>
      <c r="J229" t="s">
        <v>70</v>
      </c>
      <c r="K229" s="1">
        <v>40595</v>
      </c>
      <c r="L229" s="1">
        <v>42231</v>
      </c>
      <c r="M229" s="3">
        <f ca="1">IFERROR(YEAR(All_Data[[#This Row],[DateofTermination]])-YEAR(All_Data[[#This Row],[DateofHire]]),YEAR(TODAY())-YEAR(All_Data[[#This Row],[DateofHire]]))</f>
        <v>4</v>
      </c>
      <c r="N229" t="s">
        <v>38</v>
      </c>
      <c r="O229" t="s">
        <v>39</v>
      </c>
      <c r="P229" t="s">
        <v>62</v>
      </c>
      <c r="Q229" t="s">
        <v>124</v>
      </c>
      <c r="R229">
        <v>2</v>
      </c>
      <c r="S229" t="s">
        <v>72</v>
      </c>
      <c r="T229" t="s">
        <v>43</v>
      </c>
      <c r="U229">
        <v>4.1500000000000004</v>
      </c>
      <c r="V229">
        <v>4</v>
      </c>
      <c r="W229" s="1">
        <v>41748</v>
      </c>
      <c r="X229">
        <v>4</v>
      </c>
    </row>
    <row r="230" spans="1:24" x14ac:dyDescent="0.2">
      <c r="A230" t="s">
        <v>403</v>
      </c>
      <c r="B230">
        <v>10239</v>
      </c>
      <c r="C230" t="s">
        <v>199</v>
      </c>
      <c r="D230" s="1">
        <v>29353</v>
      </c>
      <c r="E230" s="3">
        <f ca="1">YEAR(TODAY())-YEAR(All_Data[[#This Row],[DOB]])</f>
        <v>43</v>
      </c>
      <c r="F230" s="3" t="str">
        <f ca="1">IF(All_Data[[#This Row],[Age]]&lt;=40,"Millennials",IF(All_Data[[#This Row],[Age]]&lt;=50,"Gen X(40s)",IF(All_Data[[#This Row],[Age]]&lt;=60,"Gen X(50s)","Baby Boomers")))</f>
        <v>Gen X(40s)</v>
      </c>
      <c r="G230" t="s">
        <v>47</v>
      </c>
      <c r="H230" t="s">
        <v>36</v>
      </c>
      <c r="I230" t="s">
        <v>25</v>
      </c>
      <c r="J230" t="s">
        <v>70</v>
      </c>
      <c r="K230" s="1">
        <v>42645</v>
      </c>
      <c r="L230" s="1" t="s">
        <v>500</v>
      </c>
      <c r="M230" s="3">
        <f ca="1">IFERROR(YEAR(All_Data[[#This Row],[DateofTermination]])-YEAR(All_Data[[#This Row],[DateofHire]]),YEAR(TODAY())-YEAR(All_Data[[#This Row],[DateofHire]]))</f>
        <v>7</v>
      </c>
      <c r="N230" t="s">
        <v>27</v>
      </c>
      <c r="O230" t="s">
        <v>28</v>
      </c>
      <c r="P230" t="s">
        <v>40</v>
      </c>
      <c r="Q230" t="s">
        <v>201</v>
      </c>
      <c r="R230">
        <v>13</v>
      </c>
      <c r="S230" t="s">
        <v>42</v>
      </c>
      <c r="T230" t="s">
        <v>43</v>
      </c>
      <c r="U230">
        <v>4.4000000000000004</v>
      </c>
      <c r="V230">
        <v>4</v>
      </c>
      <c r="W230" s="1">
        <v>43502</v>
      </c>
      <c r="X230">
        <v>10</v>
      </c>
    </row>
    <row r="231" spans="1:24" x14ac:dyDescent="0.2">
      <c r="A231" t="s">
        <v>404</v>
      </c>
      <c r="B231">
        <v>10152</v>
      </c>
      <c r="C231" t="s">
        <v>22</v>
      </c>
      <c r="D231" s="1">
        <v>30986</v>
      </c>
      <c r="E231" s="3">
        <f ca="1">YEAR(TODAY())-YEAR(All_Data[[#This Row],[DOB]])</f>
        <v>39</v>
      </c>
      <c r="F231" s="3" t="str">
        <f ca="1">IF(All_Data[[#This Row],[Age]]&lt;=40,"Millennials",IF(All_Data[[#This Row],[Age]]&lt;=50,"Gen X(40s)",IF(All_Data[[#This Row],[Age]]&lt;=60,"Gen X(50s)","Baby Boomers")))</f>
        <v>Millennials</v>
      </c>
      <c r="G231" t="s">
        <v>23</v>
      </c>
      <c r="H231" t="s">
        <v>54</v>
      </c>
      <c r="I231" t="s">
        <v>25</v>
      </c>
      <c r="J231" t="s">
        <v>26</v>
      </c>
      <c r="K231" s="1">
        <v>40812</v>
      </c>
      <c r="L231" s="1">
        <v>43197</v>
      </c>
      <c r="M231" s="3">
        <f ca="1">IFERROR(YEAR(All_Data[[#This Row],[DateofTermination]])-YEAR(All_Data[[#This Row],[DateofHire]]),YEAR(TODAY())-YEAR(All_Data[[#This Row],[DateofHire]]))</f>
        <v>7</v>
      </c>
      <c r="N231" t="s">
        <v>196</v>
      </c>
      <c r="O231" t="s">
        <v>39</v>
      </c>
      <c r="P231" t="s">
        <v>29</v>
      </c>
      <c r="Q231" t="s">
        <v>30</v>
      </c>
      <c r="R231">
        <v>22</v>
      </c>
      <c r="S231" t="s">
        <v>42</v>
      </c>
      <c r="T231" t="s">
        <v>43</v>
      </c>
      <c r="U231">
        <v>3.8</v>
      </c>
      <c r="V231">
        <v>5</v>
      </c>
      <c r="W231" s="1">
        <v>43135</v>
      </c>
      <c r="X231">
        <v>19</v>
      </c>
    </row>
    <row r="232" spans="1:24" x14ac:dyDescent="0.2">
      <c r="A232" t="s">
        <v>405</v>
      </c>
      <c r="B232">
        <v>10140</v>
      </c>
      <c r="C232" t="s">
        <v>135</v>
      </c>
      <c r="D232" s="1">
        <v>20009</v>
      </c>
      <c r="E232" s="3">
        <f ca="1">YEAR(TODAY())-YEAR(All_Data[[#This Row],[DOB]])</f>
        <v>69</v>
      </c>
      <c r="F232" s="3" t="str">
        <f ca="1">IF(All_Data[[#This Row],[Age]]&lt;=40,"Millennials",IF(All_Data[[#This Row],[Age]]&lt;=50,"Gen X(40s)",IF(All_Data[[#This Row],[Age]]&lt;=60,"Gen X(50s)","Baby Boomers")))</f>
        <v>Baby Boomers</v>
      </c>
      <c r="G232" t="s">
        <v>23</v>
      </c>
      <c r="H232" t="s">
        <v>36</v>
      </c>
      <c r="I232" t="s">
        <v>25</v>
      </c>
      <c r="J232" t="s">
        <v>26</v>
      </c>
      <c r="K232" s="1">
        <v>41771</v>
      </c>
      <c r="L232" s="1" t="s">
        <v>500</v>
      </c>
      <c r="M232" s="3">
        <f ca="1">IFERROR(YEAR(All_Data[[#This Row],[DateofTermination]])-YEAR(All_Data[[#This Row],[DateofHire]]),YEAR(TODAY())-YEAR(All_Data[[#This Row],[DateofHire]]))</f>
        <v>9</v>
      </c>
      <c r="N232" t="s">
        <v>27</v>
      </c>
      <c r="O232" t="s">
        <v>28</v>
      </c>
      <c r="P232" t="s">
        <v>136</v>
      </c>
      <c r="Q232" t="s">
        <v>137</v>
      </c>
      <c r="R232">
        <v>17</v>
      </c>
      <c r="S232" t="s">
        <v>111</v>
      </c>
      <c r="T232" t="s">
        <v>43</v>
      </c>
      <c r="U232">
        <v>3.98</v>
      </c>
      <c r="V232">
        <v>3</v>
      </c>
      <c r="W232" s="1">
        <v>43493</v>
      </c>
      <c r="X232">
        <v>4</v>
      </c>
    </row>
    <row r="233" spans="1:24" x14ac:dyDescent="0.2">
      <c r="A233" t="s">
        <v>406</v>
      </c>
      <c r="B233">
        <v>10058</v>
      </c>
      <c r="C233" t="s">
        <v>22</v>
      </c>
      <c r="D233" s="1">
        <v>30154</v>
      </c>
      <c r="E233" s="3">
        <f ca="1">YEAR(TODAY())-YEAR(All_Data[[#This Row],[DOB]])</f>
        <v>41</v>
      </c>
      <c r="F233" s="3" t="str">
        <f ca="1">IF(All_Data[[#This Row],[Age]]&lt;=40,"Millennials",IF(All_Data[[#This Row],[Age]]&lt;=50,"Gen X(40s)",IF(All_Data[[#This Row],[Age]]&lt;=60,"Gen X(50s)","Baby Boomers")))</f>
        <v>Gen X(40s)</v>
      </c>
      <c r="G233" t="s">
        <v>23</v>
      </c>
      <c r="H233" t="s">
        <v>54</v>
      </c>
      <c r="I233" t="s">
        <v>25</v>
      </c>
      <c r="J233" t="s">
        <v>26</v>
      </c>
      <c r="K233" s="1">
        <v>40679</v>
      </c>
      <c r="L233" s="1">
        <v>42384</v>
      </c>
      <c r="M233" s="3">
        <f ca="1">IFERROR(YEAR(All_Data[[#This Row],[DateofTermination]])-YEAR(All_Data[[#This Row],[DateofHire]]),YEAR(TODAY())-YEAR(All_Data[[#This Row],[DateofHire]]))</f>
        <v>5</v>
      </c>
      <c r="N233" t="s">
        <v>123</v>
      </c>
      <c r="O233" t="s">
        <v>39</v>
      </c>
      <c r="P233" t="s">
        <v>29</v>
      </c>
      <c r="Q233" t="s">
        <v>52</v>
      </c>
      <c r="R233">
        <v>16</v>
      </c>
      <c r="S233" t="s">
        <v>31</v>
      </c>
      <c r="T233" t="s">
        <v>43</v>
      </c>
      <c r="U233">
        <v>5</v>
      </c>
      <c r="V233">
        <v>4</v>
      </c>
      <c r="W233" s="1">
        <v>42093</v>
      </c>
      <c r="X233">
        <v>11</v>
      </c>
    </row>
    <row r="234" spans="1:24" x14ac:dyDescent="0.2">
      <c r="A234" t="s">
        <v>407</v>
      </c>
      <c r="B234">
        <v>10011</v>
      </c>
      <c r="C234" t="s">
        <v>22</v>
      </c>
      <c r="D234" s="1">
        <v>26676</v>
      </c>
      <c r="E234" s="3">
        <f ca="1">YEAR(TODAY())-YEAR(All_Data[[#This Row],[DOB]])</f>
        <v>50</v>
      </c>
      <c r="F234" s="3" t="str">
        <f ca="1">IF(All_Data[[#This Row],[Age]]&lt;=40,"Millennials",IF(All_Data[[#This Row],[Age]]&lt;=50,"Gen X(40s)",IF(All_Data[[#This Row],[Age]]&lt;=60,"Gen X(50s)","Baby Boomers")))</f>
        <v>Gen X(40s)</v>
      </c>
      <c r="G234" t="s">
        <v>47</v>
      </c>
      <c r="H234" t="s">
        <v>36</v>
      </c>
      <c r="I234" t="s">
        <v>25</v>
      </c>
      <c r="J234" t="s">
        <v>105</v>
      </c>
      <c r="K234" s="1">
        <v>40571</v>
      </c>
      <c r="L234" s="1" t="s">
        <v>500</v>
      </c>
      <c r="M234" s="3">
        <f ca="1">IFERROR(YEAR(All_Data[[#This Row],[DateofTermination]])-YEAR(All_Data[[#This Row],[DateofHire]]),YEAR(TODAY())-YEAR(All_Data[[#This Row],[DateofHire]]))</f>
        <v>12</v>
      </c>
      <c r="N234" t="s">
        <v>27</v>
      </c>
      <c r="O234" t="s">
        <v>28</v>
      </c>
      <c r="P234" t="s">
        <v>29</v>
      </c>
      <c r="Q234" t="s">
        <v>56</v>
      </c>
      <c r="S234" t="s">
        <v>57</v>
      </c>
      <c r="T234" t="s">
        <v>32</v>
      </c>
      <c r="U234">
        <v>4.3600000000000003</v>
      </c>
      <c r="V234">
        <v>5</v>
      </c>
      <c r="W234" s="1">
        <v>43507</v>
      </c>
      <c r="X234">
        <v>16</v>
      </c>
    </row>
    <row r="235" spans="1:24" x14ac:dyDescent="0.2">
      <c r="A235" t="s">
        <v>408</v>
      </c>
      <c r="B235">
        <v>10230</v>
      </c>
      <c r="C235" t="s">
        <v>46</v>
      </c>
      <c r="D235" s="1">
        <v>29834</v>
      </c>
      <c r="E235" s="3">
        <f ca="1">YEAR(TODAY())-YEAR(All_Data[[#This Row],[DOB]])</f>
        <v>42</v>
      </c>
      <c r="F235" s="3" t="str">
        <f ca="1">IF(All_Data[[#This Row],[Age]]&lt;=40,"Millennials",IF(All_Data[[#This Row],[Age]]&lt;=50,"Gen X(40s)",IF(All_Data[[#This Row],[Age]]&lt;=60,"Gen X(50s)","Baby Boomers")))</f>
        <v>Gen X(40s)</v>
      </c>
      <c r="G235" t="s">
        <v>47</v>
      </c>
      <c r="H235" t="s">
        <v>54</v>
      </c>
      <c r="I235" t="s">
        <v>99</v>
      </c>
      <c r="J235" t="s">
        <v>70</v>
      </c>
      <c r="K235" s="1">
        <v>40812</v>
      </c>
      <c r="L235" s="1">
        <v>40838</v>
      </c>
      <c r="M235" s="3">
        <f ca="1">IFERROR(YEAR(All_Data[[#This Row],[DateofTermination]])-YEAR(All_Data[[#This Row],[DateofHire]]),YEAR(TODAY())-YEAR(All_Data[[#This Row],[DateofHire]]))</f>
        <v>0</v>
      </c>
      <c r="N235" t="s">
        <v>55</v>
      </c>
      <c r="O235" t="s">
        <v>39</v>
      </c>
      <c r="P235" t="s">
        <v>29</v>
      </c>
      <c r="Q235" t="s">
        <v>80</v>
      </c>
      <c r="R235">
        <v>14</v>
      </c>
      <c r="S235" t="s">
        <v>57</v>
      </c>
      <c r="T235" t="s">
        <v>43</v>
      </c>
      <c r="U235">
        <v>4.5</v>
      </c>
      <c r="V235">
        <v>4</v>
      </c>
      <c r="W235" s="1">
        <v>40838</v>
      </c>
      <c r="X235">
        <v>10</v>
      </c>
    </row>
    <row r="236" spans="1:24" x14ac:dyDescent="0.2">
      <c r="A236" t="s">
        <v>410</v>
      </c>
      <c r="B236">
        <v>10224</v>
      </c>
      <c r="C236" t="s">
        <v>46</v>
      </c>
      <c r="D236" s="1">
        <v>26483</v>
      </c>
      <c r="E236" s="3">
        <f ca="1">YEAR(TODAY())-YEAR(All_Data[[#This Row],[DOB]])</f>
        <v>51</v>
      </c>
      <c r="F236" s="3" t="str">
        <f ca="1">IF(All_Data[[#This Row],[Age]]&lt;=40,"Millennials",IF(All_Data[[#This Row],[Age]]&lt;=50,"Gen X(40s)",IF(All_Data[[#This Row],[Age]]&lt;=60,"Gen X(50s)","Baby Boomers")))</f>
        <v>Gen X(50s)</v>
      </c>
      <c r="G236" t="s">
        <v>23</v>
      </c>
      <c r="H236" t="s">
        <v>36</v>
      </c>
      <c r="I236" t="s">
        <v>25</v>
      </c>
      <c r="J236" t="s">
        <v>26</v>
      </c>
      <c r="K236" s="1">
        <v>40729</v>
      </c>
      <c r="L236" s="1">
        <v>40947</v>
      </c>
      <c r="M236" s="3">
        <f ca="1">IFERROR(YEAR(All_Data[[#This Row],[DateofTermination]])-YEAR(All_Data[[#This Row],[DateofHire]]),YEAR(TODAY())-YEAR(All_Data[[#This Row],[DateofHire]]))</f>
        <v>1</v>
      </c>
      <c r="N236" t="s">
        <v>79</v>
      </c>
      <c r="O236" t="s">
        <v>39</v>
      </c>
      <c r="P236" t="s">
        <v>29</v>
      </c>
      <c r="Q236" t="s">
        <v>49</v>
      </c>
      <c r="R236">
        <v>20</v>
      </c>
      <c r="S236" t="s">
        <v>42</v>
      </c>
      <c r="T236" t="s">
        <v>43</v>
      </c>
      <c r="U236">
        <v>4.2</v>
      </c>
      <c r="V236">
        <v>5</v>
      </c>
      <c r="W236" s="1">
        <v>40914</v>
      </c>
      <c r="X236">
        <v>13</v>
      </c>
    </row>
    <row r="237" spans="1:24" x14ac:dyDescent="0.2">
      <c r="A237" t="s">
        <v>411</v>
      </c>
      <c r="B237">
        <v>10047</v>
      </c>
      <c r="C237" t="s">
        <v>22</v>
      </c>
      <c r="D237" s="1">
        <v>27036</v>
      </c>
      <c r="E237" s="3">
        <f ca="1">YEAR(TODAY())-YEAR(All_Data[[#This Row],[DOB]])</f>
        <v>49</v>
      </c>
      <c r="F237" s="3" t="str">
        <f ca="1">IF(All_Data[[#This Row],[Age]]&lt;=40,"Millennials",IF(All_Data[[#This Row],[Age]]&lt;=50,"Gen X(40s)",IF(All_Data[[#This Row],[Age]]&lt;=60,"Gen X(50s)","Baby Boomers")))</f>
        <v>Gen X(40s)</v>
      </c>
      <c r="G237" t="s">
        <v>23</v>
      </c>
      <c r="H237" t="s">
        <v>36</v>
      </c>
      <c r="I237" t="s">
        <v>25</v>
      </c>
      <c r="J237" t="s">
        <v>70</v>
      </c>
      <c r="K237" s="1">
        <v>40553</v>
      </c>
      <c r="L237" s="1">
        <v>42395</v>
      </c>
      <c r="M237" s="3">
        <f ca="1">IFERROR(YEAR(All_Data[[#This Row],[DateofTermination]])-YEAR(All_Data[[#This Row],[DateofHire]]),YEAR(TODAY())-YEAR(All_Data[[#This Row],[DateofHire]]))</f>
        <v>5</v>
      </c>
      <c r="N237" t="s">
        <v>94</v>
      </c>
      <c r="O237" t="s">
        <v>39</v>
      </c>
      <c r="P237" t="s">
        <v>29</v>
      </c>
      <c r="Q237" t="s">
        <v>59</v>
      </c>
      <c r="R237">
        <v>11</v>
      </c>
      <c r="S237" t="s">
        <v>42</v>
      </c>
      <c r="T237" t="s">
        <v>43</v>
      </c>
      <c r="U237">
        <v>5</v>
      </c>
      <c r="V237">
        <v>3</v>
      </c>
      <c r="W237" s="1">
        <v>42014</v>
      </c>
      <c r="X237">
        <v>11</v>
      </c>
    </row>
    <row r="238" spans="1:24" x14ac:dyDescent="0.2">
      <c r="A238" t="s">
        <v>412</v>
      </c>
      <c r="B238">
        <v>10285</v>
      </c>
      <c r="C238" t="s">
        <v>22</v>
      </c>
      <c r="D238" s="1">
        <v>31054</v>
      </c>
      <c r="E238" s="3">
        <f ca="1">YEAR(TODAY())-YEAR(All_Data[[#This Row],[DOB]])</f>
        <v>38</v>
      </c>
      <c r="F238" s="3" t="str">
        <f ca="1">IF(All_Data[[#This Row],[Age]]&lt;=40,"Millennials",IF(All_Data[[#This Row],[Age]]&lt;=50,"Gen X(40s)",IF(All_Data[[#This Row],[Age]]&lt;=60,"Gen X(50s)","Baby Boomers")))</f>
        <v>Millennials</v>
      </c>
      <c r="G238" t="s">
        <v>47</v>
      </c>
      <c r="H238" t="s">
        <v>36</v>
      </c>
      <c r="I238" t="s">
        <v>25</v>
      </c>
      <c r="J238" t="s">
        <v>26</v>
      </c>
      <c r="K238" s="1">
        <v>40553</v>
      </c>
      <c r="L238" s="1">
        <v>42507</v>
      </c>
      <c r="M238" s="3">
        <f ca="1">IFERROR(YEAR(All_Data[[#This Row],[DateofTermination]])-YEAR(All_Data[[#This Row],[DateofHire]]),YEAR(TODAY())-YEAR(All_Data[[#This Row],[DateofHire]]))</f>
        <v>5</v>
      </c>
      <c r="N238" t="s">
        <v>94</v>
      </c>
      <c r="O238" t="s">
        <v>95</v>
      </c>
      <c r="P238" t="s">
        <v>29</v>
      </c>
      <c r="Q238" t="s">
        <v>66</v>
      </c>
      <c r="R238">
        <v>19</v>
      </c>
      <c r="S238" t="s">
        <v>42</v>
      </c>
      <c r="T238" t="s">
        <v>112</v>
      </c>
      <c r="U238">
        <v>3.6</v>
      </c>
      <c r="V238">
        <v>3</v>
      </c>
      <c r="W238" s="1">
        <v>42465</v>
      </c>
      <c r="X238">
        <v>16</v>
      </c>
    </row>
    <row r="239" spans="1:24" x14ac:dyDescent="0.2">
      <c r="A239" t="s">
        <v>413</v>
      </c>
      <c r="B239">
        <v>10020</v>
      </c>
      <c r="C239" t="s">
        <v>22</v>
      </c>
      <c r="D239" s="1">
        <v>31075</v>
      </c>
      <c r="E239" s="3">
        <f ca="1">YEAR(TODAY())-YEAR(All_Data[[#This Row],[DOB]])</f>
        <v>38</v>
      </c>
      <c r="F239" s="3" t="str">
        <f ca="1">IF(All_Data[[#This Row],[Age]]&lt;=40,"Millennials",IF(All_Data[[#This Row],[Age]]&lt;=50,"Gen X(40s)",IF(All_Data[[#This Row],[Age]]&lt;=60,"Gen X(50s)","Baby Boomers")))</f>
        <v>Millennials</v>
      </c>
      <c r="G239" t="s">
        <v>23</v>
      </c>
      <c r="H239" t="s">
        <v>65</v>
      </c>
      <c r="I239" t="s">
        <v>25</v>
      </c>
      <c r="J239" t="s">
        <v>26</v>
      </c>
      <c r="K239" s="1">
        <v>41463</v>
      </c>
      <c r="L239" s="1" t="s">
        <v>500</v>
      </c>
      <c r="M239" s="3">
        <f ca="1">IFERROR(YEAR(All_Data[[#This Row],[DateofTermination]])-YEAR(All_Data[[#This Row],[DateofHire]]),YEAR(TODAY())-YEAR(All_Data[[#This Row],[DateofHire]]))</f>
        <v>10</v>
      </c>
      <c r="N239" t="s">
        <v>27</v>
      </c>
      <c r="O239" t="s">
        <v>28</v>
      </c>
      <c r="P239" t="s">
        <v>29</v>
      </c>
      <c r="Q239" t="s">
        <v>71</v>
      </c>
      <c r="R239">
        <v>12</v>
      </c>
      <c r="S239" t="s">
        <v>67</v>
      </c>
      <c r="T239" t="s">
        <v>32</v>
      </c>
      <c r="U239">
        <v>3.6</v>
      </c>
      <c r="V239">
        <v>5</v>
      </c>
      <c r="W239" s="1">
        <v>43507</v>
      </c>
      <c r="X239">
        <v>4</v>
      </c>
    </row>
    <row r="240" spans="1:24" x14ac:dyDescent="0.2">
      <c r="A240" t="s">
        <v>414</v>
      </c>
      <c r="B240">
        <v>10162</v>
      </c>
      <c r="C240" t="s">
        <v>85</v>
      </c>
      <c r="D240" s="1">
        <v>29870</v>
      </c>
      <c r="E240" s="3">
        <f ca="1">YEAR(TODAY())-YEAR(All_Data[[#This Row],[DOB]])</f>
        <v>42</v>
      </c>
      <c r="F240" s="3" t="str">
        <f ca="1">IF(All_Data[[#This Row],[Age]]&lt;=40,"Millennials",IF(All_Data[[#This Row],[Age]]&lt;=50,"Gen X(40s)",IF(All_Data[[#This Row],[Age]]&lt;=60,"Gen X(50s)","Baby Boomers")))</f>
        <v>Gen X(40s)</v>
      </c>
      <c r="G240" t="s">
        <v>47</v>
      </c>
      <c r="H240" t="s">
        <v>36</v>
      </c>
      <c r="I240" t="s">
        <v>25</v>
      </c>
      <c r="J240" t="s">
        <v>26</v>
      </c>
      <c r="K240" s="1">
        <v>42051</v>
      </c>
      <c r="L240" s="1" t="s">
        <v>500</v>
      </c>
      <c r="M240" s="3">
        <f ca="1">IFERROR(YEAR(All_Data[[#This Row],[DateofTermination]])-YEAR(All_Data[[#This Row],[DateofHire]]),YEAR(TODAY())-YEAR(All_Data[[#This Row],[DateofHire]]))</f>
        <v>8</v>
      </c>
      <c r="N240" t="s">
        <v>27</v>
      </c>
      <c r="O240" t="s">
        <v>28</v>
      </c>
      <c r="P240" t="s">
        <v>40</v>
      </c>
      <c r="Q240" t="s">
        <v>41</v>
      </c>
      <c r="R240">
        <v>4</v>
      </c>
      <c r="S240" t="s">
        <v>67</v>
      </c>
      <c r="T240" t="s">
        <v>43</v>
      </c>
      <c r="U240">
        <v>3.69</v>
      </c>
      <c r="V240">
        <v>5</v>
      </c>
      <c r="W240" s="1">
        <v>43510</v>
      </c>
      <c r="X240">
        <v>15</v>
      </c>
    </row>
    <row r="241" spans="1:24" x14ac:dyDescent="0.2">
      <c r="A241" t="s">
        <v>415</v>
      </c>
      <c r="B241">
        <v>10149</v>
      </c>
      <c r="C241" t="s">
        <v>416</v>
      </c>
      <c r="D241" s="1">
        <v>26811</v>
      </c>
      <c r="E241" s="3">
        <f ca="1">YEAR(TODAY())-YEAR(All_Data[[#This Row],[DOB]])</f>
        <v>50</v>
      </c>
      <c r="F241" s="3" t="str">
        <f ca="1">IF(All_Data[[#This Row],[Age]]&lt;=40,"Millennials",IF(All_Data[[#This Row],[Age]]&lt;=50,"Gen X(40s)",IF(All_Data[[#This Row],[Age]]&lt;=60,"Gen X(50s)","Baby Boomers")))</f>
        <v>Gen X(40s)</v>
      </c>
      <c r="G241" t="s">
        <v>47</v>
      </c>
      <c r="H241" t="s">
        <v>24</v>
      </c>
      <c r="I241" t="s">
        <v>25</v>
      </c>
      <c r="J241" t="s">
        <v>26</v>
      </c>
      <c r="K241" s="1">
        <v>42009</v>
      </c>
      <c r="L241" s="1">
        <v>43414</v>
      </c>
      <c r="M241" s="3">
        <f ca="1">IFERROR(YEAR(All_Data[[#This Row],[DateofTermination]])-YEAR(All_Data[[#This Row],[DateofHire]]),YEAR(TODAY())-YEAR(All_Data[[#This Row],[DateofHire]]))</f>
        <v>3</v>
      </c>
      <c r="N241" t="s">
        <v>79</v>
      </c>
      <c r="O241" t="s">
        <v>39</v>
      </c>
      <c r="P241" t="s">
        <v>40</v>
      </c>
      <c r="Q241" t="s">
        <v>41</v>
      </c>
      <c r="R241">
        <v>4</v>
      </c>
      <c r="S241" t="s">
        <v>31</v>
      </c>
      <c r="T241" t="s">
        <v>43</v>
      </c>
      <c r="U241">
        <v>3.88</v>
      </c>
      <c r="V241">
        <v>3</v>
      </c>
      <c r="W241" s="1">
        <v>43144</v>
      </c>
      <c r="X241">
        <v>12</v>
      </c>
    </row>
    <row r="242" spans="1:24" x14ac:dyDescent="0.2">
      <c r="A242" t="s">
        <v>418</v>
      </c>
      <c r="B242">
        <v>10086</v>
      </c>
      <c r="C242" t="s">
        <v>419</v>
      </c>
      <c r="D242" s="1">
        <v>26319</v>
      </c>
      <c r="E242" s="3">
        <f ca="1">YEAR(TODAY())-YEAR(All_Data[[#This Row],[DOB]])</f>
        <v>51</v>
      </c>
      <c r="F242" s="3" t="str">
        <f ca="1">IF(All_Data[[#This Row],[Age]]&lt;=40,"Millennials",IF(All_Data[[#This Row],[Age]]&lt;=50,"Gen X(40s)",IF(All_Data[[#This Row],[Age]]&lt;=60,"Gen X(50s)","Baby Boomers")))</f>
        <v>Gen X(50s)</v>
      </c>
      <c r="G242" t="s">
        <v>47</v>
      </c>
      <c r="H242" t="s">
        <v>24</v>
      </c>
      <c r="I242" t="s">
        <v>25</v>
      </c>
      <c r="J242" t="s">
        <v>70</v>
      </c>
      <c r="K242" s="1">
        <v>42742</v>
      </c>
      <c r="L242" s="1" t="s">
        <v>500</v>
      </c>
      <c r="M242" s="3">
        <f ca="1">IFERROR(YEAR(All_Data[[#This Row],[DateofTermination]])-YEAR(All_Data[[#This Row],[DateofHire]]),YEAR(TODAY())-YEAR(All_Data[[#This Row],[DateofHire]]))</f>
        <v>6</v>
      </c>
      <c r="N242" t="s">
        <v>27</v>
      </c>
      <c r="O242" t="s">
        <v>28</v>
      </c>
      <c r="P242" t="s">
        <v>40</v>
      </c>
      <c r="Q242" t="s">
        <v>201</v>
      </c>
      <c r="R242">
        <v>13</v>
      </c>
      <c r="S242" t="s">
        <v>42</v>
      </c>
      <c r="T242" t="s">
        <v>43</v>
      </c>
      <c r="U242">
        <v>4.9400000000000004</v>
      </c>
      <c r="V242">
        <v>3</v>
      </c>
      <c r="W242" s="1">
        <v>43502</v>
      </c>
      <c r="X242">
        <v>17</v>
      </c>
    </row>
    <row r="243" spans="1:24" x14ac:dyDescent="0.2">
      <c r="A243" t="s">
        <v>420</v>
      </c>
      <c r="B243">
        <v>10054</v>
      </c>
      <c r="C243" t="s">
        <v>22</v>
      </c>
      <c r="D243" s="1">
        <v>27065</v>
      </c>
      <c r="E243" s="3">
        <f ca="1">YEAR(TODAY())-YEAR(All_Data[[#This Row],[DOB]])</f>
        <v>49</v>
      </c>
      <c r="F243" s="3" t="str">
        <f ca="1">IF(All_Data[[#This Row],[Age]]&lt;=40,"Millennials",IF(All_Data[[#This Row],[Age]]&lt;=50,"Gen X(40s)",IF(All_Data[[#This Row],[Age]]&lt;=60,"Gen X(50s)","Baby Boomers")))</f>
        <v>Gen X(40s)</v>
      </c>
      <c r="G243" t="s">
        <v>47</v>
      </c>
      <c r="H243" t="s">
        <v>132</v>
      </c>
      <c r="I243" t="s">
        <v>25</v>
      </c>
      <c r="J243" t="s">
        <v>26</v>
      </c>
      <c r="K243" s="1">
        <v>41645</v>
      </c>
      <c r="L243" s="1" t="s">
        <v>500</v>
      </c>
      <c r="M243" s="3">
        <f ca="1">IFERROR(YEAR(All_Data[[#This Row],[DateofTermination]])-YEAR(All_Data[[#This Row],[DateofHire]]),YEAR(TODAY())-YEAR(All_Data[[#This Row],[DateofHire]]))</f>
        <v>9</v>
      </c>
      <c r="N243" t="s">
        <v>27</v>
      </c>
      <c r="O243" t="s">
        <v>28</v>
      </c>
      <c r="P243" t="s">
        <v>29</v>
      </c>
      <c r="Q243" t="s">
        <v>80</v>
      </c>
      <c r="R243">
        <v>14</v>
      </c>
      <c r="S243" t="s">
        <v>205</v>
      </c>
      <c r="T243" t="s">
        <v>43</v>
      </c>
      <c r="U243">
        <v>5</v>
      </c>
      <c r="V243">
        <v>4</v>
      </c>
      <c r="W243" s="1">
        <v>43496</v>
      </c>
      <c r="X243">
        <v>8</v>
      </c>
    </row>
    <row r="244" spans="1:24" x14ac:dyDescent="0.2">
      <c r="A244" t="s">
        <v>421</v>
      </c>
      <c r="B244">
        <v>10065</v>
      </c>
      <c r="C244" t="s">
        <v>22</v>
      </c>
      <c r="D244" s="1">
        <v>31854</v>
      </c>
      <c r="E244" s="3">
        <f ca="1">YEAR(TODAY())-YEAR(All_Data[[#This Row],[DOB]])</f>
        <v>36</v>
      </c>
      <c r="F244" s="3" t="str">
        <f ca="1">IF(All_Data[[#This Row],[Age]]&lt;=40,"Millennials",IF(All_Data[[#This Row],[Age]]&lt;=50,"Gen X(40s)",IF(All_Data[[#This Row],[Age]]&lt;=60,"Gen X(50s)","Baby Boomers")))</f>
        <v>Millennials</v>
      </c>
      <c r="G244" t="s">
        <v>23</v>
      </c>
      <c r="H244" t="s">
        <v>24</v>
      </c>
      <c r="I244" t="s">
        <v>25</v>
      </c>
      <c r="J244" t="s">
        <v>26</v>
      </c>
      <c r="K244" s="1">
        <v>40637</v>
      </c>
      <c r="L244" s="1">
        <v>43325</v>
      </c>
      <c r="M244" s="3">
        <f ca="1">IFERROR(YEAR(All_Data[[#This Row],[DateofTermination]])-YEAR(All_Data[[#This Row],[DateofHire]]),YEAR(TODAY())-YEAR(All_Data[[#This Row],[DateofHire]]))</f>
        <v>7</v>
      </c>
      <c r="N244" t="s">
        <v>79</v>
      </c>
      <c r="O244" t="s">
        <v>39</v>
      </c>
      <c r="P244" t="s">
        <v>29</v>
      </c>
      <c r="Q244" t="s">
        <v>49</v>
      </c>
      <c r="R244">
        <v>20</v>
      </c>
      <c r="S244" t="s">
        <v>57</v>
      </c>
      <c r="T244" t="s">
        <v>43</v>
      </c>
      <c r="U244">
        <v>5</v>
      </c>
      <c r="V244">
        <v>5</v>
      </c>
      <c r="W244" s="1">
        <v>43283</v>
      </c>
      <c r="X244">
        <v>4</v>
      </c>
    </row>
    <row r="245" spans="1:24" x14ac:dyDescent="0.2">
      <c r="A245" t="s">
        <v>422</v>
      </c>
      <c r="B245">
        <v>10198</v>
      </c>
      <c r="C245" t="s">
        <v>423</v>
      </c>
      <c r="D245" s="1">
        <v>26759</v>
      </c>
      <c r="E245" s="3">
        <f ca="1">YEAR(TODAY())-YEAR(All_Data[[#This Row],[DOB]])</f>
        <v>50</v>
      </c>
      <c r="F245" s="3" t="str">
        <f ca="1">IF(All_Data[[#This Row],[Age]]&lt;=40,"Millennials",IF(All_Data[[#This Row],[Age]]&lt;=50,"Gen X(40s)",IF(All_Data[[#This Row],[Age]]&lt;=60,"Gen X(50s)","Baby Boomers")))</f>
        <v>Gen X(40s)</v>
      </c>
      <c r="G245" t="s">
        <v>23</v>
      </c>
      <c r="H245" t="s">
        <v>24</v>
      </c>
      <c r="I245" t="s">
        <v>25</v>
      </c>
      <c r="J245" t="s">
        <v>26</v>
      </c>
      <c r="K245" s="1">
        <v>41294</v>
      </c>
      <c r="L245" s="1" t="s">
        <v>500</v>
      </c>
      <c r="M245" s="3">
        <f ca="1">IFERROR(YEAR(All_Data[[#This Row],[DateofTermination]])-YEAR(All_Data[[#This Row],[DateofHire]]),YEAR(TODAY())-YEAR(All_Data[[#This Row],[DateofHire]]))</f>
        <v>10</v>
      </c>
      <c r="N245" t="s">
        <v>27</v>
      </c>
      <c r="O245" t="s">
        <v>28</v>
      </c>
      <c r="P245" t="s">
        <v>40</v>
      </c>
      <c r="Q245" t="s">
        <v>143</v>
      </c>
      <c r="R245">
        <v>5</v>
      </c>
      <c r="S245" t="s">
        <v>42</v>
      </c>
      <c r="T245" t="s">
        <v>43</v>
      </c>
      <c r="U245">
        <v>3.6</v>
      </c>
      <c r="V245">
        <v>5</v>
      </c>
      <c r="W245" s="1">
        <v>43514</v>
      </c>
      <c r="X245">
        <v>13</v>
      </c>
    </row>
    <row r="246" spans="1:24" x14ac:dyDescent="0.2">
      <c r="A246" t="s">
        <v>424</v>
      </c>
      <c r="B246">
        <v>10222</v>
      </c>
      <c r="C246" t="s">
        <v>423</v>
      </c>
      <c r="D246" s="1">
        <v>23380</v>
      </c>
      <c r="E246" s="3">
        <f ca="1">YEAR(TODAY())-YEAR(All_Data[[#This Row],[DOB]])</f>
        <v>59</v>
      </c>
      <c r="F246" s="3" t="str">
        <f ca="1">IF(All_Data[[#This Row],[Age]]&lt;=40,"Millennials",IF(All_Data[[#This Row],[Age]]&lt;=50,"Gen X(40s)",IF(All_Data[[#This Row],[Age]]&lt;=60,"Gen X(50s)","Baby Boomers")))</f>
        <v>Gen X(50s)</v>
      </c>
      <c r="G246" t="s">
        <v>23</v>
      </c>
      <c r="H246" t="s">
        <v>54</v>
      </c>
      <c r="I246" t="s">
        <v>25</v>
      </c>
      <c r="J246" t="s">
        <v>70</v>
      </c>
      <c r="K246" s="1">
        <v>40917</v>
      </c>
      <c r="L246" s="1">
        <v>42312</v>
      </c>
      <c r="M246" s="3">
        <f ca="1">IFERROR(YEAR(All_Data[[#This Row],[DateofTermination]])-YEAR(All_Data[[#This Row],[DateofHire]]),YEAR(TODAY())-YEAR(All_Data[[#This Row],[DateofHire]]))</f>
        <v>3</v>
      </c>
      <c r="N246" t="s">
        <v>48</v>
      </c>
      <c r="O246" t="s">
        <v>39</v>
      </c>
      <c r="P246" t="s">
        <v>40</v>
      </c>
      <c r="Q246" t="s">
        <v>143</v>
      </c>
      <c r="R246">
        <v>5</v>
      </c>
      <c r="S246" t="s">
        <v>72</v>
      </c>
      <c r="T246" t="s">
        <v>43</v>
      </c>
      <c r="U246">
        <v>4.3</v>
      </c>
      <c r="V246">
        <v>4</v>
      </c>
      <c r="W246" s="1">
        <v>42008</v>
      </c>
      <c r="X246">
        <v>8</v>
      </c>
    </row>
    <row r="247" spans="1:24" x14ac:dyDescent="0.2">
      <c r="A247" t="s">
        <v>425</v>
      </c>
      <c r="B247">
        <v>10126</v>
      </c>
      <c r="C247" t="s">
        <v>61</v>
      </c>
      <c r="D247" s="1">
        <v>31617</v>
      </c>
      <c r="E247" s="3">
        <f ca="1">YEAR(TODAY())-YEAR(All_Data[[#This Row],[DOB]])</f>
        <v>37</v>
      </c>
      <c r="F247" s="3" t="str">
        <f ca="1">IF(All_Data[[#This Row],[Age]]&lt;=40,"Millennials",IF(All_Data[[#This Row],[Age]]&lt;=50,"Gen X(40s)",IF(All_Data[[#This Row],[Age]]&lt;=60,"Gen X(50s)","Baby Boomers")))</f>
        <v>Millennials</v>
      </c>
      <c r="G247" t="s">
        <v>47</v>
      </c>
      <c r="H247" t="s">
        <v>36</v>
      </c>
      <c r="I247" t="s">
        <v>25</v>
      </c>
      <c r="J247" t="s">
        <v>26</v>
      </c>
      <c r="K247" s="1">
        <v>40913</v>
      </c>
      <c r="L247" s="1" t="s">
        <v>500</v>
      </c>
      <c r="M247" s="3">
        <f ca="1">IFERROR(YEAR(All_Data[[#This Row],[DateofTermination]])-YEAR(All_Data[[#This Row],[DateofHire]]),YEAR(TODAY())-YEAR(All_Data[[#This Row],[DateofHire]]))</f>
        <v>11</v>
      </c>
      <c r="N247" t="s">
        <v>27</v>
      </c>
      <c r="O247" t="s">
        <v>28</v>
      </c>
      <c r="P247" t="s">
        <v>62</v>
      </c>
      <c r="Q247" t="s">
        <v>63</v>
      </c>
      <c r="R247">
        <v>10</v>
      </c>
      <c r="S247" t="s">
        <v>42</v>
      </c>
      <c r="T247" t="s">
        <v>43</v>
      </c>
      <c r="U247">
        <v>4.2</v>
      </c>
      <c r="V247">
        <v>3</v>
      </c>
      <c r="W247" s="1">
        <v>43509</v>
      </c>
      <c r="X247">
        <v>2</v>
      </c>
    </row>
    <row r="248" spans="1:24" x14ac:dyDescent="0.2">
      <c r="A248" t="s">
        <v>426</v>
      </c>
      <c r="B248">
        <v>10295</v>
      </c>
      <c r="C248" t="s">
        <v>22</v>
      </c>
      <c r="D248" s="1">
        <v>24995</v>
      </c>
      <c r="E248" s="3">
        <f ca="1">YEAR(TODAY())-YEAR(All_Data[[#This Row],[DOB]])</f>
        <v>55</v>
      </c>
      <c r="F248" s="3" t="str">
        <f ca="1">IF(All_Data[[#This Row],[Age]]&lt;=40,"Millennials",IF(All_Data[[#This Row],[Age]]&lt;=50,"Gen X(40s)",IF(All_Data[[#This Row],[Age]]&lt;=60,"Gen X(50s)","Baby Boomers")))</f>
        <v>Gen X(50s)</v>
      </c>
      <c r="G248" t="s">
        <v>47</v>
      </c>
      <c r="H248" t="s">
        <v>24</v>
      </c>
      <c r="I248" t="s">
        <v>25</v>
      </c>
      <c r="J248" t="s">
        <v>70</v>
      </c>
      <c r="K248" s="1">
        <v>42555</v>
      </c>
      <c r="L248" s="1" t="s">
        <v>500</v>
      </c>
      <c r="M248" s="3">
        <f ca="1">IFERROR(YEAR(All_Data[[#This Row],[DateofTermination]])-YEAR(All_Data[[#This Row],[DateofHire]]),YEAR(TODAY())-YEAR(All_Data[[#This Row],[DateofHire]]))</f>
        <v>7</v>
      </c>
      <c r="N248" t="s">
        <v>27</v>
      </c>
      <c r="O248" t="s">
        <v>28</v>
      </c>
      <c r="P248" t="s">
        <v>29</v>
      </c>
      <c r="Q248" t="s">
        <v>89</v>
      </c>
      <c r="R248">
        <v>18</v>
      </c>
      <c r="S248" t="s">
        <v>72</v>
      </c>
      <c r="T248" t="s">
        <v>112</v>
      </c>
      <c r="U248">
        <v>2.6</v>
      </c>
      <c r="V248">
        <v>4</v>
      </c>
      <c r="W248" s="1">
        <v>43514</v>
      </c>
      <c r="X248">
        <v>4</v>
      </c>
    </row>
    <row r="249" spans="1:24" x14ac:dyDescent="0.2">
      <c r="A249" t="s">
        <v>427</v>
      </c>
      <c r="B249">
        <v>10260</v>
      </c>
      <c r="C249" t="s">
        <v>22</v>
      </c>
      <c r="D249" s="1">
        <v>27081</v>
      </c>
      <c r="E249" s="3">
        <f ca="1">YEAR(TODAY())-YEAR(All_Data[[#This Row],[DOB]])</f>
        <v>49</v>
      </c>
      <c r="F249" s="3" t="str">
        <f ca="1">IF(All_Data[[#This Row],[Age]]&lt;=40,"Millennials",IF(All_Data[[#This Row],[Age]]&lt;=50,"Gen X(40s)",IF(All_Data[[#This Row],[Age]]&lt;=60,"Gen X(50s)","Baby Boomers")))</f>
        <v>Gen X(40s)</v>
      </c>
      <c r="G249" t="s">
        <v>23</v>
      </c>
      <c r="H249" t="s">
        <v>24</v>
      </c>
      <c r="I249" t="s">
        <v>25</v>
      </c>
      <c r="J249" t="s">
        <v>26</v>
      </c>
      <c r="K249" s="1">
        <v>39818</v>
      </c>
      <c r="L249" s="1">
        <v>43311</v>
      </c>
      <c r="M249" s="3">
        <f ca="1">IFERROR(YEAR(All_Data[[#This Row],[DateofTermination]])-YEAR(All_Data[[#This Row],[DateofHire]]),YEAR(TODAY())-YEAR(All_Data[[#This Row],[DateofHire]]))</f>
        <v>9</v>
      </c>
      <c r="N249" t="s">
        <v>161</v>
      </c>
      <c r="O249" t="s">
        <v>39</v>
      </c>
      <c r="P249" t="s">
        <v>29</v>
      </c>
      <c r="Q249" t="s">
        <v>30</v>
      </c>
      <c r="R249">
        <v>22</v>
      </c>
      <c r="S249" t="s">
        <v>57</v>
      </c>
      <c r="T249" t="s">
        <v>43</v>
      </c>
      <c r="U249">
        <v>4.5999999999999996</v>
      </c>
      <c r="V249">
        <v>5</v>
      </c>
      <c r="W249" s="1">
        <v>43136</v>
      </c>
      <c r="X249">
        <v>7</v>
      </c>
    </row>
    <row r="250" spans="1:24" x14ac:dyDescent="0.2">
      <c r="A250" t="s">
        <v>428</v>
      </c>
      <c r="B250">
        <v>10233</v>
      </c>
      <c r="C250" t="s">
        <v>46</v>
      </c>
      <c r="D250" s="1">
        <v>31528</v>
      </c>
      <c r="E250" s="3">
        <f ca="1">YEAR(TODAY())-YEAR(All_Data[[#This Row],[DOB]])</f>
        <v>37</v>
      </c>
      <c r="F250" s="3" t="str">
        <f ca="1">IF(All_Data[[#This Row],[Age]]&lt;=40,"Millennials",IF(All_Data[[#This Row],[Age]]&lt;=50,"Gen X(40s)",IF(All_Data[[#This Row],[Age]]&lt;=60,"Gen X(50s)","Baby Boomers")))</f>
        <v>Millennials</v>
      </c>
      <c r="G250" t="s">
        <v>23</v>
      </c>
      <c r="H250" t="s">
        <v>36</v>
      </c>
      <c r="I250" t="s">
        <v>25</v>
      </c>
      <c r="J250" t="s">
        <v>26</v>
      </c>
      <c r="K250" s="1">
        <v>40420</v>
      </c>
      <c r="L250" s="1" t="s">
        <v>500</v>
      </c>
      <c r="M250" s="3">
        <f ca="1">IFERROR(YEAR(All_Data[[#This Row],[DateofTermination]])-YEAR(All_Data[[#This Row],[DateofHire]]),YEAR(TODAY())-YEAR(All_Data[[#This Row],[DateofHire]]))</f>
        <v>13</v>
      </c>
      <c r="N250" t="s">
        <v>27</v>
      </c>
      <c r="O250" t="s">
        <v>28</v>
      </c>
      <c r="P250" t="s">
        <v>29</v>
      </c>
      <c r="Q250" t="s">
        <v>89</v>
      </c>
      <c r="R250">
        <v>18</v>
      </c>
      <c r="S250" t="s">
        <v>111</v>
      </c>
      <c r="T250" t="s">
        <v>43</v>
      </c>
      <c r="U250">
        <v>4.0999999999999996</v>
      </c>
      <c r="V250">
        <v>3</v>
      </c>
      <c r="W250" s="1">
        <v>43475</v>
      </c>
      <c r="X250">
        <v>13</v>
      </c>
    </row>
    <row r="251" spans="1:24" x14ac:dyDescent="0.2">
      <c r="A251" t="s">
        <v>429</v>
      </c>
      <c r="B251">
        <v>10229</v>
      </c>
      <c r="C251" t="s">
        <v>430</v>
      </c>
      <c r="D251" s="1">
        <v>31825</v>
      </c>
      <c r="E251" s="3">
        <f ca="1">YEAR(TODAY())-YEAR(All_Data[[#This Row],[DOB]])</f>
        <v>36</v>
      </c>
      <c r="F251" s="3" t="str">
        <f ca="1">IF(All_Data[[#This Row],[Age]]&lt;=40,"Millennials",IF(All_Data[[#This Row],[Age]]&lt;=50,"Gen X(40s)",IF(All_Data[[#This Row],[Age]]&lt;=60,"Gen X(50s)","Baby Boomers")))</f>
        <v>Millennials</v>
      </c>
      <c r="G251" t="s">
        <v>23</v>
      </c>
      <c r="H251" t="s">
        <v>54</v>
      </c>
      <c r="I251" t="s">
        <v>25</v>
      </c>
      <c r="J251" t="s">
        <v>70</v>
      </c>
      <c r="K251" s="1">
        <v>42009</v>
      </c>
      <c r="L251" s="1">
        <v>42308</v>
      </c>
      <c r="M251" s="3">
        <f ca="1">IFERROR(YEAR(All_Data[[#This Row],[DateofTermination]])-YEAR(All_Data[[#This Row],[DateofHire]]),YEAR(TODAY())-YEAR(All_Data[[#This Row],[DateofHire]]))</f>
        <v>0</v>
      </c>
      <c r="N251" t="s">
        <v>48</v>
      </c>
      <c r="O251" t="s">
        <v>39</v>
      </c>
      <c r="P251" t="s">
        <v>40</v>
      </c>
      <c r="Q251" t="s">
        <v>41</v>
      </c>
      <c r="R251">
        <v>4</v>
      </c>
      <c r="S251" t="s">
        <v>31</v>
      </c>
      <c r="T251" t="s">
        <v>43</v>
      </c>
      <c r="U251">
        <v>4.2</v>
      </c>
      <c r="V251">
        <v>3</v>
      </c>
      <c r="W251" s="1">
        <v>42114</v>
      </c>
      <c r="X251">
        <v>2</v>
      </c>
    </row>
    <row r="252" spans="1:24" x14ac:dyDescent="0.2">
      <c r="A252" t="s">
        <v>432</v>
      </c>
      <c r="B252">
        <v>10169</v>
      </c>
      <c r="C252" t="s">
        <v>22</v>
      </c>
      <c r="D252" s="1">
        <v>32334</v>
      </c>
      <c r="E252" s="3">
        <f ca="1">YEAR(TODAY())-YEAR(All_Data[[#This Row],[DOB]])</f>
        <v>35</v>
      </c>
      <c r="F252" s="3" t="str">
        <f ca="1">IF(All_Data[[#This Row],[Age]]&lt;=40,"Millennials",IF(All_Data[[#This Row],[Age]]&lt;=50,"Gen X(40s)",IF(All_Data[[#This Row],[Age]]&lt;=60,"Gen X(50s)","Baby Boomers")))</f>
        <v>Millennials</v>
      </c>
      <c r="G252" t="s">
        <v>47</v>
      </c>
      <c r="H252" t="s">
        <v>36</v>
      </c>
      <c r="I252" t="s">
        <v>25</v>
      </c>
      <c r="J252" t="s">
        <v>70</v>
      </c>
      <c r="K252" s="1">
        <v>41911</v>
      </c>
      <c r="L252" s="1" t="s">
        <v>500</v>
      </c>
      <c r="M252" s="3">
        <f ca="1">IFERROR(YEAR(All_Data[[#This Row],[DateofTermination]])-YEAR(All_Data[[#This Row],[DateofHire]]),YEAR(TODAY())-YEAR(All_Data[[#This Row],[DateofHire]]))</f>
        <v>9</v>
      </c>
      <c r="N252" t="s">
        <v>27</v>
      </c>
      <c r="O252" t="s">
        <v>28</v>
      </c>
      <c r="P252" t="s">
        <v>29</v>
      </c>
      <c r="Q252" t="s">
        <v>52</v>
      </c>
      <c r="R252">
        <v>16</v>
      </c>
      <c r="S252" t="s">
        <v>31</v>
      </c>
      <c r="T252" t="s">
        <v>43</v>
      </c>
      <c r="U252">
        <v>3.51</v>
      </c>
      <c r="V252">
        <v>3</v>
      </c>
      <c r="W252" s="1">
        <v>43514</v>
      </c>
      <c r="X252">
        <v>2</v>
      </c>
    </row>
    <row r="253" spans="1:24" x14ac:dyDescent="0.2">
      <c r="A253" t="s">
        <v>433</v>
      </c>
      <c r="B253">
        <v>10071</v>
      </c>
      <c r="C253" t="s">
        <v>22</v>
      </c>
      <c r="D253" s="1">
        <v>27463</v>
      </c>
      <c r="E253" s="3">
        <f ca="1">YEAR(TODAY())-YEAR(All_Data[[#This Row],[DOB]])</f>
        <v>48</v>
      </c>
      <c r="F253" s="3" t="str">
        <f ca="1">IF(All_Data[[#This Row],[Age]]&lt;=40,"Millennials",IF(All_Data[[#This Row],[Age]]&lt;=50,"Gen X(40s)",IF(All_Data[[#This Row],[Age]]&lt;=60,"Gen X(50s)","Baby Boomers")))</f>
        <v>Gen X(40s)</v>
      </c>
      <c r="G253" t="s">
        <v>47</v>
      </c>
      <c r="H253" t="s">
        <v>24</v>
      </c>
      <c r="I253" t="s">
        <v>25</v>
      </c>
      <c r="J253" t="s">
        <v>105</v>
      </c>
      <c r="K253" s="1">
        <v>41547</v>
      </c>
      <c r="L253" s="1" t="s">
        <v>500</v>
      </c>
      <c r="M253" s="3">
        <f ca="1">IFERROR(YEAR(All_Data[[#This Row],[DateofTermination]])-YEAR(All_Data[[#This Row],[DateofHire]]),YEAR(TODAY())-YEAR(All_Data[[#This Row],[DateofHire]]))</f>
        <v>10</v>
      </c>
      <c r="N253" t="s">
        <v>27</v>
      </c>
      <c r="O253" t="s">
        <v>28</v>
      </c>
      <c r="P253" t="s">
        <v>29</v>
      </c>
      <c r="Q253" t="s">
        <v>56</v>
      </c>
      <c r="S253" t="s">
        <v>57</v>
      </c>
      <c r="T253" t="s">
        <v>43</v>
      </c>
      <c r="U253">
        <v>5</v>
      </c>
      <c r="V253">
        <v>5</v>
      </c>
      <c r="W253" s="1">
        <v>43502</v>
      </c>
      <c r="X253">
        <v>14</v>
      </c>
    </row>
    <row r="254" spans="1:24" x14ac:dyDescent="0.2">
      <c r="A254" t="s">
        <v>434</v>
      </c>
      <c r="B254">
        <v>10179</v>
      </c>
      <c r="C254" t="s">
        <v>233</v>
      </c>
      <c r="D254" s="1">
        <v>29690</v>
      </c>
      <c r="E254" s="3">
        <f ca="1">YEAR(TODAY())-YEAR(All_Data[[#This Row],[DOB]])</f>
        <v>42</v>
      </c>
      <c r="F254" s="3" t="str">
        <f ca="1">IF(All_Data[[#This Row],[Age]]&lt;=40,"Millennials",IF(All_Data[[#This Row],[Age]]&lt;=50,"Gen X(40s)",IF(All_Data[[#This Row],[Age]]&lt;=60,"Gen X(50s)","Baby Boomers")))</f>
        <v>Gen X(40s)</v>
      </c>
      <c r="G254" t="s">
        <v>47</v>
      </c>
      <c r="H254" t="s">
        <v>36</v>
      </c>
      <c r="I254" t="s">
        <v>25</v>
      </c>
      <c r="J254" t="s">
        <v>26</v>
      </c>
      <c r="K254" s="1">
        <v>41912</v>
      </c>
      <c r="L254" s="1" t="s">
        <v>500</v>
      </c>
      <c r="M254" s="3">
        <f ca="1">IFERROR(YEAR(All_Data[[#This Row],[DateofTermination]])-YEAR(All_Data[[#This Row],[DateofHire]]),YEAR(TODAY())-YEAR(All_Data[[#This Row],[DateofHire]]))</f>
        <v>9</v>
      </c>
      <c r="N254" t="s">
        <v>27</v>
      </c>
      <c r="O254" t="s">
        <v>28</v>
      </c>
      <c r="P254" t="s">
        <v>40</v>
      </c>
      <c r="Q254" t="s">
        <v>76</v>
      </c>
      <c r="R254">
        <v>7</v>
      </c>
      <c r="S254" t="s">
        <v>31</v>
      </c>
      <c r="T254" t="s">
        <v>43</v>
      </c>
      <c r="U254">
        <v>3.31</v>
      </c>
      <c r="V254">
        <v>3</v>
      </c>
      <c r="W254" s="1">
        <v>43472</v>
      </c>
      <c r="X254">
        <v>7</v>
      </c>
    </row>
    <row r="255" spans="1:24" x14ac:dyDescent="0.2">
      <c r="A255" t="s">
        <v>435</v>
      </c>
      <c r="B255">
        <v>10091</v>
      </c>
      <c r="C255" t="s">
        <v>22</v>
      </c>
      <c r="D255" s="1">
        <v>31283</v>
      </c>
      <c r="E255" s="3">
        <f ca="1">YEAR(TODAY())-YEAR(All_Data[[#This Row],[DOB]])</f>
        <v>38</v>
      </c>
      <c r="F255" s="3" t="str">
        <f ca="1">IF(All_Data[[#This Row],[Age]]&lt;=40,"Millennials",IF(All_Data[[#This Row],[Age]]&lt;=50,"Gen X(40s)",IF(All_Data[[#This Row],[Age]]&lt;=60,"Gen X(50s)","Baby Boomers")))</f>
        <v>Millennials</v>
      </c>
      <c r="G255" t="s">
        <v>47</v>
      </c>
      <c r="H255" t="s">
        <v>36</v>
      </c>
      <c r="I255" t="s">
        <v>25</v>
      </c>
      <c r="J255" t="s">
        <v>26</v>
      </c>
      <c r="K255" s="1">
        <v>41505</v>
      </c>
      <c r="L255" s="1" t="s">
        <v>500</v>
      </c>
      <c r="M255" s="3">
        <f ca="1">IFERROR(YEAR(All_Data[[#This Row],[DateofTermination]])-YEAR(All_Data[[#This Row],[DateofHire]]),YEAR(TODAY())-YEAR(All_Data[[#This Row],[DateofHire]]))</f>
        <v>10</v>
      </c>
      <c r="N255" t="s">
        <v>27</v>
      </c>
      <c r="O255" t="s">
        <v>28</v>
      </c>
      <c r="P255" t="s">
        <v>29</v>
      </c>
      <c r="Q255" t="s">
        <v>59</v>
      </c>
      <c r="R255">
        <v>11</v>
      </c>
      <c r="S255" t="s">
        <v>31</v>
      </c>
      <c r="T255" t="s">
        <v>43</v>
      </c>
      <c r="U255">
        <v>4.8099999999999996</v>
      </c>
      <c r="V255">
        <v>4</v>
      </c>
      <c r="W255" s="1">
        <v>43511</v>
      </c>
      <c r="X255">
        <v>15</v>
      </c>
    </row>
    <row r="256" spans="1:24" x14ac:dyDescent="0.2">
      <c r="A256" t="s">
        <v>436</v>
      </c>
      <c r="B256">
        <v>10178</v>
      </c>
      <c r="C256" t="s">
        <v>85</v>
      </c>
      <c r="D256" s="1">
        <v>25607</v>
      </c>
      <c r="E256" s="3">
        <f ca="1">YEAR(TODAY())-YEAR(All_Data[[#This Row],[DOB]])</f>
        <v>53</v>
      </c>
      <c r="F256" s="3" t="str">
        <f ca="1">IF(All_Data[[#This Row],[Age]]&lt;=40,"Millennials",IF(All_Data[[#This Row],[Age]]&lt;=50,"Gen X(40s)",IF(All_Data[[#This Row],[Age]]&lt;=60,"Gen X(50s)","Baby Boomers")))</f>
        <v>Gen X(50s)</v>
      </c>
      <c r="G256" t="s">
        <v>23</v>
      </c>
      <c r="H256" t="s">
        <v>36</v>
      </c>
      <c r="I256" t="s">
        <v>25</v>
      </c>
      <c r="J256" t="s">
        <v>26</v>
      </c>
      <c r="K256" s="1">
        <v>42009</v>
      </c>
      <c r="L256" s="1" t="s">
        <v>500</v>
      </c>
      <c r="M256" s="3">
        <f ca="1">IFERROR(YEAR(All_Data[[#This Row],[DateofTermination]])-YEAR(All_Data[[#This Row],[DateofHire]]),YEAR(TODAY())-YEAR(All_Data[[#This Row],[DateofHire]]))</f>
        <v>8</v>
      </c>
      <c r="N256" t="s">
        <v>27</v>
      </c>
      <c r="O256" t="s">
        <v>28</v>
      </c>
      <c r="P256" t="s">
        <v>40</v>
      </c>
      <c r="Q256" t="s">
        <v>41</v>
      </c>
      <c r="R256">
        <v>4</v>
      </c>
      <c r="S256" t="s">
        <v>67</v>
      </c>
      <c r="T256" t="s">
        <v>43</v>
      </c>
      <c r="U256">
        <v>3.32</v>
      </c>
      <c r="V256">
        <v>3</v>
      </c>
      <c r="W256" s="1">
        <v>43479</v>
      </c>
      <c r="X256">
        <v>16</v>
      </c>
    </row>
    <row r="257" spans="1:24" x14ac:dyDescent="0.2">
      <c r="A257" t="s">
        <v>437</v>
      </c>
      <c r="B257">
        <v>10039</v>
      </c>
      <c r="C257" t="s">
        <v>288</v>
      </c>
      <c r="D257" s="1">
        <v>32282</v>
      </c>
      <c r="E257" s="3">
        <f ca="1">YEAR(TODAY())-YEAR(All_Data[[#This Row],[DOB]])</f>
        <v>35</v>
      </c>
      <c r="F257" s="3" t="str">
        <f ca="1">IF(All_Data[[#This Row],[Age]]&lt;=40,"Millennials",IF(All_Data[[#This Row],[Age]]&lt;=50,"Gen X(40s)",IF(All_Data[[#This Row],[Age]]&lt;=60,"Gen X(50s)","Baby Boomers")))</f>
        <v>Millennials</v>
      </c>
      <c r="G257" t="s">
        <v>47</v>
      </c>
      <c r="H257" t="s">
        <v>24</v>
      </c>
      <c r="I257" t="s">
        <v>25</v>
      </c>
      <c r="J257" t="s">
        <v>26</v>
      </c>
      <c r="K257" s="1">
        <v>42125</v>
      </c>
      <c r="L257" s="1" t="s">
        <v>500</v>
      </c>
      <c r="M257" s="3">
        <f ca="1">IFERROR(YEAR(All_Data[[#This Row],[DateofTermination]])-YEAR(All_Data[[#This Row],[DateofHire]]),YEAR(TODAY())-YEAR(All_Data[[#This Row],[DateofHire]]))</f>
        <v>8</v>
      </c>
      <c r="N257" t="s">
        <v>27</v>
      </c>
      <c r="O257" t="s">
        <v>28</v>
      </c>
      <c r="P257" t="s">
        <v>119</v>
      </c>
      <c r="Q257" t="s">
        <v>120</v>
      </c>
      <c r="R257">
        <v>1</v>
      </c>
      <c r="S257" t="s">
        <v>205</v>
      </c>
      <c r="T257" t="s">
        <v>43</v>
      </c>
      <c r="U257">
        <v>5</v>
      </c>
      <c r="V257">
        <v>3</v>
      </c>
      <c r="W257" s="1">
        <v>43480</v>
      </c>
      <c r="X257">
        <v>2</v>
      </c>
    </row>
    <row r="258" spans="1:24" x14ac:dyDescent="0.2">
      <c r="A258" t="s">
        <v>438</v>
      </c>
      <c r="B258">
        <v>10095</v>
      </c>
      <c r="C258" t="s">
        <v>46</v>
      </c>
      <c r="D258" s="1">
        <v>31802</v>
      </c>
      <c r="E258" s="3">
        <f ca="1">YEAR(TODAY())-YEAR(All_Data[[#This Row],[DOB]])</f>
        <v>36</v>
      </c>
      <c r="F258" s="3" t="str">
        <f ca="1">IF(All_Data[[#This Row],[Age]]&lt;=40,"Millennials",IF(All_Data[[#This Row],[Age]]&lt;=50,"Gen X(40s)",IF(All_Data[[#This Row],[Age]]&lt;=60,"Gen X(50s)","Baby Boomers")))</f>
        <v>Millennials</v>
      </c>
      <c r="G258" t="s">
        <v>47</v>
      </c>
      <c r="H258" t="s">
        <v>24</v>
      </c>
      <c r="I258" t="s">
        <v>25</v>
      </c>
      <c r="J258" t="s">
        <v>26</v>
      </c>
      <c r="K258" s="1">
        <v>40112</v>
      </c>
      <c r="L258" s="1">
        <v>42102</v>
      </c>
      <c r="M258" s="3">
        <f ca="1">IFERROR(YEAR(All_Data[[#This Row],[DateofTermination]])-YEAR(All_Data[[#This Row],[DateofHire]]),YEAR(TODAY())-YEAR(All_Data[[#This Row],[DateofHire]]))</f>
        <v>6</v>
      </c>
      <c r="N258" t="s">
        <v>306</v>
      </c>
      <c r="O258" t="s">
        <v>39</v>
      </c>
      <c r="P258" t="s">
        <v>29</v>
      </c>
      <c r="Q258" t="s">
        <v>30</v>
      </c>
      <c r="R258">
        <v>22</v>
      </c>
      <c r="S258" t="s">
        <v>111</v>
      </c>
      <c r="T258" t="s">
        <v>43</v>
      </c>
      <c r="U258">
        <v>4.68</v>
      </c>
      <c r="V258">
        <v>4</v>
      </c>
      <c r="W258" s="1">
        <v>42096</v>
      </c>
      <c r="X258">
        <v>20</v>
      </c>
    </row>
    <row r="259" spans="1:24" x14ac:dyDescent="0.2">
      <c r="A259" t="s">
        <v>439</v>
      </c>
      <c r="B259">
        <v>10027</v>
      </c>
      <c r="C259" t="s">
        <v>46</v>
      </c>
      <c r="D259" s="1">
        <v>23314</v>
      </c>
      <c r="E259" s="3">
        <f ca="1">YEAR(TODAY())-YEAR(All_Data[[#This Row],[DOB]])</f>
        <v>60</v>
      </c>
      <c r="F259" s="3" t="str">
        <f ca="1">IF(All_Data[[#This Row],[Age]]&lt;=40,"Millennials",IF(All_Data[[#This Row],[Age]]&lt;=50,"Gen X(40s)",IF(All_Data[[#This Row],[Age]]&lt;=60,"Gen X(50s)","Baby Boomers")))</f>
        <v>Gen X(50s)</v>
      </c>
      <c r="G259" t="s">
        <v>23</v>
      </c>
      <c r="H259" t="s">
        <v>24</v>
      </c>
      <c r="I259" t="s">
        <v>25</v>
      </c>
      <c r="J259" t="s">
        <v>26</v>
      </c>
      <c r="K259" s="1">
        <v>41911</v>
      </c>
      <c r="L259" s="1" t="s">
        <v>500</v>
      </c>
      <c r="M259" s="3">
        <f ca="1">IFERROR(YEAR(All_Data[[#This Row],[DateofTermination]])-YEAR(All_Data[[#This Row],[DateofHire]]),YEAR(TODAY())-YEAR(All_Data[[#This Row],[DateofHire]]))</f>
        <v>9</v>
      </c>
      <c r="N259" t="s">
        <v>27</v>
      </c>
      <c r="O259" t="s">
        <v>28</v>
      </c>
      <c r="P259" t="s">
        <v>29</v>
      </c>
      <c r="Q259" t="s">
        <v>52</v>
      </c>
      <c r="R259">
        <v>16</v>
      </c>
      <c r="S259" t="s">
        <v>42</v>
      </c>
      <c r="T259" t="s">
        <v>32</v>
      </c>
      <c r="U259">
        <v>4.3</v>
      </c>
      <c r="V259">
        <v>3</v>
      </c>
      <c r="W259" s="1">
        <v>43493</v>
      </c>
      <c r="X259">
        <v>4</v>
      </c>
    </row>
    <row r="260" spans="1:24" x14ac:dyDescent="0.2">
      <c r="A260" t="s">
        <v>440</v>
      </c>
      <c r="B260">
        <v>10291</v>
      </c>
      <c r="C260" t="s">
        <v>183</v>
      </c>
      <c r="D260" s="1">
        <v>30910</v>
      </c>
      <c r="E260" s="3">
        <f ca="1">YEAR(TODAY())-YEAR(All_Data[[#This Row],[DOB]])</f>
        <v>39</v>
      </c>
      <c r="F260" s="3" t="str">
        <f ca="1">IF(All_Data[[#This Row],[Age]]&lt;=40,"Millennials",IF(All_Data[[#This Row],[Age]]&lt;=50,"Gen X(40s)",IF(All_Data[[#This Row],[Age]]&lt;=60,"Gen X(50s)","Baby Boomers")))</f>
        <v>Millennials</v>
      </c>
      <c r="G260" t="s">
        <v>23</v>
      </c>
      <c r="H260" t="s">
        <v>54</v>
      </c>
      <c r="I260" t="s">
        <v>25</v>
      </c>
      <c r="J260" t="s">
        <v>70</v>
      </c>
      <c r="K260" s="1">
        <v>41777</v>
      </c>
      <c r="L260" s="1" t="s">
        <v>500</v>
      </c>
      <c r="M260" s="3">
        <f ca="1">IFERROR(YEAR(All_Data[[#This Row],[DateofTermination]])-YEAR(All_Data[[#This Row],[DateofHire]]),YEAR(TODAY())-YEAR(All_Data[[#This Row],[DateofHire]]))</f>
        <v>9</v>
      </c>
      <c r="N260" t="s">
        <v>27</v>
      </c>
      <c r="O260" t="s">
        <v>28</v>
      </c>
      <c r="P260" t="s">
        <v>136</v>
      </c>
      <c r="Q260" t="s">
        <v>184</v>
      </c>
      <c r="R260">
        <v>15</v>
      </c>
      <c r="S260" t="s">
        <v>72</v>
      </c>
      <c r="T260" t="s">
        <v>112</v>
      </c>
      <c r="U260">
        <v>2.4</v>
      </c>
      <c r="V260">
        <v>4</v>
      </c>
      <c r="W260" s="1">
        <v>43481</v>
      </c>
      <c r="X260">
        <v>16</v>
      </c>
    </row>
    <row r="261" spans="1:24" x14ac:dyDescent="0.2">
      <c r="A261" t="s">
        <v>441</v>
      </c>
      <c r="B261">
        <v>10153</v>
      </c>
      <c r="C261" t="s">
        <v>288</v>
      </c>
      <c r="D261" s="1">
        <v>31942</v>
      </c>
      <c r="E261" s="3">
        <f ca="1">YEAR(TODAY())-YEAR(All_Data[[#This Row],[DOB]])</f>
        <v>36</v>
      </c>
      <c r="F261" s="3" t="str">
        <f ca="1">IF(All_Data[[#This Row],[Age]]&lt;=40,"Millennials",IF(All_Data[[#This Row],[Age]]&lt;=50,"Gen X(40s)",IF(All_Data[[#This Row],[Age]]&lt;=60,"Gen X(50s)","Baby Boomers")))</f>
        <v>Millennials</v>
      </c>
      <c r="G261" t="s">
        <v>47</v>
      </c>
      <c r="H261" t="s">
        <v>36</v>
      </c>
      <c r="I261" t="s">
        <v>25</v>
      </c>
      <c r="J261" t="s">
        <v>70</v>
      </c>
      <c r="K261" s="1">
        <v>40812</v>
      </c>
      <c r="L261" s="1">
        <v>41542</v>
      </c>
      <c r="M261" s="3">
        <f ca="1">IFERROR(YEAR(All_Data[[#This Row],[DateofTermination]])-YEAR(All_Data[[#This Row],[DateofHire]]),YEAR(TODAY())-YEAR(All_Data[[#This Row],[DateofHire]]))</f>
        <v>2</v>
      </c>
      <c r="N261" t="s">
        <v>38</v>
      </c>
      <c r="O261" t="s">
        <v>39</v>
      </c>
      <c r="P261" t="s">
        <v>119</v>
      </c>
      <c r="Q261" t="s">
        <v>120</v>
      </c>
      <c r="R261">
        <v>1</v>
      </c>
      <c r="S261" t="s">
        <v>72</v>
      </c>
      <c r="T261" t="s">
        <v>43</v>
      </c>
      <c r="U261">
        <v>3.8</v>
      </c>
      <c r="V261">
        <v>4</v>
      </c>
      <c r="W261" s="1">
        <v>41501</v>
      </c>
      <c r="X261">
        <v>17</v>
      </c>
    </row>
    <row r="262" spans="1:24" x14ac:dyDescent="0.2">
      <c r="A262" t="s">
        <v>443</v>
      </c>
      <c r="B262">
        <v>10157</v>
      </c>
      <c r="C262" t="s">
        <v>22</v>
      </c>
      <c r="D262" s="1">
        <v>23775</v>
      </c>
      <c r="E262" s="3">
        <f ca="1">YEAR(TODAY())-YEAR(All_Data[[#This Row],[DOB]])</f>
        <v>58</v>
      </c>
      <c r="F262" s="3" t="str">
        <f ca="1">IF(All_Data[[#This Row],[Age]]&lt;=40,"Millennials",IF(All_Data[[#This Row],[Age]]&lt;=50,"Gen X(40s)",IF(All_Data[[#This Row],[Age]]&lt;=60,"Gen X(50s)","Baby Boomers")))</f>
        <v>Gen X(50s)</v>
      </c>
      <c r="G262" t="s">
        <v>47</v>
      </c>
      <c r="H262" t="s">
        <v>24</v>
      </c>
      <c r="I262" t="s">
        <v>25</v>
      </c>
      <c r="J262" t="s">
        <v>26</v>
      </c>
      <c r="K262" s="1">
        <v>41285</v>
      </c>
      <c r="L262" s="1" t="s">
        <v>500</v>
      </c>
      <c r="M262" s="3">
        <f ca="1">IFERROR(YEAR(All_Data[[#This Row],[DateofTermination]])-YEAR(All_Data[[#This Row],[DateofHire]]),YEAR(TODAY())-YEAR(All_Data[[#This Row],[DateofHire]]))</f>
        <v>10</v>
      </c>
      <c r="N262" t="s">
        <v>27</v>
      </c>
      <c r="O262" t="s">
        <v>28</v>
      </c>
      <c r="P262" t="s">
        <v>29</v>
      </c>
      <c r="Q262" t="s">
        <v>66</v>
      </c>
      <c r="R262">
        <v>19</v>
      </c>
      <c r="S262" t="s">
        <v>67</v>
      </c>
      <c r="T262" t="s">
        <v>43</v>
      </c>
      <c r="U262">
        <v>3.73</v>
      </c>
      <c r="V262">
        <v>3</v>
      </c>
      <c r="W262" s="1">
        <v>43489</v>
      </c>
      <c r="X262">
        <v>16</v>
      </c>
    </row>
    <row r="263" spans="1:24" x14ac:dyDescent="0.2">
      <c r="A263" t="s">
        <v>444</v>
      </c>
      <c r="B263">
        <v>10119</v>
      </c>
      <c r="C263" t="s">
        <v>75</v>
      </c>
      <c r="D263" s="1">
        <v>26735</v>
      </c>
      <c r="E263" s="3">
        <f ca="1">YEAR(TODAY())-YEAR(All_Data[[#This Row],[DOB]])</f>
        <v>50</v>
      </c>
      <c r="F263" s="3" t="str">
        <f ca="1">IF(All_Data[[#This Row],[Age]]&lt;=40,"Millennials",IF(All_Data[[#This Row],[Age]]&lt;=50,"Gen X(40s)",IF(All_Data[[#This Row],[Age]]&lt;=60,"Gen X(50s)","Baby Boomers")))</f>
        <v>Gen X(40s)</v>
      </c>
      <c r="G263" t="s">
        <v>47</v>
      </c>
      <c r="H263" t="s">
        <v>36</v>
      </c>
      <c r="I263" t="s">
        <v>25</v>
      </c>
      <c r="J263" t="s">
        <v>70</v>
      </c>
      <c r="K263" s="1">
        <v>40704</v>
      </c>
      <c r="L263" s="1" t="s">
        <v>500</v>
      </c>
      <c r="M263" s="3">
        <f ca="1">IFERROR(YEAR(All_Data[[#This Row],[DateofTermination]])-YEAR(All_Data[[#This Row],[DateofHire]]),YEAR(TODAY())-YEAR(All_Data[[#This Row],[DateofHire]]))</f>
        <v>12</v>
      </c>
      <c r="N263" t="s">
        <v>27</v>
      </c>
      <c r="O263" t="s">
        <v>28</v>
      </c>
      <c r="P263" t="s">
        <v>40</v>
      </c>
      <c r="Q263" t="s">
        <v>165</v>
      </c>
      <c r="R263">
        <v>6</v>
      </c>
      <c r="S263" t="s">
        <v>31</v>
      </c>
      <c r="T263" t="s">
        <v>43</v>
      </c>
      <c r="U263">
        <v>4.3</v>
      </c>
      <c r="V263">
        <v>3</v>
      </c>
      <c r="W263" s="1">
        <v>43504</v>
      </c>
      <c r="X263">
        <v>19</v>
      </c>
    </row>
    <row r="264" spans="1:24" x14ac:dyDescent="0.2">
      <c r="A264" t="s">
        <v>445</v>
      </c>
      <c r="B264">
        <v>10180</v>
      </c>
      <c r="C264" t="s">
        <v>181</v>
      </c>
      <c r="D264" s="1">
        <v>30356</v>
      </c>
      <c r="E264" s="3">
        <f ca="1">YEAR(TODAY())-YEAR(All_Data[[#This Row],[DOB]])</f>
        <v>40</v>
      </c>
      <c r="F264" s="3" t="str">
        <f ca="1">IF(All_Data[[#This Row],[Age]]&lt;=40,"Millennials",IF(All_Data[[#This Row],[Age]]&lt;=50,"Gen X(40s)",IF(All_Data[[#This Row],[Age]]&lt;=60,"Gen X(50s)","Baby Boomers")))</f>
        <v>Millennials</v>
      </c>
      <c r="G264" t="s">
        <v>23</v>
      </c>
      <c r="H264" t="s">
        <v>36</v>
      </c>
      <c r="I264" t="s">
        <v>25</v>
      </c>
      <c r="J264" t="s">
        <v>105</v>
      </c>
      <c r="K264" s="1">
        <v>42551</v>
      </c>
      <c r="L264" s="1" t="s">
        <v>500</v>
      </c>
      <c r="M264" s="3">
        <f ca="1">IFERROR(YEAR(All_Data[[#This Row],[DateofTermination]])-YEAR(All_Data[[#This Row],[DateofHire]]),YEAR(TODAY())-YEAR(All_Data[[#This Row],[DateofHire]]))</f>
        <v>7</v>
      </c>
      <c r="N264" t="s">
        <v>27</v>
      </c>
      <c r="O264" t="s">
        <v>28</v>
      </c>
      <c r="P264" t="s">
        <v>40</v>
      </c>
      <c r="Q264" t="s">
        <v>76</v>
      </c>
      <c r="R264">
        <v>7</v>
      </c>
      <c r="S264" t="s">
        <v>31</v>
      </c>
      <c r="T264" t="s">
        <v>43</v>
      </c>
      <c r="U264">
        <v>3.27</v>
      </c>
      <c r="V264">
        <v>4</v>
      </c>
      <c r="W264" s="1">
        <v>43479</v>
      </c>
      <c r="X264">
        <v>13</v>
      </c>
    </row>
    <row r="265" spans="1:24" x14ac:dyDescent="0.2">
      <c r="A265" t="s">
        <v>446</v>
      </c>
      <c r="B265">
        <v>10302</v>
      </c>
      <c r="C265" t="s">
        <v>22</v>
      </c>
      <c r="D265" s="1">
        <v>25039</v>
      </c>
      <c r="E265" s="3">
        <f ca="1">YEAR(TODAY())-YEAR(All_Data[[#This Row],[DOB]])</f>
        <v>55</v>
      </c>
      <c r="F265" s="3" t="str">
        <f ca="1">IF(All_Data[[#This Row],[Age]]&lt;=40,"Millennials",IF(All_Data[[#This Row],[Age]]&lt;=50,"Gen X(40s)",IF(All_Data[[#This Row],[Age]]&lt;=60,"Gen X(50s)","Baby Boomers")))</f>
        <v>Gen X(50s)</v>
      </c>
      <c r="G265" t="s">
        <v>47</v>
      </c>
      <c r="H265" t="s">
        <v>36</v>
      </c>
      <c r="I265" t="s">
        <v>25</v>
      </c>
      <c r="J265" t="s">
        <v>26</v>
      </c>
      <c r="K265" s="1">
        <v>40959</v>
      </c>
      <c r="L265" s="1" t="s">
        <v>500</v>
      </c>
      <c r="M265" s="3">
        <f ca="1">IFERROR(YEAR(All_Data[[#This Row],[DateofTermination]])-YEAR(All_Data[[#This Row],[DateofHire]]),YEAR(TODAY())-YEAR(All_Data[[#This Row],[DateofHire]]))</f>
        <v>11</v>
      </c>
      <c r="N265" t="s">
        <v>27</v>
      </c>
      <c r="O265" t="s">
        <v>28</v>
      </c>
      <c r="P265" t="s">
        <v>29</v>
      </c>
      <c r="Q265" t="s">
        <v>71</v>
      </c>
      <c r="R265">
        <v>12</v>
      </c>
      <c r="S265" t="s">
        <v>42</v>
      </c>
      <c r="T265" t="s">
        <v>194</v>
      </c>
      <c r="U265">
        <v>2.4</v>
      </c>
      <c r="V265">
        <v>2</v>
      </c>
      <c r="W265" s="1">
        <v>43521</v>
      </c>
      <c r="X265">
        <v>20</v>
      </c>
    </row>
    <row r="266" spans="1:24" x14ac:dyDescent="0.2">
      <c r="A266" t="s">
        <v>447</v>
      </c>
      <c r="B266">
        <v>10090</v>
      </c>
      <c r="C266" t="s">
        <v>122</v>
      </c>
      <c r="D266" s="1">
        <v>27667</v>
      </c>
      <c r="E266" s="3">
        <f ca="1">YEAR(TODAY())-YEAR(All_Data[[#This Row],[DOB]])</f>
        <v>48</v>
      </c>
      <c r="F266" s="3" t="str">
        <f ca="1">IF(All_Data[[#This Row],[Age]]&lt;=40,"Millennials",IF(All_Data[[#This Row],[Age]]&lt;=50,"Gen X(40s)",IF(All_Data[[#This Row],[Age]]&lt;=60,"Gen X(50s)","Baby Boomers")))</f>
        <v>Gen X(40s)</v>
      </c>
      <c r="G266" t="s">
        <v>47</v>
      </c>
      <c r="H266" t="s">
        <v>36</v>
      </c>
      <c r="I266" t="s">
        <v>25</v>
      </c>
      <c r="J266" t="s">
        <v>26</v>
      </c>
      <c r="K266" s="1">
        <v>41184</v>
      </c>
      <c r="L266" s="1" t="s">
        <v>500</v>
      </c>
      <c r="M266" s="3">
        <f ca="1">IFERROR(YEAR(All_Data[[#This Row],[DateofTermination]])-YEAR(All_Data[[#This Row],[DateofHire]]),YEAR(TODAY())-YEAR(All_Data[[#This Row],[DateofHire]]))</f>
        <v>11</v>
      </c>
      <c r="N266" t="s">
        <v>27</v>
      </c>
      <c r="O266" t="s">
        <v>28</v>
      </c>
      <c r="P266" t="s">
        <v>29</v>
      </c>
      <c r="Q266" t="s">
        <v>124</v>
      </c>
      <c r="R266">
        <v>2</v>
      </c>
      <c r="S266" t="s">
        <v>31</v>
      </c>
      <c r="T266" t="s">
        <v>43</v>
      </c>
      <c r="U266">
        <v>4.83</v>
      </c>
      <c r="V266">
        <v>5</v>
      </c>
      <c r="W266" s="1">
        <v>43510</v>
      </c>
      <c r="X266">
        <v>15</v>
      </c>
    </row>
    <row r="267" spans="1:24" x14ac:dyDescent="0.2">
      <c r="A267" t="s">
        <v>448</v>
      </c>
      <c r="B267">
        <v>10030</v>
      </c>
      <c r="C267" t="s">
        <v>22</v>
      </c>
      <c r="D267" s="1">
        <v>26749</v>
      </c>
      <c r="E267" s="3">
        <f ca="1">YEAR(TODAY())-YEAR(All_Data[[#This Row],[DOB]])</f>
        <v>50</v>
      </c>
      <c r="F267" s="3" t="str">
        <f ca="1">IF(All_Data[[#This Row],[Age]]&lt;=40,"Millennials",IF(All_Data[[#This Row],[Age]]&lt;=50,"Gen X(40s)",IF(All_Data[[#This Row],[Age]]&lt;=60,"Gen X(50s)","Baby Boomers")))</f>
        <v>Gen X(40s)</v>
      </c>
      <c r="G267" t="s">
        <v>47</v>
      </c>
      <c r="H267" t="s">
        <v>54</v>
      </c>
      <c r="I267" t="s">
        <v>25</v>
      </c>
      <c r="J267" t="s">
        <v>26</v>
      </c>
      <c r="K267" s="1">
        <v>41407</v>
      </c>
      <c r="L267" s="1">
        <v>42184</v>
      </c>
      <c r="M267" s="3">
        <f ca="1">IFERROR(YEAR(All_Data[[#This Row],[DateofTermination]])-YEAR(All_Data[[#This Row],[DateofHire]]),YEAR(TODAY())-YEAR(All_Data[[#This Row],[DateofHire]]))</f>
        <v>2</v>
      </c>
      <c r="N267" t="s">
        <v>83</v>
      </c>
      <c r="O267" t="s">
        <v>39</v>
      </c>
      <c r="P267" t="s">
        <v>29</v>
      </c>
      <c r="Q267" t="s">
        <v>80</v>
      </c>
      <c r="R267">
        <v>14</v>
      </c>
      <c r="S267" t="s">
        <v>31</v>
      </c>
      <c r="T267" t="s">
        <v>32</v>
      </c>
      <c r="U267">
        <v>4.0999999999999996</v>
      </c>
      <c r="V267">
        <v>4</v>
      </c>
      <c r="W267" s="1">
        <v>42065</v>
      </c>
      <c r="X267">
        <v>16</v>
      </c>
    </row>
    <row r="268" spans="1:24" x14ac:dyDescent="0.2">
      <c r="A268" t="s">
        <v>449</v>
      </c>
      <c r="B268">
        <v>10278</v>
      </c>
      <c r="C268" t="s">
        <v>22</v>
      </c>
      <c r="D268" s="1">
        <v>30188</v>
      </c>
      <c r="E268" s="3">
        <f ca="1">YEAR(TODAY())-YEAR(All_Data[[#This Row],[DOB]])</f>
        <v>41</v>
      </c>
      <c r="F268" s="3" t="str">
        <f ca="1">IF(All_Data[[#This Row],[Age]]&lt;=40,"Millennials",IF(All_Data[[#This Row],[Age]]&lt;=50,"Gen X(40s)",IF(All_Data[[#This Row],[Age]]&lt;=60,"Gen X(50s)","Baby Boomers")))</f>
        <v>Gen X(40s)</v>
      </c>
      <c r="G268" t="s">
        <v>47</v>
      </c>
      <c r="H268" t="s">
        <v>54</v>
      </c>
      <c r="I268" t="s">
        <v>25</v>
      </c>
      <c r="J268" t="s">
        <v>87</v>
      </c>
      <c r="K268" s="1">
        <v>40553</v>
      </c>
      <c r="L268" s="1" t="s">
        <v>500</v>
      </c>
      <c r="M268" s="3">
        <f ca="1">IFERROR(YEAR(All_Data[[#This Row],[DateofTermination]])-YEAR(All_Data[[#This Row],[DateofHire]]),YEAR(TODAY())-YEAR(All_Data[[#This Row],[DateofHire]]))</f>
        <v>12</v>
      </c>
      <c r="N268" t="s">
        <v>27</v>
      </c>
      <c r="O268" t="s">
        <v>28</v>
      </c>
      <c r="P268" t="s">
        <v>29</v>
      </c>
      <c r="Q268" t="s">
        <v>49</v>
      </c>
      <c r="R268">
        <v>20</v>
      </c>
      <c r="S268" t="s">
        <v>57</v>
      </c>
      <c r="T268" t="s">
        <v>43</v>
      </c>
      <c r="U268">
        <v>4.0999999999999996</v>
      </c>
      <c r="V268">
        <v>4</v>
      </c>
      <c r="W268" s="1">
        <v>43503</v>
      </c>
      <c r="X268">
        <v>9</v>
      </c>
    </row>
    <row r="269" spans="1:24" x14ac:dyDescent="0.2">
      <c r="A269" t="s">
        <v>450</v>
      </c>
      <c r="B269">
        <v>10307</v>
      </c>
      <c r="C269" t="s">
        <v>135</v>
      </c>
      <c r="D269" s="1">
        <v>27158</v>
      </c>
      <c r="E269" s="3">
        <f ca="1">YEAR(TODAY())-YEAR(All_Data[[#This Row],[DOB]])</f>
        <v>49</v>
      </c>
      <c r="F269" s="3" t="str">
        <f ca="1">IF(All_Data[[#This Row],[Age]]&lt;=40,"Millennials",IF(All_Data[[#This Row],[Age]]&lt;=50,"Gen X(40s)",IF(All_Data[[#This Row],[Age]]&lt;=60,"Gen X(50s)","Baby Boomers")))</f>
        <v>Gen X(40s)</v>
      </c>
      <c r="G269" t="s">
        <v>23</v>
      </c>
      <c r="H269" t="s">
        <v>36</v>
      </c>
      <c r="I269" t="s">
        <v>25</v>
      </c>
      <c r="J269" t="s">
        <v>26</v>
      </c>
      <c r="K269" s="1">
        <v>41771</v>
      </c>
      <c r="L269" s="1" t="s">
        <v>500</v>
      </c>
      <c r="M269" s="3">
        <f ca="1">IFERROR(YEAR(All_Data[[#This Row],[DateofTermination]])-YEAR(All_Data[[#This Row],[DateofHire]]),YEAR(TODAY())-YEAR(All_Data[[#This Row],[DateofHire]]))</f>
        <v>9</v>
      </c>
      <c r="N269" t="s">
        <v>27</v>
      </c>
      <c r="O269" t="s">
        <v>28</v>
      </c>
      <c r="P269" t="s">
        <v>136</v>
      </c>
      <c r="Q269" t="s">
        <v>158</v>
      </c>
      <c r="R269">
        <v>21</v>
      </c>
      <c r="S269" t="s">
        <v>205</v>
      </c>
      <c r="T269" t="s">
        <v>194</v>
      </c>
      <c r="U269">
        <v>1.81</v>
      </c>
      <c r="V269">
        <v>2</v>
      </c>
      <c r="W269" s="1">
        <v>43482</v>
      </c>
      <c r="X269">
        <v>5</v>
      </c>
    </row>
    <row r="270" spans="1:24" x14ac:dyDescent="0.2">
      <c r="A270" t="s">
        <v>451</v>
      </c>
      <c r="B270">
        <v>10147</v>
      </c>
      <c r="C270" t="s">
        <v>128</v>
      </c>
      <c r="D270" s="1">
        <v>31656</v>
      </c>
      <c r="E270" s="3">
        <f ca="1">YEAR(TODAY())-YEAR(All_Data[[#This Row],[DOB]])</f>
        <v>37</v>
      </c>
      <c r="F270" s="3" t="str">
        <f ca="1">IF(All_Data[[#This Row],[Age]]&lt;=40,"Millennials",IF(All_Data[[#This Row],[Age]]&lt;=50,"Gen X(40s)",IF(All_Data[[#This Row],[Age]]&lt;=60,"Gen X(50s)","Baby Boomers")))</f>
        <v>Millennials</v>
      </c>
      <c r="G270" t="s">
        <v>23</v>
      </c>
      <c r="H270" t="s">
        <v>24</v>
      </c>
      <c r="I270" t="s">
        <v>25</v>
      </c>
      <c r="J270" t="s">
        <v>26</v>
      </c>
      <c r="K270" s="1">
        <v>41911</v>
      </c>
      <c r="L270" s="1" t="s">
        <v>500</v>
      </c>
      <c r="M270" s="3">
        <f ca="1">IFERROR(YEAR(All_Data[[#This Row],[DateofTermination]])-YEAR(All_Data[[#This Row],[DateofHire]]),YEAR(TODAY())-YEAR(All_Data[[#This Row],[DateofHire]]))</f>
        <v>9</v>
      </c>
      <c r="N270" t="s">
        <v>27</v>
      </c>
      <c r="O270" t="s">
        <v>28</v>
      </c>
      <c r="P270" t="s">
        <v>119</v>
      </c>
      <c r="Q270" t="s">
        <v>120</v>
      </c>
      <c r="R270">
        <v>1</v>
      </c>
      <c r="S270" t="s">
        <v>42</v>
      </c>
      <c r="T270" t="s">
        <v>43</v>
      </c>
      <c r="U270">
        <v>3.9</v>
      </c>
      <c r="V270">
        <v>5</v>
      </c>
      <c r="W270" s="1">
        <v>43483</v>
      </c>
      <c r="X270">
        <v>9</v>
      </c>
    </row>
    <row r="271" spans="1:24" x14ac:dyDescent="0.2">
      <c r="A271" t="s">
        <v>452</v>
      </c>
      <c r="B271">
        <v>10266</v>
      </c>
      <c r="C271" t="s">
        <v>22</v>
      </c>
      <c r="D271" s="1">
        <v>31120</v>
      </c>
      <c r="E271" s="3">
        <f ca="1">YEAR(TODAY())-YEAR(All_Data[[#This Row],[DOB]])</f>
        <v>38</v>
      </c>
      <c r="F271" s="3" t="str">
        <f ca="1">IF(All_Data[[#This Row],[Age]]&lt;=40,"Millennials",IF(All_Data[[#This Row],[Age]]&lt;=50,"Gen X(40s)",IF(All_Data[[#This Row],[Age]]&lt;=60,"Gen X(50s)","Baby Boomers")))</f>
        <v>Millennials</v>
      </c>
      <c r="G271" t="s">
        <v>23</v>
      </c>
      <c r="H271" t="s">
        <v>36</v>
      </c>
      <c r="I271" t="s">
        <v>25</v>
      </c>
      <c r="J271" t="s">
        <v>105</v>
      </c>
      <c r="K271" s="1">
        <v>41687</v>
      </c>
      <c r="L271" s="1" t="s">
        <v>500</v>
      </c>
      <c r="M271" s="3">
        <f ca="1">IFERROR(YEAR(All_Data[[#This Row],[DateofTermination]])-YEAR(All_Data[[#This Row],[DateofHire]]),YEAR(TODAY())-YEAR(All_Data[[#This Row],[DateofHire]]))</f>
        <v>9</v>
      </c>
      <c r="N271" t="s">
        <v>27</v>
      </c>
      <c r="O271" t="s">
        <v>28</v>
      </c>
      <c r="P271" t="s">
        <v>29</v>
      </c>
      <c r="Q271" t="s">
        <v>89</v>
      </c>
      <c r="R271">
        <v>18</v>
      </c>
      <c r="S271" t="s">
        <v>31</v>
      </c>
      <c r="T271" t="s">
        <v>43</v>
      </c>
      <c r="U271">
        <v>4.7</v>
      </c>
      <c r="V271">
        <v>3</v>
      </c>
      <c r="W271" s="1">
        <v>43476</v>
      </c>
      <c r="X271">
        <v>4</v>
      </c>
    </row>
    <row r="272" spans="1:24" x14ac:dyDescent="0.2">
      <c r="A272" t="s">
        <v>453</v>
      </c>
      <c r="B272">
        <v>10241</v>
      </c>
      <c r="C272" t="s">
        <v>135</v>
      </c>
      <c r="D272" s="1">
        <v>32640</v>
      </c>
      <c r="E272" s="3">
        <f ca="1">YEAR(TODAY())-YEAR(All_Data[[#This Row],[DOB]])</f>
        <v>34</v>
      </c>
      <c r="F272" s="3" t="str">
        <f ca="1">IF(All_Data[[#This Row],[Age]]&lt;=40,"Millennials",IF(All_Data[[#This Row],[Age]]&lt;=50,"Gen X(40s)",IF(All_Data[[#This Row],[Age]]&lt;=60,"Gen X(50s)","Baby Boomers")))</f>
        <v>Millennials</v>
      </c>
      <c r="G272" t="s">
        <v>47</v>
      </c>
      <c r="H272" t="s">
        <v>36</v>
      </c>
      <c r="I272" t="s">
        <v>25</v>
      </c>
      <c r="J272" t="s">
        <v>70</v>
      </c>
      <c r="K272" s="1">
        <v>40448</v>
      </c>
      <c r="L272" s="1" t="s">
        <v>500</v>
      </c>
      <c r="M272" s="3">
        <f ca="1">IFERROR(YEAR(All_Data[[#This Row],[DateofTermination]])-YEAR(All_Data[[#This Row],[DateofHire]]),YEAR(TODAY())-YEAR(All_Data[[#This Row],[DateofHire]]))</f>
        <v>13</v>
      </c>
      <c r="N272" t="s">
        <v>27</v>
      </c>
      <c r="O272" t="s">
        <v>28</v>
      </c>
      <c r="P272" t="s">
        <v>136</v>
      </c>
      <c r="Q272" t="s">
        <v>137</v>
      </c>
      <c r="R272">
        <v>17</v>
      </c>
      <c r="S272" t="s">
        <v>42</v>
      </c>
      <c r="T272" t="s">
        <v>43</v>
      </c>
      <c r="U272">
        <v>4.0999999999999996</v>
      </c>
      <c r="V272">
        <v>4</v>
      </c>
      <c r="W272" s="1">
        <v>43496</v>
      </c>
      <c r="X272">
        <v>18</v>
      </c>
    </row>
    <row r="273" spans="1:24" x14ac:dyDescent="0.2">
      <c r="A273" t="s">
        <v>454</v>
      </c>
      <c r="B273">
        <v>10158</v>
      </c>
      <c r="C273" t="s">
        <v>122</v>
      </c>
      <c r="D273" s="1">
        <v>28577</v>
      </c>
      <c r="E273" s="3">
        <f ca="1">YEAR(TODAY())-YEAR(All_Data[[#This Row],[DOB]])</f>
        <v>45</v>
      </c>
      <c r="F273" s="3" t="str">
        <f ca="1">IF(All_Data[[#This Row],[Age]]&lt;=40,"Millennials",IF(All_Data[[#This Row],[Age]]&lt;=50,"Gen X(40s)",IF(All_Data[[#This Row],[Age]]&lt;=60,"Gen X(50s)","Baby Boomers")))</f>
        <v>Gen X(40s)</v>
      </c>
      <c r="G273" t="s">
        <v>47</v>
      </c>
      <c r="H273" t="s">
        <v>36</v>
      </c>
      <c r="I273" t="s">
        <v>25</v>
      </c>
      <c r="J273" t="s">
        <v>70</v>
      </c>
      <c r="K273" s="1">
        <v>39821</v>
      </c>
      <c r="L273" s="1" t="s">
        <v>500</v>
      </c>
      <c r="M273" s="3">
        <f ca="1">IFERROR(YEAR(All_Data[[#This Row],[DateofTermination]])-YEAR(All_Data[[#This Row],[DateofHire]]),YEAR(TODAY())-YEAR(All_Data[[#This Row],[DateofHire]]))</f>
        <v>14</v>
      </c>
      <c r="N273" t="s">
        <v>27</v>
      </c>
      <c r="O273" t="s">
        <v>28</v>
      </c>
      <c r="P273" t="s">
        <v>29</v>
      </c>
      <c r="Q273" t="s">
        <v>124</v>
      </c>
      <c r="R273">
        <v>2</v>
      </c>
      <c r="S273" t="s">
        <v>42</v>
      </c>
      <c r="T273" t="s">
        <v>43</v>
      </c>
      <c r="U273">
        <v>3.73</v>
      </c>
      <c r="V273">
        <v>4</v>
      </c>
      <c r="W273" s="1">
        <v>43489</v>
      </c>
      <c r="X273">
        <v>12</v>
      </c>
    </row>
    <row r="274" spans="1:24" x14ac:dyDescent="0.2">
      <c r="A274" t="s">
        <v>455</v>
      </c>
      <c r="B274">
        <v>10117</v>
      </c>
      <c r="C274" t="s">
        <v>22</v>
      </c>
      <c r="D274" s="1">
        <v>30231</v>
      </c>
      <c r="E274" s="3">
        <f ca="1">YEAR(TODAY())-YEAR(All_Data[[#This Row],[DOB]])</f>
        <v>41</v>
      </c>
      <c r="F274" s="3" t="str">
        <f ca="1">IF(All_Data[[#This Row],[Age]]&lt;=40,"Millennials",IF(All_Data[[#This Row],[Age]]&lt;=50,"Gen X(40s)",IF(All_Data[[#This Row],[Age]]&lt;=60,"Gen X(50s)","Baby Boomers")))</f>
        <v>Gen X(40s)</v>
      </c>
      <c r="G274" t="s">
        <v>23</v>
      </c>
      <c r="H274" t="s">
        <v>36</v>
      </c>
      <c r="I274" t="s">
        <v>25</v>
      </c>
      <c r="J274" t="s">
        <v>26</v>
      </c>
      <c r="K274" s="1">
        <v>42009</v>
      </c>
      <c r="L274" s="1" t="s">
        <v>500</v>
      </c>
      <c r="M274" s="3">
        <f ca="1">IFERROR(YEAR(All_Data[[#This Row],[DateofTermination]])-YEAR(All_Data[[#This Row],[DateofHire]]),YEAR(TODAY())-YEAR(All_Data[[#This Row],[DateofHire]]))</f>
        <v>8</v>
      </c>
      <c r="N274" t="s">
        <v>27</v>
      </c>
      <c r="O274" t="s">
        <v>28</v>
      </c>
      <c r="P274" t="s">
        <v>29</v>
      </c>
      <c r="Q274" t="s">
        <v>30</v>
      </c>
      <c r="R274">
        <v>22</v>
      </c>
      <c r="S274" t="s">
        <v>57</v>
      </c>
      <c r="T274" t="s">
        <v>43</v>
      </c>
      <c r="U274">
        <v>4.3600000000000003</v>
      </c>
      <c r="V274">
        <v>5</v>
      </c>
      <c r="W274" s="1">
        <v>43489</v>
      </c>
      <c r="X274">
        <v>10</v>
      </c>
    </row>
    <row r="275" spans="1:24" x14ac:dyDescent="0.2">
      <c r="A275" t="s">
        <v>456</v>
      </c>
      <c r="B275">
        <v>10209</v>
      </c>
      <c r="C275" t="s">
        <v>22</v>
      </c>
      <c r="D275" s="1">
        <v>25065</v>
      </c>
      <c r="E275" s="3">
        <f ca="1">YEAR(TODAY())-YEAR(All_Data[[#This Row],[DOB]])</f>
        <v>55</v>
      </c>
      <c r="F275" s="3" t="str">
        <f ca="1">IF(All_Data[[#This Row],[Age]]&lt;=40,"Millennials",IF(All_Data[[#This Row],[Age]]&lt;=50,"Gen X(40s)",IF(All_Data[[#This Row],[Age]]&lt;=60,"Gen X(50s)","Baby Boomers")))</f>
        <v>Gen X(50s)</v>
      </c>
      <c r="G275" t="s">
        <v>47</v>
      </c>
      <c r="H275" t="s">
        <v>24</v>
      </c>
      <c r="I275" t="s">
        <v>99</v>
      </c>
      <c r="J275" t="s">
        <v>105</v>
      </c>
      <c r="K275" s="1">
        <v>41043</v>
      </c>
      <c r="L275" s="1" t="s">
        <v>500</v>
      </c>
      <c r="M275" s="3">
        <f ca="1">IFERROR(YEAR(All_Data[[#This Row],[DateofTermination]])-YEAR(All_Data[[#This Row],[DateofHire]]),YEAR(TODAY())-YEAR(All_Data[[#This Row],[DateofHire]]))</f>
        <v>11</v>
      </c>
      <c r="N275" t="s">
        <v>27</v>
      </c>
      <c r="O275" t="s">
        <v>28</v>
      </c>
      <c r="P275" t="s">
        <v>29</v>
      </c>
      <c r="Q275" t="s">
        <v>52</v>
      </c>
      <c r="R275">
        <v>16</v>
      </c>
      <c r="S275" t="s">
        <v>42</v>
      </c>
      <c r="T275" t="s">
        <v>43</v>
      </c>
      <c r="U275">
        <v>3.4</v>
      </c>
      <c r="V275">
        <v>5</v>
      </c>
      <c r="W275" s="1">
        <v>43496</v>
      </c>
      <c r="X275">
        <v>13</v>
      </c>
    </row>
    <row r="276" spans="1:24" x14ac:dyDescent="0.2">
      <c r="A276" t="s">
        <v>457</v>
      </c>
      <c r="B276">
        <v>10024</v>
      </c>
      <c r="C276" t="s">
        <v>61</v>
      </c>
      <c r="D276" s="1">
        <v>30442</v>
      </c>
      <c r="E276" s="3">
        <f ca="1">YEAR(TODAY())-YEAR(All_Data[[#This Row],[DOB]])</f>
        <v>40</v>
      </c>
      <c r="F276" s="3" t="str">
        <f ca="1">IF(All_Data[[#This Row],[Age]]&lt;=40,"Millennials",IF(All_Data[[#This Row],[Age]]&lt;=50,"Gen X(40s)",IF(All_Data[[#This Row],[Age]]&lt;=60,"Gen X(50s)","Baby Boomers")))</f>
        <v>Millennials</v>
      </c>
      <c r="G276" t="s">
        <v>23</v>
      </c>
      <c r="H276" t="s">
        <v>24</v>
      </c>
      <c r="I276" t="s">
        <v>25</v>
      </c>
      <c r="J276" t="s">
        <v>26</v>
      </c>
      <c r="K276" s="1">
        <v>41827</v>
      </c>
      <c r="L276" s="1" t="s">
        <v>500</v>
      </c>
      <c r="M276" s="3">
        <f ca="1">IFERROR(YEAR(All_Data[[#This Row],[DateofTermination]])-YEAR(All_Data[[#This Row],[DateofHire]]),YEAR(TODAY())-YEAR(All_Data[[#This Row],[DateofHire]]))</f>
        <v>9</v>
      </c>
      <c r="N276" t="s">
        <v>27</v>
      </c>
      <c r="O276" t="s">
        <v>28</v>
      </c>
      <c r="P276" t="s">
        <v>62</v>
      </c>
      <c r="Q276" t="s">
        <v>63</v>
      </c>
      <c r="R276">
        <v>10</v>
      </c>
      <c r="S276" t="s">
        <v>31</v>
      </c>
      <c r="T276" t="s">
        <v>32</v>
      </c>
      <c r="U276">
        <v>4.5</v>
      </c>
      <c r="V276">
        <v>5</v>
      </c>
      <c r="W276" s="1">
        <v>43514</v>
      </c>
      <c r="X276">
        <v>1</v>
      </c>
    </row>
    <row r="277" spans="1:24" x14ac:dyDescent="0.2">
      <c r="A277" t="s">
        <v>458</v>
      </c>
      <c r="B277">
        <v>10173</v>
      </c>
      <c r="C277" t="s">
        <v>199</v>
      </c>
      <c r="D277" s="1">
        <v>32074</v>
      </c>
      <c r="E277" s="3">
        <f ca="1">YEAR(TODAY())-YEAR(All_Data[[#This Row],[DOB]])</f>
        <v>36</v>
      </c>
      <c r="F277" s="3" t="str">
        <f ca="1">IF(All_Data[[#This Row],[Age]]&lt;=40,"Millennials",IF(All_Data[[#This Row],[Age]]&lt;=50,"Gen X(40s)",IF(All_Data[[#This Row],[Age]]&lt;=60,"Gen X(50s)","Baby Boomers")))</f>
        <v>Millennials</v>
      </c>
      <c r="G277" t="s">
        <v>23</v>
      </c>
      <c r="H277" t="s">
        <v>36</v>
      </c>
      <c r="I277" t="s">
        <v>25</v>
      </c>
      <c r="J277" t="s">
        <v>26</v>
      </c>
      <c r="K277" s="1">
        <v>42845</v>
      </c>
      <c r="L277" s="1" t="s">
        <v>500</v>
      </c>
      <c r="M277" s="3">
        <f ca="1">IFERROR(YEAR(All_Data[[#This Row],[DateofTermination]])-YEAR(All_Data[[#This Row],[DateofHire]]),YEAR(TODAY())-YEAR(All_Data[[#This Row],[DateofHire]]))</f>
        <v>6</v>
      </c>
      <c r="N277" t="s">
        <v>27</v>
      </c>
      <c r="O277" t="s">
        <v>28</v>
      </c>
      <c r="P277" t="s">
        <v>40</v>
      </c>
      <c r="Q277" t="s">
        <v>201</v>
      </c>
      <c r="R277">
        <v>13</v>
      </c>
      <c r="S277" t="s">
        <v>42</v>
      </c>
      <c r="T277" t="s">
        <v>43</v>
      </c>
      <c r="U277">
        <v>3.4</v>
      </c>
      <c r="V277">
        <v>3</v>
      </c>
      <c r="W277" s="1">
        <v>43467</v>
      </c>
      <c r="X277">
        <v>14</v>
      </c>
    </row>
    <row r="278" spans="1:24" x14ac:dyDescent="0.2">
      <c r="A278" t="s">
        <v>459</v>
      </c>
      <c r="B278">
        <v>10221</v>
      </c>
      <c r="C278" t="s">
        <v>22</v>
      </c>
      <c r="D278" s="1">
        <v>27487</v>
      </c>
      <c r="E278" s="3">
        <f ca="1">YEAR(TODAY())-YEAR(All_Data[[#This Row],[DOB]])</f>
        <v>48</v>
      </c>
      <c r="F278" s="3" t="str">
        <f ca="1">IF(All_Data[[#This Row],[Age]]&lt;=40,"Millennials",IF(All_Data[[#This Row],[Age]]&lt;=50,"Gen X(40s)",IF(All_Data[[#This Row],[Age]]&lt;=60,"Gen X(50s)","Baby Boomers")))</f>
        <v>Gen X(40s)</v>
      </c>
      <c r="G278" t="s">
        <v>47</v>
      </c>
      <c r="H278" t="s">
        <v>36</v>
      </c>
      <c r="I278" t="s">
        <v>163</v>
      </c>
      <c r="J278" t="s">
        <v>70</v>
      </c>
      <c r="K278" s="1">
        <v>39930</v>
      </c>
      <c r="L278" s="1">
        <v>41365</v>
      </c>
      <c r="M278" s="3">
        <f ca="1">IFERROR(YEAR(All_Data[[#This Row],[DateofTermination]])-YEAR(All_Data[[#This Row],[DateofHire]]),YEAR(TODAY())-YEAR(All_Data[[#This Row],[DateofHire]]))</f>
        <v>4</v>
      </c>
      <c r="N278" t="s">
        <v>79</v>
      </c>
      <c r="O278" t="s">
        <v>39</v>
      </c>
      <c r="P278" t="s">
        <v>29</v>
      </c>
      <c r="Q278" t="s">
        <v>56</v>
      </c>
      <c r="R278">
        <v>39</v>
      </c>
      <c r="S278" t="s">
        <v>72</v>
      </c>
      <c r="T278" t="s">
        <v>43</v>
      </c>
      <c r="U278">
        <v>4.5</v>
      </c>
      <c r="V278">
        <v>5</v>
      </c>
      <c r="W278" s="1">
        <v>40954</v>
      </c>
      <c r="X278">
        <v>11</v>
      </c>
    </row>
    <row r="279" spans="1:24" x14ac:dyDescent="0.2">
      <c r="A279" t="s">
        <v>460</v>
      </c>
      <c r="B279">
        <v>10146</v>
      </c>
      <c r="C279" t="s">
        <v>46</v>
      </c>
      <c r="D279" s="1">
        <v>19503</v>
      </c>
      <c r="E279" s="3">
        <f ca="1">YEAR(TODAY())-YEAR(All_Data[[#This Row],[DOB]])</f>
        <v>70</v>
      </c>
      <c r="F279" s="3" t="str">
        <f ca="1">IF(All_Data[[#This Row],[Age]]&lt;=40,"Millennials",IF(All_Data[[#This Row],[Age]]&lt;=50,"Gen X(40s)",IF(All_Data[[#This Row],[Age]]&lt;=60,"Gen X(50s)","Baby Boomers")))</f>
        <v>Baby Boomers</v>
      </c>
      <c r="G279" t="s">
        <v>47</v>
      </c>
      <c r="H279" t="s">
        <v>36</v>
      </c>
      <c r="I279" t="s">
        <v>25</v>
      </c>
      <c r="J279" t="s">
        <v>26</v>
      </c>
      <c r="K279" s="1">
        <v>40679</v>
      </c>
      <c r="L279" s="1">
        <v>42924</v>
      </c>
      <c r="M279" s="3">
        <f ca="1">IFERROR(YEAR(All_Data[[#This Row],[DateofTermination]])-YEAR(All_Data[[#This Row],[DateofHire]]),YEAR(TODAY())-YEAR(All_Data[[#This Row],[DateofHire]]))</f>
        <v>6</v>
      </c>
      <c r="N279" t="s">
        <v>79</v>
      </c>
      <c r="O279" t="s">
        <v>39</v>
      </c>
      <c r="P279" t="s">
        <v>29</v>
      </c>
      <c r="Q279" t="s">
        <v>52</v>
      </c>
      <c r="R279">
        <v>16</v>
      </c>
      <c r="S279" t="s">
        <v>57</v>
      </c>
      <c r="T279" t="s">
        <v>43</v>
      </c>
      <c r="U279">
        <v>3.93</v>
      </c>
      <c r="V279">
        <v>3</v>
      </c>
      <c r="W279" s="1">
        <v>42843</v>
      </c>
      <c r="X279">
        <v>3</v>
      </c>
    </row>
    <row r="280" spans="1:24" x14ac:dyDescent="0.2">
      <c r="A280" t="s">
        <v>462</v>
      </c>
      <c r="B280">
        <v>10161</v>
      </c>
      <c r="C280" t="s">
        <v>135</v>
      </c>
      <c r="D280" s="1">
        <v>23869</v>
      </c>
      <c r="E280" s="3">
        <f ca="1">YEAR(TODAY())-YEAR(All_Data[[#This Row],[DOB]])</f>
        <v>58</v>
      </c>
      <c r="F280" s="3" t="str">
        <f ca="1">IF(All_Data[[#This Row],[Age]]&lt;=40,"Millennials",IF(All_Data[[#This Row],[Age]]&lt;=50,"Gen X(40s)",IF(All_Data[[#This Row],[Age]]&lt;=60,"Gen X(50s)","Baby Boomers")))</f>
        <v>Gen X(50s)</v>
      </c>
      <c r="G280" t="s">
        <v>47</v>
      </c>
      <c r="H280" t="s">
        <v>24</v>
      </c>
      <c r="I280" t="s">
        <v>25</v>
      </c>
      <c r="J280" t="s">
        <v>70</v>
      </c>
      <c r="K280" s="1">
        <v>41911</v>
      </c>
      <c r="L280" s="1" t="s">
        <v>500</v>
      </c>
      <c r="M280" s="3">
        <f ca="1">IFERROR(YEAR(All_Data[[#This Row],[DateofTermination]])-YEAR(All_Data[[#This Row],[DateofHire]]),YEAR(TODAY())-YEAR(All_Data[[#This Row],[DateofHire]]))</f>
        <v>9</v>
      </c>
      <c r="N280" t="s">
        <v>27</v>
      </c>
      <c r="O280" t="s">
        <v>28</v>
      </c>
      <c r="P280" t="s">
        <v>136</v>
      </c>
      <c r="Q280" t="s">
        <v>158</v>
      </c>
      <c r="R280">
        <v>21</v>
      </c>
      <c r="S280" t="s">
        <v>42</v>
      </c>
      <c r="T280" t="s">
        <v>43</v>
      </c>
      <c r="U280">
        <v>3.69</v>
      </c>
      <c r="V280">
        <v>3</v>
      </c>
      <c r="W280" s="1">
        <v>43493</v>
      </c>
      <c r="X280">
        <v>18</v>
      </c>
    </row>
    <row r="281" spans="1:24" x14ac:dyDescent="0.2">
      <c r="A281" t="s">
        <v>463</v>
      </c>
      <c r="B281">
        <v>10141</v>
      </c>
      <c r="C281" t="s">
        <v>22</v>
      </c>
      <c r="D281" s="1">
        <v>23871</v>
      </c>
      <c r="E281" s="3">
        <f ca="1">YEAR(TODAY())-YEAR(All_Data[[#This Row],[DOB]])</f>
        <v>58</v>
      </c>
      <c r="F281" s="3" t="str">
        <f ca="1">IF(All_Data[[#This Row],[Age]]&lt;=40,"Millennials",IF(All_Data[[#This Row],[Age]]&lt;=50,"Gen X(40s)",IF(All_Data[[#This Row],[Age]]&lt;=60,"Gen X(50s)","Baby Boomers")))</f>
        <v>Gen X(50s)</v>
      </c>
      <c r="G281" t="s">
        <v>47</v>
      </c>
      <c r="H281" t="s">
        <v>24</v>
      </c>
      <c r="I281" t="s">
        <v>25</v>
      </c>
      <c r="J281" t="s">
        <v>26</v>
      </c>
      <c r="K281" s="1">
        <v>40729</v>
      </c>
      <c r="L281" s="1">
        <v>42618</v>
      </c>
      <c r="M281" s="3">
        <f ca="1">IFERROR(YEAR(All_Data[[#This Row],[DateofTermination]])-YEAR(All_Data[[#This Row],[DateofHire]]),YEAR(TODAY())-YEAR(All_Data[[#This Row],[DateofHire]]))</f>
        <v>5</v>
      </c>
      <c r="N281" t="s">
        <v>55</v>
      </c>
      <c r="O281" t="s">
        <v>39</v>
      </c>
      <c r="P281" t="s">
        <v>29</v>
      </c>
      <c r="Q281" t="s">
        <v>59</v>
      </c>
      <c r="R281">
        <v>11</v>
      </c>
      <c r="S281" t="s">
        <v>42</v>
      </c>
      <c r="T281" t="s">
        <v>43</v>
      </c>
      <c r="U281">
        <v>3.98</v>
      </c>
      <c r="V281">
        <v>4</v>
      </c>
      <c r="W281" s="1">
        <v>42431</v>
      </c>
      <c r="X281">
        <v>1</v>
      </c>
    </row>
    <row r="282" spans="1:24" x14ac:dyDescent="0.2">
      <c r="A282" t="s">
        <v>464</v>
      </c>
      <c r="B282">
        <v>10268</v>
      </c>
      <c r="C282" t="s">
        <v>46</v>
      </c>
      <c r="D282" s="1">
        <v>27653</v>
      </c>
      <c r="E282" s="3">
        <f ca="1">YEAR(TODAY())-YEAR(All_Data[[#This Row],[DOB]])</f>
        <v>48</v>
      </c>
      <c r="F282" s="3" t="str">
        <f ca="1">IF(All_Data[[#This Row],[Age]]&lt;=40,"Millennials",IF(All_Data[[#This Row],[Age]]&lt;=50,"Gen X(40s)",IF(All_Data[[#This Row],[Age]]&lt;=60,"Gen X(50s)","Baby Boomers")))</f>
        <v>Gen X(40s)</v>
      </c>
      <c r="G282" t="s">
        <v>23</v>
      </c>
      <c r="H282" t="s">
        <v>65</v>
      </c>
      <c r="I282" t="s">
        <v>25</v>
      </c>
      <c r="J282" t="s">
        <v>26</v>
      </c>
      <c r="K282" s="1">
        <v>39258</v>
      </c>
      <c r="L282" s="1">
        <v>40420</v>
      </c>
      <c r="M282" s="3">
        <f ca="1">IFERROR(YEAR(All_Data[[#This Row],[DateofTermination]])-YEAR(All_Data[[#This Row],[DateofHire]]),YEAR(TODAY())-YEAR(All_Data[[#This Row],[DateofHire]]))</f>
        <v>3</v>
      </c>
      <c r="N282" t="s">
        <v>218</v>
      </c>
      <c r="O282" t="s">
        <v>39</v>
      </c>
      <c r="P282" t="s">
        <v>29</v>
      </c>
      <c r="Q282" t="s">
        <v>56</v>
      </c>
      <c r="R282">
        <v>39</v>
      </c>
      <c r="S282" t="s">
        <v>243</v>
      </c>
      <c r="T282" t="s">
        <v>43</v>
      </c>
      <c r="U282">
        <v>4.0999999999999996</v>
      </c>
      <c r="V282">
        <v>4</v>
      </c>
      <c r="W282" s="1">
        <v>40373</v>
      </c>
      <c r="X282">
        <v>15</v>
      </c>
    </row>
    <row r="283" spans="1:24" x14ac:dyDescent="0.2">
      <c r="A283" t="s">
        <v>466</v>
      </c>
      <c r="B283">
        <v>10123</v>
      </c>
      <c r="C283" t="s">
        <v>22</v>
      </c>
      <c r="D283" s="1">
        <v>24628</v>
      </c>
      <c r="E283" s="3">
        <f ca="1">YEAR(TODAY())-YEAR(All_Data[[#This Row],[DOB]])</f>
        <v>56</v>
      </c>
      <c r="F283" s="3" t="str">
        <f ca="1">IF(All_Data[[#This Row],[Age]]&lt;=40,"Millennials",IF(All_Data[[#This Row],[Age]]&lt;=50,"Gen X(40s)",IF(All_Data[[#This Row],[Age]]&lt;=60,"Gen X(50s)","Baby Boomers")))</f>
        <v>Gen X(50s)</v>
      </c>
      <c r="G283" t="s">
        <v>47</v>
      </c>
      <c r="H283" t="s">
        <v>54</v>
      </c>
      <c r="I283" t="s">
        <v>25</v>
      </c>
      <c r="J283" t="s">
        <v>70</v>
      </c>
      <c r="K283" s="1">
        <v>41323</v>
      </c>
      <c r="L283" s="1" t="s">
        <v>500</v>
      </c>
      <c r="M283" s="3">
        <f ca="1">IFERROR(YEAR(All_Data[[#This Row],[DateofTermination]])-YEAR(All_Data[[#This Row],[DateofHire]]),YEAR(TODAY())-YEAR(All_Data[[#This Row],[DateofHire]]))</f>
        <v>10</v>
      </c>
      <c r="N283" t="s">
        <v>27</v>
      </c>
      <c r="O283" t="s">
        <v>28</v>
      </c>
      <c r="P283" t="s">
        <v>29</v>
      </c>
      <c r="Q283" t="s">
        <v>71</v>
      </c>
      <c r="R283">
        <v>12</v>
      </c>
      <c r="S283" t="s">
        <v>42</v>
      </c>
      <c r="T283" t="s">
        <v>43</v>
      </c>
      <c r="U283">
        <v>4.21</v>
      </c>
      <c r="V283">
        <v>5</v>
      </c>
      <c r="W283" s="1">
        <v>43479</v>
      </c>
      <c r="X283">
        <v>4</v>
      </c>
    </row>
    <row r="284" spans="1:24" x14ac:dyDescent="0.2">
      <c r="A284" t="s">
        <v>467</v>
      </c>
      <c r="B284">
        <v>10013</v>
      </c>
      <c r="C284" t="s">
        <v>135</v>
      </c>
      <c r="D284" s="1">
        <v>24852</v>
      </c>
      <c r="E284" s="3">
        <f ca="1">YEAR(TODAY())-YEAR(All_Data[[#This Row],[DOB]])</f>
        <v>55</v>
      </c>
      <c r="F284" s="3" t="str">
        <f ca="1">IF(All_Data[[#This Row],[Age]]&lt;=40,"Millennials",IF(All_Data[[#This Row],[Age]]&lt;=50,"Gen X(40s)",IF(All_Data[[#This Row],[Age]]&lt;=60,"Gen X(50s)","Baby Boomers")))</f>
        <v>Gen X(50s)</v>
      </c>
      <c r="G284" t="s">
        <v>23</v>
      </c>
      <c r="H284" t="s">
        <v>132</v>
      </c>
      <c r="I284" t="s">
        <v>25</v>
      </c>
      <c r="J284" t="s">
        <v>26</v>
      </c>
      <c r="K284" s="1">
        <v>38726</v>
      </c>
      <c r="L284" s="1" t="s">
        <v>500</v>
      </c>
      <c r="M284" s="3">
        <f ca="1">IFERROR(YEAR(All_Data[[#This Row],[DateofTermination]])-YEAR(All_Data[[#This Row],[DateofHire]]),YEAR(TODAY())-YEAR(All_Data[[#This Row],[DateofHire]]))</f>
        <v>17</v>
      </c>
      <c r="N284" t="s">
        <v>27</v>
      </c>
      <c r="O284" t="s">
        <v>28</v>
      </c>
      <c r="P284" t="s">
        <v>136</v>
      </c>
      <c r="Q284" t="s">
        <v>158</v>
      </c>
      <c r="R284">
        <v>21</v>
      </c>
      <c r="S284" t="s">
        <v>42</v>
      </c>
      <c r="T284" t="s">
        <v>32</v>
      </c>
      <c r="U284">
        <v>4.0999999999999996</v>
      </c>
      <c r="V284">
        <v>3</v>
      </c>
      <c r="W284" s="1">
        <v>43469</v>
      </c>
      <c r="X284">
        <v>6</v>
      </c>
    </row>
    <row r="285" spans="1:24" x14ac:dyDescent="0.2">
      <c r="A285" t="s">
        <v>468</v>
      </c>
      <c r="B285">
        <v>10287</v>
      </c>
      <c r="C285" t="s">
        <v>22</v>
      </c>
      <c r="D285" s="1">
        <v>30452</v>
      </c>
      <c r="E285" s="3">
        <f ca="1">YEAR(TODAY())-YEAR(All_Data[[#This Row],[DOB]])</f>
        <v>40</v>
      </c>
      <c r="F285" s="3" t="str">
        <f ca="1">IF(All_Data[[#This Row],[Age]]&lt;=40,"Millennials",IF(All_Data[[#This Row],[Age]]&lt;=50,"Gen X(40s)",IF(All_Data[[#This Row],[Age]]&lt;=60,"Gen X(50s)","Baby Boomers")))</f>
        <v>Millennials</v>
      </c>
      <c r="G285" t="s">
        <v>47</v>
      </c>
      <c r="H285" t="s">
        <v>24</v>
      </c>
      <c r="I285" t="s">
        <v>25</v>
      </c>
      <c r="J285" t="s">
        <v>26</v>
      </c>
      <c r="K285" s="1">
        <v>41687</v>
      </c>
      <c r="L285" s="1" t="s">
        <v>500</v>
      </c>
      <c r="M285" s="3">
        <f ca="1">IFERROR(YEAR(All_Data[[#This Row],[DateofTermination]])-YEAR(All_Data[[#This Row],[DateofHire]]),YEAR(TODAY())-YEAR(All_Data[[#This Row],[DateofHire]]))</f>
        <v>9</v>
      </c>
      <c r="N285" t="s">
        <v>27</v>
      </c>
      <c r="O285" t="s">
        <v>28</v>
      </c>
      <c r="P285" t="s">
        <v>29</v>
      </c>
      <c r="Q285" t="s">
        <v>80</v>
      </c>
      <c r="R285">
        <v>14</v>
      </c>
      <c r="S285" t="s">
        <v>31</v>
      </c>
      <c r="T285" t="s">
        <v>112</v>
      </c>
      <c r="U285">
        <v>2.44</v>
      </c>
      <c r="V285">
        <v>5</v>
      </c>
      <c r="W285" s="1">
        <v>43507</v>
      </c>
      <c r="X285">
        <v>18</v>
      </c>
    </row>
    <row r="286" spans="1:24" x14ac:dyDescent="0.2">
      <c r="A286" t="s">
        <v>469</v>
      </c>
      <c r="B286">
        <v>10044</v>
      </c>
      <c r="C286" t="s">
        <v>233</v>
      </c>
      <c r="D286" s="1">
        <v>32268</v>
      </c>
      <c r="E286" s="3">
        <f ca="1">YEAR(TODAY())-YEAR(All_Data[[#This Row],[DOB]])</f>
        <v>35</v>
      </c>
      <c r="F286" s="3" t="str">
        <f ca="1">IF(All_Data[[#This Row],[Age]]&lt;=40,"Millennials",IF(All_Data[[#This Row],[Age]]&lt;=50,"Gen X(40s)",IF(All_Data[[#This Row],[Age]]&lt;=60,"Gen X(50s)","Baby Boomers")))</f>
        <v>Millennials</v>
      </c>
      <c r="G286" t="s">
        <v>23</v>
      </c>
      <c r="H286" t="s">
        <v>36</v>
      </c>
      <c r="I286" t="s">
        <v>25</v>
      </c>
      <c r="J286" t="s">
        <v>26</v>
      </c>
      <c r="K286" s="1">
        <v>42009</v>
      </c>
      <c r="L286" s="1">
        <v>42412</v>
      </c>
      <c r="M286" s="3">
        <f ca="1">IFERROR(YEAR(All_Data[[#This Row],[DateofTermination]])-YEAR(All_Data[[#This Row],[DateofHire]]),YEAR(TODAY())-YEAR(All_Data[[#This Row],[DateofHire]]))</f>
        <v>1</v>
      </c>
      <c r="N286" t="s">
        <v>389</v>
      </c>
      <c r="O286" t="s">
        <v>39</v>
      </c>
      <c r="P286" t="s">
        <v>40</v>
      </c>
      <c r="Q286" t="s">
        <v>76</v>
      </c>
      <c r="R286">
        <v>7</v>
      </c>
      <c r="S286" t="s">
        <v>111</v>
      </c>
      <c r="T286" t="s">
        <v>43</v>
      </c>
      <c r="U286">
        <v>5</v>
      </c>
      <c r="V286">
        <v>3</v>
      </c>
      <c r="W286" s="1">
        <v>42109</v>
      </c>
      <c r="X286">
        <v>11</v>
      </c>
    </row>
    <row r="287" spans="1:24" x14ac:dyDescent="0.2">
      <c r="A287" t="s">
        <v>470</v>
      </c>
      <c r="B287">
        <v>10102</v>
      </c>
      <c r="C287" t="s">
        <v>61</v>
      </c>
      <c r="D287" s="1">
        <v>30481</v>
      </c>
      <c r="E287" s="3">
        <f ca="1">YEAR(TODAY())-YEAR(All_Data[[#This Row],[DOB]])</f>
        <v>40</v>
      </c>
      <c r="F287" s="3" t="str">
        <f ca="1">IF(All_Data[[#This Row],[Age]]&lt;=40,"Millennials",IF(All_Data[[#This Row],[Age]]&lt;=50,"Gen X(40s)",IF(All_Data[[#This Row],[Age]]&lt;=60,"Gen X(50s)","Baby Boomers")))</f>
        <v>Millennials</v>
      </c>
      <c r="G287" t="s">
        <v>23</v>
      </c>
      <c r="H287" t="s">
        <v>24</v>
      </c>
      <c r="I287" t="s">
        <v>163</v>
      </c>
      <c r="J287" t="s">
        <v>70</v>
      </c>
      <c r="K287" s="1">
        <v>41323</v>
      </c>
      <c r="L287" s="1">
        <v>43205</v>
      </c>
      <c r="M287" s="3">
        <f ca="1">IFERROR(YEAR(All_Data[[#This Row],[DateofTermination]])-YEAR(All_Data[[#This Row],[DateofHire]]),YEAR(TODAY())-YEAR(All_Data[[#This Row],[DateofHire]]))</f>
        <v>5</v>
      </c>
      <c r="N287" t="s">
        <v>389</v>
      </c>
      <c r="O287" t="s">
        <v>39</v>
      </c>
      <c r="P287" t="s">
        <v>62</v>
      </c>
      <c r="Q287" t="s">
        <v>63</v>
      </c>
      <c r="R287">
        <v>10</v>
      </c>
      <c r="S287" t="s">
        <v>72</v>
      </c>
      <c r="T287" t="s">
        <v>43</v>
      </c>
      <c r="U287">
        <v>4.5999999999999996</v>
      </c>
      <c r="V287">
        <v>3</v>
      </c>
      <c r="W287" s="1">
        <v>42778</v>
      </c>
      <c r="X287">
        <v>9</v>
      </c>
    </row>
    <row r="288" spans="1:24" x14ac:dyDescent="0.2">
      <c r="A288" t="s">
        <v>471</v>
      </c>
      <c r="B288">
        <v>10270</v>
      </c>
      <c r="C288" t="s">
        <v>46</v>
      </c>
      <c r="D288" s="1">
        <v>31121</v>
      </c>
      <c r="E288" s="3">
        <f ca="1">YEAR(TODAY())-YEAR(All_Data[[#This Row],[DOB]])</f>
        <v>38</v>
      </c>
      <c r="F288" s="3" t="str">
        <f ca="1">IF(All_Data[[#This Row],[Age]]&lt;=40,"Millennials",IF(All_Data[[#This Row],[Age]]&lt;=50,"Gen X(40s)",IF(All_Data[[#This Row],[Age]]&lt;=60,"Gen X(50s)","Baby Boomers")))</f>
        <v>Millennials</v>
      </c>
      <c r="G288" t="s">
        <v>47</v>
      </c>
      <c r="H288" t="s">
        <v>24</v>
      </c>
      <c r="I288" t="s">
        <v>25</v>
      </c>
      <c r="J288" t="s">
        <v>26</v>
      </c>
      <c r="K288" s="1">
        <v>40553</v>
      </c>
      <c r="L288" s="1">
        <v>41822</v>
      </c>
      <c r="M288" s="3">
        <f ca="1">IFERROR(YEAR(All_Data[[#This Row],[DateofTermination]])-YEAR(All_Data[[#This Row],[DateofHire]]),YEAR(TODAY())-YEAR(All_Data[[#This Row],[DateofHire]]))</f>
        <v>3</v>
      </c>
      <c r="N288" t="s">
        <v>83</v>
      </c>
      <c r="O288" t="s">
        <v>39</v>
      </c>
      <c r="P288" t="s">
        <v>29</v>
      </c>
      <c r="Q288" t="s">
        <v>59</v>
      </c>
      <c r="R288">
        <v>11</v>
      </c>
      <c r="S288" t="s">
        <v>31</v>
      </c>
      <c r="T288" t="s">
        <v>43</v>
      </c>
      <c r="U288">
        <v>4.4000000000000004</v>
      </c>
      <c r="V288">
        <v>3</v>
      </c>
      <c r="W288" s="1">
        <v>41644</v>
      </c>
      <c r="X288">
        <v>5</v>
      </c>
    </row>
    <row r="289" spans="1:24" x14ac:dyDescent="0.2">
      <c r="A289" t="s">
        <v>472</v>
      </c>
      <c r="B289">
        <v>10045</v>
      </c>
      <c r="C289" t="s">
        <v>233</v>
      </c>
      <c r="D289" s="1">
        <v>25293</v>
      </c>
      <c r="E289" s="3">
        <f ca="1">YEAR(TODAY())-YEAR(All_Data[[#This Row],[DOB]])</f>
        <v>54</v>
      </c>
      <c r="F289" s="3" t="str">
        <f ca="1">IF(All_Data[[#This Row],[Age]]&lt;=40,"Millennials",IF(All_Data[[#This Row],[Age]]&lt;=50,"Gen X(40s)",IF(All_Data[[#This Row],[Age]]&lt;=60,"Gen X(50s)","Baby Boomers")))</f>
        <v>Gen X(50s)</v>
      </c>
      <c r="G289" t="s">
        <v>23</v>
      </c>
      <c r="H289" t="s">
        <v>36</v>
      </c>
      <c r="I289" t="s">
        <v>99</v>
      </c>
      <c r="J289" t="s">
        <v>26</v>
      </c>
      <c r="K289" s="1">
        <v>42093</v>
      </c>
      <c r="L289" s="1" t="s">
        <v>500</v>
      </c>
      <c r="M289" s="3">
        <f ca="1">IFERROR(YEAR(All_Data[[#This Row],[DateofTermination]])-YEAR(All_Data[[#This Row],[DateofHire]]),YEAR(TODAY())-YEAR(All_Data[[#This Row],[DateofHire]]))</f>
        <v>8</v>
      </c>
      <c r="N289" t="s">
        <v>27</v>
      </c>
      <c r="O289" t="s">
        <v>28</v>
      </c>
      <c r="P289" t="s">
        <v>40</v>
      </c>
      <c r="Q289" t="s">
        <v>76</v>
      </c>
      <c r="R289">
        <v>7</v>
      </c>
      <c r="S289" t="s">
        <v>67</v>
      </c>
      <c r="T289" t="s">
        <v>43</v>
      </c>
      <c r="U289">
        <v>5</v>
      </c>
      <c r="V289">
        <v>4</v>
      </c>
      <c r="W289" s="1">
        <v>43479</v>
      </c>
      <c r="X289">
        <v>8</v>
      </c>
    </row>
    <row r="290" spans="1:24" x14ac:dyDescent="0.2">
      <c r="A290" t="s">
        <v>473</v>
      </c>
      <c r="B290">
        <v>10205</v>
      </c>
      <c r="C290" t="s">
        <v>135</v>
      </c>
      <c r="D290" s="1">
        <v>33381</v>
      </c>
      <c r="E290" s="3">
        <f ca="1">YEAR(TODAY())-YEAR(All_Data[[#This Row],[DOB]])</f>
        <v>32</v>
      </c>
      <c r="F290" s="3" t="str">
        <f ca="1">IF(All_Data[[#This Row],[Age]]&lt;=40,"Millennials",IF(All_Data[[#This Row],[Age]]&lt;=50,"Gen X(40s)",IF(All_Data[[#This Row],[Age]]&lt;=60,"Gen X(50s)","Baby Boomers")))</f>
        <v>Millennials</v>
      </c>
      <c r="G290" t="s">
        <v>47</v>
      </c>
      <c r="H290" t="s">
        <v>36</v>
      </c>
      <c r="I290" t="s">
        <v>25</v>
      </c>
      <c r="J290" t="s">
        <v>87</v>
      </c>
      <c r="K290" s="1">
        <v>40729</v>
      </c>
      <c r="L290" s="1" t="s">
        <v>500</v>
      </c>
      <c r="M290" s="3">
        <f ca="1">IFERROR(YEAR(All_Data[[#This Row],[DateofTermination]])-YEAR(All_Data[[#This Row],[DateofHire]]),YEAR(TODAY())-YEAR(All_Data[[#This Row],[DateofHire]]))</f>
        <v>12</v>
      </c>
      <c r="N290" t="s">
        <v>27</v>
      </c>
      <c r="O290" t="s">
        <v>28</v>
      </c>
      <c r="P290" t="s">
        <v>136</v>
      </c>
      <c r="Q290" t="s">
        <v>137</v>
      </c>
      <c r="R290">
        <v>17</v>
      </c>
      <c r="S290" t="s">
        <v>42</v>
      </c>
      <c r="T290" t="s">
        <v>43</v>
      </c>
      <c r="U290">
        <v>2.81</v>
      </c>
      <c r="V290">
        <v>3</v>
      </c>
      <c r="W290" s="1">
        <v>43482</v>
      </c>
      <c r="X290">
        <v>16</v>
      </c>
    </row>
    <row r="291" spans="1:24" x14ac:dyDescent="0.2">
      <c r="A291" t="s">
        <v>474</v>
      </c>
      <c r="B291">
        <v>10014</v>
      </c>
      <c r="C291" t="s">
        <v>22</v>
      </c>
      <c r="D291" s="1">
        <v>31808</v>
      </c>
      <c r="E291" s="3">
        <f ca="1">YEAR(TODAY())-YEAR(All_Data[[#This Row],[DOB]])</f>
        <v>36</v>
      </c>
      <c r="F291" s="3" t="str">
        <f ca="1">IF(All_Data[[#This Row],[Age]]&lt;=40,"Millennials",IF(All_Data[[#This Row],[Age]]&lt;=50,"Gen X(40s)",IF(All_Data[[#This Row],[Age]]&lt;=60,"Gen X(50s)","Baby Boomers")))</f>
        <v>Millennials</v>
      </c>
      <c r="G291" t="s">
        <v>23</v>
      </c>
      <c r="H291" t="s">
        <v>54</v>
      </c>
      <c r="I291" t="s">
        <v>25</v>
      </c>
      <c r="J291" t="s">
        <v>26</v>
      </c>
      <c r="K291" s="1">
        <v>41134</v>
      </c>
      <c r="L291" s="1">
        <v>42405</v>
      </c>
      <c r="M291" s="3">
        <f ca="1">IFERROR(YEAR(All_Data[[#This Row],[DateofTermination]])-YEAR(All_Data[[#This Row],[DateofHire]]),YEAR(TODAY())-YEAR(All_Data[[#This Row],[DateofHire]]))</f>
        <v>4</v>
      </c>
      <c r="N291" t="s">
        <v>306</v>
      </c>
      <c r="O291" t="s">
        <v>39</v>
      </c>
      <c r="P291" t="s">
        <v>29</v>
      </c>
      <c r="Q291" t="s">
        <v>49</v>
      </c>
      <c r="R291">
        <v>20</v>
      </c>
      <c r="S291" t="s">
        <v>31</v>
      </c>
      <c r="T291" t="s">
        <v>32</v>
      </c>
      <c r="U291">
        <v>4.5</v>
      </c>
      <c r="V291">
        <v>5</v>
      </c>
      <c r="W291" s="1">
        <v>42401</v>
      </c>
      <c r="X291">
        <v>15</v>
      </c>
    </row>
    <row r="292" spans="1:24" x14ac:dyDescent="0.2">
      <c r="A292" t="s">
        <v>475</v>
      </c>
      <c r="B292">
        <v>10144</v>
      </c>
      <c r="C292" t="s">
        <v>122</v>
      </c>
      <c r="D292" s="1">
        <v>25121</v>
      </c>
      <c r="E292" s="3">
        <f ca="1">YEAR(TODAY())-YEAR(All_Data[[#This Row],[DOB]])</f>
        <v>55</v>
      </c>
      <c r="F292" s="3" t="str">
        <f ca="1">IF(All_Data[[#This Row],[Age]]&lt;=40,"Millennials",IF(All_Data[[#This Row],[Age]]&lt;=50,"Gen X(40s)",IF(All_Data[[#This Row],[Age]]&lt;=60,"Gen X(50s)","Baby Boomers")))</f>
        <v>Gen X(50s)</v>
      </c>
      <c r="G292" t="s">
        <v>23</v>
      </c>
      <c r="H292" t="s">
        <v>54</v>
      </c>
      <c r="I292" t="s">
        <v>25</v>
      </c>
      <c r="J292" t="s">
        <v>26</v>
      </c>
      <c r="K292" s="1">
        <v>40756</v>
      </c>
      <c r="L292" s="1" t="s">
        <v>500</v>
      </c>
      <c r="M292" s="3">
        <f ca="1">IFERROR(YEAR(All_Data[[#This Row],[DateofTermination]])-YEAR(All_Data[[#This Row],[DateofHire]]),YEAR(TODAY())-YEAR(All_Data[[#This Row],[DateofHire]]))</f>
        <v>12</v>
      </c>
      <c r="N292" t="s">
        <v>27</v>
      </c>
      <c r="O292" t="s">
        <v>28</v>
      </c>
      <c r="P292" t="s">
        <v>29</v>
      </c>
      <c r="Q292" t="s">
        <v>124</v>
      </c>
      <c r="R292">
        <v>2</v>
      </c>
      <c r="S292" t="s">
        <v>67</v>
      </c>
      <c r="T292" t="s">
        <v>43</v>
      </c>
      <c r="U292">
        <v>3.93</v>
      </c>
      <c r="V292">
        <v>3</v>
      </c>
      <c r="W292" s="1">
        <v>43523</v>
      </c>
      <c r="X292">
        <v>19</v>
      </c>
    </row>
    <row r="293" spans="1:24" x14ac:dyDescent="0.2">
      <c r="A293" t="s">
        <v>476</v>
      </c>
      <c r="B293">
        <v>10253</v>
      </c>
      <c r="C293" t="s">
        <v>135</v>
      </c>
      <c r="D293" s="1">
        <v>32700</v>
      </c>
      <c r="E293" s="3">
        <f ca="1">YEAR(TODAY())-YEAR(All_Data[[#This Row],[DOB]])</f>
        <v>34</v>
      </c>
      <c r="F293" s="3" t="str">
        <f ca="1">IF(All_Data[[#This Row],[Age]]&lt;=40,"Millennials",IF(All_Data[[#This Row],[Age]]&lt;=50,"Gen X(40s)",IF(All_Data[[#This Row],[Age]]&lt;=60,"Gen X(50s)","Baby Boomers")))</f>
        <v>Millennials</v>
      </c>
      <c r="G293" t="s">
        <v>23</v>
      </c>
      <c r="H293" t="s">
        <v>24</v>
      </c>
      <c r="I293" t="s">
        <v>25</v>
      </c>
      <c r="J293" t="s">
        <v>105</v>
      </c>
      <c r="K293" s="1">
        <v>40973</v>
      </c>
      <c r="L293" s="1" t="s">
        <v>500</v>
      </c>
      <c r="M293" s="3">
        <f ca="1">IFERROR(YEAR(All_Data[[#This Row],[DateofTermination]])-YEAR(All_Data[[#This Row],[DateofHire]]),YEAR(TODAY())-YEAR(All_Data[[#This Row],[DateofHire]]))</f>
        <v>11</v>
      </c>
      <c r="N293" t="s">
        <v>27</v>
      </c>
      <c r="O293" t="s">
        <v>28</v>
      </c>
      <c r="P293" t="s">
        <v>136</v>
      </c>
      <c r="Q293" t="s">
        <v>137</v>
      </c>
      <c r="R293">
        <v>17</v>
      </c>
      <c r="S293" t="s">
        <v>205</v>
      </c>
      <c r="T293" t="s">
        <v>43</v>
      </c>
      <c r="U293">
        <v>4.5</v>
      </c>
      <c r="V293">
        <v>4</v>
      </c>
      <c r="W293" s="1">
        <v>43483</v>
      </c>
      <c r="X293">
        <v>11</v>
      </c>
    </row>
    <row r="294" spans="1:24" x14ac:dyDescent="0.2">
      <c r="A294" t="s">
        <v>477</v>
      </c>
      <c r="B294">
        <v>10118</v>
      </c>
      <c r="C294" t="s">
        <v>101</v>
      </c>
      <c r="D294" s="1">
        <v>31631</v>
      </c>
      <c r="E294" s="3">
        <f ca="1">YEAR(TODAY())-YEAR(All_Data[[#This Row],[DOB]])</f>
        <v>37</v>
      </c>
      <c r="F294" s="3" t="str">
        <f ca="1">IF(All_Data[[#This Row],[Age]]&lt;=40,"Millennials",IF(All_Data[[#This Row],[Age]]&lt;=50,"Gen X(40s)",IF(All_Data[[#This Row],[Age]]&lt;=60,"Gen X(50s)","Baby Boomers")))</f>
        <v>Millennials</v>
      </c>
      <c r="G294" t="s">
        <v>23</v>
      </c>
      <c r="H294" t="s">
        <v>36</v>
      </c>
      <c r="I294" t="s">
        <v>25</v>
      </c>
      <c r="J294" t="s">
        <v>70</v>
      </c>
      <c r="K294" s="1">
        <v>42051</v>
      </c>
      <c r="L294" s="1">
        <v>42788</v>
      </c>
      <c r="M294" s="3">
        <f ca="1">IFERROR(YEAR(All_Data[[#This Row],[DateofTermination]])-YEAR(All_Data[[#This Row],[DateofHire]]),YEAR(TODAY())-YEAR(All_Data[[#This Row],[DateofHire]]))</f>
        <v>2</v>
      </c>
      <c r="N294" t="s">
        <v>225</v>
      </c>
      <c r="O294" t="s">
        <v>95</v>
      </c>
      <c r="P294" t="s">
        <v>40</v>
      </c>
      <c r="Q294" t="s">
        <v>41</v>
      </c>
      <c r="R294">
        <v>4</v>
      </c>
      <c r="S294" t="s">
        <v>67</v>
      </c>
      <c r="T294" t="s">
        <v>43</v>
      </c>
      <c r="U294">
        <v>4.33</v>
      </c>
      <c r="V294">
        <v>3</v>
      </c>
      <c r="W294" s="1">
        <v>42781</v>
      </c>
      <c r="X294">
        <v>9</v>
      </c>
    </row>
    <row r="295" spans="1:24" x14ac:dyDescent="0.2">
      <c r="A295" t="s">
        <v>478</v>
      </c>
      <c r="B295">
        <v>10022</v>
      </c>
      <c r="C295" t="s">
        <v>22</v>
      </c>
      <c r="D295" s="1">
        <v>31566</v>
      </c>
      <c r="E295" s="3">
        <f ca="1">YEAR(TODAY())-YEAR(All_Data[[#This Row],[DOB]])</f>
        <v>37</v>
      </c>
      <c r="F295" s="3" t="str">
        <f ca="1">IF(All_Data[[#This Row],[Age]]&lt;=40,"Millennials",IF(All_Data[[#This Row],[Age]]&lt;=50,"Gen X(40s)",IF(All_Data[[#This Row],[Age]]&lt;=60,"Gen X(50s)","Baby Boomers")))</f>
        <v>Millennials</v>
      </c>
      <c r="G295" t="s">
        <v>47</v>
      </c>
      <c r="H295" t="s">
        <v>36</v>
      </c>
      <c r="I295" t="s">
        <v>25</v>
      </c>
      <c r="J295" t="s">
        <v>26</v>
      </c>
      <c r="K295" s="1">
        <v>40812</v>
      </c>
      <c r="L295" s="1">
        <v>42408</v>
      </c>
      <c r="M295" s="3">
        <f ca="1">IFERROR(YEAR(All_Data[[#This Row],[DateofTermination]])-YEAR(All_Data[[#This Row],[DateofHire]]),YEAR(TODAY())-YEAR(All_Data[[#This Row],[DateofHire]]))</f>
        <v>5</v>
      </c>
      <c r="N295" t="s">
        <v>479</v>
      </c>
      <c r="O295" t="s">
        <v>95</v>
      </c>
      <c r="P295" t="s">
        <v>29</v>
      </c>
      <c r="Q295" t="s">
        <v>89</v>
      </c>
      <c r="R295">
        <v>18</v>
      </c>
      <c r="S295" t="s">
        <v>57</v>
      </c>
      <c r="T295" t="s">
        <v>32</v>
      </c>
      <c r="U295">
        <v>4.3</v>
      </c>
      <c r="V295">
        <v>5</v>
      </c>
      <c r="W295" s="1">
        <v>42036</v>
      </c>
      <c r="X295">
        <v>18</v>
      </c>
    </row>
    <row r="296" spans="1:24" x14ac:dyDescent="0.2">
      <c r="A296" t="s">
        <v>480</v>
      </c>
      <c r="B296">
        <v>10183</v>
      </c>
      <c r="C296" t="s">
        <v>22</v>
      </c>
      <c r="D296" s="1">
        <v>31143</v>
      </c>
      <c r="E296" s="3">
        <f ca="1">YEAR(TODAY())-YEAR(All_Data[[#This Row],[DOB]])</f>
        <v>38</v>
      </c>
      <c r="F296" s="3" t="str">
        <f ca="1">IF(All_Data[[#This Row],[Age]]&lt;=40,"Millennials",IF(All_Data[[#This Row],[Age]]&lt;=50,"Gen X(40s)",IF(All_Data[[#This Row],[Age]]&lt;=60,"Gen X(50s)","Baby Boomers")))</f>
        <v>Millennials</v>
      </c>
      <c r="G296" t="s">
        <v>47</v>
      </c>
      <c r="H296" t="s">
        <v>24</v>
      </c>
      <c r="I296" t="s">
        <v>25</v>
      </c>
      <c r="J296" t="s">
        <v>26</v>
      </c>
      <c r="K296" s="1">
        <v>42190</v>
      </c>
      <c r="L296" s="1" t="s">
        <v>500</v>
      </c>
      <c r="M296" s="3">
        <f ca="1">IFERROR(YEAR(All_Data[[#This Row],[DateofTermination]])-YEAR(All_Data[[#This Row],[DateofHire]]),YEAR(TODAY())-YEAR(All_Data[[#This Row],[DateofHire]]))</f>
        <v>8</v>
      </c>
      <c r="N296" t="s">
        <v>27</v>
      </c>
      <c r="O296" t="s">
        <v>28</v>
      </c>
      <c r="P296" t="s">
        <v>29</v>
      </c>
      <c r="Q296" t="s">
        <v>30</v>
      </c>
      <c r="R296">
        <v>22</v>
      </c>
      <c r="S296" t="s">
        <v>31</v>
      </c>
      <c r="T296" t="s">
        <v>43</v>
      </c>
      <c r="U296">
        <v>3.21</v>
      </c>
      <c r="V296">
        <v>3</v>
      </c>
      <c r="W296" s="1">
        <v>43494</v>
      </c>
      <c r="X296">
        <v>7</v>
      </c>
    </row>
    <row r="297" spans="1:24" x14ac:dyDescent="0.2">
      <c r="A297" t="s">
        <v>481</v>
      </c>
      <c r="B297">
        <v>10190</v>
      </c>
      <c r="C297" t="s">
        <v>46</v>
      </c>
      <c r="D297" s="1">
        <v>27800</v>
      </c>
      <c r="E297" s="3">
        <f ca="1">YEAR(TODAY())-YEAR(All_Data[[#This Row],[DOB]])</f>
        <v>47</v>
      </c>
      <c r="F297" s="3" t="str">
        <f ca="1">IF(All_Data[[#This Row],[Age]]&lt;=40,"Millennials",IF(All_Data[[#This Row],[Age]]&lt;=50,"Gen X(40s)",IF(All_Data[[#This Row],[Age]]&lt;=60,"Gen X(50s)","Baby Boomers")))</f>
        <v>Gen X(40s)</v>
      </c>
      <c r="G297" t="s">
        <v>23</v>
      </c>
      <c r="H297" t="s">
        <v>24</v>
      </c>
      <c r="I297" t="s">
        <v>25</v>
      </c>
      <c r="J297" t="s">
        <v>70</v>
      </c>
      <c r="K297" s="1">
        <v>41869</v>
      </c>
      <c r="L297" s="1" t="s">
        <v>500</v>
      </c>
      <c r="M297" s="3">
        <f ca="1">IFERROR(YEAR(All_Data[[#This Row],[DateofTermination]])-YEAR(All_Data[[#This Row],[DateofHire]]),YEAR(TODAY())-YEAR(All_Data[[#This Row],[DateofHire]]))</f>
        <v>9</v>
      </c>
      <c r="N297" t="s">
        <v>27</v>
      </c>
      <c r="O297" t="s">
        <v>28</v>
      </c>
      <c r="P297" t="s">
        <v>29</v>
      </c>
      <c r="Q297" t="s">
        <v>66</v>
      </c>
      <c r="R297">
        <v>19</v>
      </c>
      <c r="S297" t="s">
        <v>67</v>
      </c>
      <c r="T297" t="s">
        <v>43</v>
      </c>
      <c r="U297">
        <v>3.11</v>
      </c>
      <c r="V297">
        <v>5</v>
      </c>
      <c r="W297" s="1">
        <v>43508</v>
      </c>
      <c r="X297">
        <v>4</v>
      </c>
    </row>
    <row r="298" spans="1:24" x14ac:dyDescent="0.2">
      <c r="A298" t="s">
        <v>482</v>
      </c>
      <c r="B298">
        <v>10274</v>
      </c>
      <c r="C298" t="s">
        <v>122</v>
      </c>
      <c r="D298" s="1">
        <v>20103</v>
      </c>
      <c r="E298" s="3">
        <f ca="1">YEAR(TODAY())-YEAR(All_Data[[#This Row],[DOB]])</f>
        <v>68</v>
      </c>
      <c r="F298" s="3" t="str">
        <f ca="1">IF(All_Data[[#This Row],[Age]]&lt;=40,"Millennials",IF(All_Data[[#This Row],[Age]]&lt;=50,"Gen X(40s)",IF(All_Data[[#This Row],[Age]]&lt;=60,"Gen X(50s)","Baby Boomers")))</f>
        <v>Baby Boomers</v>
      </c>
      <c r="G298" t="s">
        <v>47</v>
      </c>
      <c r="H298" t="s">
        <v>36</v>
      </c>
      <c r="I298" t="s">
        <v>25</v>
      </c>
      <c r="J298" t="s">
        <v>70</v>
      </c>
      <c r="K298" s="1">
        <v>40812</v>
      </c>
      <c r="L298" s="1">
        <v>40910</v>
      </c>
      <c r="M298" s="3">
        <f ca="1">IFERROR(YEAR(All_Data[[#This Row],[DateofTermination]])-YEAR(All_Data[[#This Row],[DateofHire]]),YEAR(TODAY())-YEAR(All_Data[[#This Row],[DateofHire]]))</f>
        <v>1</v>
      </c>
      <c r="N298" t="s">
        <v>79</v>
      </c>
      <c r="O298" t="s">
        <v>39</v>
      </c>
      <c r="P298" t="s">
        <v>29</v>
      </c>
      <c r="Q298" t="s">
        <v>124</v>
      </c>
      <c r="R298">
        <v>2</v>
      </c>
      <c r="S298" t="s">
        <v>72</v>
      </c>
      <c r="T298" t="s">
        <v>43</v>
      </c>
      <c r="U298">
        <v>4.5</v>
      </c>
      <c r="V298">
        <v>3</v>
      </c>
      <c r="W298" s="1">
        <v>40910</v>
      </c>
      <c r="X298">
        <v>5</v>
      </c>
    </row>
    <row r="299" spans="1:24" x14ac:dyDescent="0.2">
      <c r="A299" t="s">
        <v>483</v>
      </c>
      <c r="B299">
        <v>10293</v>
      </c>
      <c r="C299" t="s">
        <v>22</v>
      </c>
      <c r="D299" s="1">
        <v>29435</v>
      </c>
      <c r="E299" s="3">
        <f ca="1">YEAR(TODAY())-YEAR(All_Data[[#This Row],[DOB]])</f>
        <v>43</v>
      </c>
      <c r="F299" s="3" t="str">
        <f ca="1">IF(All_Data[[#This Row],[Age]]&lt;=40,"Millennials",IF(All_Data[[#This Row],[Age]]&lt;=50,"Gen X(40s)",IF(All_Data[[#This Row],[Age]]&lt;=60,"Gen X(50s)","Baby Boomers")))</f>
        <v>Gen X(40s)</v>
      </c>
      <c r="G299" t="s">
        <v>47</v>
      </c>
      <c r="H299" t="s">
        <v>24</v>
      </c>
      <c r="I299" t="s">
        <v>25</v>
      </c>
      <c r="J299" t="s">
        <v>26</v>
      </c>
      <c r="K299" s="1">
        <v>41134</v>
      </c>
      <c r="L299" s="1">
        <v>42248</v>
      </c>
      <c r="M299" s="3">
        <f ca="1">IFERROR(YEAR(All_Data[[#This Row],[DateofTermination]])-YEAR(All_Data[[#This Row],[DateofHire]]),YEAR(TODAY())-YEAR(All_Data[[#This Row],[DateofHire]]))</f>
        <v>3</v>
      </c>
      <c r="N299" t="s">
        <v>38</v>
      </c>
      <c r="O299" t="s">
        <v>39</v>
      </c>
      <c r="P299" t="s">
        <v>29</v>
      </c>
      <c r="Q299" t="s">
        <v>52</v>
      </c>
      <c r="R299">
        <v>16</v>
      </c>
      <c r="S299" t="s">
        <v>111</v>
      </c>
      <c r="T299" t="s">
        <v>112</v>
      </c>
      <c r="U299">
        <v>2.5</v>
      </c>
      <c r="V299">
        <v>3</v>
      </c>
      <c r="W299" s="1">
        <v>41887</v>
      </c>
      <c r="X299">
        <v>13</v>
      </c>
    </row>
    <row r="300" spans="1:24" x14ac:dyDescent="0.2">
      <c r="A300" t="s">
        <v>484</v>
      </c>
      <c r="B300">
        <v>10172</v>
      </c>
      <c r="C300" t="s">
        <v>327</v>
      </c>
      <c r="D300" s="1">
        <v>29775</v>
      </c>
      <c r="E300" s="3">
        <f ca="1">YEAR(TODAY())-YEAR(All_Data[[#This Row],[DOB]])</f>
        <v>42</v>
      </c>
      <c r="F300" s="3" t="str">
        <f ca="1">IF(All_Data[[#This Row],[Age]]&lt;=40,"Millennials",IF(All_Data[[#This Row],[Age]]&lt;=50,"Gen X(40s)",IF(All_Data[[#This Row],[Age]]&lt;=60,"Gen X(50s)","Baby Boomers")))</f>
        <v>Gen X(40s)</v>
      </c>
      <c r="G300" t="s">
        <v>23</v>
      </c>
      <c r="H300" t="s">
        <v>24</v>
      </c>
      <c r="I300" t="s">
        <v>25</v>
      </c>
      <c r="J300" t="s">
        <v>105</v>
      </c>
      <c r="K300" s="1">
        <v>42781</v>
      </c>
      <c r="L300" s="1" t="s">
        <v>500</v>
      </c>
      <c r="M300" s="3">
        <f ca="1">IFERROR(YEAR(All_Data[[#This Row],[DateofTermination]])-YEAR(All_Data[[#This Row],[DateofHire]]),YEAR(TODAY())-YEAR(All_Data[[#This Row],[DateofHire]]))</f>
        <v>6</v>
      </c>
      <c r="N300" t="s">
        <v>27</v>
      </c>
      <c r="O300" t="s">
        <v>28</v>
      </c>
      <c r="P300" t="s">
        <v>40</v>
      </c>
      <c r="Q300" t="s">
        <v>201</v>
      </c>
      <c r="R300">
        <v>13</v>
      </c>
      <c r="S300" t="s">
        <v>42</v>
      </c>
      <c r="T300" t="s">
        <v>43</v>
      </c>
      <c r="U300">
        <v>3.42</v>
      </c>
      <c r="V300">
        <v>4</v>
      </c>
      <c r="W300" s="1">
        <v>43469</v>
      </c>
      <c r="X300">
        <v>17</v>
      </c>
    </row>
    <row r="301" spans="1:24" x14ac:dyDescent="0.2">
      <c r="A301" t="s">
        <v>485</v>
      </c>
      <c r="B301">
        <v>10127</v>
      </c>
      <c r="C301" t="s">
        <v>181</v>
      </c>
      <c r="D301" s="1">
        <v>28612</v>
      </c>
      <c r="E301" s="3">
        <f ca="1">YEAR(TODAY())-YEAR(All_Data[[#This Row],[DOB]])</f>
        <v>45</v>
      </c>
      <c r="F301" s="3" t="str">
        <f ca="1">IF(All_Data[[#This Row],[Age]]&lt;=40,"Millennials",IF(All_Data[[#This Row],[Age]]&lt;=50,"Gen X(40s)",IF(All_Data[[#This Row],[Age]]&lt;=60,"Gen X(50s)","Baby Boomers")))</f>
        <v>Gen X(40s)</v>
      </c>
      <c r="G301" t="s">
        <v>47</v>
      </c>
      <c r="H301" t="s">
        <v>65</v>
      </c>
      <c r="I301" t="s">
        <v>25</v>
      </c>
      <c r="J301" t="s">
        <v>105</v>
      </c>
      <c r="K301" s="1">
        <v>42093</v>
      </c>
      <c r="L301" s="1" t="s">
        <v>500</v>
      </c>
      <c r="M301" s="3">
        <f ca="1">IFERROR(YEAR(All_Data[[#This Row],[DateofTermination]])-YEAR(All_Data[[#This Row],[DateofHire]]),YEAR(TODAY())-YEAR(All_Data[[#This Row],[DateofHire]]))</f>
        <v>8</v>
      </c>
      <c r="N301" t="s">
        <v>27</v>
      </c>
      <c r="O301" t="s">
        <v>28</v>
      </c>
      <c r="P301" t="s">
        <v>40</v>
      </c>
      <c r="Q301" t="s">
        <v>76</v>
      </c>
      <c r="R301">
        <v>7</v>
      </c>
      <c r="S301" t="s">
        <v>67</v>
      </c>
      <c r="T301" t="s">
        <v>43</v>
      </c>
      <c r="U301">
        <v>4.2</v>
      </c>
      <c r="V301">
        <v>4</v>
      </c>
      <c r="W301" s="1">
        <v>43501</v>
      </c>
      <c r="X301">
        <v>7</v>
      </c>
    </row>
    <row r="302" spans="1:24" x14ac:dyDescent="0.2">
      <c r="A302" t="s">
        <v>486</v>
      </c>
      <c r="B302">
        <v>10072</v>
      </c>
      <c r="C302" t="s">
        <v>22</v>
      </c>
      <c r="D302" s="1">
        <v>31921</v>
      </c>
      <c r="E302" s="3">
        <f ca="1">YEAR(TODAY())-YEAR(All_Data[[#This Row],[DOB]])</f>
        <v>36</v>
      </c>
      <c r="F302" s="3" t="str">
        <f ca="1">IF(All_Data[[#This Row],[Age]]&lt;=40,"Millennials",IF(All_Data[[#This Row],[Age]]&lt;=50,"Gen X(40s)",IF(All_Data[[#This Row],[Age]]&lt;=60,"Gen X(50s)","Baby Boomers")))</f>
        <v>Millennials</v>
      </c>
      <c r="G302" t="s">
        <v>23</v>
      </c>
      <c r="H302" t="s">
        <v>24</v>
      </c>
      <c r="I302" t="s">
        <v>25</v>
      </c>
      <c r="J302" t="s">
        <v>26</v>
      </c>
      <c r="K302" s="1">
        <v>40553</v>
      </c>
      <c r="L302" s="1">
        <v>41774</v>
      </c>
      <c r="M302" s="3">
        <f ca="1">IFERROR(YEAR(All_Data[[#This Row],[DateofTermination]])-YEAR(All_Data[[#This Row],[DateofHire]]),YEAR(TODAY())-YEAR(All_Data[[#This Row],[DateofHire]]))</f>
        <v>3</v>
      </c>
      <c r="N302" t="s">
        <v>48</v>
      </c>
      <c r="O302" t="s">
        <v>39</v>
      </c>
      <c r="P302" t="s">
        <v>29</v>
      </c>
      <c r="Q302" t="s">
        <v>56</v>
      </c>
      <c r="R302">
        <v>39</v>
      </c>
      <c r="S302" t="s">
        <v>31</v>
      </c>
      <c r="T302" t="s">
        <v>43</v>
      </c>
      <c r="U302">
        <v>5</v>
      </c>
      <c r="V302">
        <v>5</v>
      </c>
      <c r="W302" s="1">
        <v>41774</v>
      </c>
      <c r="X302">
        <v>11</v>
      </c>
    </row>
    <row r="303" spans="1:24" x14ac:dyDescent="0.2">
      <c r="A303" t="s">
        <v>488</v>
      </c>
      <c r="B303">
        <v>10048</v>
      </c>
      <c r="C303" t="s">
        <v>22</v>
      </c>
      <c r="D303" s="1">
        <v>23994</v>
      </c>
      <c r="E303" s="3">
        <f ca="1">YEAR(TODAY())-YEAR(All_Data[[#This Row],[DOB]])</f>
        <v>58</v>
      </c>
      <c r="F303" s="3" t="str">
        <f ca="1">IF(All_Data[[#This Row],[Age]]&lt;=40,"Millennials",IF(All_Data[[#This Row],[Age]]&lt;=50,"Gen X(40s)",IF(All_Data[[#This Row],[Age]]&lt;=60,"Gen X(50s)","Baby Boomers")))</f>
        <v>Gen X(50s)</v>
      </c>
      <c r="G303" t="s">
        <v>23</v>
      </c>
      <c r="H303" t="s">
        <v>36</v>
      </c>
      <c r="I303" t="s">
        <v>99</v>
      </c>
      <c r="J303" t="s">
        <v>26</v>
      </c>
      <c r="K303" s="1">
        <v>40679</v>
      </c>
      <c r="L303" s="1">
        <v>42254</v>
      </c>
      <c r="M303" s="3">
        <f ca="1">IFERROR(YEAR(All_Data[[#This Row],[DateofTermination]])-YEAR(All_Data[[#This Row],[DateofHire]]),YEAR(TODAY())-YEAR(All_Data[[#This Row],[DateofHire]]))</f>
        <v>4</v>
      </c>
      <c r="N303" t="s">
        <v>83</v>
      </c>
      <c r="O303" t="s">
        <v>39</v>
      </c>
      <c r="P303" t="s">
        <v>29</v>
      </c>
      <c r="Q303" t="s">
        <v>59</v>
      </c>
      <c r="R303">
        <v>11</v>
      </c>
      <c r="S303" t="s">
        <v>205</v>
      </c>
      <c r="T303" t="s">
        <v>43</v>
      </c>
      <c r="U303">
        <v>5</v>
      </c>
      <c r="V303">
        <v>3</v>
      </c>
      <c r="W303" s="1">
        <v>42050</v>
      </c>
      <c r="X303">
        <v>7</v>
      </c>
    </row>
    <row r="304" spans="1:24" x14ac:dyDescent="0.2">
      <c r="A304" t="s">
        <v>489</v>
      </c>
      <c r="B304">
        <v>10204</v>
      </c>
      <c r="C304" t="s">
        <v>22</v>
      </c>
      <c r="D304" s="1">
        <v>30527</v>
      </c>
      <c r="E304" s="3">
        <f ca="1">YEAR(TODAY())-YEAR(All_Data[[#This Row],[DOB]])</f>
        <v>40</v>
      </c>
      <c r="F304" s="3" t="str">
        <f ca="1">IF(All_Data[[#This Row],[Age]]&lt;=40,"Millennials",IF(All_Data[[#This Row],[Age]]&lt;=50,"Gen X(40s)",IF(All_Data[[#This Row],[Age]]&lt;=60,"Gen X(50s)","Baby Boomers")))</f>
        <v>Millennials</v>
      </c>
      <c r="G304" t="s">
        <v>47</v>
      </c>
      <c r="H304" t="s">
        <v>54</v>
      </c>
      <c r="I304" t="s">
        <v>25</v>
      </c>
      <c r="J304" t="s">
        <v>26</v>
      </c>
      <c r="K304" s="1">
        <v>40553</v>
      </c>
      <c r="L304" s="1">
        <v>41043</v>
      </c>
      <c r="M304" s="3">
        <f ca="1">IFERROR(YEAR(All_Data[[#This Row],[DateofTermination]])-YEAR(All_Data[[#This Row],[DateofHire]]),YEAR(TODAY())-YEAR(All_Data[[#This Row],[DateofHire]]))</f>
        <v>1</v>
      </c>
      <c r="N304" t="s">
        <v>79</v>
      </c>
      <c r="O304" t="s">
        <v>39</v>
      </c>
      <c r="P304" t="s">
        <v>29</v>
      </c>
      <c r="Q304" t="s">
        <v>66</v>
      </c>
      <c r="R304">
        <v>19</v>
      </c>
      <c r="S304" t="s">
        <v>57</v>
      </c>
      <c r="T304" t="s">
        <v>43</v>
      </c>
      <c r="U304">
        <v>3.6</v>
      </c>
      <c r="V304">
        <v>5</v>
      </c>
      <c r="W304" s="1">
        <v>40580</v>
      </c>
      <c r="X304">
        <v>9</v>
      </c>
    </row>
    <row r="305" spans="1:24" x14ac:dyDescent="0.2">
      <c r="A305" t="s">
        <v>490</v>
      </c>
      <c r="B305">
        <v>10264</v>
      </c>
      <c r="C305" t="s">
        <v>22</v>
      </c>
      <c r="D305" s="1">
        <v>25478</v>
      </c>
      <c r="E305" s="3">
        <f ca="1">YEAR(TODAY())-YEAR(All_Data[[#This Row],[DOB]])</f>
        <v>54</v>
      </c>
      <c r="F305" s="3" t="str">
        <f ca="1">IF(All_Data[[#This Row],[Age]]&lt;=40,"Millennials",IF(All_Data[[#This Row],[Age]]&lt;=50,"Gen X(40s)",IF(All_Data[[#This Row],[Age]]&lt;=60,"Gen X(50s)","Baby Boomers")))</f>
        <v>Gen X(50s)</v>
      </c>
      <c r="G305" t="s">
        <v>47</v>
      </c>
      <c r="H305" t="s">
        <v>24</v>
      </c>
      <c r="I305" t="s">
        <v>25</v>
      </c>
      <c r="J305" t="s">
        <v>70</v>
      </c>
      <c r="K305" s="1">
        <v>40917</v>
      </c>
      <c r="L305" s="1">
        <v>42182</v>
      </c>
      <c r="M305" s="3">
        <f ca="1">IFERROR(YEAR(All_Data[[#This Row],[DateofTermination]])-YEAR(All_Data[[#This Row],[DateofHire]]),YEAR(TODAY())-YEAR(All_Data[[#This Row],[DateofHire]]))</f>
        <v>3</v>
      </c>
      <c r="N305" t="s">
        <v>161</v>
      </c>
      <c r="O305" t="s">
        <v>39</v>
      </c>
      <c r="P305" t="s">
        <v>29</v>
      </c>
      <c r="Q305" t="s">
        <v>66</v>
      </c>
      <c r="R305">
        <v>19</v>
      </c>
      <c r="S305" t="s">
        <v>72</v>
      </c>
      <c r="T305" t="s">
        <v>43</v>
      </c>
      <c r="U305">
        <v>4.3</v>
      </c>
      <c r="V305">
        <v>4</v>
      </c>
      <c r="W305" s="1">
        <v>41792</v>
      </c>
      <c r="X305">
        <v>16</v>
      </c>
    </row>
    <row r="306" spans="1:24" x14ac:dyDescent="0.2">
      <c r="A306" t="s">
        <v>491</v>
      </c>
      <c r="B306">
        <v>10033</v>
      </c>
      <c r="C306" t="s">
        <v>46</v>
      </c>
      <c r="D306" s="1">
        <v>21192</v>
      </c>
      <c r="E306" s="3">
        <f ca="1">YEAR(TODAY())-YEAR(All_Data[[#This Row],[DOB]])</f>
        <v>65</v>
      </c>
      <c r="F306" s="3" t="str">
        <f ca="1">IF(All_Data[[#This Row],[Age]]&lt;=40,"Millennials",IF(All_Data[[#This Row],[Age]]&lt;=50,"Gen X(40s)",IF(All_Data[[#This Row],[Age]]&lt;=60,"Gen X(50s)","Baby Boomers")))</f>
        <v>Baby Boomers</v>
      </c>
      <c r="G306" t="s">
        <v>23</v>
      </c>
      <c r="H306" t="s">
        <v>24</v>
      </c>
      <c r="I306" t="s">
        <v>25</v>
      </c>
      <c r="J306" t="s">
        <v>26</v>
      </c>
      <c r="K306" s="1">
        <v>41281</v>
      </c>
      <c r="L306" s="1">
        <v>42421</v>
      </c>
      <c r="M306" s="3">
        <f ca="1">IFERROR(YEAR(All_Data[[#This Row],[DateofTermination]])-YEAR(All_Data[[#This Row],[DateofHire]]),YEAR(TODAY())-YEAR(All_Data[[#This Row],[DateofHire]]))</f>
        <v>3</v>
      </c>
      <c r="N306" t="s">
        <v>123</v>
      </c>
      <c r="O306" t="s">
        <v>39</v>
      </c>
      <c r="P306" t="s">
        <v>29</v>
      </c>
      <c r="Q306" t="s">
        <v>71</v>
      </c>
      <c r="R306">
        <v>12</v>
      </c>
      <c r="S306" t="s">
        <v>31</v>
      </c>
      <c r="T306" t="s">
        <v>32</v>
      </c>
      <c r="U306">
        <v>5</v>
      </c>
      <c r="V306">
        <v>3</v>
      </c>
      <c r="W306" s="1">
        <v>42388</v>
      </c>
      <c r="X306">
        <v>7</v>
      </c>
    </row>
    <row r="307" spans="1:24" x14ac:dyDescent="0.2">
      <c r="A307" t="s">
        <v>493</v>
      </c>
      <c r="B307">
        <v>10174</v>
      </c>
      <c r="C307" t="s">
        <v>46</v>
      </c>
      <c r="D307" s="1">
        <v>31157</v>
      </c>
      <c r="E307" s="3">
        <f ca="1">YEAR(TODAY())-YEAR(All_Data[[#This Row],[DOB]])</f>
        <v>38</v>
      </c>
      <c r="F307" s="3" t="str">
        <f ca="1">IF(All_Data[[#This Row],[Age]]&lt;=40,"Millennials",IF(All_Data[[#This Row],[Age]]&lt;=50,"Gen X(40s)",IF(All_Data[[#This Row],[Age]]&lt;=60,"Gen X(50s)","Baby Boomers")))</f>
        <v>Millennials</v>
      </c>
      <c r="G307" t="s">
        <v>47</v>
      </c>
      <c r="H307" t="s">
        <v>24</v>
      </c>
      <c r="I307" t="s">
        <v>25</v>
      </c>
      <c r="J307" t="s">
        <v>26</v>
      </c>
      <c r="K307" s="1">
        <v>41911</v>
      </c>
      <c r="L307" s="1" t="s">
        <v>500</v>
      </c>
      <c r="M307" s="3">
        <f ca="1">IFERROR(YEAR(All_Data[[#This Row],[DateofTermination]])-YEAR(All_Data[[#This Row],[DateofHire]]),YEAR(TODAY())-YEAR(All_Data[[#This Row],[DateofHire]]))</f>
        <v>9</v>
      </c>
      <c r="N307" t="s">
        <v>27</v>
      </c>
      <c r="O307" t="s">
        <v>28</v>
      </c>
      <c r="P307" t="s">
        <v>29</v>
      </c>
      <c r="Q307" t="s">
        <v>80</v>
      </c>
      <c r="R307">
        <v>14</v>
      </c>
      <c r="S307" t="s">
        <v>31</v>
      </c>
      <c r="T307" t="s">
        <v>43</v>
      </c>
      <c r="U307">
        <v>3.4</v>
      </c>
      <c r="V307">
        <v>4</v>
      </c>
      <c r="W307" s="1">
        <v>43517</v>
      </c>
      <c r="X307">
        <v>14</v>
      </c>
    </row>
    <row r="308" spans="1:24" x14ac:dyDescent="0.2">
      <c r="A308" t="s">
        <v>494</v>
      </c>
      <c r="B308">
        <v>10135</v>
      </c>
      <c r="C308" t="s">
        <v>46</v>
      </c>
      <c r="D308" s="1">
        <v>31178</v>
      </c>
      <c r="E308" s="3">
        <f ca="1">YEAR(TODAY())-YEAR(All_Data[[#This Row],[DOB]])</f>
        <v>38</v>
      </c>
      <c r="F308" s="3" t="str">
        <f ca="1">IF(All_Data[[#This Row],[Age]]&lt;=40,"Millennials",IF(All_Data[[#This Row],[Age]]&lt;=50,"Gen X(40s)",IF(All_Data[[#This Row],[Age]]&lt;=60,"Gen X(50s)","Baby Boomers")))</f>
        <v>Millennials</v>
      </c>
      <c r="G308" t="s">
        <v>23</v>
      </c>
      <c r="H308" t="s">
        <v>24</v>
      </c>
      <c r="I308" t="s">
        <v>25</v>
      </c>
      <c r="J308" t="s">
        <v>26</v>
      </c>
      <c r="K308" s="1">
        <v>41827</v>
      </c>
      <c r="L308" s="1" t="s">
        <v>500</v>
      </c>
      <c r="M308" s="3">
        <f ca="1">IFERROR(YEAR(All_Data[[#This Row],[DateofTermination]])-YEAR(All_Data[[#This Row],[DateofHire]]),YEAR(TODAY())-YEAR(All_Data[[#This Row],[DateofHire]]))</f>
        <v>9</v>
      </c>
      <c r="N308" t="s">
        <v>27</v>
      </c>
      <c r="O308" t="s">
        <v>28</v>
      </c>
      <c r="P308" t="s">
        <v>29</v>
      </c>
      <c r="Q308" t="s">
        <v>49</v>
      </c>
      <c r="R308">
        <v>20</v>
      </c>
      <c r="S308" t="s">
        <v>31</v>
      </c>
      <c r="T308" t="s">
        <v>43</v>
      </c>
      <c r="U308">
        <v>4.07</v>
      </c>
      <c r="V308">
        <v>4</v>
      </c>
      <c r="W308" s="1">
        <v>43524</v>
      </c>
      <c r="X308">
        <v>13</v>
      </c>
    </row>
    <row r="309" spans="1:24" x14ac:dyDescent="0.2">
      <c r="A309" t="s">
        <v>495</v>
      </c>
      <c r="B309">
        <v>10301</v>
      </c>
      <c r="C309" t="s">
        <v>22</v>
      </c>
      <c r="D309" s="1">
        <v>30075</v>
      </c>
      <c r="E309" s="3">
        <f ca="1">YEAR(TODAY())-YEAR(All_Data[[#This Row],[DOB]])</f>
        <v>41</v>
      </c>
      <c r="F309" s="3" t="str">
        <f ca="1">IF(All_Data[[#This Row],[Age]]&lt;=40,"Millennials",IF(All_Data[[#This Row],[Age]]&lt;=50,"Gen X(40s)",IF(All_Data[[#This Row],[Age]]&lt;=60,"Gen X(50s)","Baby Boomers")))</f>
        <v>Gen X(40s)</v>
      </c>
      <c r="G309" t="s">
        <v>47</v>
      </c>
      <c r="H309" t="s">
        <v>24</v>
      </c>
      <c r="I309" t="s">
        <v>25</v>
      </c>
      <c r="J309" t="s">
        <v>105</v>
      </c>
      <c r="K309" s="1">
        <v>39693</v>
      </c>
      <c r="L309" s="1">
        <v>42276</v>
      </c>
      <c r="M309" s="3">
        <f ca="1">IFERROR(YEAR(All_Data[[#This Row],[DateofTermination]])-YEAR(All_Data[[#This Row],[DateofHire]]),YEAR(TODAY())-YEAR(All_Data[[#This Row],[DateofHire]]))</f>
        <v>7</v>
      </c>
      <c r="N309" t="s">
        <v>79</v>
      </c>
      <c r="O309" t="s">
        <v>39</v>
      </c>
      <c r="P309" t="s">
        <v>29</v>
      </c>
      <c r="Q309" t="s">
        <v>71</v>
      </c>
      <c r="R309">
        <v>12</v>
      </c>
      <c r="S309" t="s">
        <v>57</v>
      </c>
      <c r="T309" t="s">
        <v>194</v>
      </c>
      <c r="U309">
        <v>3.2</v>
      </c>
      <c r="V309">
        <v>2</v>
      </c>
      <c r="W309" s="1">
        <v>42249</v>
      </c>
      <c r="X309">
        <v>4</v>
      </c>
    </row>
    <row r="310" spans="1:24" x14ac:dyDescent="0.2">
      <c r="A310" t="s">
        <v>496</v>
      </c>
      <c r="B310">
        <v>10010</v>
      </c>
      <c r="C310" t="s">
        <v>497</v>
      </c>
      <c r="D310" s="1">
        <v>29097</v>
      </c>
      <c r="E310" s="3">
        <f ca="1">YEAR(TODAY())-YEAR(All_Data[[#This Row],[DOB]])</f>
        <v>44</v>
      </c>
      <c r="F310" s="3" t="str">
        <f ca="1">IF(All_Data[[#This Row],[Age]]&lt;=40,"Millennials",IF(All_Data[[#This Row],[Age]]&lt;=50,"Gen X(40s)",IF(All_Data[[#This Row],[Age]]&lt;=60,"Gen X(50s)","Baby Boomers")))</f>
        <v>Gen X(40s)</v>
      </c>
      <c r="G310" t="s">
        <v>47</v>
      </c>
      <c r="H310" t="s">
        <v>24</v>
      </c>
      <c r="I310" t="s">
        <v>25</v>
      </c>
      <c r="J310" t="s">
        <v>26</v>
      </c>
      <c r="K310" s="1">
        <v>40278</v>
      </c>
      <c r="L310" s="1" t="s">
        <v>500</v>
      </c>
      <c r="M310" s="3">
        <f ca="1">IFERROR(YEAR(All_Data[[#This Row],[DateofTermination]])-YEAR(All_Data[[#This Row],[DateofHire]]),YEAR(TODAY())-YEAR(All_Data[[#This Row],[DateofHire]]))</f>
        <v>13</v>
      </c>
      <c r="N310" t="s">
        <v>27</v>
      </c>
      <c r="O310" t="s">
        <v>28</v>
      </c>
      <c r="P310" t="s">
        <v>40</v>
      </c>
      <c r="Q310" t="s">
        <v>124</v>
      </c>
      <c r="R310">
        <v>2</v>
      </c>
      <c r="S310" t="s">
        <v>67</v>
      </c>
      <c r="T310" t="s">
        <v>32</v>
      </c>
      <c r="U310">
        <v>4.5999999999999996</v>
      </c>
      <c r="V310">
        <v>5</v>
      </c>
      <c r="W310" s="1">
        <v>43517</v>
      </c>
      <c r="X310">
        <v>16</v>
      </c>
    </row>
    <row r="311" spans="1:24" x14ac:dyDescent="0.2">
      <c r="A311" t="s">
        <v>498</v>
      </c>
      <c r="B311">
        <v>10043</v>
      </c>
      <c r="C311" t="s">
        <v>85</v>
      </c>
      <c r="D311" s="1">
        <v>28910</v>
      </c>
      <c r="E311" s="3">
        <f ca="1">YEAR(TODAY())-YEAR(All_Data[[#This Row],[DOB]])</f>
        <v>44</v>
      </c>
      <c r="F311" s="3" t="str">
        <f ca="1">IF(All_Data[[#This Row],[Age]]&lt;=40,"Millennials",IF(All_Data[[#This Row],[Age]]&lt;=50,"Gen X(40s)",IF(All_Data[[#This Row],[Age]]&lt;=60,"Gen X(50s)","Baby Boomers")))</f>
        <v>Gen X(40s)</v>
      </c>
      <c r="G311" t="s">
        <v>47</v>
      </c>
      <c r="H311" t="s">
        <v>24</v>
      </c>
      <c r="I311" t="s">
        <v>25</v>
      </c>
      <c r="J311" t="s">
        <v>26</v>
      </c>
      <c r="K311" s="1">
        <v>42093</v>
      </c>
      <c r="L311" s="1" t="s">
        <v>500</v>
      </c>
      <c r="M311" s="3">
        <f ca="1">IFERROR(YEAR(All_Data[[#This Row],[DateofTermination]])-YEAR(All_Data[[#This Row],[DateofHire]]),YEAR(TODAY())-YEAR(All_Data[[#This Row],[DateofHire]]))</f>
        <v>8</v>
      </c>
      <c r="N311" t="s">
        <v>27</v>
      </c>
      <c r="O311" t="s">
        <v>28</v>
      </c>
      <c r="P311" t="s">
        <v>40</v>
      </c>
      <c r="Q311" t="s">
        <v>41</v>
      </c>
      <c r="R311">
        <v>4</v>
      </c>
      <c r="S311" t="s">
        <v>67</v>
      </c>
      <c r="T311" t="s">
        <v>43</v>
      </c>
      <c r="U311">
        <v>5</v>
      </c>
      <c r="V311">
        <v>3</v>
      </c>
      <c r="W311" s="1">
        <v>43497</v>
      </c>
      <c r="X311">
        <v>11</v>
      </c>
    </row>
    <row r="312" spans="1:24" x14ac:dyDescent="0.2">
      <c r="A312" t="s">
        <v>499</v>
      </c>
      <c r="B312">
        <v>10271</v>
      </c>
      <c r="C312" t="s">
        <v>22</v>
      </c>
      <c r="D312" s="1">
        <v>28719</v>
      </c>
      <c r="E312" s="3">
        <f ca="1">YEAR(TODAY())-YEAR(All_Data[[#This Row],[DOB]])</f>
        <v>45</v>
      </c>
      <c r="F312" s="3" t="str">
        <f ca="1">IF(All_Data[[#This Row],[Age]]&lt;=40,"Millennials",IF(All_Data[[#This Row],[Age]]&lt;=50,"Gen X(40s)",IF(All_Data[[#This Row],[Age]]&lt;=60,"Gen X(50s)","Baby Boomers")))</f>
        <v>Gen X(40s)</v>
      </c>
      <c r="G312" t="s">
        <v>47</v>
      </c>
      <c r="H312" t="s">
        <v>65</v>
      </c>
      <c r="I312" t="s">
        <v>25</v>
      </c>
      <c r="J312" t="s">
        <v>105</v>
      </c>
      <c r="K312" s="1">
        <v>41911</v>
      </c>
      <c r="L312" s="1" t="s">
        <v>500</v>
      </c>
      <c r="M312" s="3">
        <f ca="1">IFERROR(YEAR(All_Data[[#This Row],[DateofTermination]])-YEAR(All_Data[[#This Row],[DateofHire]]),YEAR(TODAY())-YEAR(All_Data[[#This Row],[DateofHire]]))</f>
        <v>9</v>
      </c>
      <c r="N312" t="s">
        <v>27</v>
      </c>
      <c r="O312" t="s">
        <v>28</v>
      </c>
      <c r="P312" t="s">
        <v>29</v>
      </c>
      <c r="Q312" t="s">
        <v>80</v>
      </c>
      <c r="R312">
        <v>14</v>
      </c>
      <c r="S312" t="s">
        <v>31</v>
      </c>
      <c r="T312" t="s">
        <v>43</v>
      </c>
      <c r="U312">
        <v>4.5</v>
      </c>
      <c r="V312">
        <v>5</v>
      </c>
      <c r="W312" s="1">
        <v>43495</v>
      </c>
      <c r="X312">
        <v>2</v>
      </c>
    </row>
    <row r="313" spans="1:24" x14ac:dyDescent="0.2">
      <c r="L31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312"/>
  <sheetViews>
    <sheetView workbookViewId="0">
      <selection activeCell="G1" sqref="G1"/>
    </sheetView>
  </sheetViews>
  <sheetFormatPr baseColWidth="10" defaultColWidth="8.83203125" defaultRowHeight="15" x14ac:dyDescent="0.2"/>
  <cols>
    <col min="5" max="5" width="32" style="1" customWidth="1"/>
    <col min="10" max="10" width="18.1640625" customWidth="1"/>
    <col min="11" max="11" width="20.5" style="1" customWidth="1"/>
    <col min="12" max="12" width="12.5" customWidth="1"/>
    <col min="13" max="13" width="12.6640625" customWidth="1"/>
  </cols>
  <sheetData>
    <row r="1" spans="5:13" x14ac:dyDescent="0.2">
      <c r="E1" s="1" t="s">
        <v>19</v>
      </c>
      <c r="F1" t="s">
        <v>501</v>
      </c>
      <c r="G1" t="s">
        <v>501</v>
      </c>
      <c r="H1" t="s">
        <v>502</v>
      </c>
    </row>
    <row r="2" spans="5:13" x14ac:dyDescent="0.2">
      <c r="E2" s="1" t="s">
        <v>33</v>
      </c>
      <c r="F2">
        <v>1</v>
      </c>
      <c r="G2">
        <v>17</v>
      </c>
      <c r="H2">
        <v>2019</v>
      </c>
      <c r="J2" t="str">
        <f>G2&amp;"/"&amp;F2&amp;"/"&amp;H2</f>
        <v>17/1/2019</v>
      </c>
      <c r="K2" s="1">
        <v>43482</v>
      </c>
      <c r="M2" s="1"/>
    </row>
    <row r="3" spans="5:13" x14ac:dyDescent="0.2">
      <c r="E3" s="1" t="s">
        <v>44</v>
      </c>
      <c r="F3">
        <v>2</v>
      </c>
      <c r="G3">
        <v>24</v>
      </c>
      <c r="H3">
        <v>2016</v>
      </c>
      <c r="J3" t="str">
        <f t="shared" ref="J3:J66" si="0">G3&amp;"/"&amp;F3&amp;"/"&amp;H3</f>
        <v>24/2/2016</v>
      </c>
      <c r="K3" s="1">
        <v>42424</v>
      </c>
      <c r="M3" s="1"/>
    </row>
    <row r="4" spans="5:13" x14ac:dyDescent="0.2">
      <c r="E4" s="1" t="s">
        <v>50</v>
      </c>
      <c r="F4">
        <v>5</v>
      </c>
      <c r="G4">
        <v>15</v>
      </c>
      <c r="H4">
        <v>2012</v>
      </c>
      <c r="J4" t="str">
        <f t="shared" si="0"/>
        <v>15/5/2012</v>
      </c>
      <c r="K4" s="1">
        <v>41044</v>
      </c>
      <c r="M4" s="1"/>
    </row>
    <row r="5" spans="5:13" x14ac:dyDescent="0.2">
      <c r="E5" s="1">
        <v>43525</v>
      </c>
      <c r="F5">
        <v>1</v>
      </c>
      <c r="G5">
        <v>3</v>
      </c>
      <c r="H5">
        <v>2019</v>
      </c>
      <c r="J5" t="str">
        <f t="shared" si="0"/>
        <v>3/1/2019</v>
      </c>
      <c r="K5" s="1">
        <v>43468</v>
      </c>
      <c r="M5" s="1"/>
    </row>
    <row r="6" spans="5:13" x14ac:dyDescent="0.2">
      <c r="E6" s="1">
        <v>42371</v>
      </c>
      <c r="F6">
        <v>2</v>
      </c>
      <c r="G6">
        <v>1</v>
      </c>
      <c r="H6">
        <v>2016</v>
      </c>
      <c r="J6" t="str">
        <f t="shared" si="0"/>
        <v>1/2/2016</v>
      </c>
      <c r="K6" s="1">
        <v>42401</v>
      </c>
      <c r="M6" s="1"/>
    </row>
    <row r="7" spans="5:13" x14ac:dyDescent="0.2">
      <c r="E7" s="1">
        <v>43647</v>
      </c>
      <c r="F7">
        <v>1</v>
      </c>
      <c r="G7">
        <v>7</v>
      </c>
      <c r="H7">
        <v>2019</v>
      </c>
      <c r="J7" t="str">
        <f t="shared" si="0"/>
        <v>7/1/2019</v>
      </c>
      <c r="K7" s="1">
        <v>43472</v>
      </c>
      <c r="M7" s="1"/>
    </row>
    <row r="8" spans="5:13" x14ac:dyDescent="0.2">
      <c r="E8" s="1">
        <v>43497</v>
      </c>
      <c r="F8">
        <v>1</v>
      </c>
      <c r="G8">
        <v>2</v>
      </c>
      <c r="H8">
        <v>2019</v>
      </c>
      <c r="J8" t="str">
        <f t="shared" si="0"/>
        <v>2/1/2019</v>
      </c>
      <c r="K8" s="1">
        <v>43467</v>
      </c>
      <c r="M8" s="1"/>
    </row>
    <row r="9" spans="5:13" x14ac:dyDescent="0.2">
      <c r="E9" s="1" t="s">
        <v>68</v>
      </c>
      <c r="F9">
        <v>2</v>
      </c>
      <c r="G9">
        <v>25</v>
      </c>
      <c r="H9">
        <v>2019</v>
      </c>
      <c r="J9" t="str">
        <f t="shared" si="0"/>
        <v>25/2/2019</v>
      </c>
      <c r="K9" s="1">
        <v>43521</v>
      </c>
      <c r="M9" s="1"/>
    </row>
    <row r="10" spans="5:13" x14ac:dyDescent="0.2">
      <c r="E10" s="1" t="s">
        <v>73</v>
      </c>
      <c r="F10">
        <v>1</v>
      </c>
      <c r="G10">
        <v>25</v>
      </c>
      <c r="H10">
        <v>2019</v>
      </c>
      <c r="J10" t="str">
        <f t="shared" si="0"/>
        <v>25/1/2019</v>
      </c>
      <c r="K10" s="1">
        <v>43490</v>
      </c>
      <c r="M10" s="1"/>
    </row>
    <row r="11" spans="5:13" x14ac:dyDescent="0.2">
      <c r="E11" s="1" t="s">
        <v>77</v>
      </c>
      <c r="F11">
        <v>2</v>
      </c>
      <c r="G11">
        <v>18</v>
      </c>
      <c r="H11">
        <v>2019</v>
      </c>
      <c r="J11" t="str">
        <f t="shared" si="0"/>
        <v>18/2/2019</v>
      </c>
      <c r="K11" s="1">
        <v>43514</v>
      </c>
      <c r="M11" s="1"/>
    </row>
    <row r="12" spans="5:13" x14ac:dyDescent="0.2">
      <c r="E12" s="1" t="s">
        <v>81</v>
      </c>
      <c r="F12">
        <v>1</v>
      </c>
      <c r="G12">
        <v>30</v>
      </c>
      <c r="H12">
        <v>2016</v>
      </c>
      <c r="J12" t="str">
        <f t="shared" si="0"/>
        <v>30/1/2016</v>
      </c>
      <c r="K12" s="1">
        <v>42399</v>
      </c>
      <c r="M12" s="1"/>
    </row>
    <row r="13" spans="5:13" x14ac:dyDescent="0.2">
      <c r="E13" s="1">
        <v>42526</v>
      </c>
      <c r="F13">
        <v>5</v>
      </c>
      <c r="G13">
        <v>6</v>
      </c>
      <c r="H13">
        <v>2016</v>
      </c>
      <c r="J13" t="str">
        <f t="shared" si="0"/>
        <v>6/5/2016</v>
      </c>
      <c r="K13" s="1">
        <v>42496</v>
      </c>
      <c r="M13" s="1"/>
    </row>
    <row r="14" spans="5:13" x14ac:dyDescent="0.2">
      <c r="E14" s="1" t="s">
        <v>68</v>
      </c>
      <c r="F14">
        <v>2</v>
      </c>
      <c r="G14">
        <v>25</v>
      </c>
      <c r="H14">
        <v>2019</v>
      </c>
      <c r="J14" t="str">
        <f t="shared" si="0"/>
        <v>25/2/2019</v>
      </c>
      <c r="K14" s="1">
        <v>43521</v>
      </c>
      <c r="M14" s="1"/>
    </row>
    <row r="15" spans="5:13" x14ac:dyDescent="0.2">
      <c r="E15" s="1" t="s">
        <v>90</v>
      </c>
      <c r="F15">
        <v>2</v>
      </c>
      <c r="G15">
        <v>14</v>
      </c>
      <c r="H15">
        <v>2019</v>
      </c>
      <c r="J15" t="str">
        <f t="shared" si="0"/>
        <v>14/2/2019</v>
      </c>
      <c r="K15" s="1">
        <v>43510</v>
      </c>
      <c r="M15" s="1"/>
    </row>
    <row r="16" spans="5:13" x14ac:dyDescent="0.2">
      <c r="E16" s="1">
        <v>42769</v>
      </c>
      <c r="F16">
        <v>3</v>
      </c>
      <c r="G16">
        <v>2</v>
      </c>
      <c r="H16">
        <v>2017</v>
      </c>
      <c r="J16" t="str">
        <f t="shared" si="0"/>
        <v>2/3/2017</v>
      </c>
      <c r="K16" s="1">
        <v>42796</v>
      </c>
      <c r="M16" s="1"/>
    </row>
    <row r="17" spans="5:13" x14ac:dyDescent="0.2">
      <c r="E17" s="1">
        <v>42859</v>
      </c>
      <c r="F17">
        <v>4</v>
      </c>
      <c r="G17">
        <v>5</v>
      </c>
      <c r="H17">
        <v>2017</v>
      </c>
      <c r="J17" t="str">
        <f t="shared" si="0"/>
        <v>5/4/2017</v>
      </c>
      <c r="K17" s="1">
        <v>42830</v>
      </c>
      <c r="M17" s="1"/>
    </row>
    <row r="18" spans="5:13" x14ac:dyDescent="0.2">
      <c r="E18" s="1" t="s">
        <v>97</v>
      </c>
      <c r="F18">
        <v>1</v>
      </c>
      <c r="G18">
        <v>14</v>
      </c>
      <c r="H18">
        <v>2019</v>
      </c>
      <c r="J18" t="str">
        <f t="shared" si="0"/>
        <v>14/1/2019</v>
      </c>
      <c r="K18" s="1">
        <v>43479</v>
      </c>
      <c r="M18" s="1"/>
    </row>
    <row r="19" spans="5:13" x14ac:dyDescent="0.2">
      <c r="E19" s="1" t="s">
        <v>97</v>
      </c>
      <c r="F19">
        <v>1</v>
      </c>
      <c r="G19">
        <v>14</v>
      </c>
      <c r="H19">
        <v>2019</v>
      </c>
      <c r="J19" t="str">
        <f t="shared" si="0"/>
        <v>14/1/2019</v>
      </c>
      <c r="K19" s="1">
        <v>43479</v>
      </c>
      <c r="M19" s="1"/>
    </row>
    <row r="20" spans="5:13" x14ac:dyDescent="0.2">
      <c r="E20" s="1" t="s">
        <v>103</v>
      </c>
      <c r="F20">
        <v>1</v>
      </c>
      <c r="G20">
        <v>15</v>
      </c>
      <c r="H20">
        <v>2015</v>
      </c>
      <c r="J20" t="str">
        <f t="shared" si="0"/>
        <v>15/1/2015</v>
      </c>
      <c r="K20" s="1">
        <v>42019</v>
      </c>
      <c r="M20" s="1"/>
    </row>
    <row r="21" spans="5:13" x14ac:dyDescent="0.2">
      <c r="E21" s="1">
        <v>43770</v>
      </c>
      <c r="F21">
        <v>1</v>
      </c>
      <c r="G21">
        <v>11</v>
      </c>
      <c r="H21">
        <v>2019</v>
      </c>
      <c r="J21" t="str">
        <f t="shared" si="0"/>
        <v>11/1/2019</v>
      </c>
      <c r="K21" s="1">
        <v>43476</v>
      </c>
      <c r="M21" s="1"/>
    </row>
    <row r="22" spans="5:13" x14ac:dyDescent="0.2">
      <c r="E22" s="1" t="s">
        <v>97</v>
      </c>
      <c r="F22">
        <v>1</v>
      </c>
      <c r="G22">
        <v>14</v>
      </c>
      <c r="H22">
        <v>2019</v>
      </c>
      <c r="J22" t="str">
        <f t="shared" si="0"/>
        <v>14/1/2019</v>
      </c>
      <c r="K22" s="1">
        <v>43479</v>
      </c>
      <c r="M22" s="1"/>
    </row>
    <row r="23" spans="5:13" x14ac:dyDescent="0.2">
      <c r="E23" s="1">
        <v>43739</v>
      </c>
      <c r="F23">
        <v>1</v>
      </c>
      <c r="G23">
        <v>10</v>
      </c>
      <c r="H23">
        <v>2019</v>
      </c>
      <c r="J23" t="str">
        <f t="shared" si="0"/>
        <v>10/1/2019</v>
      </c>
      <c r="K23" s="1">
        <v>43475</v>
      </c>
      <c r="M23" s="1"/>
    </row>
    <row r="24" spans="5:13" x14ac:dyDescent="0.2">
      <c r="E24" s="1" t="s">
        <v>109</v>
      </c>
      <c r="F24">
        <v>2</v>
      </c>
      <c r="G24">
        <v>27</v>
      </c>
      <c r="H24">
        <v>2019</v>
      </c>
      <c r="J24" t="str">
        <f t="shared" si="0"/>
        <v>27/2/2019</v>
      </c>
      <c r="K24" s="1">
        <v>43523</v>
      </c>
      <c r="M24" s="1"/>
    </row>
    <row r="25" spans="5:13" x14ac:dyDescent="0.2">
      <c r="E25" s="1" t="s">
        <v>109</v>
      </c>
      <c r="F25">
        <v>2</v>
      </c>
      <c r="G25">
        <v>27</v>
      </c>
      <c r="H25">
        <v>2019</v>
      </c>
      <c r="J25" t="str">
        <f t="shared" si="0"/>
        <v>27/2/2019</v>
      </c>
      <c r="K25" s="1">
        <v>43523</v>
      </c>
      <c r="M25" s="1"/>
    </row>
    <row r="26" spans="5:13" x14ac:dyDescent="0.2">
      <c r="E26" s="1">
        <v>41732</v>
      </c>
      <c r="F26">
        <v>3</v>
      </c>
      <c r="G26">
        <v>4</v>
      </c>
      <c r="H26">
        <v>2014</v>
      </c>
      <c r="J26" t="str">
        <f t="shared" si="0"/>
        <v>4/3/2014</v>
      </c>
      <c r="K26" s="1">
        <v>41702</v>
      </c>
      <c r="M26" s="1"/>
    </row>
    <row r="27" spans="5:13" x14ac:dyDescent="0.2">
      <c r="E27" s="1">
        <v>42644</v>
      </c>
      <c r="F27">
        <v>1</v>
      </c>
      <c r="G27">
        <v>10</v>
      </c>
      <c r="H27">
        <v>2016</v>
      </c>
      <c r="J27" t="str">
        <f t="shared" si="0"/>
        <v>10/1/2016</v>
      </c>
      <c r="K27" s="1">
        <v>42379</v>
      </c>
      <c r="M27" s="1"/>
    </row>
    <row r="28" spans="5:13" x14ac:dyDescent="0.2">
      <c r="E28" s="1" t="s">
        <v>77</v>
      </c>
      <c r="F28">
        <v>2</v>
      </c>
      <c r="G28">
        <v>18</v>
      </c>
      <c r="H28">
        <v>2019</v>
      </c>
      <c r="J28" t="str">
        <f t="shared" si="0"/>
        <v>18/2/2019</v>
      </c>
      <c r="K28" s="1">
        <v>43514</v>
      </c>
      <c r="M28" s="1"/>
    </row>
    <row r="29" spans="5:13" x14ac:dyDescent="0.2">
      <c r="E29" s="1" t="s">
        <v>125</v>
      </c>
      <c r="F29">
        <v>2</v>
      </c>
      <c r="G29">
        <v>20</v>
      </c>
      <c r="H29">
        <v>2014</v>
      </c>
      <c r="J29" t="str">
        <f t="shared" si="0"/>
        <v>20/2/2014</v>
      </c>
      <c r="K29" s="1">
        <v>41690</v>
      </c>
      <c r="M29" s="1"/>
    </row>
    <row r="30" spans="5:13" x14ac:dyDescent="0.2">
      <c r="E30" s="1">
        <v>41367</v>
      </c>
      <c r="F30">
        <v>3</v>
      </c>
      <c r="G30">
        <v>4</v>
      </c>
      <c r="H30">
        <v>2013</v>
      </c>
      <c r="J30" t="str">
        <f t="shared" si="0"/>
        <v>4/3/2013</v>
      </c>
      <c r="K30" s="1">
        <v>41337</v>
      </c>
      <c r="M30" s="1"/>
    </row>
    <row r="31" spans="5:13" x14ac:dyDescent="0.2">
      <c r="E31" s="1" t="s">
        <v>129</v>
      </c>
      <c r="F31">
        <v>1</v>
      </c>
      <c r="G31">
        <v>15</v>
      </c>
      <c r="H31">
        <v>2019</v>
      </c>
      <c r="J31" t="str">
        <f t="shared" si="0"/>
        <v>15/1/2019</v>
      </c>
      <c r="K31" s="1">
        <v>43480</v>
      </c>
      <c r="M31" s="1"/>
    </row>
    <row r="32" spans="5:13" x14ac:dyDescent="0.2">
      <c r="E32" s="1">
        <v>43467</v>
      </c>
      <c r="F32">
        <v>2</v>
      </c>
      <c r="G32">
        <v>1</v>
      </c>
      <c r="H32">
        <v>2019</v>
      </c>
      <c r="J32" t="str">
        <f t="shared" si="0"/>
        <v>1/2/2019</v>
      </c>
      <c r="K32" s="1">
        <v>43497</v>
      </c>
      <c r="M32" s="1"/>
    </row>
    <row r="33" spans="5:13" x14ac:dyDescent="0.2">
      <c r="E33" s="1" t="s">
        <v>133</v>
      </c>
      <c r="F33">
        <v>1</v>
      </c>
      <c r="G33">
        <v>21</v>
      </c>
      <c r="H33">
        <v>2019</v>
      </c>
      <c r="J33" t="str">
        <f t="shared" si="0"/>
        <v>21/1/2019</v>
      </c>
      <c r="K33" s="1">
        <v>43486</v>
      </c>
      <c r="M33" s="1"/>
    </row>
    <row r="34" spans="5:13" x14ac:dyDescent="0.2">
      <c r="E34" s="1">
        <v>41549</v>
      </c>
      <c r="F34">
        <v>2</v>
      </c>
      <c r="G34">
        <v>10</v>
      </c>
      <c r="H34">
        <v>2013</v>
      </c>
      <c r="J34" t="str">
        <f t="shared" si="0"/>
        <v>10/2/2013</v>
      </c>
      <c r="K34" s="1">
        <v>41315</v>
      </c>
      <c r="M34" s="1"/>
    </row>
    <row r="35" spans="5:13" x14ac:dyDescent="0.2">
      <c r="E35" s="1" t="s">
        <v>139</v>
      </c>
      <c r="F35">
        <v>2</v>
      </c>
      <c r="G35">
        <v>21</v>
      </c>
      <c r="H35">
        <v>2019</v>
      </c>
      <c r="J35" t="str">
        <f t="shared" si="0"/>
        <v>21/2/2019</v>
      </c>
      <c r="K35" s="1">
        <v>43517</v>
      </c>
      <c r="M35" s="1"/>
    </row>
    <row r="36" spans="5:13" x14ac:dyDescent="0.2">
      <c r="E36" s="1" t="s">
        <v>97</v>
      </c>
      <c r="F36">
        <v>1</v>
      </c>
      <c r="G36">
        <v>14</v>
      </c>
      <c r="H36">
        <v>2019</v>
      </c>
      <c r="J36" t="str">
        <f t="shared" si="0"/>
        <v>14/1/2019</v>
      </c>
      <c r="K36" s="1">
        <v>43479</v>
      </c>
      <c r="M36" s="1"/>
    </row>
    <row r="37" spans="5:13" x14ac:dyDescent="0.2">
      <c r="E37" s="1" t="s">
        <v>133</v>
      </c>
      <c r="F37">
        <v>1</v>
      </c>
      <c r="G37">
        <v>21</v>
      </c>
      <c r="H37">
        <v>2019</v>
      </c>
      <c r="J37" t="str">
        <f t="shared" si="0"/>
        <v>21/1/2019</v>
      </c>
      <c r="K37" s="1">
        <v>43486</v>
      </c>
      <c r="M37" s="1"/>
    </row>
    <row r="38" spans="5:13" x14ac:dyDescent="0.2">
      <c r="E38" s="1" t="s">
        <v>145</v>
      </c>
      <c r="F38">
        <v>2</v>
      </c>
      <c r="G38">
        <v>22</v>
      </c>
      <c r="H38">
        <v>2019</v>
      </c>
      <c r="J38" t="str">
        <f t="shared" si="0"/>
        <v>22/2/2019</v>
      </c>
      <c r="K38" s="1">
        <v>43518</v>
      </c>
      <c r="M38" s="1"/>
    </row>
    <row r="39" spans="5:13" x14ac:dyDescent="0.2">
      <c r="E39" s="1" t="s">
        <v>147</v>
      </c>
      <c r="F39">
        <v>1</v>
      </c>
      <c r="G39">
        <v>30</v>
      </c>
      <c r="H39">
        <v>2019</v>
      </c>
      <c r="J39" t="str">
        <f t="shared" si="0"/>
        <v>30/1/2019</v>
      </c>
      <c r="K39" s="1">
        <v>43495</v>
      </c>
      <c r="M39" s="1"/>
    </row>
    <row r="40" spans="5:13" x14ac:dyDescent="0.2">
      <c r="E40" s="1">
        <v>43467</v>
      </c>
      <c r="F40">
        <v>2</v>
      </c>
      <c r="G40">
        <v>1</v>
      </c>
      <c r="H40">
        <v>2019</v>
      </c>
      <c r="J40" t="str">
        <f t="shared" si="0"/>
        <v>1/2/2019</v>
      </c>
      <c r="K40" s="1">
        <v>43497</v>
      </c>
      <c r="M40" s="1"/>
    </row>
    <row r="41" spans="5:13" x14ac:dyDescent="0.2">
      <c r="E41" s="1" t="s">
        <v>77</v>
      </c>
      <c r="F41">
        <v>2</v>
      </c>
      <c r="G41">
        <v>18</v>
      </c>
      <c r="H41">
        <v>2019</v>
      </c>
      <c r="J41" t="str">
        <f t="shared" si="0"/>
        <v>18/2/2019</v>
      </c>
      <c r="K41" s="1">
        <v>43514</v>
      </c>
      <c r="M41" s="1"/>
    </row>
    <row r="42" spans="5:13" x14ac:dyDescent="0.2">
      <c r="E42" s="1" t="s">
        <v>133</v>
      </c>
      <c r="F42">
        <v>1</v>
      </c>
      <c r="G42">
        <v>21</v>
      </c>
      <c r="H42">
        <v>2019</v>
      </c>
      <c r="J42" t="str">
        <f t="shared" si="0"/>
        <v>21/1/2019</v>
      </c>
      <c r="K42" s="1">
        <v>43486</v>
      </c>
      <c r="M42" s="1"/>
    </row>
    <row r="43" spans="5:13" x14ac:dyDescent="0.2">
      <c r="E43" s="1">
        <v>43801</v>
      </c>
      <c r="F43">
        <v>2</v>
      </c>
      <c r="G43">
        <v>12</v>
      </c>
      <c r="H43">
        <v>2019</v>
      </c>
      <c r="J43" t="str">
        <f t="shared" si="0"/>
        <v>12/2/2019</v>
      </c>
      <c r="K43" s="1">
        <v>43508</v>
      </c>
      <c r="M43" s="1"/>
    </row>
    <row r="44" spans="5:13" x14ac:dyDescent="0.2">
      <c r="E44" s="1" t="s">
        <v>129</v>
      </c>
      <c r="F44">
        <v>1</v>
      </c>
      <c r="G44">
        <v>15</v>
      </c>
      <c r="H44">
        <v>2019</v>
      </c>
      <c r="J44" t="str">
        <f t="shared" si="0"/>
        <v>15/1/2019</v>
      </c>
      <c r="K44" s="1">
        <v>43480</v>
      </c>
      <c r="M44" s="1"/>
    </row>
    <row r="45" spans="5:13" x14ac:dyDescent="0.2">
      <c r="E45" s="1" t="s">
        <v>155</v>
      </c>
      <c r="F45">
        <v>2</v>
      </c>
      <c r="G45">
        <v>19</v>
      </c>
      <c r="H45">
        <v>2019</v>
      </c>
      <c r="J45" t="str">
        <f t="shared" si="0"/>
        <v>19/2/2019</v>
      </c>
      <c r="K45" s="1">
        <v>43515</v>
      </c>
      <c r="M45" s="1"/>
    </row>
    <row r="46" spans="5:13" x14ac:dyDescent="0.2">
      <c r="E46" s="1" t="s">
        <v>97</v>
      </c>
      <c r="F46">
        <v>1</v>
      </c>
      <c r="G46">
        <v>14</v>
      </c>
      <c r="H46">
        <v>2019</v>
      </c>
      <c r="J46" t="str">
        <f t="shared" si="0"/>
        <v>14/1/2019</v>
      </c>
      <c r="K46" s="1">
        <v>43479</v>
      </c>
      <c r="M46" s="1"/>
    </row>
    <row r="47" spans="5:13" x14ac:dyDescent="0.2">
      <c r="E47" s="1" t="s">
        <v>159</v>
      </c>
      <c r="F47">
        <v>1</v>
      </c>
      <c r="G47">
        <v>19</v>
      </c>
      <c r="H47">
        <v>2019</v>
      </c>
      <c r="J47" t="str">
        <f t="shared" si="0"/>
        <v>19/1/2019</v>
      </c>
      <c r="K47" s="1">
        <v>43484</v>
      </c>
      <c r="M47" s="1"/>
    </row>
    <row r="48" spans="5:13" x14ac:dyDescent="0.2">
      <c r="E48" s="1">
        <v>42280</v>
      </c>
      <c r="F48">
        <v>3</v>
      </c>
      <c r="G48">
        <v>10</v>
      </c>
      <c r="H48">
        <v>2015</v>
      </c>
      <c r="J48" t="str">
        <f t="shared" si="0"/>
        <v>10/3/2015</v>
      </c>
      <c r="K48" s="1">
        <v>42073</v>
      </c>
      <c r="M48" s="1"/>
    </row>
    <row r="49" spans="5:13" x14ac:dyDescent="0.2">
      <c r="E49" s="1" t="s">
        <v>147</v>
      </c>
      <c r="F49">
        <v>1</v>
      </c>
      <c r="G49">
        <v>30</v>
      </c>
      <c r="H49">
        <v>2019</v>
      </c>
      <c r="J49" t="str">
        <f t="shared" si="0"/>
        <v>30/1/2019</v>
      </c>
      <c r="K49" s="1">
        <v>43495</v>
      </c>
      <c r="M49" s="1"/>
    </row>
    <row r="50" spans="5:13" x14ac:dyDescent="0.2">
      <c r="E50" s="1" t="s">
        <v>109</v>
      </c>
      <c r="F50">
        <v>2</v>
      </c>
      <c r="G50">
        <v>27</v>
      </c>
      <c r="H50">
        <v>2019</v>
      </c>
      <c r="J50" t="str">
        <f t="shared" si="0"/>
        <v>27/2/2019</v>
      </c>
      <c r="K50" s="1">
        <v>43523</v>
      </c>
      <c r="M50" s="1"/>
    </row>
    <row r="51" spans="5:13" x14ac:dyDescent="0.2">
      <c r="E51" s="1">
        <v>40973</v>
      </c>
      <c r="F51">
        <v>5</v>
      </c>
      <c r="G51">
        <v>3</v>
      </c>
      <c r="H51">
        <v>2012</v>
      </c>
      <c r="J51" t="str">
        <f t="shared" si="0"/>
        <v>3/5/2012</v>
      </c>
      <c r="K51" s="1">
        <v>41032</v>
      </c>
      <c r="M51" s="1"/>
    </row>
    <row r="52" spans="5:13" x14ac:dyDescent="0.2">
      <c r="E52" s="1">
        <v>40638</v>
      </c>
      <c r="F52">
        <v>5</v>
      </c>
      <c r="G52">
        <v>4</v>
      </c>
      <c r="H52">
        <v>2011</v>
      </c>
      <c r="J52" t="str">
        <f t="shared" si="0"/>
        <v>4/5/2011</v>
      </c>
      <c r="K52" s="1">
        <v>40667</v>
      </c>
      <c r="M52" s="1"/>
    </row>
    <row r="53" spans="5:13" x14ac:dyDescent="0.2">
      <c r="E53" s="1" t="s">
        <v>169</v>
      </c>
      <c r="F53">
        <v>2</v>
      </c>
      <c r="G53">
        <v>28</v>
      </c>
      <c r="H53">
        <v>2019</v>
      </c>
      <c r="J53" t="str">
        <f t="shared" si="0"/>
        <v>28/2/2019</v>
      </c>
      <c r="K53" s="1">
        <v>43524</v>
      </c>
      <c r="M53" s="1"/>
    </row>
    <row r="54" spans="5:13" x14ac:dyDescent="0.2">
      <c r="E54" s="1" t="s">
        <v>97</v>
      </c>
      <c r="F54">
        <v>1</v>
      </c>
      <c r="G54">
        <v>14</v>
      </c>
      <c r="H54">
        <v>2019</v>
      </c>
      <c r="J54" t="str">
        <f t="shared" si="0"/>
        <v>14/1/2019</v>
      </c>
      <c r="K54" s="1">
        <v>43479</v>
      </c>
      <c r="M54" s="1"/>
    </row>
    <row r="55" spans="5:13" x14ac:dyDescent="0.2">
      <c r="E55" s="1">
        <v>42374</v>
      </c>
      <c r="F55">
        <v>5</v>
      </c>
      <c r="G55">
        <v>1</v>
      </c>
      <c r="H55">
        <v>2016</v>
      </c>
      <c r="J55" t="str">
        <f t="shared" si="0"/>
        <v>1/5/2016</v>
      </c>
      <c r="K55" s="1">
        <v>42491</v>
      </c>
      <c r="M55" s="1"/>
    </row>
    <row r="56" spans="5:13" x14ac:dyDescent="0.2">
      <c r="E56" s="1" t="s">
        <v>97</v>
      </c>
      <c r="F56">
        <v>1</v>
      </c>
      <c r="G56">
        <v>14</v>
      </c>
      <c r="H56">
        <v>2019</v>
      </c>
      <c r="J56" t="str">
        <f t="shared" si="0"/>
        <v>14/1/2019</v>
      </c>
      <c r="K56" s="1">
        <v>43479</v>
      </c>
      <c r="M56" s="1"/>
    </row>
    <row r="57" spans="5:13" x14ac:dyDescent="0.2">
      <c r="E57" s="1">
        <v>43557</v>
      </c>
      <c r="F57">
        <v>2</v>
      </c>
      <c r="G57">
        <v>4</v>
      </c>
      <c r="H57">
        <v>2019</v>
      </c>
      <c r="J57" t="str">
        <f t="shared" si="0"/>
        <v>4/2/2019</v>
      </c>
      <c r="K57" s="1">
        <v>43500</v>
      </c>
      <c r="M57" s="1"/>
    </row>
    <row r="58" spans="5:13" x14ac:dyDescent="0.2">
      <c r="E58" s="1" t="s">
        <v>90</v>
      </c>
      <c r="F58">
        <v>2</v>
      </c>
      <c r="G58">
        <v>14</v>
      </c>
      <c r="H58">
        <v>2019</v>
      </c>
      <c r="J58" t="str">
        <f t="shared" si="0"/>
        <v>14/2/2019</v>
      </c>
      <c r="K58" s="1">
        <v>43510</v>
      </c>
      <c r="M58" s="1"/>
    </row>
    <row r="59" spans="5:13" x14ac:dyDescent="0.2">
      <c r="E59" s="1" t="s">
        <v>177</v>
      </c>
      <c r="F59">
        <v>1</v>
      </c>
      <c r="G59">
        <v>22</v>
      </c>
      <c r="H59">
        <v>2019</v>
      </c>
      <c r="J59" t="str">
        <f t="shared" si="0"/>
        <v>22/1/2019</v>
      </c>
      <c r="K59" s="1">
        <v>43487</v>
      </c>
      <c r="M59" s="1"/>
    </row>
    <row r="60" spans="5:13" x14ac:dyDescent="0.2">
      <c r="E60" s="1" t="s">
        <v>179</v>
      </c>
      <c r="F60">
        <v>1</v>
      </c>
      <c r="G60">
        <v>28</v>
      </c>
      <c r="H60">
        <v>2019</v>
      </c>
      <c r="J60" t="str">
        <f t="shared" si="0"/>
        <v>28/1/2019</v>
      </c>
      <c r="K60" s="1">
        <v>43493</v>
      </c>
      <c r="M60" s="1"/>
    </row>
    <row r="61" spans="5:13" x14ac:dyDescent="0.2">
      <c r="E61" s="1">
        <v>43497</v>
      </c>
      <c r="F61">
        <v>1</v>
      </c>
      <c r="G61">
        <v>2</v>
      </c>
      <c r="H61">
        <v>2019</v>
      </c>
      <c r="J61" t="str">
        <f t="shared" si="0"/>
        <v>2/1/2019</v>
      </c>
      <c r="K61" s="1">
        <v>43467</v>
      </c>
      <c r="M61" s="1"/>
    </row>
    <row r="62" spans="5:13" x14ac:dyDescent="0.2">
      <c r="E62" s="1" t="s">
        <v>185</v>
      </c>
      <c r="F62">
        <v>1</v>
      </c>
      <c r="G62">
        <v>24</v>
      </c>
      <c r="H62">
        <v>2019</v>
      </c>
      <c r="J62" t="str">
        <f t="shared" si="0"/>
        <v>24/1/2019</v>
      </c>
      <c r="K62" s="1">
        <v>43489</v>
      </c>
      <c r="M62" s="1"/>
    </row>
    <row r="63" spans="5:13" x14ac:dyDescent="0.2">
      <c r="E63" s="1">
        <v>43801</v>
      </c>
      <c r="F63">
        <v>2</v>
      </c>
      <c r="G63">
        <v>12</v>
      </c>
      <c r="H63">
        <v>2019</v>
      </c>
      <c r="J63" t="str">
        <f t="shared" si="0"/>
        <v>12/2/2019</v>
      </c>
      <c r="K63" s="1">
        <v>43508</v>
      </c>
      <c r="M63" s="1"/>
    </row>
    <row r="64" spans="5:13" x14ac:dyDescent="0.2">
      <c r="E64" s="1" t="s">
        <v>68</v>
      </c>
      <c r="F64">
        <v>2</v>
      </c>
      <c r="G64">
        <v>25</v>
      </c>
      <c r="H64">
        <v>2019</v>
      </c>
      <c r="J64" t="str">
        <f t="shared" si="0"/>
        <v>25/2/2019</v>
      </c>
      <c r="K64" s="1">
        <v>43521</v>
      </c>
      <c r="M64" s="1"/>
    </row>
    <row r="65" spans="5:13" x14ac:dyDescent="0.2">
      <c r="E65" s="1" t="s">
        <v>109</v>
      </c>
      <c r="F65">
        <v>2</v>
      </c>
      <c r="G65">
        <v>27</v>
      </c>
      <c r="H65">
        <v>2019</v>
      </c>
      <c r="J65" t="str">
        <f t="shared" si="0"/>
        <v>27/2/2019</v>
      </c>
      <c r="K65" s="1">
        <v>43523</v>
      </c>
      <c r="M65" s="1"/>
    </row>
    <row r="66" spans="5:13" x14ac:dyDescent="0.2">
      <c r="E66" s="1" t="s">
        <v>190</v>
      </c>
      <c r="F66">
        <v>1</v>
      </c>
      <c r="G66">
        <v>31</v>
      </c>
      <c r="H66">
        <v>2019</v>
      </c>
      <c r="J66" t="str">
        <f t="shared" si="0"/>
        <v>31/1/2019</v>
      </c>
      <c r="K66" s="1">
        <v>43496</v>
      </c>
      <c r="M66" s="1"/>
    </row>
    <row r="67" spans="5:13" x14ac:dyDescent="0.2">
      <c r="E67" s="1">
        <v>42404</v>
      </c>
      <c r="F67">
        <v>4</v>
      </c>
      <c r="G67">
        <v>2</v>
      </c>
      <c r="H67">
        <v>2016</v>
      </c>
      <c r="J67" t="str">
        <f t="shared" ref="J67:J130" si="1">G67&amp;"/"&amp;F67&amp;"/"&amp;H67</f>
        <v>2/4/2016</v>
      </c>
      <c r="K67" s="1">
        <v>42462</v>
      </c>
      <c r="M67" s="1"/>
    </row>
    <row r="68" spans="5:13" x14ac:dyDescent="0.2">
      <c r="E68" s="1" t="s">
        <v>73</v>
      </c>
      <c r="F68">
        <v>1</v>
      </c>
      <c r="G68">
        <v>25</v>
      </c>
      <c r="H68">
        <v>2019</v>
      </c>
      <c r="J68" t="str">
        <f t="shared" si="1"/>
        <v>25/1/2019</v>
      </c>
      <c r="K68" s="1">
        <v>43490</v>
      </c>
      <c r="M68" s="1"/>
    </row>
    <row r="69" spans="5:13" x14ac:dyDescent="0.2">
      <c r="E69" s="1" t="s">
        <v>147</v>
      </c>
      <c r="F69">
        <v>1</v>
      </c>
      <c r="G69">
        <v>30</v>
      </c>
      <c r="H69">
        <v>2019</v>
      </c>
      <c r="J69" t="str">
        <f t="shared" si="1"/>
        <v>30/1/2019</v>
      </c>
      <c r="K69" s="1">
        <v>43495</v>
      </c>
      <c r="M69" s="1"/>
    </row>
    <row r="70" spans="5:13" x14ac:dyDescent="0.2">
      <c r="E70" s="1">
        <v>42160</v>
      </c>
      <c r="F70">
        <v>5</v>
      </c>
      <c r="G70">
        <v>6</v>
      </c>
      <c r="H70">
        <v>2015</v>
      </c>
      <c r="J70" t="str">
        <f t="shared" si="1"/>
        <v>6/5/2015</v>
      </c>
      <c r="K70" s="1">
        <v>42130</v>
      </c>
      <c r="M70" s="1"/>
    </row>
    <row r="71" spans="5:13" x14ac:dyDescent="0.2">
      <c r="E71" s="1" t="s">
        <v>190</v>
      </c>
      <c r="F71">
        <v>1</v>
      </c>
      <c r="G71">
        <v>31</v>
      </c>
      <c r="H71">
        <v>2019</v>
      </c>
      <c r="J71" t="str">
        <f t="shared" si="1"/>
        <v>31/1/2019</v>
      </c>
      <c r="K71" s="1">
        <v>43496</v>
      </c>
      <c r="M71" s="1"/>
    </row>
    <row r="72" spans="5:13" x14ac:dyDescent="0.2">
      <c r="E72" s="1" t="s">
        <v>202</v>
      </c>
      <c r="F72">
        <v>1</v>
      </c>
      <c r="G72">
        <v>23</v>
      </c>
      <c r="H72">
        <v>2019</v>
      </c>
      <c r="J72" t="str">
        <f t="shared" si="1"/>
        <v>23/1/2019</v>
      </c>
      <c r="K72" s="1">
        <v>43488</v>
      </c>
      <c r="M72" s="1"/>
    </row>
    <row r="73" spans="5:13" x14ac:dyDescent="0.2">
      <c r="E73" s="1" t="s">
        <v>155</v>
      </c>
      <c r="F73">
        <v>2</v>
      </c>
      <c r="G73">
        <v>19</v>
      </c>
      <c r="H73">
        <v>2019</v>
      </c>
      <c r="J73" t="str">
        <f t="shared" si="1"/>
        <v>19/2/2019</v>
      </c>
      <c r="K73" s="1">
        <v>43515</v>
      </c>
      <c r="M73" s="1"/>
    </row>
    <row r="74" spans="5:13" x14ac:dyDescent="0.2">
      <c r="E74" s="1" t="s">
        <v>206</v>
      </c>
      <c r="F74">
        <v>1</v>
      </c>
      <c r="G74">
        <v>29</v>
      </c>
      <c r="H74">
        <v>2019</v>
      </c>
      <c r="J74" t="str">
        <f t="shared" si="1"/>
        <v>29/1/2019</v>
      </c>
      <c r="K74" s="1">
        <v>43494</v>
      </c>
      <c r="M74" s="1"/>
    </row>
    <row r="75" spans="5:13" x14ac:dyDescent="0.2">
      <c r="E75" s="1" t="s">
        <v>208</v>
      </c>
      <c r="F75">
        <v>1</v>
      </c>
      <c r="G75">
        <v>18</v>
      </c>
      <c r="H75">
        <v>2019</v>
      </c>
      <c r="J75" t="str">
        <f t="shared" si="1"/>
        <v>18/1/2019</v>
      </c>
      <c r="K75" s="1">
        <v>43483</v>
      </c>
      <c r="M75" s="1"/>
    </row>
    <row r="76" spans="5:13" x14ac:dyDescent="0.2">
      <c r="E76" s="1" t="s">
        <v>155</v>
      </c>
      <c r="F76">
        <v>2</v>
      </c>
      <c r="G76">
        <v>19</v>
      </c>
      <c r="H76">
        <v>2019</v>
      </c>
      <c r="J76" t="str">
        <f t="shared" si="1"/>
        <v>19/2/2019</v>
      </c>
      <c r="K76" s="1">
        <v>43515</v>
      </c>
      <c r="M76" s="1"/>
    </row>
    <row r="77" spans="5:13" x14ac:dyDescent="0.2">
      <c r="E77" s="1" t="s">
        <v>68</v>
      </c>
      <c r="F77">
        <v>2</v>
      </c>
      <c r="G77">
        <v>25</v>
      </c>
      <c r="H77">
        <v>2019</v>
      </c>
      <c r="J77" t="str">
        <f t="shared" si="1"/>
        <v>25/2/2019</v>
      </c>
      <c r="K77" s="1">
        <v>43521</v>
      </c>
      <c r="M77" s="1"/>
    </row>
    <row r="78" spans="5:13" x14ac:dyDescent="0.2">
      <c r="E78" s="1">
        <v>43556</v>
      </c>
      <c r="F78">
        <v>1</v>
      </c>
      <c r="G78">
        <v>4</v>
      </c>
      <c r="H78">
        <v>2019</v>
      </c>
      <c r="J78" t="str">
        <f t="shared" si="1"/>
        <v>4/1/2019</v>
      </c>
      <c r="K78" s="1">
        <v>43469</v>
      </c>
      <c r="M78" s="1"/>
    </row>
    <row r="79" spans="5:13" x14ac:dyDescent="0.2">
      <c r="E79" s="1" t="s">
        <v>214</v>
      </c>
      <c r="F79">
        <v>1</v>
      </c>
      <c r="G79">
        <v>27</v>
      </c>
      <c r="H79">
        <v>2019</v>
      </c>
      <c r="J79" t="str">
        <f t="shared" si="1"/>
        <v>27/1/2019</v>
      </c>
      <c r="K79" s="1">
        <v>43492</v>
      </c>
      <c r="M79" s="1"/>
    </row>
    <row r="80" spans="5:13" x14ac:dyDescent="0.2">
      <c r="E80" s="1" t="s">
        <v>129</v>
      </c>
      <c r="F80">
        <v>1</v>
      </c>
      <c r="G80">
        <v>15</v>
      </c>
      <c r="H80">
        <v>2019</v>
      </c>
      <c r="J80" t="str">
        <f t="shared" si="1"/>
        <v>15/1/2019</v>
      </c>
      <c r="K80" s="1">
        <v>43480</v>
      </c>
      <c r="M80" s="1"/>
    </row>
    <row r="81" spans="5:13" x14ac:dyDescent="0.2">
      <c r="E81" s="1" t="s">
        <v>133</v>
      </c>
      <c r="F81">
        <v>1</v>
      </c>
      <c r="G81">
        <v>21</v>
      </c>
      <c r="H81">
        <v>2019</v>
      </c>
      <c r="J81" t="str">
        <f t="shared" si="1"/>
        <v>21/1/2019</v>
      </c>
      <c r="K81" s="1">
        <v>43486</v>
      </c>
      <c r="M81" s="1"/>
    </row>
    <row r="82" spans="5:13" x14ac:dyDescent="0.2">
      <c r="E82" s="1">
        <v>42982</v>
      </c>
      <c r="F82">
        <v>4</v>
      </c>
      <c r="G82">
        <v>9</v>
      </c>
      <c r="H82">
        <v>2017</v>
      </c>
      <c r="J82" t="str">
        <f t="shared" si="1"/>
        <v>9/4/2017</v>
      </c>
      <c r="K82" s="1">
        <v>42834</v>
      </c>
      <c r="M82" s="1"/>
    </row>
    <row r="83" spans="5:13" x14ac:dyDescent="0.2">
      <c r="E83" s="1" t="s">
        <v>220</v>
      </c>
      <c r="F83">
        <v>2</v>
      </c>
      <c r="G83">
        <v>13</v>
      </c>
      <c r="H83">
        <v>2019</v>
      </c>
      <c r="J83" t="str">
        <f t="shared" si="1"/>
        <v>13/2/2019</v>
      </c>
      <c r="K83" s="1">
        <v>43509</v>
      </c>
      <c r="M83" s="1"/>
    </row>
    <row r="84" spans="5:13" x14ac:dyDescent="0.2">
      <c r="E84" s="1">
        <v>43770</v>
      </c>
      <c r="F84">
        <v>1</v>
      </c>
      <c r="G84">
        <v>11</v>
      </c>
      <c r="H84">
        <v>2019</v>
      </c>
      <c r="J84" t="str">
        <f t="shared" si="1"/>
        <v>11/1/2019</v>
      </c>
      <c r="K84" s="1">
        <v>43476</v>
      </c>
      <c r="M84" s="1"/>
    </row>
    <row r="85" spans="5:13" x14ac:dyDescent="0.2">
      <c r="E85" s="1" t="s">
        <v>68</v>
      </c>
      <c r="F85">
        <v>2</v>
      </c>
      <c r="G85">
        <v>25</v>
      </c>
      <c r="H85">
        <v>2019</v>
      </c>
      <c r="J85" t="str">
        <f t="shared" si="1"/>
        <v>25/2/2019</v>
      </c>
      <c r="K85" s="1">
        <v>43521</v>
      </c>
      <c r="M85" s="1"/>
    </row>
    <row r="86" spans="5:13" x14ac:dyDescent="0.2">
      <c r="E86" s="1">
        <v>43438</v>
      </c>
      <c r="F86">
        <v>4</v>
      </c>
      <c r="G86">
        <v>12</v>
      </c>
      <c r="H86">
        <v>2018</v>
      </c>
      <c r="J86" t="str">
        <f t="shared" si="1"/>
        <v>12/4/2018</v>
      </c>
      <c r="K86" s="1">
        <v>43202</v>
      </c>
      <c r="M86" s="1"/>
    </row>
    <row r="87" spans="5:13" x14ac:dyDescent="0.2">
      <c r="E87" s="1" t="s">
        <v>226</v>
      </c>
      <c r="F87">
        <v>1</v>
      </c>
      <c r="G87">
        <v>15</v>
      </c>
      <c r="H87">
        <v>2017</v>
      </c>
      <c r="J87" t="str">
        <f t="shared" si="1"/>
        <v>15/1/2017</v>
      </c>
      <c r="K87" s="1">
        <v>42750</v>
      </c>
      <c r="M87" s="1"/>
    </row>
    <row r="88" spans="5:13" x14ac:dyDescent="0.2">
      <c r="E88" s="1">
        <v>41190</v>
      </c>
      <c r="F88">
        <v>8</v>
      </c>
      <c r="G88">
        <v>10</v>
      </c>
      <c r="H88">
        <v>2012</v>
      </c>
      <c r="J88" t="str">
        <f t="shared" si="1"/>
        <v>10/8/2012</v>
      </c>
      <c r="K88" s="1">
        <v>41131</v>
      </c>
      <c r="M88" s="1"/>
    </row>
    <row r="89" spans="5:13" x14ac:dyDescent="0.2">
      <c r="E89" s="1" t="s">
        <v>145</v>
      </c>
      <c r="F89">
        <v>2</v>
      </c>
      <c r="G89">
        <v>22</v>
      </c>
      <c r="H89">
        <v>2019</v>
      </c>
      <c r="J89" t="str">
        <f t="shared" si="1"/>
        <v>22/2/2019</v>
      </c>
      <c r="K89" s="1">
        <v>43518</v>
      </c>
      <c r="M89" s="1"/>
    </row>
    <row r="90" spans="5:13" x14ac:dyDescent="0.2">
      <c r="E90" s="1">
        <v>43647</v>
      </c>
      <c r="F90">
        <v>1</v>
      </c>
      <c r="G90">
        <v>7</v>
      </c>
      <c r="H90">
        <v>2019</v>
      </c>
      <c r="J90" t="str">
        <f t="shared" si="1"/>
        <v>7/1/2019</v>
      </c>
      <c r="K90" s="1">
        <v>43472</v>
      </c>
      <c r="M90" s="1"/>
    </row>
    <row r="91" spans="5:13" x14ac:dyDescent="0.2">
      <c r="E91" s="1">
        <v>42462</v>
      </c>
      <c r="F91">
        <v>2</v>
      </c>
      <c r="G91">
        <v>4</v>
      </c>
      <c r="H91">
        <v>2016</v>
      </c>
      <c r="J91" t="str">
        <f t="shared" si="1"/>
        <v>4/2/2016</v>
      </c>
      <c r="K91" s="1">
        <v>42404</v>
      </c>
      <c r="M91" s="1"/>
    </row>
    <row r="92" spans="5:13" x14ac:dyDescent="0.2">
      <c r="E92" s="1">
        <v>43525</v>
      </c>
      <c r="F92">
        <v>1</v>
      </c>
      <c r="G92">
        <v>3</v>
      </c>
      <c r="H92">
        <v>2019</v>
      </c>
      <c r="J92" t="str">
        <f t="shared" si="1"/>
        <v>3/1/2019</v>
      </c>
      <c r="K92" s="1">
        <v>43468</v>
      </c>
      <c r="M92" s="1"/>
    </row>
    <row r="93" spans="5:13" x14ac:dyDescent="0.2">
      <c r="E93" s="1">
        <v>43557</v>
      </c>
      <c r="F93">
        <v>2</v>
      </c>
      <c r="G93">
        <v>4</v>
      </c>
      <c r="H93">
        <v>2019</v>
      </c>
      <c r="J93" t="str">
        <f t="shared" si="1"/>
        <v>4/2/2019</v>
      </c>
      <c r="K93" s="1">
        <v>43500</v>
      </c>
      <c r="M93" s="1"/>
    </row>
    <row r="94" spans="5:13" x14ac:dyDescent="0.2">
      <c r="E94" s="1" t="s">
        <v>206</v>
      </c>
      <c r="F94">
        <v>1</v>
      </c>
      <c r="G94">
        <v>29</v>
      </c>
      <c r="H94">
        <v>2019</v>
      </c>
      <c r="J94" t="str">
        <f t="shared" si="1"/>
        <v>29/1/2019</v>
      </c>
      <c r="K94" s="1">
        <v>43494</v>
      </c>
      <c r="M94" s="1"/>
    </row>
    <row r="95" spans="5:13" x14ac:dyDescent="0.2">
      <c r="E95" s="1">
        <v>41398</v>
      </c>
      <c r="F95">
        <v>4</v>
      </c>
      <c r="G95">
        <v>5</v>
      </c>
      <c r="H95">
        <v>2013</v>
      </c>
      <c r="J95" t="str">
        <f t="shared" si="1"/>
        <v>5/4/2013</v>
      </c>
      <c r="K95" s="1">
        <v>41369</v>
      </c>
      <c r="M95" s="1"/>
    </row>
    <row r="96" spans="5:13" x14ac:dyDescent="0.2">
      <c r="E96" s="1">
        <v>41091</v>
      </c>
      <c r="F96">
        <v>1</v>
      </c>
      <c r="G96">
        <v>7</v>
      </c>
      <c r="H96">
        <v>2012</v>
      </c>
      <c r="J96" t="str">
        <f t="shared" si="1"/>
        <v>7/1/2012</v>
      </c>
      <c r="K96" s="1">
        <v>40915</v>
      </c>
      <c r="M96" s="1"/>
    </row>
    <row r="97" spans="5:13" x14ac:dyDescent="0.2">
      <c r="E97" s="1" t="s">
        <v>179</v>
      </c>
      <c r="F97">
        <v>1</v>
      </c>
      <c r="G97">
        <v>28</v>
      </c>
      <c r="H97">
        <v>2019</v>
      </c>
      <c r="J97" t="str">
        <f t="shared" si="1"/>
        <v>28/1/2019</v>
      </c>
      <c r="K97" s="1">
        <v>43493</v>
      </c>
      <c r="M97" s="1"/>
    </row>
    <row r="98" spans="5:13" x14ac:dyDescent="0.2">
      <c r="E98" s="1">
        <v>43647</v>
      </c>
      <c r="F98">
        <v>1</v>
      </c>
      <c r="G98">
        <v>7</v>
      </c>
      <c r="H98">
        <v>2019</v>
      </c>
      <c r="J98" t="str">
        <f t="shared" si="1"/>
        <v>7/1/2019</v>
      </c>
      <c r="K98" s="1">
        <v>43472</v>
      </c>
      <c r="M98" s="1"/>
    </row>
    <row r="99" spans="5:13" x14ac:dyDescent="0.2">
      <c r="E99" s="1">
        <v>43679</v>
      </c>
      <c r="F99">
        <v>2</v>
      </c>
      <c r="G99">
        <v>8</v>
      </c>
      <c r="H99">
        <v>2019</v>
      </c>
      <c r="J99" t="str">
        <f t="shared" si="1"/>
        <v>8/2/2019</v>
      </c>
      <c r="K99" s="1">
        <v>43504</v>
      </c>
      <c r="M99" s="1"/>
    </row>
    <row r="100" spans="5:13" x14ac:dyDescent="0.2">
      <c r="E100" s="1" t="s">
        <v>214</v>
      </c>
      <c r="F100">
        <v>1</v>
      </c>
      <c r="G100">
        <v>27</v>
      </c>
      <c r="H100">
        <v>2019</v>
      </c>
      <c r="J100" t="str">
        <f t="shared" si="1"/>
        <v>27/1/2019</v>
      </c>
      <c r="K100" s="1">
        <v>43492</v>
      </c>
      <c r="M100" s="1"/>
    </row>
    <row r="101" spans="5:13" x14ac:dyDescent="0.2">
      <c r="E101" s="1">
        <v>43467</v>
      </c>
      <c r="F101">
        <v>2</v>
      </c>
      <c r="G101">
        <v>1</v>
      </c>
      <c r="H101">
        <v>2019</v>
      </c>
      <c r="J101" t="str">
        <f t="shared" si="1"/>
        <v>1/2/2019</v>
      </c>
      <c r="K101" s="1">
        <v>43497</v>
      </c>
      <c r="M101" s="1"/>
    </row>
    <row r="102" spans="5:13" x14ac:dyDescent="0.2">
      <c r="E102" s="1" t="s">
        <v>77</v>
      </c>
      <c r="F102">
        <v>2</v>
      </c>
      <c r="G102">
        <v>18</v>
      </c>
      <c r="H102">
        <v>2019</v>
      </c>
      <c r="J102" t="str">
        <f t="shared" si="1"/>
        <v>18/2/2019</v>
      </c>
      <c r="K102" s="1">
        <v>43514</v>
      </c>
      <c r="M102" s="1"/>
    </row>
    <row r="103" spans="5:13" x14ac:dyDescent="0.2">
      <c r="E103" s="1" t="s">
        <v>248</v>
      </c>
      <c r="F103">
        <v>2</v>
      </c>
      <c r="G103">
        <v>26</v>
      </c>
      <c r="H103">
        <v>2019</v>
      </c>
      <c r="J103" t="str">
        <f t="shared" si="1"/>
        <v>26/2/2019</v>
      </c>
      <c r="K103" s="1">
        <v>43522</v>
      </c>
      <c r="M103" s="1"/>
    </row>
    <row r="104" spans="5:13" x14ac:dyDescent="0.2">
      <c r="E104" s="1" t="s">
        <v>250</v>
      </c>
      <c r="F104">
        <v>1</v>
      </c>
      <c r="G104">
        <v>16</v>
      </c>
      <c r="H104">
        <v>2019</v>
      </c>
      <c r="J104" t="str">
        <f t="shared" si="1"/>
        <v>16/1/2019</v>
      </c>
      <c r="K104" s="1">
        <v>43481</v>
      </c>
      <c r="M104" s="1"/>
    </row>
    <row r="105" spans="5:13" x14ac:dyDescent="0.2">
      <c r="E105" s="1" t="s">
        <v>252</v>
      </c>
      <c r="F105">
        <v>4</v>
      </c>
      <c r="G105">
        <v>29</v>
      </c>
      <c r="H105">
        <v>2016</v>
      </c>
      <c r="J105" t="str">
        <f t="shared" si="1"/>
        <v>29/4/2016</v>
      </c>
      <c r="K105" s="1">
        <v>42489</v>
      </c>
      <c r="M105" s="1"/>
    </row>
    <row r="106" spans="5:13" x14ac:dyDescent="0.2">
      <c r="E106" s="1" t="s">
        <v>254</v>
      </c>
      <c r="F106">
        <v>1</v>
      </c>
      <c r="G106">
        <v>15</v>
      </c>
      <c r="H106">
        <v>2014</v>
      </c>
      <c r="J106" t="str">
        <f t="shared" si="1"/>
        <v>15/1/2014</v>
      </c>
      <c r="K106" s="1">
        <v>41654</v>
      </c>
      <c r="M106" s="1"/>
    </row>
    <row r="107" spans="5:13" x14ac:dyDescent="0.2">
      <c r="E107" s="1" t="s">
        <v>256</v>
      </c>
      <c r="F107">
        <v>1</v>
      </c>
      <c r="G107">
        <v>20</v>
      </c>
      <c r="H107">
        <v>2015</v>
      </c>
      <c r="J107" t="str">
        <f t="shared" si="1"/>
        <v>20/1/2015</v>
      </c>
      <c r="K107" s="1">
        <v>42024</v>
      </c>
      <c r="M107" s="1"/>
    </row>
    <row r="108" spans="5:13" x14ac:dyDescent="0.2">
      <c r="E108" s="1">
        <v>43648</v>
      </c>
      <c r="F108">
        <v>2</v>
      </c>
      <c r="G108">
        <v>7</v>
      </c>
      <c r="H108">
        <v>2019</v>
      </c>
      <c r="J108" t="str">
        <f t="shared" si="1"/>
        <v>7/2/2019</v>
      </c>
      <c r="K108" s="1">
        <v>43503</v>
      </c>
      <c r="M108" s="1"/>
    </row>
    <row r="109" spans="5:13" x14ac:dyDescent="0.2">
      <c r="E109" s="1" t="s">
        <v>73</v>
      </c>
      <c r="F109">
        <v>1</v>
      </c>
      <c r="G109">
        <v>25</v>
      </c>
      <c r="H109">
        <v>2019</v>
      </c>
      <c r="J109" t="str">
        <f t="shared" si="1"/>
        <v>25/1/2019</v>
      </c>
      <c r="K109" s="1">
        <v>43490</v>
      </c>
      <c r="M109" s="1"/>
    </row>
    <row r="110" spans="5:13" x14ac:dyDescent="0.2">
      <c r="E110" s="1" t="s">
        <v>256</v>
      </c>
      <c r="F110">
        <v>1</v>
      </c>
      <c r="G110">
        <v>20</v>
      </c>
      <c r="H110">
        <v>2015</v>
      </c>
      <c r="J110" t="str">
        <f t="shared" si="1"/>
        <v>20/1/2015</v>
      </c>
      <c r="K110" s="1">
        <v>42024</v>
      </c>
      <c r="M110" s="1"/>
    </row>
    <row r="111" spans="5:13" x14ac:dyDescent="0.2">
      <c r="E111" s="1">
        <v>43739</v>
      </c>
      <c r="F111">
        <v>1</v>
      </c>
      <c r="G111">
        <v>10</v>
      </c>
      <c r="H111">
        <v>2019</v>
      </c>
      <c r="J111" t="str">
        <f t="shared" si="1"/>
        <v>10/1/2019</v>
      </c>
      <c r="K111" s="1">
        <v>43475</v>
      </c>
      <c r="M111" s="1"/>
    </row>
    <row r="112" spans="5:13" x14ac:dyDescent="0.2">
      <c r="E112" s="1" t="s">
        <v>77</v>
      </c>
      <c r="F112">
        <v>2</v>
      </c>
      <c r="G112">
        <v>18</v>
      </c>
      <c r="H112">
        <v>2019</v>
      </c>
      <c r="J112" t="str">
        <f t="shared" si="1"/>
        <v>18/2/2019</v>
      </c>
      <c r="K112" s="1">
        <v>43514</v>
      </c>
      <c r="M112" s="1"/>
    </row>
    <row r="113" spans="5:13" x14ac:dyDescent="0.2">
      <c r="E113" s="1" t="s">
        <v>77</v>
      </c>
      <c r="F113">
        <v>2</v>
      </c>
      <c r="G113">
        <v>18</v>
      </c>
      <c r="H113">
        <v>2019</v>
      </c>
      <c r="J113" t="str">
        <f t="shared" si="1"/>
        <v>18/2/2019</v>
      </c>
      <c r="K113" s="1">
        <v>43514</v>
      </c>
      <c r="M113" s="1"/>
    </row>
    <row r="114" spans="5:13" x14ac:dyDescent="0.2">
      <c r="E114" s="1">
        <v>40697</v>
      </c>
      <c r="F114">
        <v>3</v>
      </c>
      <c r="G114">
        <v>6</v>
      </c>
      <c r="H114">
        <v>2011</v>
      </c>
      <c r="J114" t="str">
        <f t="shared" si="1"/>
        <v>6/3/2011</v>
      </c>
      <c r="K114" s="1">
        <v>40608</v>
      </c>
      <c r="M114" s="1"/>
    </row>
    <row r="115" spans="5:13" x14ac:dyDescent="0.2">
      <c r="E115" s="1" t="s">
        <v>179</v>
      </c>
      <c r="F115">
        <v>1</v>
      </c>
      <c r="G115">
        <v>28</v>
      </c>
      <c r="H115">
        <v>2019</v>
      </c>
      <c r="J115" t="str">
        <f t="shared" si="1"/>
        <v>28/1/2019</v>
      </c>
      <c r="K115" s="1">
        <v>43493</v>
      </c>
      <c r="M115" s="1"/>
    </row>
    <row r="116" spans="5:13" x14ac:dyDescent="0.2">
      <c r="E116" s="1">
        <v>43648</v>
      </c>
      <c r="F116">
        <v>2</v>
      </c>
      <c r="G116">
        <v>7</v>
      </c>
      <c r="H116">
        <v>2019</v>
      </c>
      <c r="J116" t="str">
        <f t="shared" si="1"/>
        <v>7/2/2019</v>
      </c>
      <c r="K116" s="1">
        <v>43503</v>
      </c>
      <c r="M116" s="1"/>
    </row>
    <row r="117" spans="5:13" x14ac:dyDescent="0.2">
      <c r="E117" s="1" t="s">
        <v>97</v>
      </c>
      <c r="F117">
        <v>1</v>
      </c>
      <c r="G117">
        <v>14</v>
      </c>
      <c r="H117">
        <v>2019</v>
      </c>
      <c r="J117" t="str">
        <f t="shared" si="1"/>
        <v>14/1/2019</v>
      </c>
      <c r="K117" s="1">
        <v>43479</v>
      </c>
      <c r="M117" s="1"/>
    </row>
    <row r="118" spans="5:13" x14ac:dyDescent="0.2">
      <c r="E118" s="1" t="s">
        <v>139</v>
      </c>
      <c r="F118">
        <v>2</v>
      </c>
      <c r="G118">
        <v>21</v>
      </c>
      <c r="H118">
        <v>2019</v>
      </c>
      <c r="J118" t="str">
        <f t="shared" si="1"/>
        <v>21/2/2019</v>
      </c>
      <c r="K118" s="1">
        <v>43517</v>
      </c>
      <c r="M118" s="1"/>
    </row>
    <row r="119" spans="5:13" x14ac:dyDescent="0.2">
      <c r="E119" s="1" t="s">
        <v>270</v>
      </c>
      <c r="F119">
        <v>2</v>
      </c>
      <c r="G119">
        <v>15</v>
      </c>
      <c r="H119">
        <v>2019</v>
      </c>
      <c r="J119" t="str">
        <f t="shared" si="1"/>
        <v>15/2/2019</v>
      </c>
      <c r="K119" s="1">
        <v>43511</v>
      </c>
      <c r="M119" s="1"/>
    </row>
    <row r="120" spans="5:13" x14ac:dyDescent="0.2">
      <c r="E120" s="1">
        <v>43556</v>
      </c>
      <c r="F120">
        <v>1</v>
      </c>
      <c r="G120">
        <v>4</v>
      </c>
      <c r="H120">
        <v>2019</v>
      </c>
      <c r="J120" t="str">
        <f t="shared" si="1"/>
        <v>4/1/2019</v>
      </c>
      <c r="K120" s="1">
        <v>43469</v>
      </c>
      <c r="M120" s="1"/>
    </row>
    <row r="121" spans="5:13" x14ac:dyDescent="0.2">
      <c r="E121" s="1">
        <v>41339</v>
      </c>
      <c r="F121">
        <v>6</v>
      </c>
      <c r="G121">
        <v>3</v>
      </c>
      <c r="H121">
        <v>2013</v>
      </c>
      <c r="J121" t="str">
        <f t="shared" si="1"/>
        <v>3/6/2013</v>
      </c>
      <c r="K121" s="1">
        <v>41428</v>
      </c>
      <c r="M121" s="1"/>
    </row>
    <row r="122" spans="5:13" x14ac:dyDescent="0.2">
      <c r="E122" s="1" t="s">
        <v>179</v>
      </c>
      <c r="F122">
        <v>1</v>
      </c>
      <c r="G122">
        <v>28</v>
      </c>
      <c r="H122">
        <v>2019</v>
      </c>
      <c r="J122" t="str">
        <f t="shared" si="1"/>
        <v>28/1/2019</v>
      </c>
      <c r="K122" s="1">
        <v>43493</v>
      </c>
      <c r="M122" s="1"/>
    </row>
    <row r="123" spans="5:13" x14ac:dyDescent="0.2">
      <c r="E123" s="1">
        <v>41276</v>
      </c>
      <c r="F123">
        <v>2</v>
      </c>
      <c r="G123">
        <v>1</v>
      </c>
      <c r="H123">
        <v>2013</v>
      </c>
      <c r="J123" t="str">
        <f t="shared" si="1"/>
        <v>1/2/2013</v>
      </c>
      <c r="K123" s="1">
        <v>41306</v>
      </c>
      <c r="M123" s="1"/>
    </row>
    <row r="124" spans="5:13" x14ac:dyDescent="0.2">
      <c r="E124" s="1" t="s">
        <v>145</v>
      </c>
      <c r="F124">
        <v>2</v>
      </c>
      <c r="G124">
        <v>22</v>
      </c>
      <c r="H124">
        <v>2019</v>
      </c>
      <c r="J124" t="str">
        <f t="shared" si="1"/>
        <v>22/2/2019</v>
      </c>
      <c r="K124" s="1">
        <v>43518</v>
      </c>
      <c r="M124" s="1"/>
    </row>
    <row r="125" spans="5:13" x14ac:dyDescent="0.2">
      <c r="E125" s="1">
        <v>43678</v>
      </c>
      <c r="F125">
        <v>1</v>
      </c>
      <c r="G125">
        <v>8</v>
      </c>
      <c r="H125">
        <v>2019</v>
      </c>
      <c r="J125" t="str">
        <f t="shared" si="1"/>
        <v>8/1/2019</v>
      </c>
      <c r="K125" s="1">
        <v>43473</v>
      </c>
      <c r="M125" s="1"/>
    </row>
    <row r="126" spans="5:13" x14ac:dyDescent="0.2">
      <c r="E126" s="1">
        <v>42040</v>
      </c>
      <c r="F126">
        <v>5</v>
      </c>
      <c r="G126">
        <v>2</v>
      </c>
      <c r="H126">
        <v>2015</v>
      </c>
      <c r="J126" t="str">
        <f t="shared" si="1"/>
        <v>2/5/2015</v>
      </c>
      <c r="K126" s="1">
        <v>42126</v>
      </c>
      <c r="M126" s="1"/>
    </row>
    <row r="127" spans="5:13" x14ac:dyDescent="0.2">
      <c r="E127" s="1" t="s">
        <v>270</v>
      </c>
      <c r="F127">
        <v>2</v>
      </c>
      <c r="G127">
        <v>15</v>
      </c>
      <c r="H127">
        <v>2019</v>
      </c>
      <c r="J127" t="str">
        <f t="shared" si="1"/>
        <v>15/2/2019</v>
      </c>
      <c r="K127" s="1">
        <v>43511</v>
      </c>
      <c r="M127" s="1"/>
    </row>
    <row r="128" spans="5:13" x14ac:dyDescent="0.2">
      <c r="E128" s="1">
        <v>43771</v>
      </c>
      <c r="F128">
        <v>2</v>
      </c>
      <c r="G128">
        <v>11</v>
      </c>
      <c r="H128">
        <v>2019</v>
      </c>
      <c r="J128" t="str">
        <f t="shared" si="1"/>
        <v>11/2/2019</v>
      </c>
      <c r="K128" s="1">
        <v>43507</v>
      </c>
      <c r="M128" s="1"/>
    </row>
    <row r="129" spans="5:13" x14ac:dyDescent="0.2">
      <c r="E129" s="1" t="s">
        <v>281</v>
      </c>
      <c r="F129">
        <v>1</v>
      </c>
      <c r="G129">
        <v>30</v>
      </c>
      <c r="H129">
        <v>2013</v>
      </c>
      <c r="J129" t="str">
        <f t="shared" si="1"/>
        <v>30/1/2013</v>
      </c>
      <c r="K129" s="1">
        <v>41304</v>
      </c>
      <c r="M129" s="1"/>
    </row>
    <row r="130" spans="5:13" x14ac:dyDescent="0.2">
      <c r="E130" s="1" t="s">
        <v>147</v>
      </c>
      <c r="F130">
        <v>1</v>
      </c>
      <c r="G130">
        <v>30</v>
      </c>
      <c r="H130">
        <v>2019</v>
      </c>
      <c r="J130" t="str">
        <f t="shared" si="1"/>
        <v>30/1/2019</v>
      </c>
      <c r="K130" s="1">
        <v>43495</v>
      </c>
      <c r="M130" s="1"/>
    </row>
    <row r="131" spans="5:13" x14ac:dyDescent="0.2">
      <c r="E131" s="1">
        <v>41032</v>
      </c>
      <c r="F131">
        <v>3</v>
      </c>
      <c r="G131">
        <v>5</v>
      </c>
      <c r="H131">
        <v>2012</v>
      </c>
      <c r="J131" t="str">
        <f t="shared" ref="J131:J194" si="2">G131&amp;"/"&amp;F131&amp;"/"&amp;H131</f>
        <v>5/3/2012</v>
      </c>
      <c r="K131" s="1">
        <v>40973</v>
      </c>
      <c r="M131" s="1"/>
    </row>
    <row r="132" spans="5:13" x14ac:dyDescent="0.2">
      <c r="E132" s="1">
        <v>43525</v>
      </c>
      <c r="F132">
        <v>1</v>
      </c>
      <c r="G132">
        <v>3</v>
      </c>
      <c r="H132">
        <v>2019</v>
      </c>
      <c r="J132" t="str">
        <f t="shared" si="2"/>
        <v>3/1/2019</v>
      </c>
      <c r="K132" s="1">
        <v>43468</v>
      </c>
      <c r="M132" s="1"/>
    </row>
    <row r="133" spans="5:13" x14ac:dyDescent="0.2">
      <c r="E133" s="1" t="s">
        <v>133</v>
      </c>
      <c r="F133">
        <v>1</v>
      </c>
      <c r="G133">
        <v>21</v>
      </c>
      <c r="H133">
        <v>2019</v>
      </c>
      <c r="J133" t="str">
        <f t="shared" si="2"/>
        <v>21/1/2019</v>
      </c>
      <c r="K133" s="1">
        <v>43486</v>
      </c>
      <c r="M133" s="1"/>
    </row>
    <row r="134" spans="5:13" x14ac:dyDescent="0.2">
      <c r="E134" s="1" t="s">
        <v>289</v>
      </c>
      <c r="F134">
        <v>4</v>
      </c>
      <c r="G134">
        <v>15</v>
      </c>
      <c r="H134">
        <v>2015</v>
      </c>
      <c r="J134" t="str">
        <f t="shared" si="2"/>
        <v>15/4/2015</v>
      </c>
      <c r="K134" s="1">
        <v>42109</v>
      </c>
      <c r="M134" s="1"/>
    </row>
    <row r="135" spans="5:13" x14ac:dyDescent="0.2">
      <c r="E135" s="1">
        <v>43647</v>
      </c>
      <c r="F135">
        <v>1</v>
      </c>
      <c r="G135">
        <v>7</v>
      </c>
      <c r="H135">
        <v>2019</v>
      </c>
      <c r="J135" t="str">
        <f t="shared" si="2"/>
        <v>7/1/2019</v>
      </c>
      <c r="K135" s="1">
        <v>43472</v>
      </c>
      <c r="M135" s="1"/>
    </row>
    <row r="136" spans="5:13" x14ac:dyDescent="0.2">
      <c r="E136" s="1" t="s">
        <v>208</v>
      </c>
      <c r="F136">
        <v>1</v>
      </c>
      <c r="G136">
        <v>18</v>
      </c>
      <c r="H136">
        <v>2019</v>
      </c>
      <c r="J136" t="str">
        <f t="shared" si="2"/>
        <v>18/1/2019</v>
      </c>
      <c r="K136" s="1">
        <v>43483</v>
      </c>
      <c r="M136" s="1"/>
    </row>
    <row r="137" spans="5:13" x14ac:dyDescent="0.2">
      <c r="E137" s="1" t="s">
        <v>90</v>
      </c>
      <c r="F137">
        <v>2</v>
      </c>
      <c r="G137">
        <v>14</v>
      </c>
      <c r="H137">
        <v>2019</v>
      </c>
      <c r="J137" t="str">
        <f t="shared" si="2"/>
        <v>14/2/2019</v>
      </c>
      <c r="K137" s="1">
        <v>43510</v>
      </c>
      <c r="M137" s="1"/>
    </row>
    <row r="138" spans="5:13" x14ac:dyDescent="0.2">
      <c r="E138" s="1">
        <v>41276</v>
      </c>
      <c r="F138">
        <v>2</v>
      </c>
      <c r="G138">
        <v>1</v>
      </c>
      <c r="H138">
        <v>2013</v>
      </c>
      <c r="J138" t="str">
        <f t="shared" si="2"/>
        <v>1/2/2013</v>
      </c>
      <c r="K138" s="1">
        <v>41306</v>
      </c>
      <c r="M138" s="1"/>
    </row>
    <row r="139" spans="5:13" x14ac:dyDescent="0.2">
      <c r="E139" s="1">
        <v>41247</v>
      </c>
      <c r="F139">
        <v>4</v>
      </c>
      <c r="G139">
        <v>12</v>
      </c>
      <c r="H139">
        <v>2012</v>
      </c>
      <c r="J139" t="str">
        <f t="shared" si="2"/>
        <v>12/4/2012</v>
      </c>
      <c r="K139" s="1">
        <v>41011</v>
      </c>
      <c r="M139" s="1"/>
    </row>
    <row r="140" spans="5:13" x14ac:dyDescent="0.2">
      <c r="E140" s="1" t="s">
        <v>97</v>
      </c>
      <c r="F140">
        <v>1</v>
      </c>
      <c r="G140">
        <v>14</v>
      </c>
      <c r="H140">
        <v>2019</v>
      </c>
      <c r="J140" t="str">
        <f t="shared" si="2"/>
        <v>14/1/2019</v>
      </c>
      <c r="K140" s="1">
        <v>43479</v>
      </c>
      <c r="M140" s="1"/>
    </row>
    <row r="141" spans="5:13" x14ac:dyDescent="0.2">
      <c r="E141" s="1" t="s">
        <v>33</v>
      </c>
      <c r="F141">
        <v>1</v>
      </c>
      <c r="G141">
        <v>17</v>
      </c>
      <c r="H141">
        <v>2019</v>
      </c>
      <c r="J141" t="str">
        <f t="shared" si="2"/>
        <v>17/1/2019</v>
      </c>
      <c r="K141" s="1">
        <v>43482</v>
      </c>
      <c r="M141" s="1"/>
    </row>
    <row r="142" spans="5:13" x14ac:dyDescent="0.2">
      <c r="E142" s="1" t="s">
        <v>145</v>
      </c>
      <c r="F142">
        <v>2</v>
      </c>
      <c r="G142">
        <v>22</v>
      </c>
      <c r="H142">
        <v>2019</v>
      </c>
      <c r="J142" t="str">
        <f t="shared" si="2"/>
        <v>22/2/2019</v>
      </c>
      <c r="K142" s="1">
        <v>43518</v>
      </c>
      <c r="M142" s="1"/>
    </row>
    <row r="143" spans="5:13" x14ac:dyDescent="0.2">
      <c r="E143" s="1" t="s">
        <v>68</v>
      </c>
      <c r="F143">
        <v>2</v>
      </c>
      <c r="G143">
        <v>25</v>
      </c>
      <c r="H143">
        <v>2019</v>
      </c>
      <c r="J143" t="str">
        <f t="shared" si="2"/>
        <v>25/2/2019</v>
      </c>
      <c r="K143" s="1">
        <v>43521</v>
      </c>
      <c r="M143" s="1"/>
    </row>
    <row r="144" spans="5:13" x14ac:dyDescent="0.2">
      <c r="E144" s="1" t="s">
        <v>133</v>
      </c>
      <c r="F144">
        <v>1</v>
      </c>
      <c r="G144">
        <v>21</v>
      </c>
      <c r="H144">
        <v>2019</v>
      </c>
      <c r="J144" t="str">
        <f t="shared" si="2"/>
        <v>21/1/2019</v>
      </c>
      <c r="K144" s="1">
        <v>43486</v>
      </c>
      <c r="M144" s="1"/>
    </row>
    <row r="145" spans="5:13" x14ac:dyDescent="0.2">
      <c r="E145" s="1" t="s">
        <v>301</v>
      </c>
      <c r="F145">
        <v>2</v>
      </c>
      <c r="G145">
        <v>14</v>
      </c>
      <c r="H145">
        <v>2018</v>
      </c>
      <c r="J145" t="str">
        <f t="shared" si="2"/>
        <v>14/2/2018</v>
      </c>
      <c r="K145" s="1">
        <v>43145</v>
      </c>
      <c r="M145" s="1"/>
    </row>
    <row r="146" spans="5:13" x14ac:dyDescent="0.2">
      <c r="E146" s="1">
        <v>43771</v>
      </c>
      <c r="F146">
        <v>2</v>
      </c>
      <c r="G146">
        <v>11</v>
      </c>
      <c r="H146">
        <v>2019</v>
      </c>
      <c r="J146" t="str">
        <f t="shared" si="2"/>
        <v>11/2/2019</v>
      </c>
      <c r="K146" s="1">
        <v>43507</v>
      </c>
      <c r="M146" s="1"/>
    </row>
    <row r="147" spans="5:13" x14ac:dyDescent="0.2">
      <c r="E147" s="1">
        <v>43770</v>
      </c>
      <c r="F147">
        <v>1</v>
      </c>
      <c r="G147">
        <v>11</v>
      </c>
      <c r="H147">
        <v>2019</v>
      </c>
      <c r="J147" t="str">
        <f t="shared" si="2"/>
        <v>11/1/2019</v>
      </c>
      <c r="K147" s="1">
        <v>43476</v>
      </c>
      <c r="M147" s="1"/>
    </row>
    <row r="148" spans="5:13" x14ac:dyDescent="0.2">
      <c r="E148" s="1">
        <v>42431</v>
      </c>
      <c r="F148">
        <v>2</v>
      </c>
      <c r="G148">
        <v>3</v>
      </c>
      <c r="H148">
        <v>2016</v>
      </c>
      <c r="J148" t="str">
        <f t="shared" si="2"/>
        <v>3/2/2016</v>
      </c>
      <c r="K148" s="1">
        <v>42403</v>
      </c>
      <c r="M148" s="1"/>
    </row>
    <row r="149" spans="5:13" x14ac:dyDescent="0.2">
      <c r="E149" s="1" t="s">
        <v>307</v>
      </c>
      <c r="F149">
        <v>3</v>
      </c>
      <c r="G149">
        <v>30</v>
      </c>
      <c r="H149">
        <v>2013</v>
      </c>
      <c r="J149" t="str">
        <f t="shared" si="2"/>
        <v>30/3/2013</v>
      </c>
      <c r="K149" s="1">
        <v>41363</v>
      </c>
      <c r="M149" s="1"/>
    </row>
    <row r="150" spans="5:13" x14ac:dyDescent="0.2">
      <c r="E150" s="1" t="s">
        <v>202</v>
      </c>
      <c r="F150">
        <v>1</v>
      </c>
      <c r="G150">
        <v>23</v>
      </c>
      <c r="H150">
        <v>2019</v>
      </c>
      <c r="J150" t="str">
        <f t="shared" si="2"/>
        <v>23/1/2019</v>
      </c>
      <c r="K150" s="1">
        <v>43488</v>
      </c>
      <c r="M150" s="1"/>
    </row>
    <row r="151" spans="5:13" x14ac:dyDescent="0.2">
      <c r="E151" s="1" t="s">
        <v>177</v>
      </c>
      <c r="F151">
        <v>1</v>
      </c>
      <c r="G151">
        <v>22</v>
      </c>
      <c r="H151">
        <v>2019</v>
      </c>
      <c r="J151" t="str">
        <f t="shared" si="2"/>
        <v>22/1/2019</v>
      </c>
      <c r="K151" s="1">
        <v>43487</v>
      </c>
      <c r="M151" s="1"/>
    </row>
    <row r="152" spans="5:13" x14ac:dyDescent="0.2">
      <c r="E152" s="1" t="s">
        <v>33</v>
      </c>
      <c r="F152">
        <v>1</v>
      </c>
      <c r="G152">
        <v>17</v>
      </c>
      <c r="H152">
        <v>2019</v>
      </c>
      <c r="J152" t="str">
        <f t="shared" si="2"/>
        <v>17/1/2019</v>
      </c>
      <c r="K152" s="1">
        <v>43482</v>
      </c>
      <c r="M152" s="1"/>
    </row>
    <row r="153" spans="5:13" x14ac:dyDescent="0.2">
      <c r="E153" s="1">
        <v>42007</v>
      </c>
      <c r="F153">
        <v>3</v>
      </c>
      <c r="G153">
        <v>1</v>
      </c>
      <c r="H153">
        <v>2015</v>
      </c>
      <c r="J153" t="str">
        <f t="shared" si="2"/>
        <v>1/3/2015</v>
      </c>
      <c r="K153" s="1">
        <v>42064</v>
      </c>
      <c r="M153" s="1"/>
    </row>
    <row r="154" spans="5:13" x14ac:dyDescent="0.2">
      <c r="E154" s="1" t="s">
        <v>281</v>
      </c>
      <c r="F154">
        <v>1</v>
      </c>
      <c r="G154">
        <v>30</v>
      </c>
      <c r="H154">
        <v>2013</v>
      </c>
      <c r="J154" t="str">
        <f t="shared" si="2"/>
        <v>30/1/2013</v>
      </c>
      <c r="K154" s="1">
        <v>41304</v>
      </c>
      <c r="M154" s="1"/>
    </row>
    <row r="155" spans="5:13" x14ac:dyDescent="0.2">
      <c r="E155" s="1">
        <v>43618</v>
      </c>
      <c r="F155">
        <v>2</v>
      </c>
      <c r="G155">
        <v>6</v>
      </c>
      <c r="H155">
        <v>2019</v>
      </c>
      <c r="J155" t="str">
        <f t="shared" si="2"/>
        <v>6/2/2019</v>
      </c>
      <c r="K155" s="1">
        <v>43502</v>
      </c>
      <c r="M155" s="1"/>
    </row>
    <row r="156" spans="5:13" x14ac:dyDescent="0.2">
      <c r="E156" s="1" t="s">
        <v>133</v>
      </c>
      <c r="F156">
        <v>1</v>
      </c>
      <c r="G156">
        <v>21</v>
      </c>
      <c r="H156">
        <v>2019</v>
      </c>
      <c r="J156" t="str">
        <f t="shared" si="2"/>
        <v>21/1/2019</v>
      </c>
      <c r="K156" s="1">
        <v>43486</v>
      </c>
      <c r="M156" s="1"/>
    </row>
    <row r="157" spans="5:13" x14ac:dyDescent="0.2">
      <c r="E157" s="1" t="s">
        <v>33</v>
      </c>
      <c r="F157">
        <v>1</v>
      </c>
      <c r="G157">
        <v>17</v>
      </c>
      <c r="H157">
        <v>2019</v>
      </c>
      <c r="J157" t="str">
        <f t="shared" si="2"/>
        <v>17/1/2019</v>
      </c>
      <c r="K157" s="1">
        <v>43482</v>
      </c>
      <c r="M157" s="1"/>
    </row>
    <row r="158" spans="5:13" x14ac:dyDescent="0.2">
      <c r="E158" s="1">
        <v>43647</v>
      </c>
      <c r="F158">
        <v>1</v>
      </c>
      <c r="G158">
        <v>7</v>
      </c>
      <c r="H158">
        <v>2019</v>
      </c>
      <c r="J158" t="str">
        <f t="shared" si="2"/>
        <v>7/1/2019</v>
      </c>
      <c r="K158" s="1">
        <v>43472</v>
      </c>
      <c r="M158" s="1"/>
    </row>
    <row r="159" spans="5:13" x14ac:dyDescent="0.2">
      <c r="E159" s="1" t="s">
        <v>320</v>
      </c>
      <c r="F159">
        <v>2</v>
      </c>
      <c r="G159">
        <v>15</v>
      </c>
      <c r="H159">
        <v>2015</v>
      </c>
      <c r="J159" t="str">
        <f t="shared" si="2"/>
        <v>15/2/2015</v>
      </c>
      <c r="K159" s="1">
        <v>42050</v>
      </c>
      <c r="M159" s="1"/>
    </row>
    <row r="160" spans="5:13" x14ac:dyDescent="0.2">
      <c r="E160" s="1" t="s">
        <v>125</v>
      </c>
      <c r="F160">
        <v>2</v>
      </c>
      <c r="G160">
        <v>20</v>
      </c>
      <c r="H160">
        <v>2014</v>
      </c>
      <c r="J160" t="str">
        <f t="shared" si="2"/>
        <v>20/2/2014</v>
      </c>
      <c r="K160" s="1">
        <v>41690</v>
      </c>
      <c r="M160" s="1"/>
    </row>
    <row r="161" spans="5:13" x14ac:dyDescent="0.2">
      <c r="E161" s="1">
        <v>43557</v>
      </c>
      <c r="F161">
        <v>2</v>
      </c>
      <c r="G161">
        <v>4</v>
      </c>
      <c r="H161">
        <v>2019</v>
      </c>
      <c r="J161" t="str">
        <f t="shared" si="2"/>
        <v>4/2/2019</v>
      </c>
      <c r="K161" s="1">
        <v>43500</v>
      </c>
      <c r="M161" s="1"/>
    </row>
    <row r="162" spans="5:13" x14ac:dyDescent="0.2">
      <c r="E162" s="1" t="s">
        <v>33</v>
      </c>
      <c r="F162">
        <v>1</v>
      </c>
      <c r="G162">
        <v>17</v>
      </c>
      <c r="H162">
        <v>2019</v>
      </c>
      <c r="J162" t="str">
        <f t="shared" si="2"/>
        <v>17/1/2019</v>
      </c>
      <c r="K162" s="1">
        <v>43482</v>
      </c>
      <c r="M162" s="1"/>
    </row>
    <row r="163" spans="5:13" x14ac:dyDescent="0.2">
      <c r="E163" s="1" t="s">
        <v>325</v>
      </c>
      <c r="F163">
        <v>2</v>
      </c>
      <c r="G163">
        <v>20</v>
      </c>
      <c r="H163">
        <v>2013</v>
      </c>
      <c r="J163" t="str">
        <f t="shared" si="2"/>
        <v>20/2/2013</v>
      </c>
      <c r="K163" s="1">
        <v>41325</v>
      </c>
      <c r="M163" s="1"/>
    </row>
    <row r="164" spans="5:13" x14ac:dyDescent="0.2">
      <c r="E164" s="1">
        <v>43678</v>
      </c>
      <c r="F164">
        <v>1</v>
      </c>
      <c r="G164">
        <v>8</v>
      </c>
      <c r="H164">
        <v>2019</v>
      </c>
      <c r="J164" t="str">
        <f t="shared" si="2"/>
        <v>8/1/2019</v>
      </c>
      <c r="K164" s="1">
        <v>43473</v>
      </c>
      <c r="M164" s="1"/>
    </row>
    <row r="165" spans="5:13" x14ac:dyDescent="0.2">
      <c r="E165" s="1">
        <v>42773</v>
      </c>
      <c r="F165">
        <v>7</v>
      </c>
      <c r="G165">
        <v>2</v>
      </c>
      <c r="H165">
        <v>2017</v>
      </c>
      <c r="J165" t="str">
        <f t="shared" si="2"/>
        <v>2/7/2017</v>
      </c>
      <c r="K165" s="1">
        <v>42918</v>
      </c>
      <c r="M165" s="1"/>
    </row>
    <row r="166" spans="5:13" x14ac:dyDescent="0.2">
      <c r="E166" s="1" t="s">
        <v>179</v>
      </c>
      <c r="F166">
        <v>1</v>
      </c>
      <c r="G166">
        <v>28</v>
      </c>
      <c r="H166">
        <v>2019</v>
      </c>
      <c r="J166" t="str">
        <f t="shared" si="2"/>
        <v>28/1/2019</v>
      </c>
      <c r="K166" s="1">
        <v>43493</v>
      </c>
      <c r="M166" s="1"/>
    </row>
    <row r="167" spans="5:13" x14ac:dyDescent="0.2">
      <c r="E167" s="1" t="s">
        <v>145</v>
      </c>
      <c r="F167">
        <v>2</v>
      </c>
      <c r="G167">
        <v>22</v>
      </c>
      <c r="H167">
        <v>2019</v>
      </c>
      <c r="J167" t="str">
        <f t="shared" si="2"/>
        <v>22/2/2019</v>
      </c>
      <c r="K167" s="1">
        <v>43518</v>
      </c>
      <c r="M167" s="1"/>
    </row>
    <row r="168" spans="5:13" x14ac:dyDescent="0.2">
      <c r="E168" s="1" t="s">
        <v>206</v>
      </c>
      <c r="F168">
        <v>1</v>
      </c>
      <c r="G168">
        <v>29</v>
      </c>
      <c r="H168">
        <v>2019</v>
      </c>
      <c r="J168" t="str">
        <f t="shared" si="2"/>
        <v>29/1/2019</v>
      </c>
      <c r="K168" s="1">
        <v>43494</v>
      </c>
      <c r="M168" s="1"/>
    </row>
    <row r="169" spans="5:13" x14ac:dyDescent="0.2">
      <c r="E169" s="1" t="s">
        <v>133</v>
      </c>
      <c r="F169">
        <v>1</v>
      </c>
      <c r="G169">
        <v>21</v>
      </c>
      <c r="H169">
        <v>2019</v>
      </c>
      <c r="J169" t="str">
        <f t="shared" si="2"/>
        <v>21/1/2019</v>
      </c>
      <c r="K169" s="1">
        <v>43486</v>
      </c>
      <c r="M169" s="1"/>
    </row>
    <row r="170" spans="5:13" x14ac:dyDescent="0.2">
      <c r="E170" s="1">
        <v>43134</v>
      </c>
      <c r="F170">
        <v>3</v>
      </c>
      <c r="G170">
        <v>2</v>
      </c>
      <c r="H170">
        <v>2018</v>
      </c>
      <c r="J170" t="str">
        <f t="shared" si="2"/>
        <v>2/3/2018</v>
      </c>
      <c r="K170" s="1">
        <v>43161</v>
      </c>
      <c r="M170" s="1"/>
    </row>
    <row r="171" spans="5:13" x14ac:dyDescent="0.2">
      <c r="E171" s="1" t="s">
        <v>77</v>
      </c>
      <c r="F171">
        <v>2</v>
      </c>
      <c r="G171">
        <v>18</v>
      </c>
      <c r="H171">
        <v>2019</v>
      </c>
      <c r="J171" t="str">
        <f t="shared" si="2"/>
        <v>18/2/2019</v>
      </c>
      <c r="K171" s="1">
        <v>43514</v>
      </c>
      <c r="M171" s="1"/>
    </row>
    <row r="172" spans="5:13" x14ac:dyDescent="0.2">
      <c r="E172" s="1" t="s">
        <v>73</v>
      </c>
      <c r="F172">
        <v>1</v>
      </c>
      <c r="G172">
        <v>25</v>
      </c>
      <c r="H172">
        <v>2019</v>
      </c>
      <c r="J172" t="str">
        <f t="shared" si="2"/>
        <v>25/1/2019</v>
      </c>
      <c r="K172" s="1">
        <v>43490</v>
      </c>
      <c r="M172" s="1"/>
    </row>
    <row r="173" spans="5:13" x14ac:dyDescent="0.2">
      <c r="E173" s="1">
        <v>42649</v>
      </c>
      <c r="F173">
        <v>6</v>
      </c>
      <c r="G173">
        <v>10</v>
      </c>
      <c r="H173">
        <v>2016</v>
      </c>
      <c r="J173" t="str">
        <f t="shared" si="2"/>
        <v>10/6/2016</v>
      </c>
      <c r="K173" s="1">
        <v>42531</v>
      </c>
      <c r="M173" s="1"/>
    </row>
    <row r="174" spans="5:13" x14ac:dyDescent="0.2">
      <c r="E174" s="1">
        <v>43801</v>
      </c>
      <c r="F174">
        <v>2</v>
      </c>
      <c r="G174">
        <v>12</v>
      </c>
      <c r="H174">
        <v>2019</v>
      </c>
      <c r="J174" t="str">
        <f t="shared" si="2"/>
        <v>12/2/2019</v>
      </c>
      <c r="K174" s="1">
        <v>43508</v>
      </c>
      <c r="M174" s="1"/>
    </row>
    <row r="175" spans="5:13" x14ac:dyDescent="0.2">
      <c r="E175" s="1" t="s">
        <v>202</v>
      </c>
      <c r="F175">
        <v>1</v>
      </c>
      <c r="G175">
        <v>23</v>
      </c>
      <c r="H175">
        <v>2019</v>
      </c>
      <c r="J175" t="str">
        <f t="shared" si="2"/>
        <v>23/1/2019</v>
      </c>
      <c r="K175" s="1">
        <v>43488</v>
      </c>
      <c r="M175" s="1"/>
    </row>
    <row r="176" spans="5:13" x14ac:dyDescent="0.2">
      <c r="E176" s="1">
        <v>42037</v>
      </c>
      <c r="F176">
        <v>2</v>
      </c>
      <c r="G176">
        <v>2</v>
      </c>
      <c r="H176">
        <v>2015</v>
      </c>
      <c r="J176" t="str">
        <f t="shared" si="2"/>
        <v>2/2/2015</v>
      </c>
      <c r="K176" s="1">
        <v>42037</v>
      </c>
      <c r="M176" s="1"/>
    </row>
    <row r="177" spans="5:13" x14ac:dyDescent="0.2">
      <c r="E177" s="1">
        <v>42739</v>
      </c>
      <c r="F177">
        <v>4</v>
      </c>
      <c r="G177">
        <v>1</v>
      </c>
      <c r="H177">
        <v>2017</v>
      </c>
      <c r="J177" t="str">
        <f t="shared" si="2"/>
        <v>1/4/2017</v>
      </c>
      <c r="K177" s="1">
        <v>42826</v>
      </c>
      <c r="M177" s="1"/>
    </row>
    <row r="178" spans="5:13" x14ac:dyDescent="0.2">
      <c r="E178" s="1" t="s">
        <v>248</v>
      </c>
      <c r="F178">
        <v>2</v>
      </c>
      <c r="G178">
        <v>26</v>
      </c>
      <c r="H178">
        <v>2019</v>
      </c>
      <c r="J178" t="str">
        <f t="shared" si="2"/>
        <v>26/2/2019</v>
      </c>
      <c r="K178" s="1">
        <v>43522</v>
      </c>
      <c r="M178" s="1"/>
    </row>
    <row r="179" spans="5:13" x14ac:dyDescent="0.2">
      <c r="E179" s="1" t="s">
        <v>133</v>
      </c>
      <c r="F179">
        <v>1</v>
      </c>
      <c r="G179">
        <v>21</v>
      </c>
      <c r="H179">
        <v>2019</v>
      </c>
      <c r="J179" t="str">
        <f t="shared" si="2"/>
        <v>21/1/2019</v>
      </c>
      <c r="K179" s="1">
        <v>43486</v>
      </c>
      <c r="M179" s="1"/>
    </row>
    <row r="180" spans="5:13" x14ac:dyDescent="0.2">
      <c r="E180" s="1">
        <v>40946</v>
      </c>
      <c r="F180">
        <v>7</v>
      </c>
      <c r="G180">
        <v>2</v>
      </c>
      <c r="H180">
        <v>2012</v>
      </c>
      <c r="J180" t="str">
        <f t="shared" si="2"/>
        <v>2/7/2012</v>
      </c>
      <c r="K180" s="1">
        <v>41092</v>
      </c>
      <c r="M180" s="1"/>
    </row>
    <row r="181" spans="5:13" x14ac:dyDescent="0.2">
      <c r="E181" s="1" t="s">
        <v>177</v>
      </c>
      <c r="F181">
        <v>1</v>
      </c>
      <c r="G181">
        <v>22</v>
      </c>
      <c r="H181">
        <v>2019</v>
      </c>
      <c r="J181" t="str">
        <f t="shared" si="2"/>
        <v>22/1/2019</v>
      </c>
      <c r="K181" s="1">
        <v>43487</v>
      </c>
      <c r="M181" s="1"/>
    </row>
    <row r="182" spans="5:13" x14ac:dyDescent="0.2">
      <c r="E182" s="1" t="s">
        <v>97</v>
      </c>
      <c r="F182">
        <v>1</v>
      </c>
      <c r="G182">
        <v>14</v>
      </c>
      <c r="H182">
        <v>2019</v>
      </c>
      <c r="J182" t="str">
        <f t="shared" si="2"/>
        <v>14/1/2019</v>
      </c>
      <c r="K182" s="1">
        <v>43479</v>
      </c>
      <c r="M182" s="1"/>
    </row>
    <row r="183" spans="5:13" x14ac:dyDescent="0.2">
      <c r="E183" s="1">
        <v>43739</v>
      </c>
      <c r="F183">
        <v>1</v>
      </c>
      <c r="G183">
        <v>10</v>
      </c>
      <c r="H183">
        <v>2019</v>
      </c>
      <c r="J183" t="str">
        <f t="shared" si="2"/>
        <v>10/1/2019</v>
      </c>
      <c r="K183" s="1">
        <v>43475</v>
      </c>
      <c r="M183" s="1"/>
    </row>
    <row r="184" spans="5:13" x14ac:dyDescent="0.2">
      <c r="E184" s="1">
        <v>43648</v>
      </c>
      <c r="F184">
        <v>2</v>
      </c>
      <c r="G184">
        <v>7</v>
      </c>
      <c r="H184">
        <v>2019</v>
      </c>
      <c r="J184" t="str">
        <f t="shared" si="2"/>
        <v>7/2/2019</v>
      </c>
      <c r="K184" s="1">
        <v>43503</v>
      </c>
      <c r="M184" s="1"/>
    </row>
    <row r="185" spans="5:13" x14ac:dyDescent="0.2">
      <c r="E185" s="1" t="s">
        <v>147</v>
      </c>
      <c r="F185">
        <v>1</v>
      </c>
      <c r="G185">
        <v>30</v>
      </c>
      <c r="H185">
        <v>2019</v>
      </c>
      <c r="J185" t="str">
        <f t="shared" si="2"/>
        <v>30/1/2019</v>
      </c>
      <c r="K185" s="1">
        <v>43495</v>
      </c>
      <c r="M185" s="1"/>
    </row>
    <row r="186" spans="5:13" x14ac:dyDescent="0.2">
      <c r="E186" s="1" t="s">
        <v>206</v>
      </c>
      <c r="F186">
        <v>1</v>
      </c>
      <c r="G186">
        <v>29</v>
      </c>
      <c r="H186">
        <v>2019</v>
      </c>
      <c r="J186" t="str">
        <f t="shared" si="2"/>
        <v>29/1/2019</v>
      </c>
      <c r="K186" s="1">
        <v>43494</v>
      </c>
      <c r="M186" s="1"/>
    </row>
    <row r="187" spans="5:13" x14ac:dyDescent="0.2">
      <c r="E187" s="1">
        <v>42492</v>
      </c>
      <c r="F187">
        <v>2</v>
      </c>
      <c r="G187">
        <v>5</v>
      </c>
      <c r="H187">
        <v>2016</v>
      </c>
      <c r="J187" t="str">
        <f t="shared" si="2"/>
        <v>5/2/2016</v>
      </c>
      <c r="K187" s="1">
        <v>42405</v>
      </c>
      <c r="M187" s="1"/>
    </row>
    <row r="188" spans="5:13" x14ac:dyDescent="0.2">
      <c r="E188" s="1" t="s">
        <v>133</v>
      </c>
      <c r="F188">
        <v>1</v>
      </c>
      <c r="G188">
        <v>21</v>
      </c>
      <c r="H188">
        <v>2019</v>
      </c>
      <c r="J188" t="str">
        <f t="shared" si="2"/>
        <v>21/1/2019</v>
      </c>
      <c r="K188" s="1">
        <v>43486</v>
      </c>
      <c r="M188" s="1"/>
    </row>
    <row r="189" spans="5:13" x14ac:dyDescent="0.2">
      <c r="E189" s="1" t="s">
        <v>97</v>
      </c>
      <c r="F189">
        <v>1</v>
      </c>
      <c r="G189">
        <v>14</v>
      </c>
      <c r="H189">
        <v>2019</v>
      </c>
      <c r="J189" t="str">
        <f t="shared" si="2"/>
        <v>14/1/2019</v>
      </c>
      <c r="K189" s="1">
        <v>43479</v>
      </c>
      <c r="M189" s="1"/>
    </row>
    <row r="190" spans="5:13" x14ac:dyDescent="0.2">
      <c r="E190" s="1" t="s">
        <v>356</v>
      </c>
      <c r="F190">
        <v>1</v>
      </c>
      <c r="G190">
        <v>14</v>
      </c>
      <c r="H190">
        <v>2013</v>
      </c>
      <c r="J190" t="str">
        <f t="shared" si="2"/>
        <v>14/1/2013</v>
      </c>
      <c r="K190" s="1">
        <v>41288</v>
      </c>
      <c r="M190" s="1"/>
    </row>
    <row r="191" spans="5:13" x14ac:dyDescent="0.2">
      <c r="E191" s="1">
        <v>43678</v>
      </c>
      <c r="F191">
        <v>1</v>
      </c>
      <c r="G191">
        <v>8</v>
      </c>
      <c r="H191">
        <v>2019</v>
      </c>
      <c r="J191" t="str">
        <f t="shared" si="2"/>
        <v>8/1/2019</v>
      </c>
      <c r="K191" s="1">
        <v>43473</v>
      </c>
      <c r="M191" s="1"/>
    </row>
    <row r="192" spans="5:13" x14ac:dyDescent="0.2">
      <c r="E192" s="1" t="s">
        <v>145</v>
      </c>
      <c r="F192">
        <v>2</v>
      </c>
      <c r="G192">
        <v>22</v>
      </c>
      <c r="H192">
        <v>2019</v>
      </c>
      <c r="J192" t="str">
        <f t="shared" si="2"/>
        <v>22/2/2019</v>
      </c>
      <c r="K192" s="1">
        <v>43518</v>
      </c>
      <c r="M192" s="1"/>
    </row>
    <row r="193" spans="5:13" x14ac:dyDescent="0.2">
      <c r="E193" s="1" t="s">
        <v>97</v>
      </c>
      <c r="F193">
        <v>1</v>
      </c>
      <c r="G193">
        <v>14</v>
      </c>
      <c r="H193">
        <v>2019</v>
      </c>
      <c r="J193" t="str">
        <f t="shared" si="2"/>
        <v>14/1/2019</v>
      </c>
      <c r="K193" s="1">
        <v>43479</v>
      </c>
      <c r="M193" s="1"/>
    </row>
    <row r="194" spans="5:13" x14ac:dyDescent="0.2">
      <c r="E194" s="1" t="s">
        <v>190</v>
      </c>
      <c r="F194">
        <v>1</v>
      </c>
      <c r="G194">
        <v>31</v>
      </c>
      <c r="H194">
        <v>2019</v>
      </c>
      <c r="J194" t="str">
        <f t="shared" si="2"/>
        <v>31/1/2019</v>
      </c>
      <c r="K194" s="1">
        <v>43496</v>
      </c>
      <c r="M194" s="1"/>
    </row>
    <row r="195" spans="5:13" x14ac:dyDescent="0.2">
      <c r="E195" s="1">
        <v>43771</v>
      </c>
      <c r="F195">
        <v>2</v>
      </c>
      <c r="G195">
        <v>11</v>
      </c>
      <c r="H195">
        <v>2019</v>
      </c>
      <c r="J195" t="str">
        <f t="shared" ref="J195:J258" si="3">G195&amp;"/"&amp;F195&amp;"/"&amp;H195</f>
        <v>11/2/2019</v>
      </c>
      <c r="K195" s="1">
        <v>43507</v>
      </c>
      <c r="M195" s="1"/>
    </row>
    <row r="196" spans="5:13" x14ac:dyDescent="0.2">
      <c r="E196" s="1" t="s">
        <v>33</v>
      </c>
      <c r="F196">
        <v>1</v>
      </c>
      <c r="G196">
        <v>17</v>
      </c>
      <c r="H196">
        <v>2019</v>
      </c>
      <c r="J196" t="str">
        <f t="shared" si="3"/>
        <v>17/1/2019</v>
      </c>
      <c r="K196" s="1">
        <v>43482</v>
      </c>
      <c r="M196" s="1"/>
    </row>
    <row r="197" spans="5:13" x14ac:dyDescent="0.2">
      <c r="E197" s="1" t="s">
        <v>179</v>
      </c>
      <c r="F197">
        <v>1</v>
      </c>
      <c r="G197">
        <v>28</v>
      </c>
      <c r="H197">
        <v>2019</v>
      </c>
      <c r="J197" t="str">
        <f t="shared" si="3"/>
        <v>28/1/2019</v>
      </c>
      <c r="K197" s="1">
        <v>43493</v>
      </c>
      <c r="M197" s="1"/>
    </row>
    <row r="198" spans="5:13" x14ac:dyDescent="0.2">
      <c r="E198" s="1" t="s">
        <v>177</v>
      </c>
      <c r="F198">
        <v>1</v>
      </c>
      <c r="G198">
        <v>22</v>
      </c>
      <c r="H198">
        <v>2019</v>
      </c>
      <c r="J198" t="str">
        <f t="shared" si="3"/>
        <v>22/1/2019</v>
      </c>
      <c r="K198" s="1">
        <v>43487</v>
      </c>
      <c r="M198" s="1"/>
    </row>
    <row r="199" spans="5:13" x14ac:dyDescent="0.2">
      <c r="E199" s="1" t="s">
        <v>68</v>
      </c>
      <c r="F199">
        <v>2</v>
      </c>
      <c r="G199">
        <v>25</v>
      </c>
      <c r="H199">
        <v>2019</v>
      </c>
      <c r="J199" t="str">
        <f t="shared" si="3"/>
        <v>25/2/2019</v>
      </c>
      <c r="K199" s="1">
        <v>43521</v>
      </c>
      <c r="M199" s="1"/>
    </row>
    <row r="200" spans="5:13" x14ac:dyDescent="0.2">
      <c r="E200" s="1">
        <v>41308</v>
      </c>
      <c r="F200">
        <v>3</v>
      </c>
      <c r="G200">
        <v>2</v>
      </c>
      <c r="H200">
        <v>2013</v>
      </c>
      <c r="J200" t="str">
        <f t="shared" si="3"/>
        <v>2/3/2013</v>
      </c>
      <c r="K200" s="1">
        <v>41335</v>
      </c>
      <c r="M200" s="1"/>
    </row>
    <row r="201" spans="5:13" x14ac:dyDescent="0.2">
      <c r="E201" s="1">
        <v>42524</v>
      </c>
      <c r="F201">
        <v>3</v>
      </c>
      <c r="G201">
        <v>6</v>
      </c>
      <c r="H201">
        <v>2016</v>
      </c>
      <c r="J201" t="str">
        <f t="shared" si="3"/>
        <v>6/3/2016</v>
      </c>
      <c r="K201" s="1">
        <v>42435</v>
      </c>
      <c r="M201" s="1"/>
    </row>
    <row r="202" spans="5:13" x14ac:dyDescent="0.2">
      <c r="E202" s="1" t="s">
        <v>77</v>
      </c>
      <c r="F202">
        <v>2</v>
      </c>
      <c r="G202">
        <v>18</v>
      </c>
      <c r="H202">
        <v>2019</v>
      </c>
      <c r="J202" t="str">
        <f t="shared" si="3"/>
        <v>18/2/2019</v>
      </c>
      <c r="K202" s="1">
        <v>43514</v>
      </c>
      <c r="M202" s="1"/>
    </row>
    <row r="203" spans="5:13" x14ac:dyDescent="0.2">
      <c r="E203" s="1" t="s">
        <v>220</v>
      </c>
      <c r="F203">
        <v>2</v>
      </c>
      <c r="G203">
        <v>13</v>
      </c>
      <c r="H203">
        <v>2019</v>
      </c>
      <c r="J203" t="str">
        <f t="shared" si="3"/>
        <v>13/2/2019</v>
      </c>
      <c r="K203" s="1">
        <v>43509</v>
      </c>
      <c r="M203" s="1"/>
    </row>
    <row r="204" spans="5:13" x14ac:dyDescent="0.2">
      <c r="E204" s="1" t="s">
        <v>73</v>
      </c>
      <c r="F204">
        <v>1</v>
      </c>
      <c r="G204">
        <v>25</v>
      </c>
      <c r="H204">
        <v>2019</v>
      </c>
      <c r="J204" t="str">
        <f t="shared" si="3"/>
        <v>25/1/2019</v>
      </c>
      <c r="K204" s="1">
        <v>43490</v>
      </c>
      <c r="M204" s="1"/>
    </row>
    <row r="205" spans="5:13" x14ac:dyDescent="0.2">
      <c r="E205" s="1">
        <v>43497</v>
      </c>
      <c r="F205">
        <v>1</v>
      </c>
      <c r="G205">
        <v>2</v>
      </c>
      <c r="H205">
        <v>2019</v>
      </c>
      <c r="J205" t="str">
        <f t="shared" si="3"/>
        <v>2/1/2019</v>
      </c>
      <c r="K205" s="1">
        <v>43467</v>
      </c>
      <c r="M205" s="1"/>
    </row>
    <row r="206" spans="5:13" x14ac:dyDescent="0.2">
      <c r="E206" s="1" t="s">
        <v>250</v>
      </c>
      <c r="F206">
        <v>1</v>
      </c>
      <c r="G206">
        <v>16</v>
      </c>
      <c r="H206">
        <v>2019</v>
      </c>
      <c r="J206" t="str">
        <f t="shared" si="3"/>
        <v>16/1/2019</v>
      </c>
      <c r="K206" s="1">
        <v>43481</v>
      </c>
      <c r="M206" s="1"/>
    </row>
    <row r="207" spans="5:13" x14ac:dyDescent="0.2">
      <c r="E207" s="1">
        <v>43346</v>
      </c>
      <c r="F207">
        <v>3</v>
      </c>
      <c r="G207">
        <v>9</v>
      </c>
      <c r="H207">
        <v>2018</v>
      </c>
      <c r="J207" t="str">
        <f t="shared" si="3"/>
        <v>9/3/2018</v>
      </c>
      <c r="K207" s="1">
        <v>43168</v>
      </c>
      <c r="M207" s="1"/>
    </row>
    <row r="208" spans="5:13" x14ac:dyDescent="0.2">
      <c r="E208" s="1">
        <v>41312</v>
      </c>
      <c r="F208">
        <v>7</v>
      </c>
      <c r="G208">
        <v>2</v>
      </c>
      <c r="H208">
        <v>2013</v>
      </c>
      <c r="J208" t="str">
        <f t="shared" si="3"/>
        <v>2/7/2013</v>
      </c>
      <c r="K208" s="1">
        <v>41457</v>
      </c>
      <c r="M208" s="1"/>
    </row>
    <row r="209" spans="5:13" x14ac:dyDescent="0.2">
      <c r="E209" s="1" t="s">
        <v>73</v>
      </c>
      <c r="F209">
        <v>1</v>
      </c>
      <c r="G209">
        <v>25</v>
      </c>
      <c r="H209">
        <v>2019</v>
      </c>
      <c r="J209" t="str">
        <f t="shared" si="3"/>
        <v>25/1/2019</v>
      </c>
      <c r="K209" s="1">
        <v>43490</v>
      </c>
      <c r="M209" s="1"/>
    </row>
    <row r="210" spans="5:13" x14ac:dyDescent="0.2">
      <c r="E210" s="1">
        <v>43648</v>
      </c>
      <c r="F210">
        <v>2</v>
      </c>
      <c r="G210">
        <v>7</v>
      </c>
      <c r="H210">
        <v>2019</v>
      </c>
      <c r="J210" t="str">
        <f t="shared" si="3"/>
        <v>7/2/2019</v>
      </c>
      <c r="K210" s="1">
        <v>43503</v>
      </c>
      <c r="M210" s="1"/>
    </row>
    <row r="211" spans="5:13" x14ac:dyDescent="0.2">
      <c r="E211" s="1">
        <v>43557</v>
      </c>
      <c r="F211">
        <v>2</v>
      </c>
      <c r="G211">
        <v>4</v>
      </c>
      <c r="H211">
        <v>2019</v>
      </c>
      <c r="J211" t="str">
        <f t="shared" si="3"/>
        <v>4/2/2019</v>
      </c>
      <c r="K211" s="1">
        <v>43500</v>
      </c>
      <c r="M211" s="1"/>
    </row>
    <row r="212" spans="5:13" x14ac:dyDescent="0.2">
      <c r="E212" s="1" t="s">
        <v>97</v>
      </c>
      <c r="F212">
        <v>1</v>
      </c>
      <c r="G212">
        <v>14</v>
      </c>
      <c r="H212">
        <v>2019</v>
      </c>
      <c r="J212" t="str">
        <f t="shared" si="3"/>
        <v>14/1/2019</v>
      </c>
      <c r="K212" s="1">
        <v>43479</v>
      </c>
      <c r="M212" s="1"/>
    </row>
    <row r="213" spans="5:13" x14ac:dyDescent="0.2">
      <c r="E213" s="1">
        <v>41367</v>
      </c>
      <c r="F213">
        <v>3</v>
      </c>
      <c r="G213">
        <v>4</v>
      </c>
      <c r="H213">
        <v>2013</v>
      </c>
      <c r="J213" t="str">
        <f t="shared" si="3"/>
        <v>4/3/2013</v>
      </c>
      <c r="K213" s="1">
        <v>41337</v>
      </c>
      <c r="M213" s="1"/>
    </row>
    <row r="214" spans="5:13" x14ac:dyDescent="0.2">
      <c r="E214" s="1" t="s">
        <v>383</v>
      </c>
      <c r="F214">
        <v>8</v>
      </c>
      <c r="G214">
        <v>16</v>
      </c>
      <c r="H214">
        <v>2015</v>
      </c>
      <c r="J214" t="str">
        <f t="shared" si="3"/>
        <v>16/8/2015</v>
      </c>
      <c r="K214" s="1">
        <v>42232</v>
      </c>
      <c r="M214" s="1"/>
    </row>
    <row r="215" spans="5:13" x14ac:dyDescent="0.2">
      <c r="E215" s="1" t="s">
        <v>385</v>
      </c>
      <c r="F215">
        <v>1</v>
      </c>
      <c r="G215">
        <v>16</v>
      </c>
      <c r="H215">
        <v>2016</v>
      </c>
      <c r="J215" t="str">
        <f t="shared" si="3"/>
        <v>16/1/2016</v>
      </c>
      <c r="K215" s="1">
        <v>42385</v>
      </c>
      <c r="M215" s="1"/>
    </row>
    <row r="216" spans="5:13" x14ac:dyDescent="0.2">
      <c r="E216" s="1">
        <v>42890</v>
      </c>
      <c r="F216">
        <v>4</v>
      </c>
      <c r="G216">
        <v>6</v>
      </c>
      <c r="H216">
        <v>2017</v>
      </c>
      <c r="J216" t="str">
        <f t="shared" si="3"/>
        <v>6/4/2017</v>
      </c>
      <c r="K216" s="1">
        <v>42831</v>
      </c>
      <c r="M216" s="1"/>
    </row>
    <row r="217" spans="5:13" x14ac:dyDescent="0.2">
      <c r="E217" s="1">
        <v>42157</v>
      </c>
      <c r="F217">
        <v>2</v>
      </c>
      <c r="G217">
        <v>6</v>
      </c>
      <c r="H217">
        <v>2015</v>
      </c>
      <c r="J217" t="str">
        <f t="shared" si="3"/>
        <v>6/2/2015</v>
      </c>
      <c r="K217" s="1">
        <v>42041</v>
      </c>
      <c r="M217" s="1"/>
    </row>
    <row r="218" spans="5:13" x14ac:dyDescent="0.2">
      <c r="E218" s="1" t="s">
        <v>390</v>
      </c>
      <c r="F218">
        <v>5</v>
      </c>
      <c r="G218">
        <v>13</v>
      </c>
      <c r="H218">
        <v>2014</v>
      </c>
      <c r="J218" t="str">
        <f t="shared" si="3"/>
        <v>13/5/2014</v>
      </c>
      <c r="K218" s="1">
        <v>41772</v>
      </c>
      <c r="M218" s="1"/>
    </row>
    <row r="219" spans="5:13" x14ac:dyDescent="0.2">
      <c r="E219" s="1">
        <v>41548</v>
      </c>
      <c r="F219">
        <v>1</v>
      </c>
      <c r="G219">
        <v>10</v>
      </c>
      <c r="H219">
        <v>2013</v>
      </c>
      <c r="J219" t="str">
        <f t="shared" si="3"/>
        <v>10/1/2013</v>
      </c>
      <c r="K219" s="1">
        <v>41284</v>
      </c>
      <c r="M219" s="1"/>
    </row>
    <row r="220" spans="5:13" x14ac:dyDescent="0.2">
      <c r="E220" s="1">
        <v>42127</v>
      </c>
      <c r="F220">
        <v>3</v>
      </c>
      <c r="G220">
        <v>5</v>
      </c>
      <c r="H220">
        <v>2015</v>
      </c>
      <c r="J220" t="str">
        <f t="shared" si="3"/>
        <v>5/3/2015</v>
      </c>
      <c r="K220" s="1">
        <v>42068</v>
      </c>
      <c r="M220" s="1"/>
    </row>
    <row r="221" spans="5:13" x14ac:dyDescent="0.2">
      <c r="E221" s="1" t="s">
        <v>97</v>
      </c>
      <c r="F221">
        <v>1</v>
      </c>
      <c r="G221">
        <v>14</v>
      </c>
      <c r="H221">
        <v>2019</v>
      </c>
      <c r="J221" t="str">
        <f t="shared" si="3"/>
        <v>14/1/2019</v>
      </c>
      <c r="K221" s="1">
        <v>43479</v>
      </c>
      <c r="M221" s="1"/>
    </row>
    <row r="222" spans="5:13" x14ac:dyDescent="0.2">
      <c r="E222" s="1">
        <v>43556</v>
      </c>
      <c r="F222">
        <v>1</v>
      </c>
      <c r="G222">
        <v>4</v>
      </c>
      <c r="H222">
        <v>2019</v>
      </c>
      <c r="J222" t="str">
        <f t="shared" si="3"/>
        <v>4/1/2019</v>
      </c>
      <c r="K222" s="1">
        <v>43469</v>
      </c>
      <c r="M222" s="1"/>
    </row>
    <row r="223" spans="5:13" x14ac:dyDescent="0.2">
      <c r="E223" s="1" t="s">
        <v>88</v>
      </c>
      <c r="F223">
        <v>2</v>
      </c>
      <c r="G223">
        <v>20</v>
      </c>
      <c r="H223">
        <v>2012</v>
      </c>
      <c r="J223" t="str">
        <f t="shared" si="3"/>
        <v>20/2/2012</v>
      </c>
      <c r="K223" s="1">
        <v>40959</v>
      </c>
      <c r="M223" s="1"/>
    </row>
    <row r="224" spans="5:13" x14ac:dyDescent="0.2">
      <c r="E224" s="1" t="s">
        <v>68</v>
      </c>
      <c r="F224">
        <v>2</v>
      </c>
      <c r="G224">
        <v>25</v>
      </c>
      <c r="H224">
        <v>2019</v>
      </c>
      <c r="J224" t="str">
        <f t="shared" si="3"/>
        <v>25/2/2019</v>
      </c>
      <c r="K224" s="1">
        <v>43521</v>
      </c>
      <c r="M224" s="1"/>
    </row>
    <row r="225" spans="5:13" x14ac:dyDescent="0.2">
      <c r="E225" s="1">
        <v>43467</v>
      </c>
      <c r="F225">
        <v>2</v>
      </c>
      <c r="G225">
        <v>1</v>
      </c>
      <c r="H225">
        <v>2019</v>
      </c>
      <c r="J225" t="str">
        <f t="shared" si="3"/>
        <v>1/2/2019</v>
      </c>
      <c r="K225" s="1">
        <v>43497</v>
      </c>
      <c r="M225" s="1"/>
    </row>
    <row r="226" spans="5:13" x14ac:dyDescent="0.2">
      <c r="E226" s="1">
        <v>43135</v>
      </c>
      <c r="F226">
        <v>4</v>
      </c>
      <c r="G226">
        <v>2</v>
      </c>
      <c r="H226">
        <v>2018</v>
      </c>
      <c r="J226" t="str">
        <f t="shared" si="3"/>
        <v>2/4/2018</v>
      </c>
      <c r="K226" s="1">
        <v>43192</v>
      </c>
      <c r="M226" s="1"/>
    </row>
    <row r="227" spans="5:13" x14ac:dyDescent="0.2">
      <c r="E227" s="1">
        <v>43647</v>
      </c>
      <c r="F227">
        <v>1</v>
      </c>
      <c r="G227">
        <v>7</v>
      </c>
      <c r="H227">
        <v>2019</v>
      </c>
      <c r="J227" t="str">
        <f t="shared" si="3"/>
        <v>7/1/2019</v>
      </c>
      <c r="K227" s="1">
        <v>43472</v>
      </c>
      <c r="M227" s="1"/>
    </row>
    <row r="228" spans="5:13" x14ac:dyDescent="0.2">
      <c r="E228" s="1">
        <v>41309</v>
      </c>
      <c r="F228">
        <v>4</v>
      </c>
      <c r="G228">
        <v>2</v>
      </c>
      <c r="H228">
        <v>2013</v>
      </c>
      <c r="J228" t="str">
        <f t="shared" si="3"/>
        <v>2/4/2013</v>
      </c>
      <c r="K228" s="1">
        <v>41366</v>
      </c>
      <c r="M228" s="1"/>
    </row>
    <row r="229" spans="5:13" x14ac:dyDescent="0.2">
      <c r="E229" s="1" t="s">
        <v>402</v>
      </c>
      <c r="F229">
        <v>4</v>
      </c>
      <c r="G229">
        <v>19</v>
      </c>
      <c r="H229">
        <v>2014</v>
      </c>
      <c r="J229" t="str">
        <f t="shared" si="3"/>
        <v>19/4/2014</v>
      </c>
      <c r="K229" s="1">
        <v>41748</v>
      </c>
      <c r="M229" s="1"/>
    </row>
    <row r="230" spans="5:13" x14ac:dyDescent="0.2">
      <c r="E230" s="1">
        <v>43618</v>
      </c>
      <c r="F230">
        <v>2</v>
      </c>
      <c r="G230">
        <v>6</v>
      </c>
      <c r="H230">
        <v>2019</v>
      </c>
      <c r="J230" t="str">
        <f t="shared" si="3"/>
        <v>6/2/2019</v>
      </c>
      <c r="K230" s="1">
        <v>43502</v>
      </c>
      <c r="M230" s="1"/>
    </row>
    <row r="231" spans="5:13" x14ac:dyDescent="0.2">
      <c r="E231" s="1">
        <v>43192</v>
      </c>
      <c r="F231">
        <v>2</v>
      </c>
      <c r="G231">
        <v>4</v>
      </c>
      <c r="H231">
        <v>2018</v>
      </c>
      <c r="J231" t="str">
        <f t="shared" si="3"/>
        <v>4/2/2018</v>
      </c>
      <c r="K231" s="1">
        <v>43135</v>
      </c>
      <c r="M231" s="1"/>
    </row>
    <row r="232" spans="5:13" x14ac:dyDescent="0.2">
      <c r="E232" s="1" t="s">
        <v>179</v>
      </c>
      <c r="F232">
        <v>1</v>
      </c>
      <c r="G232">
        <v>28</v>
      </c>
      <c r="H232">
        <v>2019</v>
      </c>
      <c r="J232" t="str">
        <f t="shared" si="3"/>
        <v>28/1/2019</v>
      </c>
      <c r="K232" s="1">
        <v>43493</v>
      </c>
      <c r="M232" s="1"/>
    </row>
    <row r="233" spans="5:13" x14ac:dyDescent="0.2">
      <c r="E233" s="1" t="s">
        <v>37</v>
      </c>
      <c r="F233">
        <v>3</v>
      </c>
      <c r="G233">
        <v>30</v>
      </c>
      <c r="H233">
        <v>2015</v>
      </c>
      <c r="J233" t="str">
        <f t="shared" si="3"/>
        <v>30/3/2015</v>
      </c>
      <c r="K233" s="1">
        <v>42093</v>
      </c>
      <c r="M233" s="1"/>
    </row>
    <row r="234" spans="5:13" x14ac:dyDescent="0.2">
      <c r="E234" s="1">
        <v>43771</v>
      </c>
      <c r="F234">
        <v>2</v>
      </c>
      <c r="G234">
        <v>11</v>
      </c>
      <c r="H234">
        <v>2019</v>
      </c>
      <c r="J234" t="str">
        <f t="shared" si="3"/>
        <v>11/2/2019</v>
      </c>
      <c r="K234" s="1">
        <v>43507</v>
      </c>
      <c r="M234" s="1"/>
    </row>
    <row r="235" spans="5:13" x14ac:dyDescent="0.2">
      <c r="E235" s="1" t="s">
        <v>409</v>
      </c>
      <c r="F235">
        <v>10</v>
      </c>
      <c r="G235">
        <v>22</v>
      </c>
      <c r="H235">
        <v>2011</v>
      </c>
      <c r="J235" t="str">
        <f t="shared" si="3"/>
        <v>22/10/2011</v>
      </c>
      <c r="K235" s="1">
        <v>40838</v>
      </c>
      <c r="M235" s="1"/>
    </row>
    <row r="236" spans="5:13" x14ac:dyDescent="0.2">
      <c r="E236" s="1">
        <v>41061</v>
      </c>
      <c r="F236">
        <v>1</v>
      </c>
      <c r="G236">
        <v>6</v>
      </c>
      <c r="H236">
        <v>2012</v>
      </c>
      <c r="J236" t="str">
        <f t="shared" si="3"/>
        <v>6/1/2012</v>
      </c>
      <c r="K236" s="1">
        <v>40914</v>
      </c>
      <c r="M236" s="1"/>
    </row>
    <row r="237" spans="5:13" x14ac:dyDescent="0.2">
      <c r="E237" s="1">
        <v>42278</v>
      </c>
      <c r="F237">
        <v>1</v>
      </c>
      <c r="G237">
        <v>10</v>
      </c>
      <c r="H237">
        <v>2015</v>
      </c>
      <c r="J237" t="str">
        <f t="shared" si="3"/>
        <v>10/1/2015</v>
      </c>
      <c r="K237" s="1">
        <v>42014</v>
      </c>
      <c r="M237" s="1"/>
    </row>
    <row r="238" spans="5:13" x14ac:dyDescent="0.2">
      <c r="E238" s="1">
        <v>42494</v>
      </c>
      <c r="F238">
        <v>4</v>
      </c>
      <c r="G238">
        <v>5</v>
      </c>
      <c r="H238">
        <v>2016</v>
      </c>
      <c r="J238" t="str">
        <f t="shared" si="3"/>
        <v>5/4/2016</v>
      </c>
      <c r="K238" s="1">
        <v>42465</v>
      </c>
      <c r="M238" s="1"/>
    </row>
    <row r="239" spans="5:13" x14ac:dyDescent="0.2">
      <c r="E239" s="1">
        <v>43771</v>
      </c>
      <c r="F239">
        <v>2</v>
      </c>
      <c r="G239">
        <v>11</v>
      </c>
      <c r="H239">
        <v>2019</v>
      </c>
      <c r="J239" t="str">
        <f t="shared" si="3"/>
        <v>11/2/2019</v>
      </c>
      <c r="K239" s="1">
        <v>43507</v>
      </c>
      <c r="M239" s="1"/>
    </row>
    <row r="240" spans="5:13" x14ac:dyDescent="0.2">
      <c r="E240" s="1" t="s">
        <v>90</v>
      </c>
      <c r="F240">
        <v>2</v>
      </c>
      <c r="G240">
        <v>14</v>
      </c>
      <c r="H240">
        <v>2019</v>
      </c>
      <c r="J240" t="str">
        <f t="shared" si="3"/>
        <v>14/2/2019</v>
      </c>
      <c r="K240" s="1">
        <v>43510</v>
      </c>
      <c r="M240" s="1"/>
    </row>
    <row r="241" spans="5:13" x14ac:dyDescent="0.2">
      <c r="E241" s="1" t="s">
        <v>417</v>
      </c>
      <c r="F241">
        <v>2</v>
      </c>
      <c r="G241">
        <v>13</v>
      </c>
      <c r="H241">
        <v>2018</v>
      </c>
      <c r="J241" t="str">
        <f t="shared" si="3"/>
        <v>13/2/2018</v>
      </c>
      <c r="K241" s="1">
        <v>43144</v>
      </c>
      <c r="M241" s="1"/>
    </row>
    <row r="242" spans="5:13" x14ac:dyDescent="0.2">
      <c r="E242" s="1">
        <v>43618</v>
      </c>
      <c r="F242">
        <v>2</v>
      </c>
      <c r="G242">
        <v>6</v>
      </c>
      <c r="H242">
        <v>2019</v>
      </c>
      <c r="J242" t="str">
        <f t="shared" si="3"/>
        <v>6/2/2019</v>
      </c>
      <c r="K242" s="1">
        <v>43502</v>
      </c>
      <c r="M242" s="1"/>
    </row>
    <row r="243" spans="5:13" x14ac:dyDescent="0.2">
      <c r="E243" s="1" t="s">
        <v>190</v>
      </c>
      <c r="F243">
        <v>1</v>
      </c>
      <c r="G243">
        <v>31</v>
      </c>
      <c r="H243">
        <v>2019</v>
      </c>
      <c r="J243" t="str">
        <f t="shared" si="3"/>
        <v>31/1/2019</v>
      </c>
      <c r="K243" s="1">
        <v>43496</v>
      </c>
      <c r="M243" s="1"/>
    </row>
    <row r="244" spans="5:13" x14ac:dyDescent="0.2">
      <c r="E244" s="1">
        <v>43138</v>
      </c>
      <c r="F244">
        <v>7</v>
      </c>
      <c r="G244">
        <v>2</v>
      </c>
      <c r="H244">
        <v>2018</v>
      </c>
      <c r="J244" t="str">
        <f t="shared" si="3"/>
        <v>2/7/2018</v>
      </c>
      <c r="K244" s="1">
        <v>43283</v>
      </c>
      <c r="M244" s="1"/>
    </row>
    <row r="245" spans="5:13" x14ac:dyDescent="0.2">
      <c r="E245" s="1" t="s">
        <v>77</v>
      </c>
      <c r="F245">
        <v>2</v>
      </c>
      <c r="G245">
        <v>18</v>
      </c>
      <c r="H245">
        <v>2019</v>
      </c>
      <c r="J245" t="str">
        <f t="shared" si="3"/>
        <v>18/2/2019</v>
      </c>
      <c r="K245" s="1">
        <v>43514</v>
      </c>
      <c r="M245" s="1"/>
    </row>
    <row r="246" spans="5:13" x14ac:dyDescent="0.2">
      <c r="E246" s="1">
        <v>42095</v>
      </c>
      <c r="F246">
        <v>1</v>
      </c>
      <c r="G246">
        <v>4</v>
      </c>
      <c r="H246">
        <v>2015</v>
      </c>
      <c r="J246" t="str">
        <f t="shared" si="3"/>
        <v>4/1/2015</v>
      </c>
      <c r="K246" s="1">
        <v>42008</v>
      </c>
      <c r="M246" s="1"/>
    </row>
    <row r="247" spans="5:13" x14ac:dyDescent="0.2">
      <c r="E247" s="1" t="s">
        <v>220</v>
      </c>
      <c r="F247">
        <v>2</v>
      </c>
      <c r="G247">
        <v>13</v>
      </c>
      <c r="H247">
        <v>2019</v>
      </c>
      <c r="J247" t="str">
        <f t="shared" si="3"/>
        <v>13/2/2019</v>
      </c>
      <c r="K247" s="1">
        <v>43509</v>
      </c>
      <c r="M247" s="1"/>
    </row>
    <row r="248" spans="5:13" x14ac:dyDescent="0.2">
      <c r="E248" s="1" t="s">
        <v>77</v>
      </c>
      <c r="F248">
        <v>2</v>
      </c>
      <c r="G248">
        <v>18</v>
      </c>
      <c r="H248">
        <v>2019</v>
      </c>
      <c r="J248" t="str">
        <f t="shared" si="3"/>
        <v>18/2/2019</v>
      </c>
      <c r="K248" s="1">
        <v>43514</v>
      </c>
      <c r="M248" s="1"/>
    </row>
    <row r="249" spans="5:13" x14ac:dyDescent="0.2">
      <c r="E249" s="1">
        <v>43222</v>
      </c>
      <c r="F249">
        <v>2</v>
      </c>
      <c r="G249">
        <v>5</v>
      </c>
      <c r="H249">
        <v>2018</v>
      </c>
      <c r="J249" t="str">
        <f t="shared" si="3"/>
        <v>5/2/2018</v>
      </c>
      <c r="K249" s="1">
        <v>43136</v>
      </c>
      <c r="M249" s="1"/>
    </row>
    <row r="250" spans="5:13" x14ac:dyDescent="0.2">
      <c r="E250" s="1">
        <v>43739</v>
      </c>
      <c r="F250">
        <v>1</v>
      </c>
      <c r="G250">
        <v>10</v>
      </c>
      <c r="H250">
        <v>2019</v>
      </c>
      <c r="J250" t="str">
        <f t="shared" si="3"/>
        <v>10/1/2019</v>
      </c>
      <c r="K250" s="1">
        <v>43475</v>
      </c>
      <c r="M250" s="1"/>
    </row>
    <row r="251" spans="5:13" x14ac:dyDescent="0.2">
      <c r="E251" s="1" t="s">
        <v>431</v>
      </c>
      <c r="F251">
        <v>4</v>
      </c>
      <c r="G251">
        <v>20</v>
      </c>
      <c r="H251">
        <v>2015</v>
      </c>
      <c r="J251" t="str">
        <f t="shared" si="3"/>
        <v>20/4/2015</v>
      </c>
      <c r="K251" s="1">
        <v>42114</v>
      </c>
      <c r="M251" s="1"/>
    </row>
    <row r="252" spans="5:13" x14ac:dyDescent="0.2">
      <c r="E252" s="1" t="s">
        <v>77</v>
      </c>
      <c r="F252">
        <v>2</v>
      </c>
      <c r="G252">
        <v>18</v>
      </c>
      <c r="H252">
        <v>2019</v>
      </c>
      <c r="J252" t="str">
        <f t="shared" si="3"/>
        <v>18/2/2019</v>
      </c>
      <c r="K252" s="1">
        <v>43514</v>
      </c>
      <c r="M252" s="1"/>
    </row>
    <row r="253" spans="5:13" x14ac:dyDescent="0.2">
      <c r="E253" s="1">
        <v>43618</v>
      </c>
      <c r="F253">
        <v>2</v>
      </c>
      <c r="G253">
        <v>6</v>
      </c>
      <c r="H253">
        <v>2019</v>
      </c>
      <c r="J253" t="str">
        <f t="shared" si="3"/>
        <v>6/2/2019</v>
      </c>
      <c r="K253" s="1">
        <v>43502</v>
      </c>
      <c r="M253" s="1"/>
    </row>
    <row r="254" spans="5:13" x14ac:dyDescent="0.2">
      <c r="E254" s="1">
        <v>43647</v>
      </c>
      <c r="F254">
        <v>1</v>
      </c>
      <c r="G254">
        <v>7</v>
      </c>
      <c r="H254">
        <v>2019</v>
      </c>
      <c r="J254" t="str">
        <f t="shared" si="3"/>
        <v>7/1/2019</v>
      </c>
      <c r="K254" s="1">
        <v>43472</v>
      </c>
      <c r="M254" s="1"/>
    </row>
    <row r="255" spans="5:13" x14ac:dyDescent="0.2">
      <c r="E255" s="1" t="s">
        <v>270</v>
      </c>
      <c r="F255">
        <v>2</v>
      </c>
      <c r="G255">
        <v>15</v>
      </c>
      <c r="H255">
        <v>2019</v>
      </c>
      <c r="J255" t="str">
        <f t="shared" si="3"/>
        <v>15/2/2019</v>
      </c>
      <c r="K255" s="1">
        <v>43511</v>
      </c>
      <c r="M255" s="1"/>
    </row>
    <row r="256" spans="5:13" x14ac:dyDescent="0.2">
      <c r="E256" s="1" t="s">
        <v>97</v>
      </c>
      <c r="F256">
        <v>1</v>
      </c>
      <c r="G256">
        <v>14</v>
      </c>
      <c r="H256">
        <v>2019</v>
      </c>
      <c r="J256" t="str">
        <f t="shared" si="3"/>
        <v>14/1/2019</v>
      </c>
      <c r="K256" s="1">
        <v>43479</v>
      </c>
      <c r="M256" s="1"/>
    </row>
    <row r="257" spans="5:13" x14ac:dyDescent="0.2">
      <c r="E257" s="1" t="s">
        <v>129</v>
      </c>
      <c r="F257">
        <v>1</v>
      </c>
      <c r="G257">
        <v>15</v>
      </c>
      <c r="H257">
        <v>2019</v>
      </c>
      <c r="J257" t="str">
        <f t="shared" si="3"/>
        <v>15/1/2019</v>
      </c>
      <c r="K257" s="1">
        <v>43480</v>
      </c>
      <c r="M257" s="1"/>
    </row>
    <row r="258" spans="5:13" x14ac:dyDescent="0.2">
      <c r="E258" s="1">
        <v>42039</v>
      </c>
      <c r="F258">
        <v>4</v>
      </c>
      <c r="G258">
        <v>2</v>
      </c>
      <c r="H258">
        <v>2015</v>
      </c>
      <c r="J258" t="str">
        <f t="shared" si="3"/>
        <v>2/4/2015</v>
      </c>
      <c r="K258" s="1">
        <v>42096</v>
      </c>
      <c r="M258" s="1"/>
    </row>
    <row r="259" spans="5:13" x14ac:dyDescent="0.2">
      <c r="E259" s="1" t="s">
        <v>179</v>
      </c>
      <c r="F259">
        <v>1</v>
      </c>
      <c r="G259">
        <v>28</v>
      </c>
      <c r="H259">
        <v>2019</v>
      </c>
      <c r="J259" t="str">
        <f t="shared" ref="J259:J312" si="4">G259&amp;"/"&amp;F259&amp;"/"&amp;H259</f>
        <v>28/1/2019</v>
      </c>
      <c r="K259" s="1">
        <v>43493</v>
      </c>
      <c r="M259" s="1"/>
    </row>
    <row r="260" spans="5:13" x14ac:dyDescent="0.2">
      <c r="E260" s="1" t="s">
        <v>250</v>
      </c>
      <c r="F260">
        <v>1</v>
      </c>
      <c r="G260">
        <v>16</v>
      </c>
      <c r="H260">
        <v>2019</v>
      </c>
      <c r="J260" t="str">
        <f t="shared" si="4"/>
        <v>16/1/2019</v>
      </c>
      <c r="K260" s="1">
        <v>43481</v>
      </c>
      <c r="M260" s="1"/>
    </row>
    <row r="261" spans="5:13" x14ac:dyDescent="0.2">
      <c r="E261" s="1" t="s">
        <v>442</v>
      </c>
      <c r="F261">
        <v>8</v>
      </c>
      <c r="G261">
        <v>15</v>
      </c>
      <c r="H261">
        <v>2013</v>
      </c>
      <c r="J261" t="str">
        <f t="shared" si="4"/>
        <v>15/8/2013</v>
      </c>
      <c r="K261" s="1">
        <v>41501</v>
      </c>
      <c r="M261" s="1"/>
    </row>
    <row r="262" spans="5:13" x14ac:dyDescent="0.2">
      <c r="E262" s="1" t="s">
        <v>185</v>
      </c>
      <c r="F262">
        <v>1</v>
      </c>
      <c r="G262">
        <v>24</v>
      </c>
      <c r="H262">
        <v>2019</v>
      </c>
      <c r="J262" t="str">
        <f t="shared" si="4"/>
        <v>24/1/2019</v>
      </c>
      <c r="K262" s="1">
        <v>43489</v>
      </c>
      <c r="M262" s="1"/>
    </row>
    <row r="263" spans="5:13" x14ac:dyDescent="0.2">
      <c r="E263" s="1">
        <v>43679</v>
      </c>
      <c r="F263">
        <v>2</v>
      </c>
      <c r="G263">
        <v>8</v>
      </c>
      <c r="H263">
        <v>2019</v>
      </c>
      <c r="J263" t="str">
        <f t="shared" si="4"/>
        <v>8/2/2019</v>
      </c>
      <c r="K263" s="1">
        <v>43504</v>
      </c>
      <c r="M263" s="1"/>
    </row>
    <row r="264" spans="5:13" x14ac:dyDescent="0.2">
      <c r="E264" s="1" t="s">
        <v>97</v>
      </c>
      <c r="F264">
        <v>1</v>
      </c>
      <c r="G264">
        <v>14</v>
      </c>
      <c r="H264">
        <v>2019</v>
      </c>
      <c r="J264" t="str">
        <f t="shared" si="4"/>
        <v>14/1/2019</v>
      </c>
      <c r="K264" s="1">
        <v>43479</v>
      </c>
      <c r="M264" s="1"/>
    </row>
    <row r="265" spans="5:13" x14ac:dyDescent="0.2">
      <c r="E265" s="1" t="s">
        <v>68</v>
      </c>
      <c r="F265">
        <v>2</v>
      </c>
      <c r="G265">
        <v>25</v>
      </c>
      <c r="H265">
        <v>2019</v>
      </c>
      <c r="J265" t="str">
        <f t="shared" si="4"/>
        <v>25/2/2019</v>
      </c>
      <c r="K265" s="1">
        <v>43521</v>
      </c>
      <c r="M265" s="1"/>
    </row>
    <row r="266" spans="5:13" x14ac:dyDescent="0.2">
      <c r="E266" s="1" t="s">
        <v>90</v>
      </c>
      <c r="F266">
        <v>2</v>
      </c>
      <c r="G266">
        <v>14</v>
      </c>
      <c r="H266">
        <v>2019</v>
      </c>
      <c r="J266" t="str">
        <f t="shared" si="4"/>
        <v>14/2/2019</v>
      </c>
      <c r="K266" s="1">
        <v>43510</v>
      </c>
      <c r="M266" s="1"/>
    </row>
    <row r="267" spans="5:13" x14ac:dyDescent="0.2">
      <c r="E267" s="1">
        <v>42038</v>
      </c>
      <c r="F267">
        <v>3</v>
      </c>
      <c r="G267">
        <v>2</v>
      </c>
      <c r="H267">
        <v>2015</v>
      </c>
      <c r="J267" t="str">
        <f t="shared" si="4"/>
        <v>2/3/2015</v>
      </c>
      <c r="K267" s="1">
        <v>42065</v>
      </c>
      <c r="M267" s="1"/>
    </row>
    <row r="268" spans="5:13" x14ac:dyDescent="0.2">
      <c r="E268" s="1">
        <v>43648</v>
      </c>
      <c r="F268">
        <v>2</v>
      </c>
      <c r="G268">
        <v>7</v>
      </c>
      <c r="H268">
        <v>2019</v>
      </c>
      <c r="J268" t="str">
        <f t="shared" si="4"/>
        <v>7/2/2019</v>
      </c>
      <c r="K268" s="1">
        <v>43503</v>
      </c>
      <c r="M268" s="1"/>
    </row>
    <row r="269" spans="5:13" x14ac:dyDescent="0.2">
      <c r="E269" s="1" t="s">
        <v>33</v>
      </c>
      <c r="F269">
        <v>1</v>
      </c>
      <c r="G269">
        <v>17</v>
      </c>
      <c r="H269">
        <v>2019</v>
      </c>
      <c r="J269" t="str">
        <f t="shared" si="4"/>
        <v>17/1/2019</v>
      </c>
      <c r="K269" s="1">
        <v>43482</v>
      </c>
      <c r="M269" s="1"/>
    </row>
    <row r="270" spans="5:13" x14ac:dyDescent="0.2">
      <c r="E270" s="1" t="s">
        <v>208</v>
      </c>
      <c r="F270">
        <v>1</v>
      </c>
      <c r="G270">
        <v>18</v>
      </c>
      <c r="H270">
        <v>2019</v>
      </c>
      <c r="J270" t="str">
        <f t="shared" si="4"/>
        <v>18/1/2019</v>
      </c>
      <c r="K270" s="1">
        <v>43483</v>
      </c>
      <c r="M270" s="1"/>
    </row>
    <row r="271" spans="5:13" x14ac:dyDescent="0.2">
      <c r="E271" s="1">
        <v>43770</v>
      </c>
      <c r="F271">
        <v>1</v>
      </c>
      <c r="G271">
        <v>11</v>
      </c>
      <c r="H271">
        <v>2019</v>
      </c>
      <c r="J271" t="str">
        <f t="shared" si="4"/>
        <v>11/1/2019</v>
      </c>
      <c r="K271" s="1">
        <v>43476</v>
      </c>
      <c r="M271" s="1"/>
    </row>
    <row r="272" spans="5:13" x14ac:dyDescent="0.2">
      <c r="E272" s="1" t="s">
        <v>190</v>
      </c>
      <c r="F272">
        <v>1</v>
      </c>
      <c r="G272">
        <v>31</v>
      </c>
      <c r="H272">
        <v>2019</v>
      </c>
      <c r="J272" t="str">
        <f t="shared" si="4"/>
        <v>31/1/2019</v>
      </c>
      <c r="K272" s="1">
        <v>43496</v>
      </c>
      <c r="M272" s="1"/>
    </row>
    <row r="273" spans="5:13" x14ac:dyDescent="0.2">
      <c r="E273" s="1" t="s">
        <v>185</v>
      </c>
      <c r="F273">
        <v>1</v>
      </c>
      <c r="G273">
        <v>24</v>
      </c>
      <c r="H273">
        <v>2019</v>
      </c>
      <c r="J273" t="str">
        <f t="shared" si="4"/>
        <v>24/1/2019</v>
      </c>
      <c r="K273" s="1">
        <v>43489</v>
      </c>
      <c r="M273" s="1"/>
    </row>
    <row r="274" spans="5:13" x14ac:dyDescent="0.2">
      <c r="E274" s="1" t="s">
        <v>185</v>
      </c>
      <c r="F274">
        <v>1</v>
      </c>
      <c r="G274">
        <v>24</v>
      </c>
      <c r="H274">
        <v>2019</v>
      </c>
      <c r="J274" t="str">
        <f t="shared" si="4"/>
        <v>24/1/2019</v>
      </c>
      <c r="K274" s="1">
        <v>43489</v>
      </c>
      <c r="M274" s="1"/>
    </row>
    <row r="275" spans="5:13" x14ac:dyDescent="0.2">
      <c r="E275" s="1" t="s">
        <v>190</v>
      </c>
      <c r="F275">
        <v>1</v>
      </c>
      <c r="G275">
        <v>31</v>
      </c>
      <c r="H275">
        <v>2019</v>
      </c>
      <c r="J275" t="str">
        <f t="shared" si="4"/>
        <v>31/1/2019</v>
      </c>
      <c r="K275" s="1">
        <v>43496</v>
      </c>
      <c r="M275" s="1"/>
    </row>
    <row r="276" spans="5:13" x14ac:dyDescent="0.2">
      <c r="E276" s="1" t="s">
        <v>77</v>
      </c>
      <c r="F276">
        <v>2</v>
      </c>
      <c r="G276">
        <v>18</v>
      </c>
      <c r="H276">
        <v>2019</v>
      </c>
      <c r="J276" t="str">
        <f t="shared" si="4"/>
        <v>18/2/2019</v>
      </c>
      <c r="K276" s="1">
        <v>43514</v>
      </c>
      <c r="M276" s="1"/>
    </row>
    <row r="277" spans="5:13" x14ac:dyDescent="0.2">
      <c r="E277" s="1">
        <v>43497</v>
      </c>
      <c r="F277">
        <v>1</v>
      </c>
      <c r="G277">
        <v>2</v>
      </c>
      <c r="H277">
        <v>2019</v>
      </c>
      <c r="J277" t="str">
        <f t="shared" si="4"/>
        <v>2/1/2019</v>
      </c>
      <c r="K277" s="1">
        <v>43467</v>
      </c>
      <c r="M277" s="1"/>
    </row>
    <row r="278" spans="5:13" x14ac:dyDescent="0.2">
      <c r="E278" s="1" t="s">
        <v>360</v>
      </c>
      <c r="F278">
        <v>2</v>
      </c>
      <c r="G278">
        <v>15</v>
      </c>
      <c r="H278">
        <v>2012</v>
      </c>
      <c r="J278" t="str">
        <f t="shared" si="4"/>
        <v>15/2/2012</v>
      </c>
      <c r="K278" s="1">
        <v>40954</v>
      </c>
      <c r="M278" s="1"/>
    </row>
    <row r="279" spans="5:13" x14ac:dyDescent="0.2">
      <c r="E279" s="1" t="s">
        <v>461</v>
      </c>
      <c r="F279">
        <v>4</v>
      </c>
      <c r="G279">
        <v>18</v>
      </c>
      <c r="H279">
        <v>2017</v>
      </c>
      <c r="J279" t="str">
        <f t="shared" si="4"/>
        <v>18/4/2017</v>
      </c>
      <c r="K279" s="1">
        <v>42843</v>
      </c>
      <c r="M279" s="1"/>
    </row>
    <row r="280" spans="5:13" x14ac:dyDescent="0.2">
      <c r="E280" s="1" t="s">
        <v>179</v>
      </c>
      <c r="F280">
        <v>1</v>
      </c>
      <c r="G280">
        <v>28</v>
      </c>
      <c r="H280">
        <v>2019</v>
      </c>
      <c r="J280" t="str">
        <f t="shared" si="4"/>
        <v>28/1/2019</v>
      </c>
      <c r="K280" s="1">
        <v>43493</v>
      </c>
      <c r="M280" s="1"/>
    </row>
    <row r="281" spans="5:13" x14ac:dyDescent="0.2">
      <c r="E281" s="1">
        <v>42403</v>
      </c>
      <c r="F281">
        <v>3</v>
      </c>
      <c r="G281">
        <v>2</v>
      </c>
      <c r="H281">
        <v>2016</v>
      </c>
      <c r="J281" t="str">
        <f t="shared" si="4"/>
        <v>2/3/2016</v>
      </c>
      <c r="K281" s="1">
        <v>42431</v>
      </c>
      <c r="M281" s="1"/>
    </row>
    <row r="282" spans="5:13" x14ac:dyDescent="0.2">
      <c r="E282" s="1" t="s">
        <v>465</v>
      </c>
      <c r="F282">
        <v>7</v>
      </c>
      <c r="G282">
        <v>14</v>
      </c>
      <c r="H282">
        <v>2010</v>
      </c>
      <c r="J282" t="str">
        <f t="shared" si="4"/>
        <v>14/7/2010</v>
      </c>
      <c r="K282" s="1">
        <v>40373</v>
      </c>
      <c r="M282" s="1"/>
    </row>
    <row r="283" spans="5:13" x14ac:dyDescent="0.2">
      <c r="E283" s="1" t="s">
        <v>97</v>
      </c>
      <c r="F283">
        <v>1</v>
      </c>
      <c r="G283">
        <v>14</v>
      </c>
      <c r="H283">
        <v>2019</v>
      </c>
      <c r="J283" t="str">
        <f t="shared" si="4"/>
        <v>14/1/2019</v>
      </c>
      <c r="K283" s="1">
        <v>43479</v>
      </c>
      <c r="M283" s="1"/>
    </row>
    <row r="284" spans="5:13" x14ac:dyDescent="0.2">
      <c r="E284" s="1">
        <v>43556</v>
      </c>
      <c r="F284">
        <v>1</v>
      </c>
      <c r="G284">
        <v>4</v>
      </c>
      <c r="H284">
        <v>2019</v>
      </c>
      <c r="J284" t="str">
        <f t="shared" si="4"/>
        <v>4/1/2019</v>
      </c>
      <c r="K284" s="1">
        <v>43469</v>
      </c>
      <c r="M284" s="1"/>
    </row>
    <row r="285" spans="5:13" x14ac:dyDescent="0.2">
      <c r="E285" s="1">
        <v>43771</v>
      </c>
      <c r="F285">
        <v>2</v>
      </c>
      <c r="G285">
        <v>11</v>
      </c>
      <c r="H285">
        <v>2019</v>
      </c>
      <c r="J285" t="str">
        <f t="shared" si="4"/>
        <v>11/2/2019</v>
      </c>
      <c r="K285" s="1">
        <v>43507</v>
      </c>
      <c r="M285" s="1"/>
    </row>
    <row r="286" spans="5:13" x14ac:dyDescent="0.2">
      <c r="E286" s="1" t="s">
        <v>289</v>
      </c>
      <c r="F286">
        <v>4</v>
      </c>
      <c r="G286">
        <v>15</v>
      </c>
      <c r="H286">
        <v>2015</v>
      </c>
      <c r="J286" t="str">
        <f t="shared" si="4"/>
        <v>15/4/2015</v>
      </c>
      <c r="K286" s="1">
        <v>42109</v>
      </c>
      <c r="M286" s="1"/>
    </row>
    <row r="287" spans="5:13" x14ac:dyDescent="0.2">
      <c r="E287" s="1">
        <v>43071</v>
      </c>
      <c r="F287">
        <v>2</v>
      </c>
      <c r="G287">
        <v>12</v>
      </c>
      <c r="H287">
        <v>2017</v>
      </c>
      <c r="J287" t="str">
        <f t="shared" si="4"/>
        <v>12/2/2017</v>
      </c>
      <c r="K287" s="1">
        <v>42778</v>
      </c>
      <c r="M287" s="1"/>
    </row>
    <row r="288" spans="5:13" x14ac:dyDescent="0.2">
      <c r="E288" s="1">
        <v>41760</v>
      </c>
      <c r="F288">
        <v>1</v>
      </c>
      <c r="G288">
        <v>5</v>
      </c>
      <c r="H288">
        <v>2014</v>
      </c>
      <c r="J288" t="str">
        <f t="shared" si="4"/>
        <v>5/1/2014</v>
      </c>
      <c r="K288" s="1">
        <v>41644</v>
      </c>
      <c r="M288" s="1"/>
    </row>
    <row r="289" spans="5:13" x14ac:dyDescent="0.2">
      <c r="E289" s="1" t="s">
        <v>97</v>
      </c>
      <c r="F289">
        <v>1</v>
      </c>
      <c r="G289">
        <v>14</v>
      </c>
      <c r="H289">
        <v>2019</v>
      </c>
      <c r="J289" t="str">
        <f t="shared" si="4"/>
        <v>14/1/2019</v>
      </c>
      <c r="K289" s="1">
        <v>43479</v>
      </c>
      <c r="M289" s="1"/>
    </row>
    <row r="290" spans="5:13" x14ac:dyDescent="0.2">
      <c r="E290" s="1" t="s">
        <v>33</v>
      </c>
      <c r="F290">
        <v>1</v>
      </c>
      <c r="G290">
        <v>17</v>
      </c>
      <c r="H290">
        <v>2019</v>
      </c>
      <c r="J290" t="str">
        <f t="shared" si="4"/>
        <v>17/1/2019</v>
      </c>
      <c r="K290" s="1">
        <v>43482</v>
      </c>
      <c r="M290" s="1"/>
    </row>
    <row r="291" spans="5:13" x14ac:dyDescent="0.2">
      <c r="E291" s="1">
        <v>42371</v>
      </c>
      <c r="F291">
        <v>2</v>
      </c>
      <c r="G291">
        <v>1</v>
      </c>
      <c r="H291">
        <v>2016</v>
      </c>
      <c r="J291" t="str">
        <f t="shared" si="4"/>
        <v>1/2/2016</v>
      </c>
      <c r="K291" s="1">
        <v>42401</v>
      </c>
      <c r="M291" s="1"/>
    </row>
    <row r="292" spans="5:13" x14ac:dyDescent="0.2">
      <c r="E292" s="1" t="s">
        <v>109</v>
      </c>
      <c r="F292">
        <v>2</v>
      </c>
      <c r="G292">
        <v>27</v>
      </c>
      <c r="H292">
        <v>2019</v>
      </c>
      <c r="J292" t="str">
        <f t="shared" si="4"/>
        <v>27/2/2019</v>
      </c>
      <c r="K292" s="1">
        <v>43523</v>
      </c>
      <c r="M292" s="1"/>
    </row>
    <row r="293" spans="5:13" x14ac:dyDescent="0.2">
      <c r="E293" s="1" t="s">
        <v>208</v>
      </c>
      <c r="F293">
        <v>1</v>
      </c>
      <c r="G293">
        <v>18</v>
      </c>
      <c r="H293">
        <v>2019</v>
      </c>
      <c r="J293" t="str">
        <f t="shared" si="4"/>
        <v>18/1/2019</v>
      </c>
      <c r="K293" s="1">
        <v>43483</v>
      </c>
      <c r="M293" s="1"/>
    </row>
    <row r="294" spans="5:13" x14ac:dyDescent="0.2">
      <c r="E294" s="1" t="s">
        <v>200</v>
      </c>
      <c r="F294">
        <v>2</v>
      </c>
      <c r="G294">
        <v>15</v>
      </c>
      <c r="H294">
        <v>2017</v>
      </c>
      <c r="J294" t="str">
        <f t="shared" si="4"/>
        <v>15/2/2017</v>
      </c>
      <c r="K294" s="1">
        <v>42781</v>
      </c>
      <c r="M294" s="1"/>
    </row>
    <row r="295" spans="5:13" x14ac:dyDescent="0.2">
      <c r="E295" s="1">
        <v>42006</v>
      </c>
      <c r="F295">
        <v>2</v>
      </c>
      <c r="G295">
        <v>1</v>
      </c>
      <c r="H295">
        <v>2015</v>
      </c>
      <c r="J295" t="str">
        <f t="shared" si="4"/>
        <v>1/2/2015</v>
      </c>
      <c r="K295" s="1">
        <v>42036</v>
      </c>
      <c r="M295" s="1"/>
    </row>
    <row r="296" spans="5:13" x14ac:dyDescent="0.2">
      <c r="E296" s="1" t="s">
        <v>206</v>
      </c>
      <c r="F296">
        <v>1</v>
      </c>
      <c r="G296">
        <v>29</v>
      </c>
      <c r="H296">
        <v>2019</v>
      </c>
      <c r="J296" t="str">
        <f t="shared" si="4"/>
        <v>29/1/2019</v>
      </c>
      <c r="K296" s="1">
        <v>43494</v>
      </c>
      <c r="M296" s="1"/>
    </row>
    <row r="297" spans="5:13" x14ac:dyDescent="0.2">
      <c r="E297" s="1">
        <v>43801</v>
      </c>
      <c r="F297">
        <v>2</v>
      </c>
      <c r="G297">
        <v>12</v>
      </c>
      <c r="H297">
        <v>2019</v>
      </c>
      <c r="J297" t="str">
        <f t="shared" si="4"/>
        <v>12/2/2019</v>
      </c>
      <c r="K297" s="1">
        <v>43508</v>
      </c>
      <c r="M297" s="1"/>
    </row>
    <row r="298" spans="5:13" x14ac:dyDescent="0.2">
      <c r="E298" s="1">
        <v>40940</v>
      </c>
      <c r="F298">
        <v>1</v>
      </c>
      <c r="G298">
        <v>2</v>
      </c>
      <c r="H298">
        <v>2012</v>
      </c>
      <c r="J298" t="str">
        <f t="shared" si="4"/>
        <v>2/1/2012</v>
      </c>
      <c r="K298" s="1">
        <v>40910</v>
      </c>
      <c r="M298" s="1"/>
    </row>
    <row r="299" spans="5:13" x14ac:dyDescent="0.2">
      <c r="E299" s="1">
        <v>41768</v>
      </c>
      <c r="F299">
        <v>9</v>
      </c>
      <c r="G299">
        <v>5</v>
      </c>
      <c r="H299">
        <v>2014</v>
      </c>
      <c r="J299" t="str">
        <f t="shared" si="4"/>
        <v>5/9/2014</v>
      </c>
      <c r="K299" s="1">
        <v>41887</v>
      </c>
      <c r="M299" s="1"/>
    </row>
    <row r="300" spans="5:13" x14ac:dyDescent="0.2">
      <c r="E300" s="1">
        <v>43556</v>
      </c>
      <c r="F300">
        <v>1</v>
      </c>
      <c r="G300">
        <v>4</v>
      </c>
      <c r="H300">
        <v>2019</v>
      </c>
      <c r="J300" t="str">
        <f t="shared" si="4"/>
        <v>4/1/2019</v>
      </c>
      <c r="K300" s="1">
        <v>43469</v>
      </c>
      <c r="M300" s="1"/>
    </row>
    <row r="301" spans="5:13" x14ac:dyDescent="0.2">
      <c r="E301" s="1">
        <v>43587</v>
      </c>
      <c r="F301">
        <v>2</v>
      </c>
      <c r="G301">
        <v>5</v>
      </c>
      <c r="H301">
        <v>2019</v>
      </c>
      <c r="J301" t="str">
        <f t="shared" si="4"/>
        <v>5/2/2019</v>
      </c>
      <c r="K301" s="1">
        <v>43501</v>
      </c>
      <c r="M301" s="1"/>
    </row>
    <row r="302" spans="5:13" x14ac:dyDescent="0.2">
      <c r="E302" s="1" t="s">
        <v>487</v>
      </c>
      <c r="F302">
        <v>5</v>
      </c>
      <c r="G302">
        <v>15</v>
      </c>
      <c r="H302">
        <v>2014</v>
      </c>
      <c r="J302" t="str">
        <f t="shared" si="4"/>
        <v>15/5/2014</v>
      </c>
      <c r="K302" s="1">
        <v>41774</v>
      </c>
      <c r="M302" s="1"/>
    </row>
    <row r="303" spans="5:13" x14ac:dyDescent="0.2">
      <c r="E303" s="1" t="s">
        <v>320</v>
      </c>
      <c r="F303">
        <v>2</v>
      </c>
      <c r="G303">
        <v>15</v>
      </c>
      <c r="H303">
        <v>2015</v>
      </c>
      <c r="J303" t="str">
        <f t="shared" si="4"/>
        <v>15/2/2015</v>
      </c>
      <c r="K303" s="1">
        <v>42050</v>
      </c>
      <c r="M303" s="1"/>
    </row>
    <row r="304" spans="5:13" x14ac:dyDescent="0.2">
      <c r="E304" s="1">
        <v>40696</v>
      </c>
      <c r="F304">
        <v>2</v>
      </c>
      <c r="G304">
        <v>6</v>
      </c>
      <c r="H304">
        <v>2011</v>
      </c>
      <c r="J304" t="str">
        <f t="shared" si="4"/>
        <v>6/2/2011</v>
      </c>
      <c r="K304" s="1">
        <v>40580</v>
      </c>
      <c r="M304" s="1"/>
    </row>
    <row r="305" spans="5:13" x14ac:dyDescent="0.2">
      <c r="E305" s="1">
        <v>41676</v>
      </c>
      <c r="F305">
        <v>6</v>
      </c>
      <c r="G305">
        <v>2</v>
      </c>
      <c r="H305">
        <v>2014</v>
      </c>
      <c r="J305" t="str">
        <f t="shared" si="4"/>
        <v>2/6/2014</v>
      </c>
      <c r="K305" s="1">
        <v>41792</v>
      </c>
      <c r="M305" s="1"/>
    </row>
    <row r="306" spans="5:13" x14ac:dyDescent="0.2">
      <c r="E306" s="1" t="s">
        <v>492</v>
      </c>
      <c r="F306">
        <v>1</v>
      </c>
      <c r="G306">
        <v>19</v>
      </c>
      <c r="H306">
        <v>2016</v>
      </c>
      <c r="J306" t="str">
        <f t="shared" si="4"/>
        <v>19/1/2016</v>
      </c>
      <c r="K306" s="1">
        <v>42388</v>
      </c>
      <c r="M306" s="1"/>
    </row>
    <row r="307" spans="5:13" x14ac:dyDescent="0.2">
      <c r="E307" s="1" t="s">
        <v>139</v>
      </c>
      <c r="F307">
        <v>2</v>
      </c>
      <c r="G307">
        <v>21</v>
      </c>
      <c r="H307">
        <v>2019</v>
      </c>
      <c r="J307" t="str">
        <f t="shared" si="4"/>
        <v>21/2/2019</v>
      </c>
      <c r="K307" s="1">
        <v>43517</v>
      </c>
      <c r="M307" s="1"/>
    </row>
    <row r="308" spans="5:13" x14ac:dyDescent="0.2">
      <c r="E308" s="1" t="s">
        <v>169</v>
      </c>
      <c r="F308">
        <v>2</v>
      </c>
      <c r="G308">
        <v>28</v>
      </c>
      <c r="H308">
        <v>2019</v>
      </c>
      <c r="J308" t="str">
        <f t="shared" si="4"/>
        <v>28/2/2019</v>
      </c>
      <c r="K308" s="1">
        <v>43524</v>
      </c>
      <c r="M308" s="1"/>
    </row>
    <row r="309" spans="5:13" x14ac:dyDescent="0.2">
      <c r="E309" s="1">
        <v>42044</v>
      </c>
      <c r="F309">
        <v>9</v>
      </c>
      <c r="G309">
        <v>2</v>
      </c>
      <c r="H309">
        <v>2015</v>
      </c>
      <c r="J309" t="str">
        <f t="shared" si="4"/>
        <v>2/9/2015</v>
      </c>
      <c r="K309" s="1">
        <v>42249</v>
      </c>
      <c r="M309" s="1"/>
    </row>
    <row r="310" spans="5:13" x14ac:dyDescent="0.2">
      <c r="E310" s="1" t="s">
        <v>139</v>
      </c>
      <c r="F310">
        <v>2</v>
      </c>
      <c r="G310">
        <v>21</v>
      </c>
      <c r="H310">
        <v>2019</v>
      </c>
      <c r="J310" t="str">
        <f t="shared" si="4"/>
        <v>21/2/2019</v>
      </c>
      <c r="K310" s="1">
        <v>43517</v>
      </c>
      <c r="M310" s="1"/>
    </row>
    <row r="311" spans="5:13" x14ac:dyDescent="0.2">
      <c r="E311" s="1">
        <v>43467</v>
      </c>
      <c r="F311">
        <v>2</v>
      </c>
      <c r="G311">
        <v>1</v>
      </c>
      <c r="H311">
        <v>2019</v>
      </c>
      <c r="J311" t="str">
        <f t="shared" si="4"/>
        <v>1/2/2019</v>
      </c>
      <c r="K311" s="1">
        <v>43497</v>
      </c>
      <c r="M311" s="1"/>
    </row>
    <row r="312" spans="5:13" x14ac:dyDescent="0.2">
      <c r="E312" s="1" t="s">
        <v>147</v>
      </c>
      <c r="F312">
        <v>1</v>
      </c>
      <c r="G312">
        <v>30</v>
      </c>
      <c r="H312">
        <v>2019</v>
      </c>
      <c r="J312" t="str">
        <f t="shared" si="4"/>
        <v>30/1/2019</v>
      </c>
      <c r="K312" s="1">
        <v>43495</v>
      </c>
      <c r="M312"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79AA2-46C9-0C45-8435-1361945AAD00}">
  <dimension ref="B2:M36"/>
  <sheetViews>
    <sheetView workbookViewId="0">
      <selection activeCell="H8" sqref="H8"/>
    </sheetView>
  </sheetViews>
  <sheetFormatPr baseColWidth="10" defaultRowHeight="15" x14ac:dyDescent="0.2"/>
  <cols>
    <col min="2" max="2" width="17.1640625" bestFit="1" customWidth="1"/>
    <col min="3" max="3" width="13" bestFit="1" customWidth="1"/>
    <col min="4" max="4" width="14" bestFit="1" customWidth="1"/>
    <col min="5" max="5" width="10" bestFit="1" customWidth="1"/>
    <col min="6" max="6" width="15.1640625" bestFit="1" customWidth="1"/>
    <col min="7" max="7" width="12.1640625" bestFit="1" customWidth="1"/>
    <col min="8" max="8" width="13" bestFit="1" customWidth="1"/>
    <col min="9" max="9" width="17.6640625" bestFit="1" customWidth="1"/>
    <col min="10" max="10" width="17.1640625" bestFit="1" customWidth="1"/>
    <col min="11" max="11" width="14.83203125" bestFit="1" customWidth="1"/>
    <col min="12" max="12" width="3.1640625" bestFit="1" customWidth="1"/>
    <col min="13" max="13" width="10" bestFit="1" customWidth="1"/>
  </cols>
  <sheetData>
    <row r="2" spans="2:13" x14ac:dyDescent="0.2">
      <c r="B2" t="s">
        <v>507</v>
      </c>
      <c r="D2" t="s">
        <v>510</v>
      </c>
      <c r="F2" t="s">
        <v>514</v>
      </c>
      <c r="H2" t="s">
        <v>515</v>
      </c>
      <c r="J2" t="s">
        <v>517</v>
      </c>
    </row>
    <row r="3" spans="2:13" x14ac:dyDescent="0.2">
      <c r="B3" s="3">
        <v>44.40836012861736</v>
      </c>
      <c r="D3">
        <v>311</v>
      </c>
      <c r="F3" s="2">
        <v>7.627009646302251</v>
      </c>
      <c r="H3" s="2">
        <v>3.8906752411575565</v>
      </c>
      <c r="J3" s="3">
        <v>10.237942122186496</v>
      </c>
    </row>
    <row r="5" spans="2:13" x14ac:dyDescent="0.2">
      <c r="J5" t="s">
        <v>519</v>
      </c>
    </row>
    <row r="6" spans="2:13" x14ac:dyDescent="0.2">
      <c r="B6" s="5" t="s">
        <v>510</v>
      </c>
      <c r="C6" s="5" t="s">
        <v>518</v>
      </c>
      <c r="G6" s="5" t="s">
        <v>508</v>
      </c>
      <c r="H6" t="s">
        <v>510</v>
      </c>
      <c r="J6" s="7" t="s">
        <v>517</v>
      </c>
      <c r="K6" s="7" t="s">
        <v>518</v>
      </c>
      <c r="L6" s="2"/>
      <c r="M6" s="2"/>
    </row>
    <row r="7" spans="2:13" x14ac:dyDescent="0.2">
      <c r="B7" s="5" t="s">
        <v>508</v>
      </c>
      <c r="C7" t="s">
        <v>47</v>
      </c>
      <c r="D7" t="s">
        <v>23</v>
      </c>
      <c r="E7" t="s">
        <v>509</v>
      </c>
      <c r="G7" s="6" t="s">
        <v>47</v>
      </c>
      <c r="H7">
        <v>176</v>
      </c>
      <c r="J7" s="7" t="s">
        <v>508</v>
      </c>
      <c r="K7" s="2" t="s">
        <v>47</v>
      </c>
      <c r="L7" s="2" t="s">
        <v>23</v>
      </c>
      <c r="M7" s="2" t="s">
        <v>509</v>
      </c>
    </row>
    <row r="8" spans="2:13" x14ac:dyDescent="0.2">
      <c r="B8" s="6" t="s">
        <v>505</v>
      </c>
      <c r="C8">
        <v>10</v>
      </c>
      <c r="D8">
        <v>4</v>
      </c>
      <c r="E8">
        <v>14</v>
      </c>
      <c r="G8" s="6" t="s">
        <v>23</v>
      </c>
      <c r="H8">
        <v>135</v>
      </c>
      <c r="J8" s="8" t="s">
        <v>242</v>
      </c>
      <c r="K8" s="3">
        <v>6.5</v>
      </c>
      <c r="L8" s="3"/>
      <c r="M8" s="3">
        <v>6.5</v>
      </c>
    </row>
    <row r="9" spans="2:13" x14ac:dyDescent="0.2">
      <c r="B9" s="6" t="s">
        <v>512</v>
      </c>
      <c r="C9">
        <v>59</v>
      </c>
      <c r="D9">
        <v>49</v>
      </c>
      <c r="E9">
        <v>108</v>
      </c>
      <c r="G9" s="6" t="s">
        <v>509</v>
      </c>
      <c r="H9">
        <v>311</v>
      </c>
      <c r="J9" s="8" t="s">
        <v>120</v>
      </c>
      <c r="K9" s="3">
        <v>8.6</v>
      </c>
      <c r="L9" s="3">
        <v>6</v>
      </c>
      <c r="M9" s="3">
        <v>7.8571428571428568</v>
      </c>
    </row>
    <row r="10" spans="2:13" x14ac:dyDescent="0.2">
      <c r="B10" s="6" t="s">
        <v>513</v>
      </c>
      <c r="C10">
        <v>31</v>
      </c>
      <c r="D10">
        <v>25</v>
      </c>
      <c r="E10">
        <v>56</v>
      </c>
      <c r="J10" s="8" t="s">
        <v>184</v>
      </c>
      <c r="K10" s="3">
        <v>5</v>
      </c>
      <c r="L10" s="3">
        <v>16</v>
      </c>
      <c r="M10" s="3">
        <v>8.6666666666666661</v>
      </c>
    </row>
    <row r="11" spans="2:13" x14ac:dyDescent="0.2">
      <c r="B11" s="6" t="s">
        <v>511</v>
      </c>
      <c r="C11">
        <v>76</v>
      </c>
      <c r="D11">
        <v>57</v>
      </c>
      <c r="E11">
        <v>133</v>
      </c>
      <c r="J11" s="8" t="s">
        <v>165</v>
      </c>
      <c r="K11" s="3">
        <v>11.333333333333334</v>
      </c>
      <c r="L11" s="3">
        <v>2</v>
      </c>
      <c r="M11" s="3">
        <v>9</v>
      </c>
    </row>
    <row r="12" spans="2:13" x14ac:dyDescent="0.2">
      <c r="B12" s="6" t="s">
        <v>509</v>
      </c>
      <c r="C12">
        <v>176</v>
      </c>
      <c r="D12">
        <v>135</v>
      </c>
      <c r="E12">
        <v>311</v>
      </c>
      <c r="J12" s="8" t="s">
        <v>52</v>
      </c>
      <c r="K12" s="3">
        <v>9.2631578947368425</v>
      </c>
      <c r="L12" s="3">
        <v>8.3333333333333339</v>
      </c>
      <c r="M12" s="3">
        <v>9.1363636363636367</v>
      </c>
    </row>
    <row r="13" spans="2:13" x14ac:dyDescent="0.2">
      <c r="J13" s="8" t="s">
        <v>66</v>
      </c>
      <c r="K13" s="3">
        <v>9.8571428571428577</v>
      </c>
      <c r="L13" s="3">
        <v>7.7142857142857144</v>
      </c>
      <c r="M13" s="3">
        <v>9.1428571428571423</v>
      </c>
    </row>
    <row r="14" spans="2:13" x14ac:dyDescent="0.2">
      <c r="J14" s="8" t="s">
        <v>71</v>
      </c>
      <c r="K14" s="3">
        <v>10.538461538461538</v>
      </c>
      <c r="L14" s="3">
        <v>7.2222222222222223</v>
      </c>
      <c r="M14" s="3">
        <v>9.1818181818181817</v>
      </c>
    </row>
    <row r="15" spans="2:13" x14ac:dyDescent="0.2">
      <c r="B15" s="5" t="s">
        <v>508</v>
      </c>
      <c r="C15" t="s">
        <v>510</v>
      </c>
      <c r="D15" t="s">
        <v>516</v>
      </c>
      <c r="J15" s="8" t="s">
        <v>143</v>
      </c>
      <c r="K15" s="3"/>
      <c r="L15" s="3">
        <v>9.2857142857142865</v>
      </c>
      <c r="M15" s="3">
        <v>9.2857142857142865</v>
      </c>
    </row>
    <row r="16" spans="2:13" x14ac:dyDescent="0.2">
      <c r="B16" s="6" t="s">
        <v>312</v>
      </c>
      <c r="C16">
        <v>1</v>
      </c>
      <c r="D16">
        <v>10</v>
      </c>
      <c r="G16" s="5" t="s">
        <v>508</v>
      </c>
      <c r="H16" t="s">
        <v>510</v>
      </c>
      <c r="J16" s="8" t="s">
        <v>41</v>
      </c>
      <c r="K16" s="3">
        <v>9.4444444444444446</v>
      </c>
      <c r="L16" s="3">
        <v>9.5</v>
      </c>
      <c r="M16" s="3">
        <v>9.4705882352941178</v>
      </c>
    </row>
    <row r="17" spans="2:13" x14ac:dyDescent="0.2">
      <c r="B17" s="6" t="s">
        <v>119</v>
      </c>
      <c r="C17">
        <v>9</v>
      </c>
      <c r="D17">
        <v>78</v>
      </c>
      <c r="G17" s="6" t="s">
        <v>28</v>
      </c>
      <c r="H17">
        <v>207</v>
      </c>
      <c r="J17" s="8" t="s">
        <v>59</v>
      </c>
      <c r="K17" s="3">
        <v>7.4615384615384617</v>
      </c>
      <c r="L17" s="3">
        <v>12.875</v>
      </c>
      <c r="M17" s="3">
        <v>9.5238095238095237</v>
      </c>
    </row>
    <row r="18" spans="2:13" x14ac:dyDescent="0.2">
      <c r="B18" s="6" t="s">
        <v>62</v>
      </c>
      <c r="C18">
        <v>11</v>
      </c>
      <c r="D18">
        <v>96</v>
      </c>
      <c r="G18" s="6" t="s">
        <v>95</v>
      </c>
      <c r="H18">
        <v>16</v>
      </c>
      <c r="J18" s="8" t="s">
        <v>158</v>
      </c>
      <c r="K18" s="3">
        <v>10.666666666666666</v>
      </c>
      <c r="L18" s="3">
        <v>8.8571428571428577</v>
      </c>
      <c r="M18" s="3">
        <v>9.6923076923076916</v>
      </c>
    </row>
    <row r="19" spans="2:13" x14ac:dyDescent="0.2">
      <c r="B19" s="6" t="s">
        <v>136</v>
      </c>
      <c r="C19">
        <v>31</v>
      </c>
      <c r="D19">
        <v>358</v>
      </c>
      <c r="G19" s="6" t="s">
        <v>39</v>
      </c>
      <c r="H19">
        <v>88</v>
      </c>
      <c r="J19" s="8" t="s">
        <v>63</v>
      </c>
      <c r="K19" s="3">
        <v>10.833333333333334</v>
      </c>
      <c r="L19" s="3">
        <v>7.666666666666667</v>
      </c>
      <c r="M19" s="3">
        <v>9.7777777777777786</v>
      </c>
    </row>
    <row r="20" spans="2:13" x14ac:dyDescent="0.2">
      <c r="B20" s="6" t="s">
        <v>40</v>
      </c>
      <c r="C20">
        <v>50</v>
      </c>
      <c r="D20">
        <v>522</v>
      </c>
      <c r="G20" s="6" t="s">
        <v>509</v>
      </c>
      <c r="H20">
        <v>311</v>
      </c>
      <c r="J20" s="8" t="s">
        <v>124</v>
      </c>
      <c r="K20" s="3">
        <v>11</v>
      </c>
      <c r="L20" s="3">
        <v>9.6363636363636367</v>
      </c>
      <c r="M20" s="3">
        <v>10.210526315789474</v>
      </c>
    </row>
    <row r="21" spans="2:13" x14ac:dyDescent="0.2">
      <c r="B21" s="6" t="s">
        <v>29</v>
      </c>
      <c r="C21">
        <v>209</v>
      </c>
      <c r="D21">
        <v>2120</v>
      </c>
      <c r="J21" s="8" t="s">
        <v>80</v>
      </c>
      <c r="K21" s="3">
        <v>11.428571428571429</v>
      </c>
      <c r="L21" s="3">
        <v>8.2857142857142865</v>
      </c>
      <c r="M21" s="3">
        <v>10.380952380952381</v>
      </c>
    </row>
    <row r="22" spans="2:13" x14ac:dyDescent="0.2">
      <c r="B22" s="6" t="s">
        <v>509</v>
      </c>
      <c r="C22">
        <v>311</v>
      </c>
      <c r="D22">
        <v>3184</v>
      </c>
      <c r="J22" s="8" t="s">
        <v>76</v>
      </c>
      <c r="K22" s="3">
        <v>11</v>
      </c>
      <c r="L22" s="3">
        <v>10.25</v>
      </c>
      <c r="M22" s="3">
        <v>10.571428571428571</v>
      </c>
    </row>
    <row r="23" spans="2:13" x14ac:dyDescent="0.2">
      <c r="J23" s="8" t="s">
        <v>49</v>
      </c>
      <c r="K23" s="3">
        <v>9.0769230769230766</v>
      </c>
      <c r="L23" s="3">
        <v>12.777777777777779</v>
      </c>
      <c r="M23" s="3">
        <v>10.590909090909092</v>
      </c>
    </row>
    <row r="24" spans="2:13" x14ac:dyDescent="0.2">
      <c r="J24" s="8" t="s">
        <v>30</v>
      </c>
      <c r="K24" s="3">
        <v>12.5</v>
      </c>
      <c r="L24" s="3">
        <v>9</v>
      </c>
      <c r="M24" s="3">
        <v>10.909090909090908</v>
      </c>
    </row>
    <row r="25" spans="2:13" x14ac:dyDescent="0.2">
      <c r="J25" s="8" t="s">
        <v>89</v>
      </c>
      <c r="K25" s="3">
        <v>11.5</v>
      </c>
      <c r="L25" s="3">
        <v>11.25</v>
      </c>
      <c r="M25" s="3">
        <v>11.363636363636363</v>
      </c>
    </row>
    <row r="26" spans="2:13" x14ac:dyDescent="0.2">
      <c r="B26" s="5" t="s">
        <v>508</v>
      </c>
      <c r="C26" t="s">
        <v>517</v>
      </c>
      <c r="D26" t="s">
        <v>515</v>
      </c>
      <c r="J26" s="8" t="s">
        <v>56</v>
      </c>
      <c r="K26" s="3">
        <v>11.166666666666666</v>
      </c>
      <c r="L26" s="3">
        <v>12.777777777777779</v>
      </c>
      <c r="M26" s="3">
        <v>11.857142857142858</v>
      </c>
    </row>
    <row r="27" spans="2:13" x14ac:dyDescent="0.2">
      <c r="B27" s="6" t="s">
        <v>92</v>
      </c>
      <c r="C27" s="2">
        <v>1</v>
      </c>
      <c r="D27" s="2">
        <v>5</v>
      </c>
      <c r="J27" s="8" t="s">
        <v>201</v>
      </c>
      <c r="K27" s="3">
        <v>9.6666666666666661</v>
      </c>
      <c r="L27" s="3">
        <v>14.2</v>
      </c>
      <c r="M27" s="3">
        <v>12.5</v>
      </c>
    </row>
    <row r="28" spans="2:13" x14ac:dyDescent="0.2">
      <c r="B28" s="6" t="s">
        <v>243</v>
      </c>
      <c r="C28" s="2">
        <v>9</v>
      </c>
      <c r="D28" s="2">
        <v>3.5</v>
      </c>
      <c r="J28" s="8" t="s">
        <v>137</v>
      </c>
      <c r="K28" s="3">
        <v>14</v>
      </c>
      <c r="L28" s="3">
        <v>12.875</v>
      </c>
      <c r="M28" s="3">
        <v>13.357142857142858</v>
      </c>
    </row>
    <row r="29" spans="2:13" x14ac:dyDescent="0.2">
      <c r="B29" s="6" t="s">
        <v>205</v>
      </c>
      <c r="C29" s="2">
        <v>9.2307692307692299</v>
      </c>
      <c r="D29" s="2">
        <v>3.3846153846153846</v>
      </c>
      <c r="J29" s="8" t="s">
        <v>509</v>
      </c>
      <c r="K29" s="3">
        <v>10.261363636363637</v>
      </c>
      <c r="L29" s="3">
        <v>10.207407407407407</v>
      </c>
      <c r="M29" s="3">
        <v>10.237942122186496</v>
      </c>
    </row>
    <row r="30" spans="2:13" x14ac:dyDescent="0.2">
      <c r="B30" s="6" t="s">
        <v>42</v>
      </c>
      <c r="C30" s="2">
        <v>9.9770114942528743</v>
      </c>
      <c r="D30" s="2">
        <v>3.9425287356321839</v>
      </c>
    </row>
    <row r="31" spans="2:13" x14ac:dyDescent="0.2">
      <c r="B31" s="6" t="s">
        <v>67</v>
      </c>
      <c r="C31" s="2">
        <v>10.290322580645162</v>
      </c>
      <c r="D31" s="2">
        <v>3.935483870967742</v>
      </c>
    </row>
    <row r="32" spans="2:13" x14ac:dyDescent="0.2">
      <c r="B32" s="6" t="s">
        <v>31</v>
      </c>
      <c r="C32" s="2">
        <v>10.302631578947368</v>
      </c>
      <c r="D32" s="2">
        <v>3.8947368421052633</v>
      </c>
    </row>
    <row r="33" spans="2:4" x14ac:dyDescent="0.2">
      <c r="B33" s="6" t="s">
        <v>111</v>
      </c>
      <c r="C33" s="2">
        <v>10.304347826086957</v>
      </c>
      <c r="D33" s="2">
        <v>3.652173913043478</v>
      </c>
    </row>
    <row r="34" spans="2:4" x14ac:dyDescent="0.2">
      <c r="B34" s="6" t="s">
        <v>57</v>
      </c>
      <c r="C34" s="2">
        <v>10.36734693877551</v>
      </c>
      <c r="D34" s="2">
        <v>4.0612244897959187</v>
      </c>
    </row>
    <row r="35" spans="2:4" x14ac:dyDescent="0.2">
      <c r="B35" s="6" t="s">
        <v>72</v>
      </c>
      <c r="C35" s="2">
        <v>11.379310344827585</v>
      </c>
      <c r="D35" s="2">
        <v>3.7931034482758621</v>
      </c>
    </row>
    <row r="36" spans="2:4" x14ac:dyDescent="0.2">
      <c r="B36" s="6" t="s">
        <v>509</v>
      </c>
      <c r="C36" s="2">
        <v>10.237942122186496</v>
      </c>
      <c r="D36" s="2">
        <v>3.8906752411575565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BBD1D-2210-AD46-BAC1-7F1AB3C20717}">
  <dimension ref="P4:W5"/>
  <sheetViews>
    <sheetView showGridLines="0" zoomScaleNormal="100" workbookViewId="0">
      <selection activeCell="X14" sqref="X14"/>
    </sheetView>
  </sheetViews>
  <sheetFormatPr baseColWidth="10" defaultRowHeight="15" x14ac:dyDescent="0.2"/>
  <cols>
    <col min="1" max="16384" width="10.83203125" style="4"/>
  </cols>
  <sheetData>
    <row r="4" spans="16:23" x14ac:dyDescent="0.2">
      <c r="W4" s="10"/>
    </row>
    <row r="5" spans="16:23" x14ac:dyDescent="0.2">
      <c r="P5" s="10"/>
      <c r="R5" s="9"/>
      <c r="T5" s="9"/>
      <c r="U5" s="10"/>
      <c r="V5" s="10"/>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Lagacies Group - HR Data</vt:lpstr>
      <vt:lpstr>Sheet1</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Efemena Ikpro</dc:creator>
  <cp:lastModifiedBy>Microsoft Office User</cp:lastModifiedBy>
  <dcterms:modified xsi:type="dcterms:W3CDTF">2023-06-22T20:00:39Z</dcterms:modified>
</cp:coreProperties>
</file>