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Science\[DEIA]\[DEBA]\Project-KTXForecasting\Result\Shared_20240703\"/>
    </mc:Choice>
  </mc:AlternateContent>
  <xr:revisionPtr revIDLastSave="0" documentId="13_ncr:1_{D39F6186-AB4B-454F-96C8-57499095D511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Performance_전체" sheetId="1" r:id="rId1"/>
    <sheet name="Forecasting_전체" sheetId="2" r:id="rId2"/>
    <sheet name="Performance_주말" sheetId="3" r:id="rId3"/>
    <sheet name="Forecasting_주말" sheetId="4" r:id="rId4"/>
    <sheet name="Performance_주중" sheetId="5" r:id="rId5"/>
    <sheet name="Forecasting_주중" sheetId="6" r:id="rId6"/>
    <sheet name="수요예측정리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5" i="7" l="1"/>
  <c r="Q35" i="7" s="1"/>
  <c r="N35" i="7"/>
  <c r="O35" i="7" s="1"/>
  <c r="M35" i="7"/>
  <c r="L35" i="7"/>
  <c r="K35" i="7"/>
  <c r="P34" i="7"/>
  <c r="Q34" i="7" s="1"/>
  <c r="N34" i="7"/>
  <c r="O34" i="7" s="1"/>
  <c r="M34" i="7"/>
  <c r="L34" i="7"/>
  <c r="K34" i="7"/>
  <c r="Q33" i="7"/>
  <c r="P33" i="7"/>
  <c r="N33" i="7"/>
  <c r="O33" i="7" s="1"/>
  <c r="L33" i="7"/>
  <c r="M33" i="7" s="1"/>
  <c r="K33" i="7"/>
  <c r="Q32" i="7"/>
  <c r="P32" i="7"/>
  <c r="N32" i="7"/>
  <c r="O32" i="7" s="1"/>
  <c r="L32" i="7"/>
  <c r="M32" i="7" s="1"/>
  <c r="K32" i="7"/>
  <c r="Q31" i="7"/>
  <c r="P31" i="7"/>
  <c r="N31" i="7"/>
  <c r="O31" i="7" s="1"/>
  <c r="M31" i="7"/>
  <c r="L31" i="7"/>
  <c r="K31" i="7"/>
  <c r="P30" i="7"/>
  <c r="Q30" i="7" s="1"/>
  <c r="N30" i="7"/>
  <c r="O30" i="7" s="1"/>
  <c r="M30" i="7"/>
  <c r="L30" i="7"/>
  <c r="K30" i="7"/>
  <c r="Q29" i="7"/>
  <c r="P29" i="7"/>
  <c r="O29" i="7"/>
  <c r="N29" i="7"/>
  <c r="M29" i="7"/>
  <c r="L29" i="7"/>
  <c r="K29" i="7"/>
  <c r="P28" i="7"/>
  <c r="Q28" i="7" s="1"/>
  <c r="O28" i="7"/>
  <c r="N28" i="7"/>
  <c r="L28" i="7"/>
  <c r="M28" i="7" s="1"/>
  <c r="K28" i="7"/>
  <c r="P27" i="7"/>
  <c r="Q27" i="7" s="1"/>
  <c r="N27" i="7"/>
  <c r="O27" i="7" s="1"/>
  <c r="L27" i="7"/>
  <c r="M27" i="7" s="1"/>
  <c r="K27" i="7"/>
  <c r="P26" i="7"/>
  <c r="Q26" i="7" s="1"/>
  <c r="N26" i="7"/>
  <c r="O26" i="7" s="1"/>
  <c r="L26" i="7"/>
  <c r="M26" i="7" s="1"/>
  <c r="K26" i="7"/>
  <c r="P25" i="7"/>
  <c r="Q25" i="7" s="1"/>
  <c r="O25" i="7"/>
  <c r="N25" i="7"/>
  <c r="M25" i="7"/>
  <c r="L25" i="7"/>
  <c r="K25" i="7"/>
  <c r="P24" i="7"/>
  <c r="Q24" i="7" s="1"/>
  <c r="O24" i="7"/>
  <c r="N24" i="7"/>
  <c r="M24" i="7"/>
  <c r="L24" i="7"/>
  <c r="K24" i="7"/>
  <c r="Q23" i="7"/>
  <c r="P23" i="7"/>
  <c r="O23" i="7"/>
  <c r="N23" i="7"/>
  <c r="M23" i="7"/>
  <c r="L23" i="7"/>
  <c r="K23" i="7"/>
  <c r="Q22" i="7"/>
  <c r="P22" i="7"/>
  <c r="N22" i="7"/>
  <c r="O22" i="7" s="1"/>
  <c r="L22" i="7"/>
  <c r="M22" i="7" s="1"/>
  <c r="K22" i="7"/>
  <c r="P21" i="7"/>
  <c r="Q21" i="7" s="1"/>
  <c r="N21" i="7"/>
  <c r="O21" i="7" s="1"/>
  <c r="M21" i="7"/>
  <c r="L21" i="7"/>
  <c r="K21" i="7"/>
  <c r="P20" i="7"/>
  <c r="Q20" i="7" s="1"/>
  <c r="N20" i="7"/>
  <c r="O20" i="7" s="1"/>
  <c r="L20" i="7"/>
  <c r="M20" i="7" s="1"/>
  <c r="K20" i="7"/>
  <c r="Q19" i="7"/>
  <c r="P19" i="7"/>
  <c r="O19" i="7"/>
  <c r="N19" i="7"/>
  <c r="L19" i="7"/>
  <c r="M19" i="7" s="1"/>
  <c r="K19" i="7"/>
  <c r="Q18" i="7"/>
  <c r="P18" i="7"/>
  <c r="O18" i="7"/>
  <c r="N18" i="7"/>
  <c r="L18" i="7"/>
  <c r="M18" i="7" s="1"/>
  <c r="K18" i="7"/>
  <c r="Q17" i="7"/>
  <c r="P17" i="7"/>
  <c r="O17" i="7"/>
  <c r="N17" i="7"/>
  <c r="L17" i="7"/>
  <c r="M17" i="7" s="1"/>
  <c r="K17" i="7"/>
  <c r="P16" i="7"/>
  <c r="Q16" i="7" s="1"/>
  <c r="N16" i="7"/>
  <c r="O16" i="7" s="1"/>
  <c r="L16" i="7"/>
  <c r="M16" i="7" s="1"/>
  <c r="K16" i="7"/>
  <c r="P15" i="7"/>
  <c r="Q15" i="7" s="1"/>
  <c r="N15" i="7"/>
  <c r="O15" i="7" s="1"/>
  <c r="M15" i="7"/>
  <c r="L15" i="7"/>
  <c r="K15" i="7"/>
  <c r="P14" i="7"/>
  <c r="N14" i="7"/>
  <c r="L14" i="7"/>
  <c r="P13" i="7"/>
  <c r="N13" i="7"/>
  <c r="L13" i="7"/>
  <c r="E2" i="7"/>
  <c r="F2" i="7"/>
  <c r="G2" i="7"/>
  <c r="H2" i="7"/>
  <c r="I2" i="7"/>
  <c r="J2" i="7"/>
  <c r="I3" i="7"/>
  <c r="J3" i="7"/>
  <c r="I4" i="7"/>
  <c r="J4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I34" i="7"/>
  <c r="J34" i="7"/>
  <c r="I35" i="7"/>
  <c r="J35" i="7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E3" i="7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</calcChain>
</file>

<file path=xl/sharedStrings.xml><?xml version="1.0" encoding="utf-8"?>
<sst xmlns="http://schemas.openxmlformats.org/spreadsheetml/2006/main" count="125" uniqueCount="32">
  <si>
    <t>MSE</t>
  </si>
  <si>
    <t>RMSE</t>
  </si>
  <si>
    <t>MSPE</t>
  </si>
  <si>
    <t>MAE</t>
  </si>
  <si>
    <t>MAPE</t>
  </si>
  <si>
    <t>MedAE</t>
  </si>
  <si>
    <t>MedAPE</t>
  </si>
  <si>
    <t>NHITS</t>
  </si>
  <si>
    <t>NBEATSx</t>
  </si>
  <si>
    <t>NBEATS</t>
  </si>
  <si>
    <t>DilatedRNN</t>
  </si>
  <si>
    <t>TiDE</t>
  </si>
  <si>
    <t>RNN</t>
  </si>
  <si>
    <t>LSTM</t>
  </si>
  <si>
    <t>GRU</t>
  </si>
  <si>
    <t>TCN</t>
  </si>
  <si>
    <t>RandomForest</t>
  </si>
  <si>
    <t>CatBoost</t>
  </si>
  <si>
    <t>LightGBM</t>
  </si>
  <si>
    <t>XGBoost</t>
  </si>
  <si>
    <t>MLP</t>
  </si>
  <si>
    <t>unique_id</t>
  </si>
  <si>
    <t>y</t>
  </si>
  <si>
    <t>ds</t>
  </si>
  <si>
    <t>일수전체</t>
    <phoneticPr fontId="2" type="noConversion"/>
  </si>
  <si>
    <t>일수주말</t>
    <phoneticPr fontId="2" type="noConversion"/>
  </si>
  <si>
    <t>일수주중</t>
    <phoneticPr fontId="2" type="noConversion"/>
  </si>
  <si>
    <t>전체</t>
    <phoneticPr fontId="2" type="noConversion"/>
  </si>
  <si>
    <t>주말</t>
    <phoneticPr fontId="2" type="noConversion"/>
  </si>
  <si>
    <t>주중</t>
    <phoneticPr fontId="2" type="noConversion"/>
  </si>
  <si>
    <t>Time</t>
    <phoneticPr fontId="2" type="noConversion"/>
  </si>
  <si>
    <t>일평균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</si>
</sst>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yyyy\-mm\-dd\ hh:mm:ss"/>
    <numFmt numFmtId="177" formatCode="yyyy&quot;년&quot;\ m&quot;월&quot;;@"/>
  </numFmts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vertical="center"/>
    </xf>
    <xf numFmtId="177" fontId="0" fillId="0" borderId="0" xfId="1" applyNumberFormat="1" applyFont="1" applyAlignment="1"/>
    <xf numFmtId="41" fontId="0" fillId="0" borderId="0" xfId="1" applyFont="1" applyAlignment="1"/>
    <xf numFmtId="177" fontId="1" fillId="0" borderId="1" xfId="0" applyNumberFormat="1" applyFont="1" applyBorder="1" applyAlignment="1">
      <alignment horizontal="center" vertical="top"/>
    </xf>
    <xf numFmtId="177" fontId="0" fillId="0" borderId="0" xfId="0" applyNumberFormat="1"/>
    <xf numFmtId="177" fontId="1" fillId="0" borderId="0" xfId="0" applyNumberFormat="1" applyFont="1" applyAlignment="1">
      <alignment horizontal="center" vertical="top"/>
    </xf>
    <xf numFmtId="177" fontId="1" fillId="0" borderId="2" xfId="0" applyNumberFormat="1" applyFont="1" applyBorder="1" applyAlignment="1">
      <alignment horizontal="center" vertical="top"/>
    </xf>
    <xf numFmtId="41" fontId="0" fillId="0" borderId="0" xfId="1" applyFont="1" applyAlignment="1">
      <alignment horizontal="center" vertical="top"/>
    </xf>
    <xf numFmtId="0" fontId="0" fillId="0" borderId="0" xfId="0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22</xdr:col>
      <xdr:colOff>342900</xdr:colOff>
      <xdr:row>42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FA6C65B-6945-2800-323B-2B3F83C30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342900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B263C3-38B1-77F4-2CD9-38C54C480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66040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4645565-D61C-251F-2964-62C180CEB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21</xdr:col>
      <xdr:colOff>381000</xdr:colOff>
      <xdr:row>101</xdr:row>
      <xdr:rowOff>63500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1501E0F2-AF97-0C91-2BF9-91EB63F8A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42494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22</xdr:col>
      <xdr:colOff>342900</xdr:colOff>
      <xdr:row>42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B339320-C853-5654-9B26-4CCB6A110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342900</xdr:colOff>
      <xdr:row>61</xdr:row>
      <xdr:rowOff>19050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77AEBF-B292-F899-6125-7B204969F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66040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15B1D8E-B378-D211-D4F4-08A1D9BDE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342900</xdr:colOff>
      <xdr:row>101</xdr:row>
      <xdr:rowOff>63500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F948B2A4-C0A1-AC68-F708-78EED0FBF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22</xdr:col>
      <xdr:colOff>342900</xdr:colOff>
      <xdr:row>42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C368DBF-5CAC-E48E-1164-F206EA5D4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342900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4E0E688-5797-8566-88CE-B2E25F5CB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66040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9BAC40C-9F27-FEDB-CAB1-719EBA0AC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342900</xdr:colOff>
      <xdr:row>101</xdr:row>
      <xdr:rowOff>63500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FAE87314-3E93-DD94-6D53-2FBBBF616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A17" sqref="A17"/>
    </sheetView>
  </sheetViews>
  <sheetFormatPr defaultRowHeight="17.399999999999999" x14ac:dyDescent="0.4"/>
  <sheetData>
    <row r="1" spans="1:8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">
      <c r="A2" s="1" t="s">
        <v>7</v>
      </c>
      <c r="B2">
        <v>727819283.406901</v>
      </c>
      <c r="C2">
        <v>26978.126017329319</v>
      </c>
      <c r="D2">
        <v>1.502625268180693E-3</v>
      </c>
      <c r="E2">
        <v>23071.708333333328</v>
      </c>
      <c r="F2">
        <v>3.3468265530679497E-2</v>
      </c>
      <c r="G2">
        <v>23270.15625</v>
      </c>
      <c r="H2">
        <v>3.581987394409443E-2</v>
      </c>
    </row>
    <row r="3" spans="1:8" x14ac:dyDescent="0.4">
      <c r="A3" s="1" t="s">
        <v>8</v>
      </c>
      <c r="B3">
        <v>726559880.04101563</v>
      </c>
      <c r="C3">
        <v>26954.774716940519</v>
      </c>
      <c r="D3">
        <v>1.5004725409361421E-3</v>
      </c>
      <c r="E3">
        <v>23054.40625</v>
      </c>
      <c r="F3">
        <v>3.344590630234455E-2</v>
      </c>
      <c r="G3">
        <v>23316.4375</v>
      </c>
      <c r="H3">
        <v>3.5891304596143717E-2</v>
      </c>
    </row>
    <row r="4" spans="1:8" x14ac:dyDescent="0.4">
      <c r="A4" s="1" t="s">
        <v>9</v>
      </c>
      <c r="B4">
        <v>1795262871.75651</v>
      </c>
      <c r="C4">
        <v>42370.542500144024</v>
      </c>
      <c r="D4">
        <v>4.0318226645946094E-3</v>
      </c>
      <c r="E4">
        <v>36860.395833333343</v>
      </c>
      <c r="F4">
        <v>5.4674687546016662E-2</v>
      </c>
      <c r="G4">
        <v>37643.84375</v>
      </c>
      <c r="H4">
        <v>5.6443723253972157E-2</v>
      </c>
    </row>
    <row r="5" spans="1:8" x14ac:dyDescent="0.4">
      <c r="A5" s="1" t="s">
        <v>10</v>
      </c>
      <c r="B5">
        <v>3314934632.300456</v>
      </c>
      <c r="C5">
        <v>57575.469015028051</v>
      </c>
      <c r="D5">
        <v>6.9926908993775501E-3</v>
      </c>
      <c r="E5">
        <v>47561.578125</v>
      </c>
      <c r="F5">
        <v>6.9545570337329554E-2</v>
      </c>
      <c r="G5">
        <v>39250.0625</v>
      </c>
      <c r="H5">
        <v>5.7339783890243343E-2</v>
      </c>
    </row>
    <row r="6" spans="1:8" x14ac:dyDescent="0.4">
      <c r="A6" s="1" t="s">
        <v>11</v>
      </c>
      <c r="B6">
        <v>4247763647.3968101</v>
      </c>
      <c r="C6">
        <v>65174.869753585313</v>
      </c>
      <c r="D6">
        <v>8.9037112841723869E-3</v>
      </c>
      <c r="E6">
        <v>55137.276041666657</v>
      </c>
      <c r="F6">
        <v>8.002214108908895E-2</v>
      </c>
      <c r="G6">
        <v>58499.53125</v>
      </c>
      <c r="H6">
        <v>8.4527624256235362E-2</v>
      </c>
    </row>
    <row r="7" spans="1:8" x14ac:dyDescent="0.4">
      <c r="A7" s="1" t="s">
        <v>12</v>
      </c>
      <c r="B7">
        <v>8977038088.0075684</v>
      </c>
      <c r="C7">
        <v>94747.23261397965</v>
      </c>
      <c r="D7">
        <v>1.892103239105402E-2</v>
      </c>
      <c r="E7">
        <v>74374.7421875</v>
      </c>
      <c r="F7">
        <v>0.1089193917448907</v>
      </c>
      <c r="G7">
        <v>55312.40625</v>
      </c>
      <c r="H7">
        <v>8.1044927959248919E-2</v>
      </c>
    </row>
    <row r="8" spans="1:8" x14ac:dyDescent="0.4">
      <c r="A8" s="1" t="s">
        <v>13</v>
      </c>
      <c r="B8">
        <v>6084163295.9541016</v>
      </c>
      <c r="C8">
        <v>78001.046761912759</v>
      </c>
      <c r="D8">
        <v>1.2927733592909409E-2</v>
      </c>
      <c r="E8">
        <v>70545.296875</v>
      </c>
      <c r="F8">
        <v>0.1031917965725494</v>
      </c>
      <c r="G8">
        <v>61706</v>
      </c>
      <c r="H8">
        <v>9.0855912613603845E-2</v>
      </c>
    </row>
    <row r="9" spans="1:8" x14ac:dyDescent="0.4">
      <c r="A9" s="1" t="s">
        <v>14</v>
      </c>
      <c r="B9">
        <v>14687574635.839359</v>
      </c>
      <c r="C9">
        <v>121192.3043589788</v>
      </c>
      <c r="D9">
        <v>3.1262074501694402E-2</v>
      </c>
      <c r="E9">
        <v>97085.197916666672</v>
      </c>
      <c r="F9">
        <v>0.1424402501786364</v>
      </c>
      <c r="G9">
        <v>66594.09375</v>
      </c>
      <c r="H9">
        <v>9.4868691169940789E-2</v>
      </c>
    </row>
    <row r="10" spans="1:8" x14ac:dyDescent="0.4">
      <c r="A10" s="1" t="s">
        <v>15</v>
      </c>
      <c r="B10">
        <v>41239132253.203697</v>
      </c>
      <c r="C10">
        <v>203074.20381034049</v>
      </c>
      <c r="D10">
        <v>8.850560636787537E-2</v>
      </c>
      <c r="E10">
        <v>149879.54427083331</v>
      </c>
      <c r="F10">
        <v>0.21991811177982681</v>
      </c>
      <c r="G10">
        <v>88700.4375</v>
      </c>
      <c r="H10">
        <v>0.1299583109116795</v>
      </c>
    </row>
    <row r="11" spans="1:8" x14ac:dyDescent="0.4">
      <c r="A11" s="1" t="s">
        <v>16</v>
      </c>
      <c r="B11">
        <v>46325013564.106621</v>
      </c>
      <c r="C11">
        <v>215232.46401067529</v>
      </c>
      <c r="D11">
        <v>9.9310792952195623E-2</v>
      </c>
      <c r="E11">
        <v>211881.42521868</v>
      </c>
      <c r="F11">
        <v>0.31050488301002138</v>
      </c>
      <c r="G11">
        <v>213980.79818630859</v>
      </c>
      <c r="H11">
        <v>0.32599218584003892</v>
      </c>
    </row>
    <row r="12" spans="1:8" x14ac:dyDescent="0.4">
      <c r="A12" s="1" t="s">
        <v>17</v>
      </c>
      <c r="B12">
        <v>48642551279.541962</v>
      </c>
      <c r="C12">
        <v>220550.56399733361</v>
      </c>
      <c r="D12">
        <v>0.10437251449210461</v>
      </c>
      <c r="E12">
        <v>215900.29013457839</v>
      </c>
      <c r="F12">
        <v>0.31644007018299791</v>
      </c>
      <c r="G12">
        <v>211036.13587261061</v>
      </c>
      <c r="H12">
        <v>0.32168719124053891</v>
      </c>
    </row>
    <row r="13" spans="1:8" x14ac:dyDescent="0.4">
      <c r="A13" s="1" t="s">
        <v>18</v>
      </c>
      <c r="B13">
        <v>46725598248.700859</v>
      </c>
      <c r="C13">
        <v>216161.04701981079</v>
      </c>
      <c r="D13">
        <v>9.9801763109690508E-2</v>
      </c>
      <c r="E13">
        <v>214227.64712705219</v>
      </c>
      <c r="F13">
        <v>0.31364290394870997</v>
      </c>
      <c r="G13">
        <v>216829.87972838251</v>
      </c>
      <c r="H13">
        <v>0.33020461136829649</v>
      </c>
    </row>
    <row r="14" spans="1:8" x14ac:dyDescent="0.4">
      <c r="A14" s="1" t="s">
        <v>19</v>
      </c>
      <c r="B14">
        <v>49323090328.618652</v>
      </c>
      <c r="C14">
        <v>222088.0238297839</v>
      </c>
      <c r="D14">
        <v>0.1059391204626058</v>
      </c>
      <c r="E14">
        <v>216909.78125</v>
      </c>
      <c r="F14">
        <v>0.31801661479835519</v>
      </c>
      <c r="G14">
        <v>214250.1875</v>
      </c>
      <c r="H14">
        <v>0.32650445257257849</v>
      </c>
    </row>
    <row r="15" spans="1:8" x14ac:dyDescent="0.4">
      <c r="A15" s="1" t="s">
        <v>20</v>
      </c>
      <c r="B15">
        <v>526494767245.20563</v>
      </c>
      <c r="C15">
        <v>725599.59154150961</v>
      </c>
      <c r="D15">
        <v>1.18622657493456</v>
      </c>
      <c r="E15">
        <v>597927.16634114587</v>
      </c>
      <c r="F15">
        <v>0.88877043969382985</v>
      </c>
      <c r="G15">
        <v>434488.84375</v>
      </c>
      <c r="H15">
        <v>0.61238919742363207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4"/>
  <sheetViews>
    <sheetView topLeftCell="A85" workbookViewId="0">
      <selection activeCell="A83" sqref="A83"/>
    </sheetView>
  </sheetViews>
  <sheetFormatPr defaultRowHeight="17.399999999999999" x14ac:dyDescent="0.4"/>
  <sheetData>
    <row r="1" spans="1:17" x14ac:dyDescent="0.4">
      <c r="A1" s="1" t="s">
        <v>23</v>
      </c>
      <c r="B1" s="1" t="s">
        <v>21</v>
      </c>
      <c r="C1" s="1" t="s">
        <v>22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</row>
    <row r="2" spans="1:17" x14ac:dyDescent="0.4">
      <c r="A2" s="2">
        <v>45017</v>
      </c>
      <c r="B2">
        <v>1</v>
      </c>
      <c r="C2">
        <v>688648</v>
      </c>
      <c r="D2">
        <v>673034.4375</v>
      </c>
      <c r="E2">
        <v>673036.8125</v>
      </c>
      <c r="F2">
        <v>736484.0625</v>
      </c>
      <c r="G2">
        <v>643161.1875</v>
      </c>
      <c r="H2">
        <v>726989.3125</v>
      </c>
      <c r="I2">
        <v>671759.375</v>
      </c>
      <c r="J2">
        <v>631519.5</v>
      </c>
      <c r="K2">
        <v>666955.6875</v>
      </c>
      <c r="L2">
        <v>723537.625</v>
      </c>
      <c r="M2">
        <v>502502.63614213571</v>
      </c>
      <c r="N2">
        <v>500195.32405779551</v>
      </c>
      <c r="O2">
        <v>484619.83757826628</v>
      </c>
      <c r="P2">
        <v>500206.03125</v>
      </c>
      <c r="Q2">
        <v>349342.3125</v>
      </c>
    </row>
    <row r="3" spans="1:17" x14ac:dyDescent="0.4">
      <c r="A3" s="2">
        <v>45047</v>
      </c>
      <c r="B3">
        <v>1</v>
      </c>
      <c r="C3">
        <v>716221</v>
      </c>
      <c r="D3">
        <v>673034.5625</v>
      </c>
      <c r="E3">
        <v>673038</v>
      </c>
      <c r="F3">
        <v>701859.25</v>
      </c>
      <c r="G3">
        <v>701301.25</v>
      </c>
      <c r="H3">
        <v>666516.0625</v>
      </c>
      <c r="I3">
        <v>709167.25</v>
      </c>
      <c r="J3">
        <v>659616.3125</v>
      </c>
      <c r="K3">
        <v>674603.4375</v>
      </c>
      <c r="L3">
        <v>737539</v>
      </c>
      <c r="M3">
        <v>523583.35650000011</v>
      </c>
      <c r="N3">
        <v>525985.49585722852</v>
      </c>
      <c r="O3">
        <v>474485.76169655338</v>
      </c>
      <c r="P3">
        <v>525370.875</v>
      </c>
      <c r="Q3">
        <v>400307.03125</v>
      </c>
    </row>
    <row r="4" spans="1:17" x14ac:dyDescent="0.4">
      <c r="A4" s="2">
        <v>45078</v>
      </c>
      <c r="B4">
        <v>1</v>
      </c>
      <c r="C4">
        <v>668339</v>
      </c>
      <c r="D4">
        <v>673038.3125</v>
      </c>
      <c r="E4">
        <v>673035.3125</v>
      </c>
      <c r="F4">
        <v>678896.3125</v>
      </c>
      <c r="G4">
        <v>596170.75</v>
      </c>
      <c r="H4">
        <v>675673.75</v>
      </c>
      <c r="I4">
        <v>587991.4375</v>
      </c>
      <c r="J4">
        <v>581680.375</v>
      </c>
      <c r="K4">
        <v>578878.3125</v>
      </c>
      <c r="L4">
        <v>648935.1875</v>
      </c>
      <c r="M4">
        <v>450876.11256277049</v>
      </c>
      <c r="N4">
        <v>460413.89999735728</v>
      </c>
      <c r="O4">
        <v>443352.63581441529</v>
      </c>
      <c r="P4">
        <v>454283.875</v>
      </c>
      <c r="Q4">
        <v>173758.484375</v>
      </c>
    </row>
    <row r="5" spans="1:17" x14ac:dyDescent="0.4">
      <c r="A5" s="2">
        <v>45108</v>
      </c>
      <c r="B5">
        <v>1</v>
      </c>
      <c r="C5">
        <v>651454</v>
      </c>
      <c r="D5">
        <v>673039.1875</v>
      </c>
      <c r="E5">
        <v>673034.5625</v>
      </c>
      <c r="F5">
        <v>683958.5</v>
      </c>
      <c r="G5">
        <v>631742.625</v>
      </c>
      <c r="H5">
        <v>662428.1875</v>
      </c>
      <c r="I5">
        <v>607101</v>
      </c>
      <c r="J5">
        <v>605151.625</v>
      </c>
      <c r="K5">
        <v>601203.25</v>
      </c>
      <c r="L5">
        <v>575575.125</v>
      </c>
      <c r="M5">
        <v>421270.97510700411</v>
      </c>
      <c r="N5">
        <v>408418.58358995692</v>
      </c>
      <c r="O5">
        <v>473870.1954064946</v>
      </c>
      <c r="P5">
        <v>406705.875</v>
      </c>
      <c r="Q5">
        <v>-615874.5625</v>
      </c>
    </row>
    <row r="6" spans="1:17" x14ac:dyDescent="0.4">
      <c r="A6" s="2">
        <v>45139</v>
      </c>
      <c r="B6">
        <v>1</v>
      </c>
      <c r="C6">
        <v>669451</v>
      </c>
      <c r="D6">
        <v>673035.25</v>
      </c>
      <c r="E6">
        <v>673120.625</v>
      </c>
      <c r="F6">
        <v>683603</v>
      </c>
      <c r="G6">
        <v>601127.1875</v>
      </c>
      <c r="H6">
        <v>601853.75</v>
      </c>
      <c r="I6">
        <v>623435.1875</v>
      </c>
      <c r="J6">
        <v>554593.625</v>
      </c>
      <c r="K6">
        <v>568330.125</v>
      </c>
      <c r="L6">
        <v>589219.875</v>
      </c>
      <c r="M6">
        <v>434004.29106461228</v>
      </c>
      <c r="N6">
        <v>430355.82825742161</v>
      </c>
      <c r="O6">
        <v>435829.6047288198</v>
      </c>
      <c r="P6">
        <v>430057.75</v>
      </c>
      <c r="Q6">
        <v>-989887.125</v>
      </c>
    </row>
    <row r="7" spans="1:17" x14ac:dyDescent="0.4">
      <c r="A7" s="2">
        <v>45170</v>
      </c>
      <c r="B7">
        <v>1</v>
      </c>
      <c r="C7">
        <v>648086</v>
      </c>
      <c r="D7">
        <v>673041.125</v>
      </c>
      <c r="E7">
        <v>673138.3125</v>
      </c>
      <c r="F7">
        <v>707643.25</v>
      </c>
      <c r="G7">
        <v>614815.375</v>
      </c>
      <c r="H7">
        <v>645933.625</v>
      </c>
      <c r="I7">
        <v>595588.125</v>
      </c>
      <c r="J7">
        <v>606764.3125</v>
      </c>
      <c r="K7">
        <v>595476</v>
      </c>
      <c r="L7">
        <v>564000.0625</v>
      </c>
      <c r="M7">
        <v>513811.71200000012</v>
      </c>
      <c r="N7">
        <v>523430.21404269809</v>
      </c>
      <c r="O7">
        <v>490403.24559248332</v>
      </c>
      <c r="P7">
        <v>523300.96875</v>
      </c>
      <c r="Q7">
        <v>16570.11328125</v>
      </c>
    </row>
    <row r="8" spans="1:17" x14ac:dyDescent="0.4">
      <c r="A8" s="2">
        <v>45200</v>
      </c>
      <c r="B8">
        <v>1</v>
      </c>
      <c r="C8">
        <v>716861</v>
      </c>
      <c r="D8">
        <v>673040</v>
      </c>
      <c r="E8">
        <v>673144.8125</v>
      </c>
      <c r="F8">
        <v>732002.1875</v>
      </c>
      <c r="G8">
        <v>683718.875</v>
      </c>
      <c r="H8">
        <v>668840.5625</v>
      </c>
      <c r="I8">
        <v>658734.0625</v>
      </c>
      <c r="J8">
        <v>654464</v>
      </c>
      <c r="K8">
        <v>658294.25</v>
      </c>
      <c r="L8">
        <v>623546.0625</v>
      </c>
      <c r="M8">
        <v>534541.06881349219</v>
      </c>
      <c r="N8">
        <v>539725.10351502837</v>
      </c>
      <c r="O8">
        <v>534265.48271566979</v>
      </c>
      <c r="P8">
        <v>551939.3125</v>
      </c>
      <c r="Q8">
        <v>264992.59375</v>
      </c>
    </row>
    <row r="9" spans="1:17" x14ac:dyDescent="0.4">
      <c r="A9" s="2">
        <v>45231</v>
      </c>
      <c r="B9">
        <v>1</v>
      </c>
      <c r="C9">
        <v>688137</v>
      </c>
      <c r="D9">
        <v>673045.4375</v>
      </c>
      <c r="E9">
        <v>673135.3125</v>
      </c>
      <c r="F9">
        <v>740693.75</v>
      </c>
      <c r="G9">
        <v>666518.75</v>
      </c>
      <c r="H9">
        <v>793009.8125</v>
      </c>
      <c r="I9">
        <v>648799.5</v>
      </c>
      <c r="J9">
        <v>658865.5625</v>
      </c>
      <c r="K9">
        <v>627242.6875</v>
      </c>
      <c r="L9">
        <v>593712.875</v>
      </c>
      <c r="M9">
        <v>507739.53574819618</v>
      </c>
      <c r="N9">
        <v>507068.44336207223</v>
      </c>
      <c r="O9">
        <v>482086.95572409441</v>
      </c>
      <c r="P9">
        <v>506478.625</v>
      </c>
      <c r="Q9">
        <v>1044806.25</v>
      </c>
    </row>
    <row r="10" spans="1:17" x14ac:dyDescent="0.4">
      <c r="A10" s="2">
        <v>45261</v>
      </c>
      <c r="B10">
        <v>1</v>
      </c>
      <c r="C10">
        <v>714043</v>
      </c>
      <c r="D10">
        <v>673046.9375</v>
      </c>
      <c r="E10">
        <v>673136.0625</v>
      </c>
      <c r="F10">
        <v>739158.75</v>
      </c>
      <c r="G10">
        <v>668813.5</v>
      </c>
      <c r="H10">
        <v>827015.9375</v>
      </c>
      <c r="I10">
        <v>626634.75</v>
      </c>
      <c r="J10">
        <v>643643.125</v>
      </c>
      <c r="K10">
        <v>641749.125</v>
      </c>
      <c r="L10">
        <v>525066.25</v>
      </c>
      <c r="M10">
        <v>437567.61057142861</v>
      </c>
      <c r="N10">
        <v>432748.70321161812</v>
      </c>
      <c r="O10">
        <v>458238.90695181547</v>
      </c>
      <c r="P10">
        <v>431928.5625</v>
      </c>
      <c r="Q10">
        <v>327877.53125</v>
      </c>
    </row>
    <row r="11" spans="1:17" x14ac:dyDescent="0.4">
      <c r="A11" s="2">
        <v>45292</v>
      </c>
      <c r="B11">
        <v>1</v>
      </c>
      <c r="C11">
        <v>644503</v>
      </c>
      <c r="D11">
        <v>673040.875</v>
      </c>
      <c r="E11">
        <v>673142.4375</v>
      </c>
      <c r="F11">
        <v>724497.875</v>
      </c>
      <c r="G11">
        <v>615730.875</v>
      </c>
      <c r="H11">
        <v>577208.875</v>
      </c>
      <c r="I11">
        <v>556096.5</v>
      </c>
      <c r="J11">
        <v>583488</v>
      </c>
      <c r="K11">
        <v>507894.875</v>
      </c>
      <c r="L11">
        <v>366217.28125</v>
      </c>
      <c r="M11">
        <v>434004.29106461228</v>
      </c>
      <c r="N11">
        <v>430355.82825742161</v>
      </c>
      <c r="O11">
        <v>435829.6047288198</v>
      </c>
      <c r="P11">
        <v>430057.75</v>
      </c>
      <c r="Q11">
        <v>17134.09375</v>
      </c>
    </row>
    <row r="12" spans="1:17" x14ac:dyDescent="0.4">
      <c r="A12" s="2">
        <v>45323</v>
      </c>
      <c r="B12">
        <v>1</v>
      </c>
      <c r="C12">
        <v>679183</v>
      </c>
      <c r="D12">
        <v>673036.75</v>
      </c>
      <c r="E12">
        <v>673136.8125</v>
      </c>
      <c r="F12">
        <v>721966.1875</v>
      </c>
      <c r="G12">
        <v>629779.5</v>
      </c>
      <c r="H12">
        <v>596728.6875</v>
      </c>
      <c r="I12">
        <v>540566.875</v>
      </c>
      <c r="J12">
        <v>614880.75</v>
      </c>
      <c r="K12">
        <v>485839.15625</v>
      </c>
      <c r="L12">
        <v>255408.21875</v>
      </c>
      <c r="M12">
        <v>446569.69723015872</v>
      </c>
      <c r="N12">
        <v>404366.39102484263</v>
      </c>
      <c r="O12">
        <v>444663.09658612608</v>
      </c>
      <c r="P12">
        <v>391440.4375</v>
      </c>
      <c r="Q12">
        <v>451221.0625</v>
      </c>
    </row>
    <row r="13" spans="1:17" x14ac:dyDescent="0.4">
      <c r="A13" s="2">
        <v>45352</v>
      </c>
      <c r="B13">
        <v>1</v>
      </c>
      <c r="C13">
        <v>701690</v>
      </c>
      <c r="D13">
        <v>673046.125</v>
      </c>
      <c r="E13">
        <v>673140.5625</v>
      </c>
      <c r="F13">
        <v>749454.125</v>
      </c>
      <c r="G13">
        <v>562997.1875</v>
      </c>
      <c r="H13">
        <v>631762.125</v>
      </c>
      <c r="I13">
        <v>468245.03125</v>
      </c>
      <c r="J13">
        <v>545405.25</v>
      </c>
      <c r="K13">
        <v>415126.71875</v>
      </c>
      <c r="L13">
        <v>297719.15625</v>
      </c>
      <c r="M13">
        <v>437567.61057142861</v>
      </c>
      <c r="N13">
        <v>432748.70321161812</v>
      </c>
      <c r="O13">
        <v>458238.90695181547</v>
      </c>
      <c r="P13">
        <v>431928.5625</v>
      </c>
      <c r="Q13">
        <v>284580.71875</v>
      </c>
    </row>
    <row r="14" spans="1:17" x14ac:dyDescent="0.4">
      <c r="A14" s="2">
        <v>45383</v>
      </c>
      <c r="B14">
        <v>1</v>
      </c>
      <c r="C14">
        <v>0</v>
      </c>
      <c r="D14">
        <v>673045.3125</v>
      </c>
      <c r="E14">
        <v>673144.8125</v>
      </c>
      <c r="F14">
        <v>783607.125</v>
      </c>
      <c r="G14">
        <v>642953.5625</v>
      </c>
      <c r="H14">
        <v>626135.4375</v>
      </c>
      <c r="I14">
        <v>485740.5625</v>
      </c>
      <c r="J14">
        <v>594806.0625</v>
      </c>
      <c r="K14">
        <v>426205.28125</v>
      </c>
      <c r="L14">
        <v>247313.09375</v>
      </c>
      <c r="M14">
        <v>389911.58217254968</v>
      </c>
      <c r="N14">
        <v>389295.12133166642</v>
      </c>
      <c r="O14">
        <v>408242.08676053298</v>
      </c>
      <c r="P14">
        <v>390216.875</v>
      </c>
      <c r="Q14">
        <v>61899.82421875</v>
      </c>
    </row>
    <row r="15" spans="1:17" x14ac:dyDescent="0.4">
      <c r="A15" s="2">
        <v>45413</v>
      </c>
      <c r="B15">
        <v>1</v>
      </c>
      <c r="C15">
        <v>0</v>
      </c>
      <c r="D15">
        <v>673044.5</v>
      </c>
      <c r="E15">
        <v>673144.25</v>
      </c>
      <c r="F15">
        <v>798869.5</v>
      </c>
      <c r="G15">
        <v>705364.875</v>
      </c>
      <c r="H15">
        <v>570797.6875</v>
      </c>
      <c r="I15">
        <v>557688</v>
      </c>
      <c r="J15">
        <v>678193.5</v>
      </c>
      <c r="K15">
        <v>424122.15625</v>
      </c>
      <c r="L15">
        <v>332697.15625</v>
      </c>
      <c r="M15">
        <v>555700.16153968265</v>
      </c>
      <c r="N15">
        <v>538179.15434483613</v>
      </c>
      <c r="O15">
        <v>534265.48271566979</v>
      </c>
      <c r="P15">
        <v>551820.1875</v>
      </c>
      <c r="Q15">
        <v>-325928.28125</v>
      </c>
    </row>
    <row r="16" spans="1:17" x14ac:dyDescent="0.4">
      <c r="A16" s="2">
        <v>45444</v>
      </c>
      <c r="B16">
        <v>1</v>
      </c>
      <c r="C16">
        <v>0</v>
      </c>
      <c r="D16">
        <v>673040.1875</v>
      </c>
      <c r="E16">
        <v>673142.875</v>
      </c>
      <c r="F16">
        <v>791261</v>
      </c>
      <c r="G16">
        <v>555894.6875</v>
      </c>
      <c r="H16">
        <v>575348.25</v>
      </c>
      <c r="I16">
        <v>388722.46875</v>
      </c>
      <c r="J16">
        <v>536537.0625</v>
      </c>
      <c r="K16">
        <v>395096.90625</v>
      </c>
      <c r="L16">
        <v>287302.6875</v>
      </c>
      <c r="M16">
        <v>508919.19676190458</v>
      </c>
      <c r="N16">
        <v>512427.21571621229</v>
      </c>
      <c r="O16">
        <v>461136.67336953571</v>
      </c>
      <c r="P16">
        <v>514065.4375</v>
      </c>
      <c r="Q16">
        <v>-856655.6875</v>
      </c>
    </row>
    <row r="17" spans="1:17" x14ac:dyDescent="0.4">
      <c r="A17" s="2">
        <v>45474</v>
      </c>
      <c r="B17">
        <v>1</v>
      </c>
      <c r="C17">
        <v>0</v>
      </c>
      <c r="D17">
        <v>673039.25</v>
      </c>
      <c r="E17">
        <v>673136.6875</v>
      </c>
      <c r="F17">
        <v>781742.25</v>
      </c>
      <c r="G17">
        <v>515744.8125</v>
      </c>
      <c r="H17">
        <v>592552.4375</v>
      </c>
      <c r="I17">
        <v>419546.5625</v>
      </c>
      <c r="J17">
        <v>575512.5</v>
      </c>
      <c r="K17">
        <v>374970.71875</v>
      </c>
      <c r="L17">
        <v>317122.1875</v>
      </c>
      <c r="M17">
        <v>518166.68283741258</v>
      </c>
      <c r="N17">
        <v>532127.55846882716</v>
      </c>
      <c r="O17">
        <v>482823.80986284802</v>
      </c>
      <c r="P17">
        <v>536309.8125</v>
      </c>
      <c r="Q17">
        <v>93701.2578125</v>
      </c>
    </row>
    <row r="18" spans="1:17" x14ac:dyDescent="0.4">
      <c r="A18" s="2">
        <v>45505</v>
      </c>
      <c r="B18">
        <v>1</v>
      </c>
      <c r="C18">
        <v>0</v>
      </c>
      <c r="D18">
        <v>673046.1875</v>
      </c>
      <c r="E18">
        <v>673136.875</v>
      </c>
      <c r="F18">
        <v>771656.5</v>
      </c>
      <c r="G18">
        <v>466600.78125</v>
      </c>
      <c r="H18">
        <v>481744.6875</v>
      </c>
      <c r="I18">
        <v>415675.625</v>
      </c>
      <c r="J18">
        <v>568211.6875</v>
      </c>
      <c r="K18">
        <v>418667.4375</v>
      </c>
      <c r="L18">
        <v>368614.375</v>
      </c>
      <c r="M18">
        <v>488963.65228124661</v>
      </c>
      <c r="N18">
        <v>489948.11132221879</v>
      </c>
      <c r="O18">
        <v>457868.90497568698</v>
      </c>
      <c r="P18">
        <v>489894.8125</v>
      </c>
      <c r="Q18">
        <v>265791.28125</v>
      </c>
    </row>
    <row r="19" spans="1:17" x14ac:dyDescent="0.4">
      <c r="A19" s="2">
        <v>45536</v>
      </c>
      <c r="B19">
        <v>1</v>
      </c>
      <c r="C19">
        <v>0</v>
      </c>
      <c r="D19">
        <v>673039.625</v>
      </c>
      <c r="E19">
        <v>673141.4375</v>
      </c>
      <c r="F19">
        <v>791282.8125</v>
      </c>
      <c r="G19">
        <v>439300.90625</v>
      </c>
      <c r="H19">
        <v>483763.15625</v>
      </c>
      <c r="I19">
        <v>452748.875</v>
      </c>
      <c r="J19">
        <v>553366.125</v>
      </c>
      <c r="K19">
        <v>385195.5625</v>
      </c>
      <c r="L19">
        <v>357920.6875</v>
      </c>
      <c r="M19">
        <v>531509.36583333323</v>
      </c>
      <c r="N19">
        <v>537685.87042332091</v>
      </c>
      <c r="O19">
        <v>504442.81760524207</v>
      </c>
      <c r="P19">
        <v>538237.625</v>
      </c>
      <c r="Q19">
        <v>155511.078125</v>
      </c>
    </row>
    <row r="20" spans="1:17" x14ac:dyDescent="0.4">
      <c r="A20" s="2">
        <v>45566</v>
      </c>
      <c r="B20">
        <v>1</v>
      </c>
      <c r="C20">
        <v>0</v>
      </c>
      <c r="D20">
        <v>673043.4375</v>
      </c>
      <c r="E20">
        <v>673141.8125</v>
      </c>
      <c r="F20">
        <v>821463.875</v>
      </c>
      <c r="G20">
        <v>412095.15625</v>
      </c>
      <c r="H20">
        <v>658397.75</v>
      </c>
      <c r="I20">
        <v>421332.90625</v>
      </c>
      <c r="J20">
        <v>550752.75</v>
      </c>
      <c r="K20">
        <v>401761.25</v>
      </c>
      <c r="L20">
        <v>417568.9375</v>
      </c>
      <c r="M20">
        <v>546131.80303968256</v>
      </c>
      <c r="N20">
        <v>560751.47178673663</v>
      </c>
      <c r="O20">
        <v>474485.76169655338</v>
      </c>
      <c r="P20">
        <v>562508.625</v>
      </c>
      <c r="Q20">
        <v>443421.8125</v>
      </c>
    </row>
    <row r="21" spans="1:17" x14ac:dyDescent="0.4">
      <c r="A21" s="2">
        <v>45597</v>
      </c>
      <c r="B21">
        <v>1</v>
      </c>
      <c r="C21">
        <v>0</v>
      </c>
      <c r="D21">
        <v>673042.4375</v>
      </c>
      <c r="E21">
        <v>673137.1875</v>
      </c>
      <c r="F21">
        <v>843247.75</v>
      </c>
      <c r="G21">
        <v>316398.75</v>
      </c>
      <c r="H21">
        <v>450918.3125</v>
      </c>
      <c r="I21">
        <v>382494.75</v>
      </c>
      <c r="J21">
        <v>457157.125</v>
      </c>
      <c r="K21">
        <v>381968.90625</v>
      </c>
      <c r="L21">
        <v>320802.78125</v>
      </c>
      <c r="M21">
        <v>502502.63614213571</v>
      </c>
      <c r="N21">
        <v>500195.32405779551</v>
      </c>
      <c r="O21">
        <v>484619.83757826628</v>
      </c>
      <c r="P21">
        <v>500206.03125</v>
      </c>
      <c r="Q21">
        <v>457004.65625</v>
      </c>
    </row>
    <row r="22" spans="1:17" x14ac:dyDescent="0.4">
      <c r="A22" s="2">
        <v>45627</v>
      </c>
      <c r="B22">
        <v>1</v>
      </c>
      <c r="C22">
        <v>0</v>
      </c>
      <c r="D22">
        <v>673040.5625</v>
      </c>
      <c r="E22">
        <v>673144</v>
      </c>
      <c r="F22">
        <v>847031.75</v>
      </c>
      <c r="G22">
        <v>441066.59375</v>
      </c>
      <c r="H22">
        <v>727540.5625</v>
      </c>
      <c r="I22">
        <v>478833.59375</v>
      </c>
      <c r="J22">
        <v>540474.4375</v>
      </c>
      <c r="K22">
        <v>441512.3125</v>
      </c>
      <c r="L22">
        <v>355994</v>
      </c>
      <c r="M22">
        <v>463560.99901262618</v>
      </c>
      <c r="N22">
        <v>458466.68823097978</v>
      </c>
      <c r="O22">
        <v>471483.98147300759</v>
      </c>
      <c r="P22">
        <v>458362.09375</v>
      </c>
      <c r="Q22">
        <v>-50830.8828125</v>
      </c>
    </row>
    <row r="23" spans="1:17" x14ac:dyDescent="0.4">
      <c r="A23" s="2">
        <v>45658</v>
      </c>
      <c r="B23">
        <v>1</v>
      </c>
      <c r="C23">
        <v>0</v>
      </c>
      <c r="D23">
        <v>673040</v>
      </c>
      <c r="E23">
        <v>673138.0625</v>
      </c>
      <c r="F23">
        <v>853233.875</v>
      </c>
      <c r="G23">
        <v>474236.15625</v>
      </c>
      <c r="H23">
        <v>524744.125</v>
      </c>
      <c r="I23">
        <v>492221.15625</v>
      </c>
      <c r="J23">
        <v>534372.5</v>
      </c>
      <c r="K23">
        <v>468291.875</v>
      </c>
      <c r="L23">
        <v>379496.65625</v>
      </c>
      <c r="M23">
        <v>566360.1571111111</v>
      </c>
      <c r="N23">
        <v>567127.46971536905</v>
      </c>
      <c r="O23">
        <v>534265.48271566979</v>
      </c>
      <c r="P23">
        <v>566717.375</v>
      </c>
      <c r="Q23">
        <v>130259.0625</v>
      </c>
    </row>
    <row r="24" spans="1:17" x14ac:dyDescent="0.4">
      <c r="A24" s="2">
        <v>45689</v>
      </c>
      <c r="B24">
        <v>1</v>
      </c>
      <c r="C24">
        <v>0</v>
      </c>
      <c r="D24">
        <v>673038.25</v>
      </c>
      <c r="E24">
        <v>673143.0625</v>
      </c>
      <c r="F24">
        <v>867088.8125</v>
      </c>
      <c r="G24">
        <v>240533.015625</v>
      </c>
      <c r="H24">
        <v>618606.375</v>
      </c>
      <c r="I24">
        <v>296305.125</v>
      </c>
      <c r="J24">
        <v>333138.3125</v>
      </c>
      <c r="K24">
        <v>301141</v>
      </c>
      <c r="L24">
        <v>308671.75</v>
      </c>
      <c r="M24">
        <v>530909.54466666665</v>
      </c>
      <c r="N24">
        <v>539566.89831421862</v>
      </c>
      <c r="O24">
        <v>481534.35057410272</v>
      </c>
      <c r="P24">
        <v>539874.5625</v>
      </c>
      <c r="Q24">
        <v>391151.15625</v>
      </c>
    </row>
    <row r="25" spans="1:17" x14ac:dyDescent="0.4">
      <c r="A25" s="2">
        <v>45717</v>
      </c>
      <c r="B25">
        <v>1</v>
      </c>
      <c r="C25">
        <v>0</v>
      </c>
      <c r="D25">
        <v>673036.6875</v>
      </c>
      <c r="E25">
        <v>673139.1875</v>
      </c>
      <c r="F25">
        <v>896171.375</v>
      </c>
      <c r="G25">
        <v>142068.65625</v>
      </c>
      <c r="H25">
        <v>752070.5625</v>
      </c>
      <c r="I25">
        <v>207064.265625</v>
      </c>
      <c r="J25">
        <v>280718.15625</v>
      </c>
      <c r="K25">
        <v>241681.109375</v>
      </c>
      <c r="L25">
        <v>278388.4375</v>
      </c>
      <c r="M25">
        <v>514627.7485000001</v>
      </c>
      <c r="N25">
        <v>523824.08249498648</v>
      </c>
      <c r="O25">
        <v>506587.78885593661</v>
      </c>
      <c r="P25">
        <v>524325.0625</v>
      </c>
      <c r="Q25">
        <v>-792310.0625</v>
      </c>
    </row>
    <row r="26" spans="1:17" x14ac:dyDescent="0.4">
      <c r="A26" s="2">
        <v>45748</v>
      </c>
      <c r="B26">
        <v>1</v>
      </c>
      <c r="C26">
        <v>0</v>
      </c>
      <c r="D26">
        <v>673044.1875</v>
      </c>
      <c r="E26">
        <v>673139.25</v>
      </c>
      <c r="F26">
        <v>905652.4375</v>
      </c>
      <c r="G26">
        <v>201302.140625</v>
      </c>
      <c r="H26">
        <v>674083.125</v>
      </c>
      <c r="I26">
        <v>255482.828125</v>
      </c>
      <c r="J26">
        <v>264782.25</v>
      </c>
      <c r="K26">
        <v>244790.234375</v>
      </c>
      <c r="L26">
        <v>308788.75</v>
      </c>
      <c r="M26">
        <v>507739.53574819618</v>
      </c>
      <c r="N26">
        <v>507068.44336207223</v>
      </c>
      <c r="O26">
        <v>482086.95572409441</v>
      </c>
      <c r="P26">
        <v>506478.625</v>
      </c>
      <c r="Q26">
        <v>4206081</v>
      </c>
    </row>
    <row r="27" spans="1:17" x14ac:dyDescent="0.4">
      <c r="A27" s="2">
        <v>45778</v>
      </c>
      <c r="B27">
        <v>1</v>
      </c>
      <c r="C27">
        <v>0</v>
      </c>
      <c r="D27">
        <v>673036.4375</v>
      </c>
      <c r="E27">
        <v>673139.8125</v>
      </c>
      <c r="F27">
        <v>909658.5</v>
      </c>
      <c r="G27">
        <v>283969.5625</v>
      </c>
      <c r="H27">
        <v>816911.0625</v>
      </c>
      <c r="I27">
        <v>421332</v>
      </c>
      <c r="J27">
        <v>378158.21875</v>
      </c>
      <c r="K27">
        <v>386798.78125</v>
      </c>
      <c r="L27">
        <v>401259.78125</v>
      </c>
      <c r="M27">
        <v>466775.34566666669</v>
      </c>
      <c r="N27">
        <v>443492.98714116501</v>
      </c>
      <c r="O27">
        <v>506587.78885593661</v>
      </c>
      <c r="P27">
        <v>437499.75</v>
      </c>
      <c r="Q27">
        <v>4046515.5</v>
      </c>
    </row>
    <row r="28" spans="1:17" x14ac:dyDescent="0.4">
      <c r="A28" s="2">
        <v>45809</v>
      </c>
      <c r="B28">
        <v>1</v>
      </c>
      <c r="C28">
        <v>0</v>
      </c>
      <c r="D28">
        <v>673043.6875</v>
      </c>
      <c r="E28">
        <v>673138.6875</v>
      </c>
      <c r="F28">
        <v>929042.5</v>
      </c>
      <c r="G28">
        <v>300888.34375</v>
      </c>
      <c r="H28">
        <v>565249.375</v>
      </c>
      <c r="I28">
        <v>405480.8125</v>
      </c>
      <c r="J28">
        <v>301176.8125</v>
      </c>
      <c r="K28">
        <v>389967.40625</v>
      </c>
      <c r="L28">
        <v>355235.59375</v>
      </c>
      <c r="M28">
        <v>450876.11256277049</v>
      </c>
      <c r="N28">
        <v>460413.89999735728</v>
      </c>
      <c r="O28">
        <v>443352.63581441529</v>
      </c>
      <c r="P28">
        <v>454283.875</v>
      </c>
      <c r="Q28">
        <v>2453217.5</v>
      </c>
    </row>
    <row r="29" spans="1:17" x14ac:dyDescent="0.4">
      <c r="A29" s="2">
        <v>45839</v>
      </c>
      <c r="B29">
        <v>1</v>
      </c>
      <c r="C29">
        <v>0</v>
      </c>
      <c r="D29">
        <v>673044</v>
      </c>
      <c r="E29">
        <v>673148.6875</v>
      </c>
      <c r="F29">
        <v>907766.1875</v>
      </c>
      <c r="G29">
        <v>418041.28125</v>
      </c>
      <c r="H29">
        <v>756423.3125</v>
      </c>
      <c r="I29">
        <v>436181</v>
      </c>
      <c r="J29">
        <v>342715.625</v>
      </c>
      <c r="K29">
        <v>416986.375</v>
      </c>
      <c r="L29">
        <v>413544.78125</v>
      </c>
      <c r="M29">
        <v>518166.68283741258</v>
      </c>
      <c r="N29">
        <v>532127.55846882716</v>
      </c>
      <c r="O29">
        <v>482823.80986284802</v>
      </c>
      <c r="P29">
        <v>536309.8125</v>
      </c>
      <c r="Q29">
        <v>6565384</v>
      </c>
    </row>
    <row r="30" spans="1:17" x14ac:dyDescent="0.4">
      <c r="A30" s="2">
        <v>45870</v>
      </c>
      <c r="B30">
        <v>1</v>
      </c>
      <c r="C30">
        <v>0</v>
      </c>
      <c r="D30">
        <v>673044.5625</v>
      </c>
      <c r="E30">
        <v>673143.9375</v>
      </c>
      <c r="F30">
        <v>918895.75</v>
      </c>
      <c r="G30">
        <v>359690.125</v>
      </c>
      <c r="H30">
        <v>766358.1875</v>
      </c>
      <c r="I30">
        <v>423149.53125</v>
      </c>
      <c r="J30">
        <v>286402.5625</v>
      </c>
      <c r="K30">
        <v>375039.375</v>
      </c>
      <c r="L30">
        <v>395910.46875</v>
      </c>
      <c r="M30">
        <v>437567.61057142861</v>
      </c>
      <c r="N30">
        <v>432748.70321161812</v>
      </c>
      <c r="O30">
        <v>458238.90695181547</v>
      </c>
      <c r="P30">
        <v>431928.5625</v>
      </c>
      <c r="Q30">
        <v>10963153</v>
      </c>
    </row>
    <row r="31" spans="1:17" x14ac:dyDescent="0.4">
      <c r="A31" s="2">
        <v>45901</v>
      </c>
      <c r="B31">
        <v>1</v>
      </c>
      <c r="C31">
        <v>0</v>
      </c>
      <c r="D31">
        <v>673050.75</v>
      </c>
      <c r="E31">
        <v>673144.125</v>
      </c>
      <c r="F31">
        <v>933487.75</v>
      </c>
      <c r="G31">
        <v>297196.125</v>
      </c>
      <c r="H31">
        <v>573853.0625</v>
      </c>
      <c r="I31">
        <v>339047.5625</v>
      </c>
      <c r="J31">
        <v>190166.34375</v>
      </c>
      <c r="K31">
        <v>320060.5</v>
      </c>
      <c r="L31">
        <v>348485.1875</v>
      </c>
      <c r="M31">
        <v>507739.53574819618</v>
      </c>
      <c r="N31">
        <v>507068.44336207223</v>
      </c>
      <c r="O31">
        <v>482086.95572409441</v>
      </c>
      <c r="P31">
        <v>506478.625</v>
      </c>
      <c r="Q31">
        <v>16903436</v>
      </c>
    </row>
    <row r="32" spans="1:17" x14ac:dyDescent="0.4">
      <c r="A32" s="2">
        <v>45931</v>
      </c>
      <c r="B32">
        <v>1</v>
      </c>
      <c r="C32">
        <v>0</v>
      </c>
      <c r="D32">
        <v>673078.3125</v>
      </c>
      <c r="E32">
        <v>673163.125</v>
      </c>
      <c r="F32">
        <v>927315.625</v>
      </c>
      <c r="G32">
        <v>433282.625</v>
      </c>
      <c r="H32">
        <v>748836.1875</v>
      </c>
      <c r="I32">
        <v>454354.34375</v>
      </c>
      <c r="J32">
        <v>325226.03125</v>
      </c>
      <c r="K32">
        <v>460199.34375</v>
      </c>
      <c r="L32">
        <v>374810.125</v>
      </c>
      <c r="M32">
        <v>566360.1571111111</v>
      </c>
      <c r="N32">
        <v>567127.46971536905</v>
      </c>
      <c r="O32">
        <v>534265.48271566979</v>
      </c>
      <c r="P32">
        <v>566717.375</v>
      </c>
      <c r="Q32">
        <v>31236356</v>
      </c>
    </row>
    <row r="33" spans="1:17" x14ac:dyDescent="0.4">
      <c r="A33" s="2">
        <v>45962</v>
      </c>
      <c r="B33">
        <v>1</v>
      </c>
      <c r="C33">
        <v>0</v>
      </c>
      <c r="D33">
        <v>673077</v>
      </c>
      <c r="E33">
        <v>673168</v>
      </c>
      <c r="F33">
        <v>914967.4375</v>
      </c>
      <c r="G33">
        <v>459170.6875</v>
      </c>
      <c r="H33">
        <v>589106.75</v>
      </c>
      <c r="I33">
        <v>511300.0625</v>
      </c>
      <c r="J33">
        <v>401525.03125</v>
      </c>
      <c r="K33">
        <v>530739.875</v>
      </c>
      <c r="L33">
        <v>488362.875</v>
      </c>
      <c r="M33">
        <v>502502.63614213571</v>
      </c>
      <c r="N33">
        <v>500195.32405779551</v>
      </c>
      <c r="O33">
        <v>484619.83757826628</v>
      </c>
      <c r="P33">
        <v>500206.03125</v>
      </c>
      <c r="Q33">
        <v>30936232</v>
      </c>
    </row>
    <row r="34" spans="1:17" x14ac:dyDescent="0.4">
      <c r="A34" s="2">
        <v>45992</v>
      </c>
      <c r="B34">
        <v>1</v>
      </c>
      <c r="C34">
        <v>0</v>
      </c>
      <c r="D34">
        <v>673072.625</v>
      </c>
      <c r="E34">
        <v>673170.125</v>
      </c>
      <c r="F34">
        <v>940858.875</v>
      </c>
      <c r="G34">
        <v>358103.40625</v>
      </c>
      <c r="H34">
        <v>568687.5</v>
      </c>
      <c r="I34">
        <v>455704.71875</v>
      </c>
      <c r="J34">
        <v>194435.4375</v>
      </c>
      <c r="K34">
        <v>418269.46875</v>
      </c>
      <c r="L34">
        <v>519037.875</v>
      </c>
      <c r="M34">
        <v>434004.29106461228</v>
      </c>
      <c r="N34">
        <v>430355.82825742161</v>
      </c>
      <c r="O34">
        <v>435829.6047288198</v>
      </c>
      <c r="P34">
        <v>430057.75</v>
      </c>
      <c r="Q34">
        <v>35989780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"/>
  <sheetViews>
    <sheetView workbookViewId="0">
      <selection activeCell="A17" sqref="A17"/>
    </sheetView>
  </sheetViews>
  <sheetFormatPr defaultRowHeight="17.399999999999999" x14ac:dyDescent="0.4"/>
  <sheetData>
    <row r="1" spans="1:8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">
      <c r="A2" s="1" t="s">
        <v>13</v>
      </c>
      <c r="B2">
        <v>795080938.01074219</v>
      </c>
      <c r="C2">
        <v>28197.179610924599</v>
      </c>
      <c r="D2">
        <v>6.6859617589681772E-3</v>
      </c>
      <c r="E2">
        <v>21773.234375</v>
      </c>
      <c r="F2">
        <v>6.1831167362991969E-2</v>
      </c>
      <c r="G2">
        <v>15527.75</v>
      </c>
      <c r="H2">
        <v>4.090820120685458E-2</v>
      </c>
    </row>
    <row r="3" spans="1:8" x14ac:dyDescent="0.4">
      <c r="A3" s="1" t="s">
        <v>10</v>
      </c>
      <c r="B3">
        <v>895841550.15974939</v>
      </c>
      <c r="C3">
        <v>29930.612258350971</v>
      </c>
      <c r="D3">
        <v>6.8967818188388997E-3</v>
      </c>
      <c r="E3">
        <v>25729.877604166672</v>
      </c>
      <c r="F3">
        <v>7.197614355649333E-2</v>
      </c>
      <c r="G3">
        <v>23874.28125</v>
      </c>
      <c r="H3">
        <v>6.7153553019405843E-2</v>
      </c>
    </row>
    <row r="4" spans="1:8" x14ac:dyDescent="0.4">
      <c r="A4" s="1" t="s">
        <v>8</v>
      </c>
      <c r="B4">
        <v>1173173827.2849929</v>
      </c>
      <c r="C4">
        <v>34251.625177281639</v>
      </c>
      <c r="D4">
        <v>8.4550848648027033E-3</v>
      </c>
      <c r="E4">
        <v>26406.114583333328</v>
      </c>
      <c r="F4">
        <v>7.2803894743939404E-2</v>
      </c>
      <c r="G4">
        <v>22317.046875</v>
      </c>
      <c r="H4">
        <v>6.7477273649788672E-2</v>
      </c>
    </row>
    <row r="5" spans="1:8" x14ac:dyDescent="0.4">
      <c r="A5" s="1" t="s">
        <v>7</v>
      </c>
      <c r="B5">
        <v>1170590202.8058269</v>
      </c>
      <c r="C5">
        <v>34213.889033634077</v>
      </c>
      <c r="D5">
        <v>8.4545437151921921E-3</v>
      </c>
      <c r="E5">
        <v>26381.765625</v>
      </c>
      <c r="F5">
        <v>7.2774589568387518E-2</v>
      </c>
      <c r="G5">
        <v>22355.640625</v>
      </c>
      <c r="H5">
        <v>6.7635326358420358E-2</v>
      </c>
    </row>
    <row r="6" spans="1:8" x14ac:dyDescent="0.4">
      <c r="A6" s="1" t="s">
        <v>9</v>
      </c>
      <c r="B6">
        <v>1124203998.1993821</v>
      </c>
      <c r="C6">
        <v>33529.151468526332</v>
      </c>
      <c r="D6">
        <v>1.085448301790203E-2</v>
      </c>
      <c r="E6">
        <v>27736.505208333328</v>
      </c>
      <c r="F6">
        <v>8.2313713952261849E-2</v>
      </c>
      <c r="G6">
        <v>21957.609375</v>
      </c>
      <c r="H6">
        <v>6.0577037172416692E-2</v>
      </c>
    </row>
    <row r="7" spans="1:8" x14ac:dyDescent="0.4">
      <c r="A7" s="1" t="s">
        <v>11</v>
      </c>
      <c r="B7">
        <v>1644787413.965332</v>
      </c>
      <c r="C7">
        <v>40555.978769662703</v>
      </c>
      <c r="D7">
        <v>1.2414485969286661E-2</v>
      </c>
      <c r="E7">
        <v>32281.864583333328</v>
      </c>
      <c r="F7">
        <v>9.0097877526039552E-2</v>
      </c>
      <c r="G7">
        <v>18899.859375</v>
      </c>
      <c r="H7">
        <v>5.7623686681985732E-2</v>
      </c>
    </row>
    <row r="8" spans="1:8" x14ac:dyDescent="0.4">
      <c r="A8" s="1" t="s">
        <v>12</v>
      </c>
      <c r="B8">
        <v>1266009573.7827151</v>
      </c>
      <c r="C8">
        <v>35581.02828450458</v>
      </c>
      <c r="D8">
        <v>9.2292991492944759E-3</v>
      </c>
      <c r="E8">
        <v>30338.229166666672</v>
      </c>
      <c r="F8">
        <v>8.4325438127223193E-2</v>
      </c>
      <c r="G8">
        <v>25543.453125</v>
      </c>
      <c r="H8">
        <v>7.6749785105292456E-2</v>
      </c>
    </row>
    <row r="9" spans="1:8" x14ac:dyDescent="0.4">
      <c r="A9" s="1" t="s">
        <v>14</v>
      </c>
      <c r="B9">
        <v>1581293493.673177</v>
      </c>
      <c r="C9">
        <v>39765.481182467513</v>
      </c>
      <c r="D9">
        <v>1.2408666323955349E-2</v>
      </c>
      <c r="E9">
        <v>31685.880208333328</v>
      </c>
      <c r="F9">
        <v>8.9452058102876555E-2</v>
      </c>
      <c r="G9">
        <v>32996.109375</v>
      </c>
      <c r="H9">
        <v>9.3753339684909787E-2</v>
      </c>
    </row>
    <row r="10" spans="1:8" x14ac:dyDescent="0.4">
      <c r="A10" s="1" t="s">
        <v>15</v>
      </c>
      <c r="B10">
        <v>6420265916.9741411</v>
      </c>
      <c r="C10">
        <v>80126.561869171332</v>
      </c>
      <c r="D10">
        <v>4.5350753916864987E-2</v>
      </c>
      <c r="E10">
        <v>59341.352864583343</v>
      </c>
      <c r="F10">
        <v>0.16542124626629681</v>
      </c>
      <c r="G10">
        <v>45480.859375</v>
      </c>
      <c r="H10">
        <v>0.1302430393721489</v>
      </c>
    </row>
    <row r="11" spans="1:8" x14ac:dyDescent="0.4">
      <c r="A11" s="1" t="s">
        <v>16</v>
      </c>
      <c r="B11">
        <v>14267222363.95891</v>
      </c>
      <c r="C11">
        <v>119445.47862501501</v>
      </c>
      <c r="D11">
        <v>0.1102503866194357</v>
      </c>
      <c r="E11">
        <v>116240.28590010809</v>
      </c>
      <c r="F11">
        <v>0.3267393424265389</v>
      </c>
      <c r="G11">
        <v>113091.436191392</v>
      </c>
      <c r="H11">
        <v>0.30514166210482441</v>
      </c>
    </row>
    <row r="12" spans="1:8" x14ac:dyDescent="0.4">
      <c r="A12" s="1" t="s">
        <v>17</v>
      </c>
      <c r="B12">
        <v>14098569918.34651</v>
      </c>
      <c r="C12">
        <v>118737.3989876252</v>
      </c>
      <c r="D12">
        <v>0.1080979188454496</v>
      </c>
      <c r="E12">
        <v>115570.5244976081</v>
      </c>
      <c r="F12">
        <v>0.32427133178453732</v>
      </c>
      <c r="G12">
        <v>116274.26551912809</v>
      </c>
      <c r="H12">
        <v>0.30863417700071633</v>
      </c>
    </row>
    <row r="13" spans="1:8" x14ac:dyDescent="0.4">
      <c r="A13" s="1" t="s">
        <v>18</v>
      </c>
      <c r="B13">
        <v>14267317670.75131</v>
      </c>
      <c r="C13">
        <v>119445.8775795603</v>
      </c>
      <c r="D13">
        <v>0.1113954198088607</v>
      </c>
      <c r="E13">
        <v>117048.9307539009</v>
      </c>
      <c r="F13">
        <v>0.32950515066227848</v>
      </c>
      <c r="G13">
        <v>117806.9565296519</v>
      </c>
      <c r="H13">
        <v>0.31480172527299433</v>
      </c>
    </row>
    <row r="14" spans="1:8" x14ac:dyDescent="0.4">
      <c r="A14" s="1" t="s">
        <v>19</v>
      </c>
      <c r="B14">
        <v>15083408689.697849</v>
      </c>
      <c r="C14">
        <v>122814.5296359427</v>
      </c>
      <c r="D14">
        <v>0.1176470263051487</v>
      </c>
      <c r="E14">
        <v>119471.1158854167</v>
      </c>
      <c r="F14">
        <v>0.33649090771599283</v>
      </c>
      <c r="G14">
        <v>116058.3828125</v>
      </c>
      <c r="H14">
        <v>0.3132016207422611</v>
      </c>
    </row>
    <row r="15" spans="1:8" x14ac:dyDescent="0.4">
      <c r="A15" s="1" t="s">
        <v>20</v>
      </c>
      <c r="B15">
        <v>400795417227.34888</v>
      </c>
      <c r="C15">
        <v>633084.05226111086</v>
      </c>
      <c r="D15">
        <v>3.1479152862432311</v>
      </c>
      <c r="E15">
        <v>551214.10396321618</v>
      </c>
      <c r="F15">
        <v>1.550757001457715</v>
      </c>
      <c r="G15">
        <v>517113.51171875</v>
      </c>
      <c r="H15">
        <v>1.4289277262128439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4"/>
  <sheetViews>
    <sheetView topLeftCell="A79" workbookViewId="0">
      <selection activeCell="A83" sqref="A83"/>
    </sheetView>
  </sheetViews>
  <sheetFormatPr defaultRowHeight="17.399999999999999" x14ac:dyDescent="0.4"/>
  <sheetData>
    <row r="1" spans="1:17" x14ac:dyDescent="0.4">
      <c r="A1" s="1" t="s">
        <v>23</v>
      </c>
      <c r="B1" s="1" t="s">
        <v>21</v>
      </c>
      <c r="C1" s="1" t="s">
        <v>22</v>
      </c>
      <c r="D1" s="1" t="s">
        <v>13</v>
      </c>
      <c r="E1" s="1" t="s">
        <v>10</v>
      </c>
      <c r="F1" s="1" t="s">
        <v>8</v>
      </c>
      <c r="G1" s="1" t="s">
        <v>7</v>
      </c>
      <c r="H1" s="1" t="s">
        <v>9</v>
      </c>
      <c r="I1" s="1" t="s">
        <v>11</v>
      </c>
      <c r="J1" s="1" t="s">
        <v>12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</row>
    <row r="2" spans="1:17" x14ac:dyDescent="0.4">
      <c r="A2" s="2">
        <v>45017</v>
      </c>
      <c r="B2">
        <v>1</v>
      </c>
      <c r="C2">
        <v>388460</v>
      </c>
      <c r="D2">
        <v>382247.9375</v>
      </c>
      <c r="E2">
        <v>358592.9375</v>
      </c>
      <c r="F2">
        <v>345937.0625</v>
      </c>
      <c r="G2">
        <v>346079.03125</v>
      </c>
      <c r="H2">
        <v>365628.8125</v>
      </c>
      <c r="I2">
        <v>377360.75</v>
      </c>
      <c r="J2">
        <v>377717.875</v>
      </c>
      <c r="K2">
        <v>372798.71875</v>
      </c>
      <c r="L2">
        <v>397302.8125</v>
      </c>
      <c r="M2">
        <v>266028.34929295699</v>
      </c>
      <c r="N2">
        <v>265661.97757408518</v>
      </c>
      <c r="O2">
        <v>263707.72978965228</v>
      </c>
      <c r="P2">
        <v>265650.03125</v>
      </c>
      <c r="Q2">
        <v>-270081.34375</v>
      </c>
    </row>
    <row r="3" spans="1:17" x14ac:dyDescent="0.4">
      <c r="A3" s="2">
        <v>45047</v>
      </c>
      <c r="B3">
        <v>1</v>
      </c>
      <c r="C3">
        <v>336614</v>
      </c>
      <c r="D3">
        <v>339251.3125</v>
      </c>
      <c r="E3">
        <v>343557.9375</v>
      </c>
      <c r="F3">
        <v>345930.84375</v>
      </c>
      <c r="G3">
        <v>345791.84375</v>
      </c>
      <c r="H3">
        <v>359793.28125</v>
      </c>
      <c r="I3">
        <v>345555.6875</v>
      </c>
      <c r="J3">
        <v>335862.8125</v>
      </c>
      <c r="K3">
        <v>338808.65625</v>
      </c>
      <c r="L3">
        <v>362821.6875</v>
      </c>
      <c r="M3">
        <v>196664.81355280831</v>
      </c>
      <c r="N3">
        <v>215125.62222309559</v>
      </c>
      <c r="O3">
        <v>192546.60770321649</v>
      </c>
      <c r="P3">
        <v>186149.734375</v>
      </c>
      <c r="Q3">
        <v>173529.703125</v>
      </c>
    </row>
    <row r="4" spans="1:17" x14ac:dyDescent="0.4">
      <c r="A4" s="2">
        <v>45078</v>
      </c>
      <c r="B4">
        <v>1</v>
      </c>
      <c r="C4">
        <v>345414</v>
      </c>
      <c r="D4">
        <v>318974.1875</v>
      </c>
      <c r="E4">
        <v>322129.15625</v>
      </c>
      <c r="F4">
        <v>345926.15625</v>
      </c>
      <c r="G4">
        <v>346077.03125</v>
      </c>
      <c r="H4">
        <v>366961.09375</v>
      </c>
      <c r="I4">
        <v>357632.3125</v>
      </c>
      <c r="J4">
        <v>325291.84375</v>
      </c>
      <c r="K4">
        <v>313303.5</v>
      </c>
      <c r="L4">
        <v>312316.25</v>
      </c>
      <c r="M4">
        <v>243478.35978421511</v>
      </c>
      <c r="N4">
        <v>241864.27743131341</v>
      </c>
      <c r="O4">
        <v>249833.47923747971</v>
      </c>
      <c r="P4">
        <v>241963.640625</v>
      </c>
      <c r="Q4">
        <v>-646772.25</v>
      </c>
    </row>
    <row r="5" spans="1:17" x14ac:dyDescent="0.4">
      <c r="A5" s="2">
        <v>45108</v>
      </c>
      <c r="B5">
        <v>1</v>
      </c>
      <c r="C5">
        <v>361238</v>
      </c>
      <c r="D5">
        <v>314500.25</v>
      </c>
      <c r="E5">
        <v>318935.5</v>
      </c>
      <c r="F5">
        <v>345927.46875</v>
      </c>
      <c r="G5">
        <v>346103.84375</v>
      </c>
      <c r="H5">
        <v>348469.71875</v>
      </c>
      <c r="I5">
        <v>352378.53125</v>
      </c>
      <c r="J5">
        <v>322224.75</v>
      </c>
      <c r="K5">
        <v>302240.0625</v>
      </c>
      <c r="L5">
        <v>335130.1875</v>
      </c>
      <c r="M5">
        <v>266028.34929295699</v>
      </c>
      <c r="N5">
        <v>265661.97757408518</v>
      </c>
      <c r="O5">
        <v>263707.72978965228</v>
      </c>
      <c r="P5">
        <v>265650.03125</v>
      </c>
      <c r="Q5">
        <v>270586.28125</v>
      </c>
    </row>
    <row r="6" spans="1:17" x14ac:dyDescent="0.4">
      <c r="A6" s="2">
        <v>45139</v>
      </c>
      <c r="B6">
        <v>1</v>
      </c>
      <c r="C6">
        <v>316512</v>
      </c>
      <c r="D6">
        <v>254466</v>
      </c>
      <c r="E6">
        <v>267977.28125</v>
      </c>
      <c r="F6">
        <v>345932.78125</v>
      </c>
      <c r="G6">
        <v>346097.15625</v>
      </c>
      <c r="H6">
        <v>338880.125</v>
      </c>
      <c r="I6">
        <v>275207.21875</v>
      </c>
      <c r="J6">
        <v>280015.1875</v>
      </c>
      <c r="K6">
        <v>253598.1875</v>
      </c>
      <c r="L6">
        <v>256346.328125</v>
      </c>
      <c r="M6">
        <v>223233.66719740929</v>
      </c>
      <c r="N6">
        <v>223818.210810105</v>
      </c>
      <c r="O6">
        <v>222046.61638247801</v>
      </c>
      <c r="P6">
        <v>223807.90625</v>
      </c>
      <c r="Q6">
        <v>-631557.6875</v>
      </c>
    </row>
    <row r="7" spans="1:17" x14ac:dyDescent="0.4">
      <c r="A7" s="2">
        <v>45170</v>
      </c>
      <c r="B7">
        <v>1</v>
      </c>
      <c r="C7">
        <v>345989</v>
      </c>
      <c r="D7">
        <v>358780.9375</v>
      </c>
      <c r="E7">
        <v>331924.375</v>
      </c>
      <c r="F7">
        <v>345940.5</v>
      </c>
      <c r="G7">
        <v>346113.78125</v>
      </c>
      <c r="H7">
        <v>357670.3125</v>
      </c>
      <c r="I7">
        <v>368683.90625</v>
      </c>
      <c r="J7">
        <v>326956.5625</v>
      </c>
      <c r="K7">
        <v>345490.875</v>
      </c>
      <c r="L7">
        <v>312854.53125</v>
      </c>
      <c r="M7">
        <v>247619.25916666671</v>
      </c>
      <c r="N7">
        <v>223268.86205389691</v>
      </c>
      <c r="O7">
        <v>250545.8092777032</v>
      </c>
      <c r="P7">
        <v>238643.3125</v>
      </c>
      <c r="Q7">
        <v>-203627.75</v>
      </c>
    </row>
    <row r="8" spans="1:17" x14ac:dyDescent="0.4">
      <c r="A8" s="2">
        <v>45200</v>
      </c>
      <c r="B8">
        <v>1</v>
      </c>
      <c r="C8">
        <v>361270</v>
      </c>
      <c r="D8">
        <v>389902.34375</v>
      </c>
      <c r="E8">
        <v>354513.3125</v>
      </c>
      <c r="F8">
        <v>345935.9375</v>
      </c>
      <c r="G8">
        <v>346121.90625</v>
      </c>
      <c r="H8">
        <v>377411.75</v>
      </c>
      <c r="I8">
        <v>349239.90625</v>
      </c>
      <c r="J8">
        <v>337448.15625</v>
      </c>
      <c r="K8">
        <v>358885.65625</v>
      </c>
      <c r="L8">
        <v>353842.03125</v>
      </c>
      <c r="M8">
        <v>243478.35978421511</v>
      </c>
      <c r="N8">
        <v>241864.27743131341</v>
      </c>
      <c r="O8">
        <v>249833.47923747971</v>
      </c>
      <c r="P8">
        <v>241963.640625</v>
      </c>
      <c r="Q8">
        <v>-246668.78125</v>
      </c>
    </row>
    <row r="9" spans="1:17" x14ac:dyDescent="0.4">
      <c r="A9" s="2">
        <v>45231</v>
      </c>
      <c r="B9">
        <v>1</v>
      </c>
      <c r="C9">
        <v>351180</v>
      </c>
      <c r="D9">
        <v>355369.21875</v>
      </c>
      <c r="E9">
        <v>334168.53125</v>
      </c>
      <c r="F9">
        <v>345931.5625</v>
      </c>
      <c r="G9">
        <v>346113.78125</v>
      </c>
      <c r="H9">
        <v>387737.78125</v>
      </c>
      <c r="I9">
        <v>426426.96875</v>
      </c>
      <c r="J9">
        <v>326006.375</v>
      </c>
      <c r="K9">
        <v>331288.5</v>
      </c>
      <c r="L9">
        <v>293352.75</v>
      </c>
      <c r="M9">
        <v>223233.66719740929</v>
      </c>
      <c r="N9">
        <v>223818.210810105</v>
      </c>
      <c r="O9">
        <v>222046.61638247801</v>
      </c>
      <c r="P9">
        <v>223807.90625</v>
      </c>
      <c r="Q9">
        <v>-7055.32958984375</v>
      </c>
    </row>
    <row r="10" spans="1:17" x14ac:dyDescent="0.4">
      <c r="A10" s="2">
        <v>45261</v>
      </c>
      <c r="B10">
        <v>1</v>
      </c>
      <c r="C10">
        <v>407266</v>
      </c>
      <c r="D10">
        <v>389002.4375</v>
      </c>
      <c r="E10">
        <v>380021.65625</v>
      </c>
      <c r="F10">
        <v>346023.3125</v>
      </c>
      <c r="G10">
        <v>346107.53125</v>
      </c>
      <c r="H10">
        <v>394494.6875</v>
      </c>
      <c r="I10">
        <v>468965.25</v>
      </c>
      <c r="J10">
        <v>349712.71875</v>
      </c>
      <c r="K10">
        <v>368761.3125</v>
      </c>
      <c r="L10">
        <v>327111.28125</v>
      </c>
      <c r="M10">
        <v>292353.28154578753</v>
      </c>
      <c r="N10">
        <v>294123.19153043051</v>
      </c>
      <c r="O10">
        <v>263707.72978965228</v>
      </c>
      <c r="P10">
        <v>294455.59375</v>
      </c>
      <c r="Q10">
        <v>-685352.0625</v>
      </c>
    </row>
    <row r="11" spans="1:17" x14ac:dyDescent="0.4">
      <c r="A11" s="2">
        <v>45292</v>
      </c>
      <c r="B11">
        <v>1</v>
      </c>
      <c r="C11">
        <v>304207</v>
      </c>
      <c r="D11">
        <v>311651.3125</v>
      </c>
      <c r="E11">
        <v>291483.78125</v>
      </c>
      <c r="F11">
        <v>346020.75</v>
      </c>
      <c r="G11">
        <v>346295.78125</v>
      </c>
      <c r="H11">
        <v>380981.25</v>
      </c>
      <c r="I11">
        <v>289102.1875</v>
      </c>
      <c r="J11">
        <v>270345.46875</v>
      </c>
      <c r="K11">
        <v>270325.28125</v>
      </c>
      <c r="L11">
        <v>226674.71875</v>
      </c>
      <c r="M11">
        <v>223233.66719740929</v>
      </c>
      <c r="N11">
        <v>223818.210810105</v>
      </c>
      <c r="O11">
        <v>222046.61638247801</v>
      </c>
      <c r="P11">
        <v>223807.90625</v>
      </c>
      <c r="Q11">
        <v>690342.1875</v>
      </c>
    </row>
    <row r="12" spans="1:17" x14ac:dyDescent="0.4">
      <c r="A12" s="2">
        <v>45323</v>
      </c>
      <c r="B12">
        <v>1</v>
      </c>
      <c r="C12">
        <v>316724</v>
      </c>
      <c r="D12">
        <v>306422.46875</v>
      </c>
      <c r="E12">
        <v>292260.28125</v>
      </c>
      <c r="F12">
        <v>346024.03125</v>
      </c>
      <c r="G12">
        <v>346287.1875</v>
      </c>
      <c r="H12">
        <v>372280.28125</v>
      </c>
      <c r="I12">
        <v>269034.46875</v>
      </c>
      <c r="J12">
        <v>290810.71875</v>
      </c>
      <c r="K12">
        <v>280339.875</v>
      </c>
      <c r="L12">
        <v>230992.1875</v>
      </c>
      <c r="M12">
        <v>205453.84607142859</v>
      </c>
      <c r="N12">
        <v>221341.4965673899</v>
      </c>
      <c r="O12">
        <v>192546.60770321649</v>
      </c>
      <c r="P12">
        <v>187843.078125</v>
      </c>
      <c r="Q12">
        <v>33842.43359375</v>
      </c>
    </row>
    <row r="13" spans="1:17" x14ac:dyDescent="0.4">
      <c r="A13" s="2">
        <v>45352</v>
      </c>
      <c r="B13">
        <v>1</v>
      </c>
      <c r="C13">
        <v>412828</v>
      </c>
      <c r="D13">
        <v>377245.03125</v>
      </c>
      <c r="E13">
        <v>357266.59375</v>
      </c>
      <c r="F13">
        <v>346025.34375</v>
      </c>
      <c r="G13">
        <v>346337.5</v>
      </c>
      <c r="H13">
        <v>392166.59375</v>
      </c>
      <c r="I13">
        <v>342334.6875</v>
      </c>
      <c r="J13">
        <v>341250.78125</v>
      </c>
      <c r="K13">
        <v>336020.125</v>
      </c>
      <c r="L13">
        <v>196962</v>
      </c>
      <c r="M13">
        <v>222012.9491154401</v>
      </c>
      <c r="N13">
        <v>220489.39121277761</v>
      </c>
      <c r="O13">
        <v>250545.8092777032</v>
      </c>
      <c r="P13">
        <v>220305.828125</v>
      </c>
      <c r="Q13">
        <v>-71782.2734375</v>
      </c>
    </row>
    <row r="14" spans="1:17" x14ac:dyDescent="0.4">
      <c r="A14" s="2">
        <v>45383</v>
      </c>
      <c r="B14">
        <v>1</v>
      </c>
      <c r="C14">
        <v>0</v>
      </c>
      <c r="D14">
        <v>326788.21875</v>
      </c>
      <c r="E14">
        <v>333845.0625</v>
      </c>
      <c r="F14">
        <v>346021.65625</v>
      </c>
      <c r="G14">
        <v>346320.4375</v>
      </c>
      <c r="H14">
        <v>397983.21875</v>
      </c>
      <c r="I14">
        <v>350893.34375</v>
      </c>
      <c r="J14">
        <v>283640.96875</v>
      </c>
      <c r="K14">
        <v>287965.0625</v>
      </c>
      <c r="L14">
        <v>126222.2578125</v>
      </c>
      <c r="M14">
        <v>223233.66719740929</v>
      </c>
      <c r="N14">
        <v>223818.210810105</v>
      </c>
      <c r="O14">
        <v>222046.61638247801</v>
      </c>
      <c r="P14">
        <v>223807.90625</v>
      </c>
      <c r="Q14">
        <v>143464.609375</v>
      </c>
    </row>
    <row r="15" spans="1:17" x14ac:dyDescent="0.4">
      <c r="A15" s="2">
        <v>45413</v>
      </c>
      <c r="B15">
        <v>1</v>
      </c>
      <c r="C15">
        <v>0</v>
      </c>
      <c r="D15">
        <v>319270.6875</v>
      </c>
      <c r="E15">
        <v>293011.4375</v>
      </c>
      <c r="F15">
        <v>346020.78125</v>
      </c>
      <c r="G15">
        <v>346326.46875</v>
      </c>
      <c r="H15">
        <v>419213.5625</v>
      </c>
      <c r="I15">
        <v>301368.59375</v>
      </c>
      <c r="J15">
        <v>289540</v>
      </c>
      <c r="K15">
        <v>191686.515625</v>
      </c>
      <c r="L15">
        <v>119335.1328125</v>
      </c>
      <c r="M15">
        <v>179011.23130952381</v>
      </c>
      <c r="N15">
        <v>172552.49043349241</v>
      </c>
      <c r="O15">
        <v>237145.08160735009</v>
      </c>
      <c r="P15">
        <v>172125.53125</v>
      </c>
      <c r="Q15">
        <v>-430091.3125</v>
      </c>
    </row>
    <row r="16" spans="1:17" x14ac:dyDescent="0.4">
      <c r="A16" s="2">
        <v>45444</v>
      </c>
      <c r="B16">
        <v>1</v>
      </c>
      <c r="C16">
        <v>0</v>
      </c>
      <c r="D16">
        <v>299023.21875</v>
      </c>
      <c r="E16">
        <v>274193.03125</v>
      </c>
      <c r="F16">
        <v>346026.21875</v>
      </c>
      <c r="G16">
        <v>346319.25</v>
      </c>
      <c r="H16">
        <v>425513.40625</v>
      </c>
      <c r="I16">
        <v>308850.0625</v>
      </c>
      <c r="J16">
        <v>234785.171875</v>
      </c>
      <c r="K16">
        <v>227488.1875</v>
      </c>
      <c r="L16">
        <v>183602.515625</v>
      </c>
      <c r="M16">
        <v>266028.34929295699</v>
      </c>
      <c r="N16">
        <v>265661.97757408518</v>
      </c>
      <c r="O16">
        <v>263707.72978965228</v>
      </c>
      <c r="P16">
        <v>265650.03125</v>
      </c>
      <c r="Q16">
        <v>816710.625</v>
      </c>
    </row>
    <row r="17" spans="1:17" x14ac:dyDescent="0.4">
      <c r="A17" s="2">
        <v>45474</v>
      </c>
      <c r="B17">
        <v>1</v>
      </c>
      <c r="C17">
        <v>0</v>
      </c>
      <c r="D17">
        <v>265145.5</v>
      </c>
      <c r="E17">
        <v>250077.15625</v>
      </c>
      <c r="F17">
        <v>346024.40625</v>
      </c>
      <c r="G17">
        <v>346305.4375</v>
      </c>
      <c r="H17">
        <v>412672.65625</v>
      </c>
      <c r="I17">
        <v>276389.25</v>
      </c>
      <c r="J17">
        <v>182801.421875</v>
      </c>
      <c r="K17">
        <v>170873.28125</v>
      </c>
      <c r="L17">
        <v>166986.46875</v>
      </c>
      <c r="M17">
        <v>223233.66719740929</v>
      </c>
      <c r="N17">
        <v>223818.210810105</v>
      </c>
      <c r="O17">
        <v>222046.61638247801</v>
      </c>
      <c r="P17">
        <v>223807.90625</v>
      </c>
      <c r="Q17">
        <v>1697428.375</v>
      </c>
    </row>
    <row r="18" spans="1:17" x14ac:dyDescent="0.4">
      <c r="A18" s="2">
        <v>45505</v>
      </c>
      <c r="B18">
        <v>1</v>
      </c>
      <c r="C18">
        <v>0</v>
      </c>
      <c r="D18">
        <v>322255.125</v>
      </c>
      <c r="E18">
        <v>285969.0625</v>
      </c>
      <c r="F18">
        <v>346025.71875</v>
      </c>
      <c r="G18">
        <v>346344.125</v>
      </c>
      <c r="H18">
        <v>405053</v>
      </c>
      <c r="I18">
        <v>215453.5625</v>
      </c>
      <c r="J18">
        <v>208701.125</v>
      </c>
      <c r="K18">
        <v>190745.671875</v>
      </c>
      <c r="L18">
        <v>192975.25</v>
      </c>
      <c r="M18">
        <v>266028.34929295699</v>
      </c>
      <c r="N18">
        <v>265661.97757408518</v>
      </c>
      <c r="O18">
        <v>263707.72978965228</v>
      </c>
      <c r="P18">
        <v>265650.03125</v>
      </c>
      <c r="Q18">
        <v>183377.4375</v>
      </c>
    </row>
    <row r="19" spans="1:17" x14ac:dyDescent="0.4">
      <c r="A19" s="2">
        <v>45536</v>
      </c>
      <c r="B19">
        <v>1</v>
      </c>
      <c r="C19">
        <v>0</v>
      </c>
      <c r="D19">
        <v>281651.09375</v>
      </c>
      <c r="E19">
        <v>268766.75</v>
      </c>
      <c r="F19">
        <v>346029.21875</v>
      </c>
      <c r="G19">
        <v>346382.59375</v>
      </c>
      <c r="H19">
        <v>415028.03125</v>
      </c>
      <c r="I19">
        <v>246065.296875</v>
      </c>
      <c r="J19">
        <v>168956.46875</v>
      </c>
      <c r="K19">
        <v>187912.484375</v>
      </c>
      <c r="L19">
        <v>153609.65625</v>
      </c>
      <c r="M19">
        <v>243478.35978421511</v>
      </c>
      <c r="N19">
        <v>241864.27743131341</v>
      </c>
      <c r="O19">
        <v>249833.47923747971</v>
      </c>
      <c r="P19">
        <v>241963.640625</v>
      </c>
      <c r="Q19">
        <v>466797.40625</v>
      </c>
    </row>
    <row r="20" spans="1:17" x14ac:dyDescent="0.4">
      <c r="A20" s="2">
        <v>45566</v>
      </c>
      <c r="B20">
        <v>1</v>
      </c>
      <c r="C20">
        <v>0</v>
      </c>
      <c r="D20">
        <v>253409.96875</v>
      </c>
      <c r="E20">
        <v>240005.828125</v>
      </c>
      <c r="F20">
        <v>346021.1875</v>
      </c>
      <c r="G20">
        <v>346366.3125</v>
      </c>
      <c r="H20">
        <v>426171.78125</v>
      </c>
      <c r="I20">
        <v>296108.875</v>
      </c>
      <c r="J20">
        <v>159641.625</v>
      </c>
      <c r="K20">
        <v>162148.5</v>
      </c>
      <c r="L20">
        <v>157346.875</v>
      </c>
      <c r="M20">
        <v>223233.66719740929</v>
      </c>
      <c r="N20">
        <v>223818.210810105</v>
      </c>
      <c r="O20">
        <v>222046.61638247801</v>
      </c>
      <c r="P20">
        <v>223807.90625</v>
      </c>
      <c r="Q20">
        <v>-298348.9375</v>
      </c>
    </row>
    <row r="21" spans="1:17" x14ac:dyDescent="0.4">
      <c r="A21" s="2">
        <v>45597</v>
      </c>
      <c r="B21">
        <v>1</v>
      </c>
      <c r="C21">
        <v>0</v>
      </c>
      <c r="D21">
        <v>340662.21875</v>
      </c>
      <c r="E21">
        <v>282452.8125</v>
      </c>
      <c r="F21">
        <v>346016.46875</v>
      </c>
      <c r="G21">
        <v>346378.21875</v>
      </c>
      <c r="H21">
        <v>445933.40625</v>
      </c>
      <c r="I21">
        <v>241203</v>
      </c>
      <c r="J21">
        <v>227106.484375</v>
      </c>
      <c r="K21">
        <v>218340.90625</v>
      </c>
      <c r="L21">
        <v>190247.25</v>
      </c>
      <c r="M21">
        <v>266028.34929295699</v>
      </c>
      <c r="N21">
        <v>265661.97757408518</v>
      </c>
      <c r="O21">
        <v>263707.72978965228</v>
      </c>
      <c r="P21">
        <v>265650.03125</v>
      </c>
      <c r="Q21">
        <v>532886.0625</v>
      </c>
    </row>
    <row r="22" spans="1:17" x14ac:dyDescent="0.4">
      <c r="A22" s="2">
        <v>45627</v>
      </c>
      <c r="B22">
        <v>1</v>
      </c>
      <c r="C22">
        <v>0</v>
      </c>
      <c r="D22">
        <v>305506.4375</v>
      </c>
      <c r="E22">
        <v>265263.25</v>
      </c>
      <c r="F22">
        <v>346024.09375</v>
      </c>
      <c r="G22">
        <v>346400.90625</v>
      </c>
      <c r="H22">
        <v>457654.5625</v>
      </c>
      <c r="I22">
        <v>376282.8125</v>
      </c>
      <c r="J22">
        <v>223258.6875</v>
      </c>
      <c r="K22">
        <v>201864.125</v>
      </c>
      <c r="L22">
        <v>168385.90625</v>
      </c>
      <c r="M22">
        <v>243478.35978421511</v>
      </c>
      <c r="N22">
        <v>241864.27743131341</v>
      </c>
      <c r="O22">
        <v>249833.47923747971</v>
      </c>
      <c r="P22">
        <v>241963.640625</v>
      </c>
      <c r="Q22">
        <v>280410</v>
      </c>
    </row>
    <row r="23" spans="1:17" x14ac:dyDescent="0.4">
      <c r="A23" s="2">
        <v>45658</v>
      </c>
      <c r="B23">
        <v>1</v>
      </c>
      <c r="C23">
        <v>0</v>
      </c>
      <c r="D23">
        <v>224236.34375</v>
      </c>
      <c r="E23">
        <v>182779.125</v>
      </c>
      <c r="F23">
        <v>346021.53125</v>
      </c>
      <c r="G23">
        <v>346399.09375</v>
      </c>
      <c r="H23">
        <v>449305.125</v>
      </c>
      <c r="I23">
        <v>251802.875</v>
      </c>
      <c r="J23">
        <v>152602.875</v>
      </c>
      <c r="K23">
        <v>139986.25</v>
      </c>
      <c r="L23">
        <v>173826.59375</v>
      </c>
      <c r="M23">
        <v>243478.35978421511</v>
      </c>
      <c r="N23">
        <v>241864.27743131341</v>
      </c>
      <c r="O23">
        <v>249833.47923747971</v>
      </c>
      <c r="P23">
        <v>241963.640625</v>
      </c>
      <c r="Q23">
        <v>75181.8984375</v>
      </c>
    </row>
    <row r="24" spans="1:17" x14ac:dyDescent="0.4">
      <c r="A24" s="2">
        <v>45689</v>
      </c>
      <c r="B24">
        <v>1</v>
      </c>
      <c r="C24">
        <v>0</v>
      </c>
      <c r="D24">
        <v>177251.46875</v>
      </c>
      <c r="E24">
        <v>157131.15625</v>
      </c>
      <c r="F24">
        <v>346028.6875</v>
      </c>
      <c r="G24">
        <v>346454.15625</v>
      </c>
      <c r="H24">
        <v>453446.28125</v>
      </c>
      <c r="I24">
        <v>343551.875</v>
      </c>
      <c r="J24">
        <v>102376.75</v>
      </c>
      <c r="K24">
        <v>137143.515625</v>
      </c>
      <c r="L24">
        <v>169744.375</v>
      </c>
      <c r="M24">
        <v>223233.66719740929</v>
      </c>
      <c r="N24">
        <v>223818.210810105</v>
      </c>
      <c r="O24">
        <v>222046.61638247801</v>
      </c>
      <c r="P24">
        <v>223807.90625</v>
      </c>
      <c r="Q24">
        <v>1053394.75</v>
      </c>
    </row>
    <row r="25" spans="1:17" x14ac:dyDescent="0.4">
      <c r="A25" s="2">
        <v>45717</v>
      </c>
      <c r="B25">
        <v>1</v>
      </c>
      <c r="C25">
        <v>0</v>
      </c>
      <c r="D25">
        <v>228422.828125</v>
      </c>
      <c r="E25">
        <v>160141.09375</v>
      </c>
      <c r="F25">
        <v>346030.4375</v>
      </c>
      <c r="G25">
        <v>346543.9375</v>
      </c>
      <c r="H25">
        <v>458085.8125</v>
      </c>
      <c r="I25">
        <v>359915.53125</v>
      </c>
      <c r="J25">
        <v>133873.90625</v>
      </c>
      <c r="K25">
        <v>141148.921875</v>
      </c>
      <c r="L25">
        <v>179065.21875</v>
      </c>
      <c r="M25">
        <v>264534.46639937849</v>
      </c>
      <c r="N25">
        <v>264113.54972697009</v>
      </c>
      <c r="O25">
        <v>250545.8092777032</v>
      </c>
      <c r="P25">
        <v>264125.71875</v>
      </c>
      <c r="Q25">
        <v>-727723</v>
      </c>
    </row>
    <row r="26" spans="1:17" x14ac:dyDescent="0.4">
      <c r="A26" s="2">
        <v>45748</v>
      </c>
      <c r="B26">
        <v>1</v>
      </c>
      <c r="C26">
        <v>0</v>
      </c>
      <c r="D26">
        <v>261566.84375</v>
      </c>
      <c r="E26">
        <v>197712.75</v>
      </c>
      <c r="F26">
        <v>346025.34375</v>
      </c>
      <c r="G26">
        <v>346560</v>
      </c>
      <c r="H26">
        <v>467337.125</v>
      </c>
      <c r="I26">
        <v>344111.96875</v>
      </c>
      <c r="J26">
        <v>157919.8125</v>
      </c>
      <c r="K26">
        <v>166066.859375</v>
      </c>
      <c r="L26">
        <v>219703.828125</v>
      </c>
      <c r="M26">
        <v>223233.66719740929</v>
      </c>
      <c r="N26">
        <v>223818.210810105</v>
      </c>
      <c r="O26">
        <v>222046.61638247801</v>
      </c>
      <c r="P26">
        <v>223807.90625</v>
      </c>
      <c r="Q26">
        <v>-151481.203125</v>
      </c>
    </row>
    <row r="27" spans="1:17" x14ac:dyDescent="0.4">
      <c r="A27" s="2">
        <v>45778</v>
      </c>
      <c r="B27">
        <v>1</v>
      </c>
      <c r="C27">
        <v>0</v>
      </c>
      <c r="D27">
        <v>289684.59375</v>
      </c>
      <c r="E27">
        <v>239631.1875</v>
      </c>
      <c r="F27">
        <v>346027.21875</v>
      </c>
      <c r="G27">
        <v>346572.59375</v>
      </c>
      <c r="H27">
        <v>483639.34375</v>
      </c>
      <c r="I27">
        <v>424511.3125</v>
      </c>
      <c r="J27">
        <v>214280.09375</v>
      </c>
      <c r="K27">
        <v>223399.515625</v>
      </c>
      <c r="L27">
        <v>229655.25</v>
      </c>
      <c r="M27">
        <v>266028.34929295699</v>
      </c>
      <c r="N27">
        <v>265661.97757408518</v>
      </c>
      <c r="O27">
        <v>263707.72978965228</v>
      </c>
      <c r="P27">
        <v>265650.03125</v>
      </c>
      <c r="Q27">
        <v>731494.625</v>
      </c>
    </row>
    <row r="28" spans="1:17" x14ac:dyDescent="0.4">
      <c r="A28" s="2">
        <v>45809</v>
      </c>
      <c r="B28">
        <v>1</v>
      </c>
      <c r="C28">
        <v>0</v>
      </c>
      <c r="D28">
        <v>241776.984375</v>
      </c>
      <c r="E28">
        <v>218150.21875</v>
      </c>
      <c r="F28">
        <v>346025.40625</v>
      </c>
      <c r="G28">
        <v>346596</v>
      </c>
      <c r="H28">
        <v>483007.375</v>
      </c>
      <c r="I28">
        <v>283095.84375</v>
      </c>
      <c r="J28">
        <v>195651.828125</v>
      </c>
      <c r="K28">
        <v>228295.765625</v>
      </c>
      <c r="L28">
        <v>248863.109375</v>
      </c>
      <c r="M28">
        <v>179011.23130952381</v>
      </c>
      <c r="N28">
        <v>172552.49043349241</v>
      </c>
      <c r="O28">
        <v>237145.08160735009</v>
      </c>
      <c r="P28">
        <v>172125.53125</v>
      </c>
      <c r="Q28">
        <v>576699.8125</v>
      </c>
    </row>
    <row r="29" spans="1:17" x14ac:dyDescent="0.4">
      <c r="A29" s="2">
        <v>45839</v>
      </c>
      <c r="B29">
        <v>1</v>
      </c>
      <c r="C29">
        <v>0</v>
      </c>
      <c r="D29">
        <v>213613.703125</v>
      </c>
      <c r="E29">
        <v>172897.953125</v>
      </c>
      <c r="F29">
        <v>346026.40625</v>
      </c>
      <c r="G29">
        <v>346583.65625</v>
      </c>
      <c r="H29">
        <v>475186.0625</v>
      </c>
      <c r="I29">
        <v>375975.6875</v>
      </c>
      <c r="J29">
        <v>183337.09375</v>
      </c>
      <c r="K29">
        <v>190501.96875</v>
      </c>
      <c r="L29">
        <v>233323.09375</v>
      </c>
      <c r="M29">
        <v>223233.66719740929</v>
      </c>
      <c r="N29">
        <v>223818.210810105</v>
      </c>
      <c r="O29">
        <v>222046.61638247801</v>
      </c>
      <c r="P29">
        <v>223807.90625</v>
      </c>
      <c r="Q29">
        <v>361436.90625</v>
      </c>
    </row>
    <row r="30" spans="1:17" x14ac:dyDescent="0.4">
      <c r="A30" s="2">
        <v>45870</v>
      </c>
      <c r="B30">
        <v>1</v>
      </c>
      <c r="C30">
        <v>0</v>
      </c>
      <c r="D30">
        <v>247475.4375</v>
      </c>
      <c r="E30">
        <v>222168.84375</v>
      </c>
      <c r="F30">
        <v>346031.625</v>
      </c>
      <c r="G30">
        <v>346580.625</v>
      </c>
      <c r="H30">
        <v>481966.34375</v>
      </c>
      <c r="I30">
        <v>396027.5</v>
      </c>
      <c r="J30">
        <v>226249.734375</v>
      </c>
      <c r="K30">
        <v>254761.625</v>
      </c>
      <c r="L30">
        <v>236153.9375</v>
      </c>
      <c r="M30">
        <v>222012.9491154401</v>
      </c>
      <c r="N30">
        <v>220489.39121277761</v>
      </c>
      <c r="O30">
        <v>250545.8092777032</v>
      </c>
      <c r="P30">
        <v>220305.828125</v>
      </c>
      <c r="Q30">
        <v>1927681</v>
      </c>
    </row>
    <row r="31" spans="1:17" x14ac:dyDescent="0.4">
      <c r="A31" s="2">
        <v>45901</v>
      </c>
      <c r="B31">
        <v>1</v>
      </c>
      <c r="C31">
        <v>0</v>
      </c>
      <c r="D31">
        <v>142338.90625</v>
      </c>
      <c r="E31">
        <v>122757.0703125</v>
      </c>
      <c r="F31">
        <v>346029.53125</v>
      </c>
      <c r="G31">
        <v>346586.5</v>
      </c>
      <c r="H31">
        <v>483679.21875</v>
      </c>
      <c r="I31">
        <v>256549.34375</v>
      </c>
      <c r="J31">
        <v>152893.1875</v>
      </c>
      <c r="K31">
        <v>149842.875</v>
      </c>
      <c r="L31">
        <v>207870.96875</v>
      </c>
      <c r="M31">
        <v>223233.66719740929</v>
      </c>
      <c r="N31">
        <v>223818.210810105</v>
      </c>
      <c r="O31">
        <v>222046.61638247801</v>
      </c>
      <c r="P31">
        <v>223807.90625</v>
      </c>
      <c r="Q31">
        <v>894860.4375</v>
      </c>
    </row>
    <row r="32" spans="1:17" x14ac:dyDescent="0.4">
      <c r="A32" s="2">
        <v>45931</v>
      </c>
      <c r="B32">
        <v>1</v>
      </c>
      <c r="C32">
        <v>0</v>
      </c>
      <c r="D32">
        <v>214245.265625</v>
      </c>
      <c r="E32">
        <v>200416.171875</v>
      </c>
      <c r="F32">
        <v>346035.65625</v>
      </c>
      <c r="G32">
        <v>346606.03125</v>
      </c>
      <c r="H32">
        <v>491309.96875</v>
      </c>
      <c r="I32">
        <v>361573.09375</v>
      </c>
      <c r="J32">
        <v>223188.3125</v>
      </c>
      <c r="K32">
        <v>238252.34375</v>
      </c>
      <c r="L32">
        <v>253569.3125</v>
      </c>
      <c r="M32">
        <v>282665.5711071429</v>
      </c>
      <c r="N32">
        <v>278833.16037840728</v>
      </c>
      <c r="O32">
        <v>237145.08160735009</v>
      </c>
      <c r="P32">
        <v>279698.5625</v>
      </c>
      <c r="Q32">
        <v>11344412</v>
      </c>
    </row>
    <row r="33" spans="1:17" x14ac:dyDescent="0.4">
      <c r="A33" s="2">
        <v>45962</v>
      </c>
      <c r="B33">
        <v>1</v>
      </c>
      <c r="C33">
        <v>0</v>
      </c>
      <c r="D33">
        <v>240422.15625</v>
      </c>
      <c r="E33">
        <v>244851.78125</v>
      </c>
      <c r="F33">
        <v>346036.375</v>
      </c>
      <c r="G33">
        <v>346637.53125</v>
      </c>
      <c r="H33">
        <v>489890.03125</v>
      </c>
      <c r="I33">
        <v>315033.125</v>
      </c>
      <c r="J33">
        <v>263113.78125</v>
      </c>
      <c r="K33">
        <v>295450.5625</v>
      </c>
      <c r="L33">
        <v>288817.8125</v>
      </c>
      <c r="M33">
        <v>266028.34929295699</v>
      </c>
      <c r="N33">
        <v>265661.97757408518</v>
      </c>
      <c r="O33">
        <v>263707.72978965228</v>
      </c>
      <c r="P33">
        <v>265650.03125</v>
      </c>
      <c r="Q33">
        <v>10065721</v>
      </c>
    </row>
    <row r="34" spans="1:17" x14ac:dyDescent="0.4">
      <c r="A34" s="2">
        <v>45992</v>
      </c>
      <c r="B34">
        <v>1</v>
      </c>
      <c r="C34">
        <v>0</v>
      </c>
      <c r="D34">
        <v>193950.15625</v>
      </c>
      <c r="E34">
        <v>212877.828125</v>
      </c>
      <c r="F34">
        <v>346037.03125</v>
      </c>
      <c r="G34">
        <v>346642.34375</v>
      </c>
      <c r="H34">
        <v>499760.78125</v>
      </c>
      <c r="I34">
        <v>294868.3125</v>
      </c>
      <c r="J34">
        <v>235516.109375</v>
      </c>
      <c r="K34">
        <v>251417.390625</v>
      </c>
      <c r="L34">
        <v>301435.5625</v>
      </c>
      <c r="M34">
        <v>223233.66719740929</v>
      </c>
      <c r="N34">
        <v>223818.210810105</v>
      </c>
      <c r="O34">
        <v>222046.61638247801</v>
      </c>
      <c r="P34">
        <v>223807.90625</v>
      </c>
      <c r="Q34">
        <v>13980402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workbookViewId="0">
      <selection activeCell="A17" sqref="A17"/>
    </sheetView>
  </sheetViews>
  <sheetFormatPr defaultRowHeight="17.399999999999999" x14ac:dyDescent="0.4"/>
  <sheetData>
    <row r="1" spans="1:8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">
      <c r="A2" s="1" t="s">
        <v>10</v>
      </c>
      <c r="B2">
        <v>715723622.57861328</v>
      </c>
      <c r="C2">
        <v>26753.011467470598</v>
      </c>
      <c r="D2">
        <v>7.0857517992746798E-3</v>
      </c>
      <c r="E2">
        <v>22346.302083333328</v>
      </c>
      <c r="F2">
        <v>6.8738090956723147E-2</v>
      </c>
      <c r="G2">
        <v>22082.5</v>
      </c>
      <c r="H2">
        <v>6.4030883903877581E-2</v>
      </c>
    </row>
    <row r="3" spans="1:8" x14ac:dyDescent="0.4">
      <c r="A3" s="1" t="s">
        <v>9</v>
      </c>
      <c r="B3">
        <v>1179335041.6461589</v>
      </c>
      <c r="C3">
        <v>34341.447867644703</v>
      </c>
      <c r="D3">
        <v>1.22908966844343E-2</v>
      </c>
      <c r="E3">
        <v>27319.375</v>
      </c>
      <c r="F3">
        <v>8.6586601180323061E-2</v>
      </c>
      <c r="G3">
        <v>23210.703125</v>
      </c>
      <c r="H3">
        <v>7.4352563861589449E-2</v>
      </c>
    </row>
    <row r="4" spans="1:8" x14ac:dyDescent="0.4">
      <c r="A4" s="1" t="s">
        <v>7</v>
      </c>
      <c r="B4">
        <v>733487297.58968103</v>
      </c>
      <c r="C4">
        <v>27082.970619739652</v>
      </c>
      <c r="D4">
        <v>6.7924748715655634E-3</v>
      </c>
      <c r="E4">
        <v>25299.104166666672</v>
      </c>
      <c r="F4">
        <v>7.7315620112621428E-2</v>
      </c>
      <c r="G4">
        <v>28688.671875</v>
      </c>
      <c r="H4">
        <v>8.4476974167310259E-2</v>
      </c>
    </row>
    <row r="5" spans="1:8" x14ac:dyDescent="0.4">
      <c r="A5" s="1" t="s">
        <v>8</v>
      </c>
      <c r="B5">
        <v>862908511.87744141</v>
      </c>
      <c r="C5">
        <v>29375.304455910609</v>
      </c>
      <c r="D5">
        <v>7.9934443079213383E-3</v>
      </c>
      <c r="E5">
        <v>26383.557291666672</v>
      </c>
      <c r="F5">
        <v>8.0660019455661647E-2</v>
      </c>
      <c r="G5">
        <v>26374.90625</v>
      </c>
      <c r="H5">
        <v>8.1316144592999212E-2</v>
      </c>
    </row>
    <row r="6" spans="1:8" x14ac:dyDescent="0.4">
      <c r="A6" s="1" t="s">
        <v>14</v>
      </c>
      <c r="B6">
        <v>1388997148.856873</v>
      </c>
      <c r="C6">
        <v>37269.252056579731</v>
      </c>
      <c r="D6">
        <v>1.396005402899585E-2</v>
      </c>
      <c r="E6">
        <v>31376.751302083328</v>
      </c>
      <c r="F6">
        <v>9.6693853270048827E-2</v>
      </c>
      <c r="G6">
        <v>25798.4375</v>
      </c>
      <c r="H6">
        <v>7.4371848764806875E-2</v>
      </c>
    </row>
    <row r="7" spans="1:8" x14ac:dyDescent="0.4">
      <c r="A7" s="1" t="s">
        <v>12</v>
      </c>
      <c r="B7">
        <v>1827397609.181417</v>
      </c>
      <c r="C7">
        <v>42748.071408911732</v>
      </c>
      <c r="D7">
        <v>1.673258863137457E-2</v>
      </c>
      <c r="E7">
        <v>34135.076822916657</v>
      </c>
      <c r="F7">
        <v>0.1040772699462521</v>
      </c>
      <c r="G7">
        <v>26197.71875</v>
      </c>
      <c r="H7">
        <v>7.9088609134503593E-2</v>
      </c>
    </row>
    <row r="8" spans="1:8" x14ac:dyDescent="0.4">
      <c r="A8" s="1" t="s">
        <v>13</v>
      </c>
      <c r="B8">
        <v>1376483004.305583</v>
      </c>
      <c r="C8">
        <v>37100.983872474091</v>
      </c>
      <c r="D8">
        <v>1.2726678731386609E-2</v>
      </c>
      <c r="E8">
        <v>32679.861979166672</v>
      </c>
      <c r="F8">
        <v>9.8634642582687018E-2</v>
      </c>
      <c r="G8">
        <v>38630.765625</v>
      </c>
      <c r="H8">
        <v>0.1047933261703551</v>
      </c>
    </row>
    <row r="9" spans="1:8" x14ac:dyDescent="0.4">
      <c r="A9" s="1" t="s">
        <v>11</v>
      </c>
      <c r="B9">
        <v>1781939859.31071</v>
      </c>
      <c r="C9">
        <v>42213.029496954012</v>
      </c>
      <c r="D9">
        <v>1.5498305783492769E-2</v>
      </c>
      <c r="E9">
        <v>36000.322916666657</v>
      </c>
      <c r="F9">
        <v>0.1069938883143399</v>
      </c>
      <c r="G9">
        <v>36744.53125</v>
      </c>
      <c r="H9">
        <v>0.1120805641231485</v>
      </c>
    </row>
    <row r="10" spans="1:8" x14ac:dyDescent="0.4">
      <c r="A10" s="1" t="s">
        <v>15</v>
      </c>
      <c r="B10">
        <v>7666505998.0042524</v>
      </c>
      <c r="C10">
        <v>87558.586089567776</v>
      </c>
      <c r="D10">
        <v>6.8983785843078821E-2</v>
      </c>
      <c r="E10">
        <v>71318.524739583328</v>
      </c>
      <c r="F10">
        <v>0.2161009128434635</v>
      </c>
      <c r="G10">
        <v>55468.484375</v>
      </c>
      <c r="H10">
        <v>0.16924813412221279</v>
      </c>
    </row>
    <row r="11" spans="1:8" x14ac:dyDescent="0.4">
      <c r="A11" s="1" t="s">
        <v>18</v>
      </c>
      <c r="B11">
        <v>9370682908.6471691</v>
      </c>
      <c r="C11">
        <v>96802.287724243215</v>
      </c>
      <c r="D11">
        <v>8.3915088278477448E-2</v>
      </c>
      <c r="E11">
        <v>94989.564659109121</v>
      </c>
      <c r="F11">
        <v>0.28738474673690229</v>
      </c>
      <c r="G11">
        <v>89602.193054951626</v>
      </c>
      <c r="H11">
        <v>0.28075680888099219</v>
      </c>
    </row>
    <row r="12" spans="1:8" x14ac:dyDescent="0.4">
      <c r="A12" s="1" t="s">
        <v>16</v>
      </c>
      <c r="B12">
        <v>9515085934.7584534</v>
      </c>
      <c r="C12">
        <v>97545.301961490972</v>
      </c>
      <c r="D12">
        <v>8.5291139290978646E-2</v>
      </c>
      <c r="E12">
        <v>95799.833148774458</v>
      </c>
      <c r="F12">
        <v>0.28991028581719958</v>
      </c>
      <c r="G12">
        <v>91660.50048316388</v>
      </c>
      <c r="H12">
        <v>0.2819671818490973</v>
      </c>
    </row>
    <row r="13" spans="1:8" x14ac:dyDescent="0.4">
      <c r="A13" s="1" t="s">
        <v>19</v>
      </c>
      <c r="B13">
        <v>9799954791.4570103</v>
      </c>
      <c r="C13">
        <v>98994.721028229629</v>
      </c>
      <c r="D13">
        <v>8.7664942421492933E-2</v>
      </c>
      <c r="E13">
        <v>97145.209635416672</v>
      </c>
      <c r="F13">
        <v>0.29380254973926478</v>
      </c>
      <c r="G13">
        <v>93658.3828125</v>
      </c>
      <c r="H13">
        <v>0.29263462574094051</v>
      </c>
    </row>
    <row r="14" spans="1:8" x14ac:dyDescent="0.4">
      <c r="A14" s="1" t="s">
        <v>17</v>
      </c>
      <c r="B14">
        <v>9891912515.7492218</v>
      </c>
      <c r="C14">
        <v>99458.094269643145</v>
      </c>
      <c r="D14">
        <v>8.8390774340589465E-2</v>
      </c>
      <c r="E14">
        <v>97614.013311152361</v>
      </c>
      <c r="F14">
        <v>0.29511960795785341</v>
      </c>
      <c r="G14">
        <v>93620.529749170717</v>
      </c>
      <c r="H14">
        <v>0.29260431267438519</v>
      </c>
    </row>
    <row r="15" spans="1:8" x14ac:dyDescent="0.4">
      <c r="A15" s="1" t="s">
        <v>20</v>
      </c>
      <c r="B15">
        <v>450557810253.00122</v>
      </c>
      <c r="C15">
        <v>671236.03170047514</v>
      </c>
      <c r="D15">
        <v>4.1710147273111549</v>
      </c>
      <c r="E15">
        <v>560619.8490397135</v>
      </c>
      <c r="F15">
        <v>1.723326977327323</v>
      </c>
      <c r="G15">
        <v>546567.046875</v>
      </c>
      <c r="H15">
        <v>1.7358553824009371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4"/>
  <sheetViews>
    <sheetView topLeftCell="A82" workbookViewId="0">
      <selection activeCell="A83" sqref="A83"/>
    </sheetView>
  </sheetViews>
  <sheetFormatPr defaultRowHeight="17.399999999999999" x14ac:dyDescent="0.4"/>
  <sheetData>
    <row r="1" spans="1:17" x14ac:dyDescent="0.4">
      <c r="A1" s="1" t="s">
        <v>23</v>
      </c>
      <c r="B1" s="1" t="s">
        <v>21</v>
      </c>
      <c r="C1" s="1" t="s">
        <v>22</v>
      </c>
      <c r="D1" s="1" t="s">
        <v>10</v>
      </c>
      <c r="E1" s="1" t="s">
        <v>9</v>
      </c>
      <c r="F1" s="1" t="s">
        <v>7</v>
      </c>
      <c r="G1" s="1" t="s">
        <v>8</v>
      </c>
      <c r="H1" s="1" t="s">
        <v>14</v>
      </c>
      <c r="I1" s="1" t="s">
        <v>12</v>
      </c>
      <c r="J1" s="1" t="s">
        <v>13</v>
      </c>
      <c r="K1" s="1" t="s">
        <v>11</v>
      </c>
      <c r="L1" s="1" t="s">
        <v>15</v>
      </c>
      <c r="M1" s="1" t="s">
        <v>18</v>
      </c>
      <c r="N1" s="1" t="s">
        <v>16</v>
      </c>
      <c r="O1" s="1" t="s">
        <v>19</v>
      </c>
      <c r="P1" s="1" t="s">
        <v>17</v>
      </c>
      <c r="Q1" s="1" t="s">
        <v>20</v>
      </c>
    </row>
    <row r="2" spans="1:17" x14ac:dyDescent="0.4">
      <c r="A2" s="2">
        <v>45017</v>
      </c>
      <c r="B2">
        <v>1</v>
      </c>
      <c r="C2">
        <v>300188</v>
      </c>
      <c r="D2">
        <v>252706.1875</v>
      </c>
      <c r="E2">
        <v>336350.46875</v>
      </c>
      <c r="F2">
        <v>329000.9375</v>
      </c>
      <c r="G2">
        <v>327121.75</v>
      </c>
      <c r="H2">
        <v>257670.9375</v>
      </c>
      <c r="I2">
        <v>279322.5</v>
      </c>
      <c r="J2">
        <v>247474.15625</v>
      </c>
      <c r="K2">
        <v>333892.9375</v>
      </c>
      <c r="L2">
        <v>267669.59375</v>
      </c>
      <c r="M2">
        <v>215382.34913358351</v>
      </c>
      <c r="N2">
        <v>214188.67555492729</v>
      </c>
      <c r="O2">
        <v>214523.15625</v>
      </c>
      <c r="P2">
        <v>214514.62940471689</v>
      </c>
      <c r="Q2">
        <v>412396.5625</v>
      </c>
    </row>
    <row r="3" spans="1:17" x14ac:dyDescent="0.4">
      <c r="A3" s="2">
        <v>45047</v>
      </c>
      <c r="B3">
        <v>1</v>
      </c>
      <c r="C3">
        <v>379607</v>
      </c>
      <c r="D3">
        <v>353094</v>
      </c>
      <c r="E3">
        <v>324614.84375</v>
      </c>
      <c r="F3">
        <v>337354.5625</v>
      </c>
      <c r="G3">
        <v>327114.625</v>
      </c>
      <c r="H3">
        <v>354467.875</v>
      </c>
      <c r="I3">
        <v>372681.4375</v>
      </c>
      <c r="J3">
        <v>340935</v>
      </c>
      <c r="K3">
        <v>314160.3125</v>
      </c>
      <c r="L3">
        <v>353942.25</v>
      </c>
      <c r="M3">
        <v>255582.47869128489</v>
      </c>
      <c r="N3">
        <v>247692.25150826949</v>
      </c>
      <c r="O3">
        <v>245551.265625</v>
      </c>
      <c r="P3">
        <v>245601.1954657663</v>
      </c>
      <c r="Q3">
        <v>64992.640625</v>
      </c>
    </row>
    <row r="4" spans="1:17" x14ac:dyDescent="0.4">
      <c r="A4" s="2">
        <v>45078</v>
      </c>
      <c r="B4">
        <v>1</v>
      </c>
      <c r="C4">
        <v>322925</v>
      </c>
      <c r="D4">
        <v>277421.59375</v>
      </c>
      <c r="E4">
        <v>322657.03125</v>
      </c>
      <c r="F4">
        <v>333285.875</v>
      </c>
      <c r="G4">
        <v>327120.625</v>
      </c>
      <c r="H4">
        <v>290945.34375</v>
      </c>
      <c r="I4">
        <v>281405.59375</v>
      </c>
      <c r="J4">
        <v>263743.3125</v>
      </c>
      <c r="K4">
        <v>315477.90625</v>
      </c>
      <c r="L4">
        <v>281713.375</v>
      </c>
      <c r="M4">
        <v>232419.55676062519</v>
      </c>
      <c r="N4">
        <v>234779.53112157289</v>
      </c>
      <c r="O4">
        <v>237476.171875</v>
      </c>
      <c r="P4">
        <v>237469.19767807279</v>
      </c>
      <c r="Q4">
        <v>-238875.71875</v>
      </c>
    </row>
    <row r="5" spans="1:17" x14ac:dyDescent="0.4">
      <c r="A5" s="2">
        <v>45108</v>
      </c>
      <c r="B5">
        <v>1</v>
      </c>
      <c r="C5">
        <v>290216</v>
      </c>
      <c r="D5">
        <v>292639.4375</v>
      </c>
      <c r="E5">
        <v>331815.15625</v>
      </c>
      <c r="F5">
        <v>319552.65625</v>
      </c>
      <c r="G5">
        <v>327117.1875</v>
      </c>
      <c r="H5">
        <v>304767.375</v>
      </c>
      <c r="I5">
        <v>294178.4375</v>
      </c>
      <c r="J5">
        <v>289923.75</v>
      </c>
      <c r="K5">
        <v>322543.1875</v>
      </c>
      <c r="L5">
        <v>288247</v>
      </c>
      <c r="M5">
        <v>223471.97480037031</v>
      </c>
      <c r="N5">
        <v>223259.54498531259</v>
      </c>
      <c r="O5">
        <v>224373.4375</v>
      </c>
      <c r="P5">
        <v>224373.56729487091</v>
      </c>
      <c r="Q5">
        <v>-452961.1875</v>
      </c>
    </row>
    <row r="6" spans="1:17" x14ac:dyDescent="0.4">
      <c r="A6" s="2">
        <v>45139</v>
      </c>
      <c r="B6">
        <v>1</v>
      </c>
      <c r="C6">
        <v>352939</v>
      </c>
      <c r="D6">
        <v>330553.125</v>
      </c>
      <c r="E6">
        <v>339548.71875</v>
      </c>
      <c r="F6">
        <v>321686.3125</v>
      </c>
      <c r="G6">
        <v>327122.9375</v>
      </c>
      <c r="H6">
        <v>326481.25</v>
      </c>
      <c r="I6">
        <v>337970.28125</v>
      </c>
      <c r="J6">
        <v>324102.375</v>
      </c>
      <c r="K6">
        <v>301093.40625</v>
      </c>
      <c r="L6">
        <v>318444.28125</v>
      </c>
      <c r="M6">
        <v>255582.47869128489</v>
      </c>
      <c r="N6">
        <v>247692.25150826949</v>
      </c>
      <c r="O6">
        <v>245551.265625</v>
      </c>
      <c r="P6">
        <v>245601.1954657663</v>
      </c>
      <c r="Q6">
        <v>-1113594.25</v>
      </c>
    </row>
    <row r="7" spans="1:17" x14ac:dyDescent="0.4">
      <c r="A7" s="2">
        <v>45170</v>
      </c>
      <c r="B7">
        <v>1</v>
      </c>
      <c r="C7">
        <v>302097</v>
      </c>
      <c r="D7">
        <v>293094.75</v>
      </c>
      <c r="E7">
        <v>334038.40625</v>
      </c>
      <c r="F7">
        <v>326386.84375</v>
      </c>
      <c r="G7">
        <v>327117.65625</v>
      </c>
      <c r="H7">
        <v>298093.9375</v>
      </c>
      <c r="I7">
        <v>287266.46875</v>
      </c>
      <c r="J7">
        <v>285612.46875</v>
      </c>
      <c r="K7">
        <v>300695.9375</v>
      </c>
      <c r="L7">
        <v>248847.09375</v>
      </c>
      <c r="M7">
        <v>218078.05712947159</v>
      </c>
      <c r="N7">
        <v>218280.34461904771</v>
      </c>
      <c r="O7">
        <v>211498.53125</v>
      </c>
      <c r="P7">
        <v>211525.4272933951</v>
      </c>
      <c r="Q7">
        <v>955212.1875</v>
      </c>
    </row>
    <row r="8" spans="1:17" x14ac:dyDescent="0.4">
      <c r="A8" s="2">
        <v>45200</v>
      </c>
      <c r="B8">
        <v>1</v>
      </c>
      <c r="C8">
        <v>355591</v>
      </c>
      <c r="D8">
        <v>336115.34375</v>
      </c>
      <c r="E8">
        <v>343469.6875</v>
      </c>
      <c r="F8">
        <v>327026.59375</v>
      </c>
      <c r="G8">
        <v>327211.625</v>
      </c>
      <c r="H8">
        <v>325177.0625</v>
      </c>
      <c r="I8">
        <v>324061.0625</v>
      </c>
      <c r="J8">
        <v>313844.78125</v>
      </c>
      <c r="K8">
        <v>315806.875</v>
      </c>
      <c r="L8">
        <v>297903.9375</v>
      </c>
      <c r="M8">
        <v>255582.47869128489</v>
      </c>
      <c r="N8">
        <v>264873.74752540269</v>
      </c>
      <c r="O8">
        <v>260086.609375</v>
      </c>
      <c r="P8">
        <v>254287.3304891611</v>
      </c>
      <c r="Q8">
        <v>15917.4521484375</v>
      </c>
    </row>
    <row r="9" spans="1:17" x14ac:dyDescent="0.4">
      <c r="A9" s="2">
        <v>45231</v>
      </c>
      <c r="B9">
        <v>1</v>
      </c>
      <c r="C9">
        <v>336957</v>
      </c>
      <c r="D9">
        <v>315177.875</v>
      </c>
      <c r="E9">
        <v>351437</v>
      </c>
      <c r="F9">
        <v>329416.8125</v>
      </c>
      <c r="G9">
        <v>327207.65625</v>
      </c>
      <c r="H9">
        <v>312509.28125</v>
      </c>
      <c r="I9">
        <v>321809.40625</v>
      </c>
      <c r="J9">
        <v>309395.34375</v>
      </c>
      <c r="K9">
        <v>362907.34375</v>
      </c>
      <c r="L9">
        <v>255519.015625</v>
      </c>
      <c r="M9">
        <v>221477.40847782011</v>
      </c>
      <c r="N9">
        <v>220348.87428180949</v>
      </c>
      <c r="O9">
        <v>220269.015625</v>
      </c>
      <c r="P9">
        <v>220288.3724800288</v>
      </c>
      <c r="Q9">
        <v>1321618.25</v>
      </c>
    </row>
    <row r="10" spans="1:17" x14ac:dyDescent="0.4">
      <c r="A10" s="2">
        <v>45261</v>
      </c>
      <c r="B10">
        <v>1</v>
      </c>
      <c r="C10">
        <v>306777</v>
      </c>
      <c r="D10">
        <v>305182.4375</v>
      </c>
      <c r="E10">
        <v>345921.875</v>
      </c>
      <c r="F10">
        <v>330179</v>
      </c>
      <c r="G10">
        <v>327211</v>
      </c>
      <c r="H10">
        <v>293741.375</v>
      </c>
      <c r="I10">
        <v>268231</v>
      </c>
      <c r="J10">
        <v>303699.59375</v>
      </c>
      <c r="K10">
        <v>373101.46875</v>
      </c>
      <c r="L10">
        <v>221703</v>
      </c>
      <c r="M10">
        <v>218078.05712947159</v>
      </c>
      <c r="N10">
        <v>214165.75158694081</v>
      </c>
      <c r="O10">
        <v>214204.96875</v>
      </c>
      <c r="P10">
        <v>214230.74503589221</v>
      </c>
      <c r="Q10">
        <v>838110.375</v>
      </c>
    </row>
    <row r="11" spans="1:17" x14ac:dyDescent="0.4">
      <c r="A11" s="2">
        <v>45292</v>
      </c>
      <c r="B11">
        <v>1</v>
      </c>
      <c r="C11">
        <v>340296</v>
      </c>
      <c r="D11">
        <v>317183.875</v>
      </c>
      <c r="E11">
        <v>345709.875</v>
      </c>
      <c r="F11">
        <v>326335.21875</v>
      </c>
      <c r="G11">
        <v>327212.5625</v>
      </c>
      <c r="H11">
        <v>315189.09375</v>
      </c>
      <c r="I11">
        <v>260816.6875</v>
      </c>
      <c r="J11">
        <v>294334.90625</v>
      </c>
      <c r="K11">
        <v>298116.9375</v>
      </c>
      <c r="L11">
        <v>178658.1875</v>
      </c>
      <c r="M11">
        <v>255582.47869128489</v>
      </c>
      <c r="N11">
        <v>247692.25150826949</v>
      </c>
      <c r="O11">
        <v>245551.265625</v>
      </c>
      <c r="P11">
        <v>245601.1954657663</v>
      </c>
      <c r="Q11">
        <v>418657.4375</v>
      </c>
    </row>
    <row r="12" spans="1:17" x14ac:dyDescent="0.4">
      <c r="A12" s="2">
        <v>45323</v>
      </c>
      <c r="B12">
        <v>1</v>
      </c>
      <c r="C12">
        <v>362459</v>
      </c>
      <c r="D12">
        <v>351935.0625</v>
      </c>
      <c r="E12">
        <v>354161.15625</v>
      </c>
      <c r="F12">
        <v>330358.40625</v>
      </c>
      <c r="G12">
        <v>327211.25</v>
      </c>
      <c r="H12">
        <v>305525.75</v>
      </c>
      <c r="I12">
        <v>282171.34375</v>
      </c>
      <c r="J12">
        <v>323417.5</v>
      </c>
      <c r="K12">
        <v>301483.40625</v>
      </c>
      <c r="L12">
        <v>192154.375</v>
      </c>
      <c r="M12">
        <v>232419.55676062519</v>
      </c>
      <c r="N12">
        <v>242154.1024599568</v>
      </c>
      <c r="O12">
        <v>239562.640625</v>
      </c>
      <c r="P12">
        <v>239538.35478801781</v>
      </c>
      <c r="Q12">
        <v>705231.9375</v>
      </c>
    </row>
    <row r="13" spans="1:17" x14ac:dyDescent="0.4">
      <c r="A13" s="2">
        <v>45352</v>
      </c>
      <c r="B13">
        <v>1</v>
      </c>
      <c r="C13">
        <v>288862</v>
      </c>
      <c r="D13">
        <v>250501.5625</v>
      </c>
      <c r="E13">
        <v>358883.15625</v>
      </c>
      <c r="F13">
        <v>320577.84375</v>
      </c>
      <c r="G13">
        <v>327211.125</v>
      </c>
      <c r="H13">
        <v>206926.453125</v>
      </c>
      <c r="I13">
        <v>227303.734375</v>
      </c>
      <c r="J13">
        <v>250272.46875</v>
      </c>
      <c r="K13">
        <v>284244.28125</v>
      </c>
      <c r="L13">
        <v>178289.59375</v>
      </c>
      <c r="M13">
        <v>215382.34913358351</v>
      </c>
      <c r="N13">
        <v>214188.67555492729</v>
      </c>
      <c r="O13">
        <v>214523.15625</v>
      </c>
      <c r="P13">
        <v>214514.62940471689</v>
      </c>
      <c r="Q13">
        <v>-310324.375</v>
      </c>
    </row>
    <row r="14" spans="1:17" x14ac:dyDescent="0.4">
      <c r="A14" s="2">
        <v>45383</v>
      </c>
      <c r="B14">
        <v>1</v>
      </c>
      <c r="C14">
        <v>0</v>
      </c>
      <c r="D14">
        <v>299150.75</v>
      </c>
      <c r="E14">
        <v>370131.65625</v>
      </c>
      <c r="F14">
        <v>326913.65625</v>
      </c>
      <c r="G14">
        <v>327209.0625</v>
      </c>
      <c r="H14">
        <v>177197.8125</v>
      </c>
      <c r="I14">
        <v>198906.890625</v>
      </c>
      <c r="J14">
        <v>270659.15625</v>
      </c>
      <c r="K14">
        <v>280960</v>
      </c>
      <c r="L14">
        <v>130274.796875</v>
      </c>
      <c r="M14">
        <v>255582.47869128489</v>
      </c>
      <c r="N14">
        <v>263948.47682418732</v>
      </c>
      <c r="O14">
        <v>260799.0625</v>
      </c>
      <c r="P14">
        <v>260739.43734790161</v>
      </c>
      <c r="Q14">
        <v>61156.35546875</v>
      </c>
    </row>
    <row r="15" spans="1:17" x14ac:dyDescent="0.4">
      <c r="A15" s="2">
        <v>45413</v>
      </c>
      <c r="B15">
        <v>1</v>
      </c>
      <c r="C15">
        <v>0</v>
      </c>
      <c r="D15">
        <v>318744.0625</v>
      </c>
      <c r="E15">
        <v>380230.09375</v>
      </c>
      <c r="F15">
        <v>328764.71875</v>
      </c>
      <c r="G15">
        <v>327215.4375</v>
      </c>
      <c r="H15">
        <v>223122.734375</v>
      </c>
      <c r="I15">
        <v>250429.171875</v>
      </c>
      <c r="J15">
        <v>326294.78125</v>
      </c>
      <c r="K15">
        <v>262766</v>
      </c>
      <c r="L15">
        <v>219614.53125</v>
      </c>
      <c r="M15">
        <v>255582.47869128489</v>
      </c>
      <c r="N15">
        <v>261465.81986389749</v>
      </c>
      <c r="O15">
        <v>252333.734375</v>
      </c>
      <c r="P15">
        <v>249783.86805171071</v>
      </c>
      <c r="Q15">
        <v>-510981.6875</v>
      </c>
    </row>
    <row r="16" spans="1:17" x14ac:dyDescent="0.4">
      <c r="A16" s="2">
        <v>45444</v>
      </c>
      <c r="B16">
        <v>1</v>
      </c>
      <c r="C16">
        <v>0</v>
      </c>
      <c r="D16">
        <v>259235.046875</v>
      </c>
      <c r="E16">
        <v>374693.40625</v>
      </c>
      <c r="F16">
        <v>328359.40625</v>
      </c>
      <c r="G16">
        <v>327204.03125</v>
      </c>
      <c r="H16">
        <v>192924.921875</v>
      </c>
      <c r="I16">
        <v>202189.1875</v>
      </c>
      <c r="J16">
        <v>257735.203125</v>
      </c>
      <c r="K16">
        <v>299798.15625</v>
      </c>
      <c r="L16">
        <v>183353.3125</v>
      </c>
      <c r="M16">
        <v>218078.05712947159</v>
      </c>
      <c r="N16">
        <v>214165.75158694081</v>
      </c>
      <c r="O16">
        <v>214204.96875</v>
      </c>
      <c r="P16">
        <v>214230.74503589221</v>
      </c>
      <c r="Q16">
        <v>-550108.1875</v>
      </c>
    </row>
    <row r="17" spans="1:17" x14ac:dyDescent="0.4">
      <c r="A17" s="2">
        <v>45474</v>
      </c>
      <c r="B17">
        <v>1</v>
      </c>
      <c r="C17">
        <v>0</v>
      </c>
      <c r="D17">
        <v>265848.71875</v>
      </c>
      <c r="E17">
        <v>380195.09375</v>
      </c>
      <c r="F17">
        <v>326692.40625</v>
      </c>
      <c r="G17">
        <v>327208.8125</v>
      </c>
      <c r="H17">
        <v>219834.875</v>
      </c>
      <c r="I17">
        <v>230794.8125</v>
      </c>
      <c r="J17">
        <v>299356.125</v>
      </c>
      <c r="K17">
        <v>308527.8125</v>
      </c>
      <c r="L17">
        <v>210853.703125</v>
      </c>
      <c r="M17">
        <v>221477.40847782011</v>
      </c>
      <c r="N17">
        <v>231168.98955194801</v>
      </c>
      <c r="O17">
        <v>228131.015625</v>
      </c>
      <c r="P17">
        <v>228110.53670489599</v>
      </c>
      <c r="Q17">
        <v>1727767.25</v>
      </c>
    </row>
    <row r="18" spans="1:17" x14ac:dyDescent="0.4">
      <c r="A18" s="2">
        <v>45505</v>
      </c>
      <c r="B18">
        <v>1</v>
      </c>
      <c r="C18">
        <v>0</v>
      </c>
      <c r="D18">
        <v>234118.09375</v>
      </c>
      <c r="E18">
        <v>387047.4375</v>
      </c>
      <c r="F18">
        <v>336126.84375</v>
      </c>
      <c r="G18">
        <v>327207.125</v>
      </c>
      <c r="H18">
        <v>223023.328125</v>
      </c>
      <c r="I18">
        <v>219948.6875</v>
      </c>
      <c r="J18">
        <v>296417.21875</v>
      </c>
      <c r="K18">
        <v>254793.609375</v>
      </c>
      <c r="L18">
        <v>200010.296875</v>
      </c>
      <c r="M18">
        <v>232419.55676062519</v>
      </c>
      <c r="N18">
        <v>234779.53112157289</v>
      </c>
      <c r="O18">
        <v>237476.171875</v>
      </c>
      <c r="P18">
        <v>237469.19767807279</v>
      </c>
      <c r="Q18">
        <v>1844419</v>
      </c>
    </row>
    <row r="19" spans="1:17" x14ac:dyDescent="0.4">
      <c r="A19" s="2">
        <v>45536</v>
      </c>
      <c r="B19">
        <v>1</v>
      </c>
      <c r="C19">
        <v>0</v>
      </c>
      <c r="D19">
        <v>269900.78125</v>
      </c>
      <c r="E19">
        <v>386568.625</v>
      </c>
      <c r="F19">
        <v>333797.84375</v>
      </c>
      <c r="G19">
        <v>327209.3125</v>
      </c>
      <c r="H19">
        <v>222394.921875</v>
      </c>
      <c r="I19">
        <v>232964.390625</v>
      </c>
      <c r="J19">
        <v>317497.09375</v>
      </c>
      <c r="K19">
        <v>267799.6875</v>
      </c>
      <c r="L19">
        <v>223883.46875</v>
      </c>
      <c r="M19">
        <v>232419.55676062519</v>
      </c>
      <c r="N19">
        <v>250291.0705</v>
      </c>
      <c r="O19">
        <v>266750.25</v>
      </c>
      <c r="P19">
        <v>245275.8437042174</v>
      </c>
      <c r="Q19">
        <v>1150952.875</v>
      </c>
    </row>
    <row r="20" spans="1:17" x14ac:dyDescent="0.4">
      <c r="A20" s="2">
        <v>45566</v>
      </c>
      <c r="B20">
        <v>1</v>
      </c>
      <c r="C20">
        <v>0</v>
      </c>
      <c r="D20">
        <v>242869.984375</v>
      </c>
      <c r="E20">
        <v>396086.03125</v>
      </c>
      <c r="F20">
        <v>332830.1875</v>
      </c>
      <c r="G20">
        <v>327212.65625</v>
      </c>
      <c r="H20">
        <v>219535.1875</v>
      </c>
      <c r="I20">
        <v>201626.953125</v>
      </c>
      <c r="J20">
        <v>284227.3125</v>
      </c>
      <c r="K20">
        <v>333165.9375</v>
      </c>
      <c r="L20">
        <v>216847.984375</v>
      </c>
      <c r="M20">
        <v>255582.47869128489</v>
      </c>
      <c r="N20">
        <v>280896.34899999999</v>
      </c>
      <c r="O20">
        <v>280480.9375</v>
      </c>
      <c r="P20">
        <v>280466.08544040192</v>
      </c>
      <c r="Q20">
        <v>1850097.75</v>
      </c>
    </row>
    <row r="21" spans="1:17" x14ac:dyDescent="0.4">
      <c r="A21" s="2">
        <v>45597</v>
      </c>
      <c r="B21">
        <v>1</v>
      </c>
      <c r="C21">
        <v>0</v>
      </c>
      <c r="D21">
        <v>202487.328125</v>
      </c>
      <c r="E21">
        <v>403376.875</v>
      </c>
      <c r="F21">
        <v>324335.34375</v>
      </c>
      <c r="G21">
        <v>327208.03125</v>
      </c>
      <c r="H21">
        <v>199063.65625</v>
      </c>
      <c r="I21">
        <v>170736.53125</v>
      </c>
      <c r="J21">
        <v>235193.46875</v>
      </c>
      <c r="K21">
        <v>233134.078125</v>
      </c>
      <c r="L21">
        <v>171098.53125</v>
      </c>
      <c r="M21">
        <v>215382.34913358351</v>
      </c>
      <c r="N21">
        <v>214188.67555492729</v>
      </c>
      <c r="O21">
        <v>214523.15625</v>
      </c>
      <c r="P21">
        <v>214514.62940471689</v>
      </c>
      <c r="Q21">
        <v>2452169.5</v>
      </c>
    </row>
    <row r="22" spans="1:17" x14ac:dyDescent="0.4">
      <c r="A22" s="2">
        <v>45627</v>
      </c>
      <c r="B22">
        <v>1</v>
      </c>
      <c r="C22">
        <v>0</v>
      </c>
      <c r="D22">
        <v>259698.703125</v>
      </c>
      <c r="E22">
        <v>403439.53125</v>
      </c>
      <c r="F22">
        <v>325294.8125</v>
      </c>
      <c r="G22">
        <v>327217.5625</v>
      </c>
      <c r="H22">
        <v>208636.1875</v>
      </c>
      <c r="I22">
        <v>213499.546875</v>
      </c>
      <c r="J22">
        <v>297779.0625</v>
      </c>
      <c r="K22">
        <v>354533.375</v>
      </c>
      <c r="L22">
        <v>214834.5625</v>
      </c>
      <c r="M22">
        <v>255582.47869128489</v>
      </c>
      <c r="N22">
        <v>263948.47682418732</v>
      </c>
      <c r="O22">
        <v>260799.0625</v>
      </c>
      <c r="P22">
        <v>260739.43734790161</v>
      </c>
      <c r="Q22">
        <v>1491350</v>
      </c>
    </row>
    <row r="23" spans="1:17" x14ac:dyDescent="0.4">
      <c r="A23" s="2">
        <v>45658</v>
      </c>
      <c r="B23">
        <v>1</v>
      </c>
      <c r="C23">
        <v>0</v>
      </c>
      <c r="D23">
        <v>298329.5625</v>
      </c>
      <c r="E23">
        <v>411771.84375</v>
      </c>
      <c r="F23">
        <v>318301.1875</v>
      </c>
      <c r="G23">
        <v>327203.0625</v>
      </c>
      <c r="H23">
        <v>238250.828125</v>
      </c>
      <c r="I23">
        <v>231502.125</v>
      </c>
      <c r="J23">
        <v>321281.59375</v>
      </c>
      <c r="K23">
        <v>269046.25</v>
      </c>
      <c r="L23">
        <v>230251.140625</v>
      </c>
      <c r="M23">
        <v>255582.47869128489</v>
      </c>
      <c r="N23">
        <v>258178.88250000001</v>
      </c>
      <c r="O23">
        <v>263422.90625</v>
      </c>
      <c r="P23">
        <v>263343.34705002437</v>
      </c>
      <c r="Q23">
        <v>776123.3125</v>
      </c>
    </row>
    <row r="24" spans="1:17" x14ac:dyDescent="0.4">
      <c r="A24" s="2">
        <v>45689</v>
      </c>
      <c r="B24">
        <v>1</v>
      </c>
      <c r="C24">
        <v>0</v>
      </c>
      <c r="D24">
        <v>178767.59375</v>
      </c>
      <c r="E24">
        <v>422131.625</v>
      </c>
      <c r="F24">
        <v>331223.375</v>
      </c>
      <c r="G24">
        <v>327204.71875</v>
      </c>
      <c r="H24">
        <v>184830.46875</v>
      </c>
      <c r="I24">
        <v>173541.6875</v>
      </c>
      <c r="J24">
        <v>201216.1875</v>
      </c>
      <c r="K24">
        <v>295052</v>
      </c>
      <c r="L24">
        <v>193089.234375</v>
      </c>
      <c r="M24">
        <v>215382.34913358351</v>
      </c>
      <c r="N24">
        <v>214188.67555492729</v>
      </c>
      <c r="O24">
        <v>214523.15625</v>
      </c>
      <c r="P24">
        <v>214514.62940471689</v>
      </c>
      <c r="Q24">
        <v>678377.9375</v>
      </c>
    </row>
    <row r="25" spans="1:17" x14ac:dyDescent="0.4">
      <c r="A25" s="2">
        <v>45717</v>
      </c>
      <c r="B25">
        <v>1</v>
      </c>
      <c r="C25">
        <v>0</v>
      </c>
      <c r="D25">
        <v>189275.96875</v>
      </c>
      <c r="E25">
        <v>424277.75</v>
      </c>
      <c r="F25">
        <v>321940.21875</v>
      </c>
      <c r="G25">
        <v>327211.6875</v>
      </c>
      <c r="H25">
        <v>205448.828125</v>
      </c>
      <c r="I25">
        <v>198358.109375</v>
      </c>
      <c r="J25">
        <v>231772.21875</v>
      </c>
      <c r="K25">
        <v>381160.59375</v>
      </c>
      <c r="L25">
        <v>216823.3125</v>
      </c>
      <c r="M25">
        <v>232419.55676062519</v>
      </c>
      <c r="N25">
        <v>234779.53112157289</v>
      </c>
      <c r="O25">
        <v>237476.171875</v>
      </c>
      <c r="P25">
        <v>237469.19767807279</v>
      </c>
      <c r="Q25">
        <v>3894440</v>
      </c>
    </row>
    <row r="26" spans="1:17" x14ac:dyDescent="0.4">
      <c r="A26" s="2">
        <v>45748</v>
      </c>
      <c r="B26">
        <v>1</v>
      </c>
      <c r="C26">
        <v>0</v>
      </c>
      <c r="D26">
        <v>239237.03125</v>
      </c>
      <c r="E26">
        <v>427843.28125</v>
      </c>
      <c r="F26">
        <v>332347.28125</v>
      </c>
      <c r="G26">
        <v>327206.5</v>
      </c>
      <c r="H26">
        <v>218344.796875</v>
      </c>
      <c r="I26">
        <v>230202.578125</v>
      </c>
      <c r="J26">
        <v>262054.203125</v>
      </c>
      <c r="K26">
        <v>331331.90625</v>
      </c>
      <c r="L26">
        <v>240614.28125</v>
      </c>
      <c r="M26">
        <v>221477.40847782011</v>
      </c>
      <c r="N26">
        <v>220348.87428180949</v>
      </c>
      <c r="O26">
        <v>220269.015625</v>
      </c>
      <c r="P26">
        <v>220288.3724800288</v>
      </c>
      <c r="Q26">
        <v>5143146</v>
      </c>
    </row>
    <row r="27" spans="1:17" x14ac:dyDescent="0.4">
      <c r="A27" s="2">
        <v>45778</v>
      </c>
      <c r="B27">
        <v>1</v>
      </c>
      <c r="C27">
        <v>0</v>
      </c>
      <c r="D27">
        <v>219344.28125</v>
      </c>
      <c r="E27">
        <v>433416.65625</v>
      </c>
      <c r="F27">
        <v>335790.28125</v>
      </c>
      <c r="G27">
        <v>327203.09375</v>
      </c>
      <c r="H27">
        <v>221981.703125</v>
      </c>
      <c r="I27">
        <v>227457.75</v>
      </c>
      <c r="J27">
        <v>253578.8125</v>
      </c>
      <c r="K27">
        <v>415753.40625</v>
      </c>
      <c r="L27">
        <v>235996.25</v>
      </c>
      <c r="M27">
        <v>232419.55676062519</v>
      </c>
      <c r="N27">
        <v>229058.73130519479</v>
      </c>
      <c r="O27">
        <v>266750.25</v>
      </c>
      <c r="P27">
        <v>214338.98143976839</v>
      </c>
      <c r="Q27">
        <v>5745795</v>
      </c>
    </row>
    <row r="28" spans="1:17" x14ac:dyDescent="0.4">
      <c r="A28" s="2">
        <v>45809</v>
      </c>
      <c r="B28">
        <v>1</v>
      </c>
      <c r="C28">
        <v>0</v>
      </c>
      <c r="D28">
        <v>158892.65625</v>
      </c>
      <c r="E28">
        <v>439008.03125</v>
      </c>
      <c r="F28">
        <v>317304.46875</v>
      </c>
      <c r="G28">
        <v>327213.28125</v>
      </c>
      <c r="H28">
        <v>193221.15625</v>
      </c>
      <c r="I28">
        <v>204285.375</v>
      </c>
      <c r="J28">
        <v>166556.25</v>
      </c>
      <c r="K28">
        <v>294678.96875</v>
      </c>
      <c r="L28">
        <v>208543.3125</v>
      </c>
      <c r="M28">
        <v>223471.97480037031</v>
      </c>
      <c r="N28">
        <v>223259.54498531259</v>
      </c>
      <c r="O28">
        <v>224373.4375</v>
      </c>
      <c r="P28">
        <v>224373.56729487091</v>
      </c>
      <c r="Q28">
        <v>3223385.75</v>
      </c>
    </row>
    <row r="29" spans="1:17" x14ac:dyDescent="0.4">
      <c r="A29" s="2">
        <v>45839</v>
      </c>
      <c r="B29">
        <v>1</v>
      </c>
      <c r="C29">
        <v>0</v>
      </c>
      <c r="D29">
        <v>226967.8125</v>
      </c>
      <c r="E29">
        <v>439256.5625</v>
      </c>
      <c r="F29">
        <v>323706.53125</v>
      </c>
      <c r="G29">
        <v>327205.71875</v>
      </c>
      <c r="H29">
        <v>265490.21875</v>
      </c>
      <c r="I29">
        <v>236769.625</v>
      </c>
      <c r="J29">
        <v>205881.59375</v>
      </c>
      <c r="K29">
        <v>366683.0625</v>
      </c>
      <c r="L29">
        <v>265095.4375</v>
      </c>
      <c r="M29">
        <v>221477.40847782011</v>
      </c>
      <c r="N29">
        <v>231168.98955194801</v>
      </c>
      <c r="O29">
        <v>228131.015625</v>
      </c>
      <c r="P29">
        <v>228110.53670489599</v>
      </c>
      <c r="Q29">
        <v>4311263.5</v>
      </c>
    </row>
    <row r="30" spans="1:17" x14ac:dyDescent="0.4">
      <c r="A30" s="2">
        <v>45870</v>
      </c>
      <c r="B30">
        <v>1</v>
      </c>
      <c r="C30">
        <v>0</v>
      </c>
      <c r="D30">
        <v>206760.296875</v>
      </c>
      <c r="E30">
        <v>444300.9375</v>
      </c>
      <c r="F30">
        <v>317973.0625</v>
      </c>
      <c r="G30">
        <v>327213.03125</v>
      </c>
      <c r="H30">
        <v>236761.25</v>
      </c>
      <c r="I30">
        <v>233174.015625</v>
      </c>
      <c r="J30">
        <v>176147.984375</v>
      </c>
      <c r="K30">
        <v>355737.125</v>
      </c>
      <c r="L30">
        <v>254213.5625</v>
      </c>
      <c r="M30">
        <v>215382.34913358351</v>
      </c>
      <c r="N30">
        <v>214188.67555492729</v>
      </c>
      <c r="O30">
        <v>214523.15625</v>
      </c>
      <c r="P30">
        <v>214514.62940471689</v>
      </c>
      <c r="Q30">
        <v>4384710</v>
      </c>
    </row>
    <row r="31" spans="1:17" x14ac:dyDescent="0.4">
      <c r="A31" s="2">
        <v>45901</v>
      </c>
      <c r="B31">
        <v>1</v>
      </c>
      <c r="C31">
        <v>0</v>
      </c>
      <c r="D31">
        <v>231811.28125</v>
      </c>
      <c r="E31">
        <v>446321.21875</v>
      </c>
      <c r="F31">
        <v>319821.625</v>
      </c>
      <c r="G31">
        <v>327209.28125</v>
      </c>
      <c r="H31">
        <v>272027.6875</v>
      </c>
      <c r="I31">
        <v>267136.84375</v>
      </c>
      <c r="J31">
        <v>210401.0625</v>
      </c>
      <c r="K31">
        <v>311784.375</v>
      </c>
      <c r="L31">
        <v>302605.21875</v>
      </c>
      <c r="M31">
        <v>221477.40847782011</v>
      </c>
      <c r="N31">
        <v>220348.87428180949</v>
      </c>
      <c r="O31">
        <v>220269.015625</v>
      </c>
      <c r="P31">
        <v>220288.3724800288</v>
      </c>
      <c r="Q31">
        <v>6206156</v>
      </c>
    </row>
    <row r="32" spans="1:17" x14ac:dyDescent="0.4">
      <c r="A32" s="2">
        <v>45931</v>
      </c>
      <c r="B32">
        <v>1</v>
      </c>
      <c r="C32">
        <v>0</v>
      </c>
      <c r="D32">
        <v>204486.28125</v>
      </c>
      <c r="E32">
        <v>449819.3125</v>
      </c>
      <c r="F32">
        <v>336862.40625</v>
      </c>
      <c r="G32">
        <v>327207.46875</v>
      </c>
      <c r="H32">
        <v>255746.375</v>
      </c>
      <c r="I32">
        <v>237722.15625</v>
      </c>
      <c r="J32">
        <v>183746.125</v>
      </c>
      <c r="K32">
        <v>350776.15625</v>
      </c>
      <c r="L32">
        <v>258997.015625</v>
      </c>
      <c r="M32">
        <v>255582.47869128489</v>
      </c>
      <c r="N32">
        <v>238973.9033452381</v>
      </c>
      <c r="O32">
        <v>231716.046875</v>
      </c>
      <c r="P32">
        <v>236422.00001284329</v>
      </c>
      <c r="Q32">
        <v>10838212</v>
      </c>
    </row>
    <row r="33" spans="1:17" x14ac:dyDescent="0.4">
      <c r="A33" s="2">
        <v>45962</v>
      </c>
      <c r="B33">
        <v>1</v>
      </c>
      <c r="C33">
        <v>0</v>
      </c>
      <c r="D33">
        <v>217602.640625</v>
      </c>
      <c r="E33">
        <v>449343.875</v>
      </c>
      <c r="F33">
        <v>329993.78125</v>
      </c>
      <c r="G33">
        <v>327235.65625</v>
      </c>
      <c r="H33">
        <v>242216.65625</v>
      </c>
      <c r="I33">
        <v>223493.796875</v>
      </c>
      <c r="J33">
        <v>181325.765625</v>
      </c>
      <c r="K33">
        <v>276230.34375</v>
      </c>
      <c r="L33">
        <v>246368.9375</v>
      </c>
      <c r="M33">
        <v>215382.34913358351</v>
      </c>
      <c r="N33">
        <v>214188.67555492729</v>
      </c>
      <c r="O33">
        <v>214523.15625</v>
      </c>
      <c r="P33">
        <v>214514.62940471689</v>
      </c>
      <c r="Q33">
        <v>16775333</v>
      </c>
    </row>
    <row r="34" spans="1:17" x14ac:dyDescent="0.4">
      <c r="A34" s="2">
        <v>45992</v>
      </c>
      <c r="B34">
        <v>1</v>
      </c>
      <c r="C34">
        <v>0</v>
      </c>
      <c r="D34">
        <v>292395.71875</v>
      </c>
      <c r="E34">
        <v>456865.0625</v>
      </c>
      <c r="F34">
        <v>335279.15625</v>
      </c>
      <c r="G34">
        <v>327235.21875</v>
      </c>
      <c r="H34">
        <v>333947.0625</v>
      </c>
      <c r="I34">
        <v>326785.625</v>
      </c>
      <c r="J34">
        <v>249131.09375</v>
      </c>
      <c r="K34">
        <v>281029.625</v>
      </c>
      <c r="L34">
        <v>337077.53125</v>
      </c>
      <c r="M34">
        <v>255582.47869128489</v>
      </c>
      <c r="N34">
        <v>247692.25150826949</v>
      </c>
      <c r="O34">
        <v>245551.265625</v>
      </c>
      <c r="P34">
        <v>245601.1954657663</v>
      </c>
      <c r="Q34">
        <v>27082162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3130B-8927-4672-B491-575C7A4CA164}">
  <dimension ref="A1:Q35"/>
  <sheetViews>
    <sheetView workbookViewId="0">
      <selection activeCell="R28" sqref="R28"/>
    </sheetView>
  </sheetViews>
  <sheetFormatPr defaultRowHeight="17.399999999999999" x14ac:dyDescent="0.4"/>
  <cols>
    <col min="1" max="3" width="8.5" bestFit="1" customWidth="1"/>
    <col min="4" max="4" width="12.296875" style="7" bestFit="1" customWidth="1"/>
    <col min="5" max="5" width="9.09765625" bestFit="1" customWidth="1"/>
    <col min="6" max="6" width="11.296875" bestFit="1" customWidth="1"/>
    <col min="7" max="7" width="9.09765625" bestFit="1" customWidth="1"/>
    <col min="8" max="8" width="12.3984375" bestFit="1" customWidth="1"/>
    <col min="9" max="9" width="9.09765625" bestFit="1" customWidth="1"/>
    <col min="10" max="10" width="12.3984375" bestFit="1" customWidth="1"/>
    <col min="11" max="11" width="11.69921875" bestFit="1" customWidth="1"/>
  </cols>
  <sheetData>
    <row r="1" spans="1:17" x14ac:dyDescent="0.4">
      <c r="D1" s="8" t="s">
        <v>23</v>
      </c>
      <c r="E1" s="11" t="s">
        <v>27</v>
      </c>
      <c r="F1" s="11"/>
      <c r="G1" s="11" t="s">
        <v>28</v>
      </c>
      <c r="H1" s="11"/>
      <c r="I1" s="11" t="s">
        <v>29</v>
      </c>
      <c r="J1" s="11"/>
    </row>
    <row r="2" spans="1:17" x14ac:dyDescent="0.4">
      <c r="A2" t="s">
        <v>24</v>
      </c>
      <c r="B2" t="s">
        <v>25</v>
      </c>
      <c r="C2" t="s">
        <v>26</v>
      </c>
      <c r="D2" s="9"/>
      <c r="E2" t="str">
        <f>Forecasting_전체!C1</f>
        <v>y</v>
      </c>
      <c r="F2" t="str">
        <f>Forecasting_전체!D1</f>
        <v>NHITS</v>
      </c>
      <c r="G2" t="str">
        <f>Forecasting_주말!C1</f>
        <v>y</v>
      </c>
      <c r="H2" t="str">
        <f>Forecasting_주말!D1</f>
        <v>LSTM</v>
      </c>
      <c r="I2" t="str">
        <f>Forecasting_주중!C1</f>
        <v>y</v>
      </c>
      <c r="J2" t="str">
        <f>Forecasting_주중!D1</f>
        <v>DilatedRNN</v>
      </c>
    </row>
    <row r="3" spans="1:17" x14ac:dyDescent="0.4">
      <c r="A3" s="3">
        <v>30</v>
      </c>
      <c r="B3" s="3">
        <v>14</v>
      </c>
      <c r="C3" s="3">
        <v>16</v>
      </c>
      <c r="D3" s="6">
        <v>45017</v>
      </c>
      <c r="E3" s="5">
        <f>Forecasting_전체!C2</f>
        <v>688648</v>
      </c>
      <c r="F3" s="5">
        <f>Forecasting_전체!D2</f>
        <v>673034.4375</v>
      </c>
      <c r="G3" s="5">
        <f>Forecasting_주말!C2</f>
        <v>388460</v>
      </c>
      <c r="H3" s="5">
        <f>Forecasting_주말!D2</f>
        <v>382247.9375</v>
      </c>
      <c r="I3" s="5">
        <f>Forecasting_주중!C2</f>
        <v>300188</v>
      </c>
      <c r="J3" s="5">
        <f>Forecasting_주중!D2</f>
        <v>252706.1875</v>
      </c>
    </row>
    <row r="4" spans="1:17" x14ac:dyDescent="0.4">
      <c r="A4" s="3">
        <v>31</v>
      </c>
      <c r="B4" s="3">
        <v>12</v>
      </c>
      <c r="C4" s="3">
        <v>19</v>
      </c>
      <c r="D4" s="6">
        <v>45047</v>
      </c>
      <c r="E4" s="5">
        <f>Forecasting_전체!C3</f>
        <v>716221</v>
      </c>
      <c r="F4" s="5">
        <f>Forecasting_전체!D3</f>
        <v>673034.5625</v>
      </c>
      <c r="G4" s="5">
        <f>Forecasting_주말!C3</f>
        <v>336614</v>
      </c>
      <c r="H4" s="5">
        <f>Forecasting_주말!D3</f>
        <v>339251.3125</v>
      </c>
      <c r="I4" s="5">
        <f>Forecasting_주중!C3</f>
        <v>379607</v>
      </c>
      <c r="J4" s="5">
        <f>Forecasting_주중!D3</f>
        <v>353094</v>
      </c>
    </row>
    <row r="5" spans="1:17" x14ac:dyDescent="0.4">
      <c r="A5" s="3">
        <v>30</v>
      </c>
      <c r="B5" s="3">
        <v>13</v>
      </c>
      <c r="C5" s="3">
        <v>17</v>
      </c>
      <c r="D5" s="6">
        <v>45078</v>
      </c>
      <c r="E5" s="5">
        <f>Forecasting_전체!C4</f>
        <v>668339</v>
      </c>
      <c r="F5" s="5">
        <f>Forecasting_전체!D4</f>
        <v>673038.3125</v>
      </c>
      <c r="G5" s="5">
        <f>Forecasting_주말!C4</f>
        <v>345414</v>
      </c>
      <c r="H5" s="5">
        <f>Forecasting_주말!D4</f>
        <v>318974.1875</v>
      </c>
      <c r="I5" s="5">
        <f>Forecasting_주중!C4</f>
        <v>322925</v>
      </c>
      <c r="J5" s="5">
        <f>Forecasting_주중!D4</f>
        <v>277421.59375</v>
      </c>
    </row>
    <row r="6" spans="1:17" x14ac:dyDescent="0.4">
      <c r="A6" s="3">
        <v>31</v>
      </c>
      <c r="B6" s="3">
        <v>14</v>
      </c>
      <c r="C6" s="3">
        <v>17</v>
      </c>
      <c r="D6" s="6">
        <v>45108</v>
      </c>
      <c r="E6" s="5">
        <f>Forecasting_전체!C5</f>
        <v>651454</v>
      </c>
      <c r="F6" s="5">
        <f>Forecasting_전체!D5</f>
        <v>673039.1875</v>
      </c>
      <c r="G6" s="5">
        <f>Forecasting_주말!C5</f>
        <v>361238</v>
      </c>
      <c r="H6" s="5">
        <f>Forecasting_주말!D5</f>
        <v>314500.25</v>
      </c>
      <c r="I6" s="5">
        <f>Forecasting_주중!C5</f>
        <v>290216</v>
      </c>
      <c r="J6" s="5">
        <f>Forecasting_주중!D5</f>
        <v>292639.4375</v>
      </c>
    </row>
    <row r="7" spans="1:17" x14ac:dyDescent="0.4">
      <c r="A7" s="3">
        <v>31</v>
      </c>
      <c r="B7" s="3">
        <v>12</v>
      </c>
      <c r="C7" s="3">
        <v>19</v>
      </c>
      <c r="D7" s="6">
        <v>45139</v>
      </c>
      <c r="E7" s="5">
        <f>Forecasting_전체!C6</f>
        <v>669451</v>
      </c>
      <c r="F7" s="5">
        <f>Forecasting_전체!D6</f>
        <v>673035.25</v>
      </c>
      <c r="G7" s="5">
        <f>Forecasting_주말!C6</f>
        <v>316512</v>
      </c>
      <c r="H7" s="5">
        <f>Forecasting_주말!D6</f>
        <v>254466</v>
      </c>
      <c r="I7" s="5">
        <f>Forecasting_주중!C6</f>
        <v>352939</v>
      </c>
      <c r="J7" s="5">
        <f>Forecasting_주중!D6</f>
        <v>330553.125</v>
      </c>
    </row>
    <row r="8" spans="1:17" x14ac:dyDescent="0.4">
      <c r="A8" s="3">
        <v>30</v>
      </c>
      <c r="B8" s="3">
        <v>14</v>
      </c>
      <c r="C8" s="3">
        <v>16</v>
      </c>
      <c r="D8" s="6">
        <v>45170</v>
      </c>
      <c r="E8" s="5">
        <f>Forecasting_전체!C7</f>
        <v>648086</v>
      </c>
      <c r="F8" s="5">
        <f>Forecasting_전체!D7</f>
        <v>673041.125</v>
      </c>
      <c r="G8" s="5">
        <f>Forecasting_주말!C7</f>
        <v>345989</v>
      </c>
      <c r="H8" s="5">
        <f>Forecasting_주말!D7</f>
        <v>358780.9375</v>
      </c>
      <c r="I8" s="5">
        <f>Forecasting_주중!C7</f>
        <v>302097</v>
      </c>
      <c r="J8" s="5">
        <f>Forecasting_주중!D7</f>
        <v>293094.75</v>
      </c>
    </row>
    <row r="9" spans="1:17" x14ac:dyDescent="0.4">
      <c r="A9" s="3">
        <v>31</v>
      </c>
      <c r="B9" s="3">
        <v>13</v>
      </c>
      <c r="C9" s="3">
        <v>18</v>
      </c>
      <c r="D9" s="6">
        <v>45200</v>
      </c>
      <c r="E9" s="5">
        <f>Forecasting_전체!C8</f>
        <v>716861</v>
      </c>
      <c r="F9" s="5">
        <f>Forecasting_전체!D8</f>
        <v>673040</v>
      </c>
      <c r="G9" s="5">
        <f>Forecasting_주말!C8</f>
        <v>361270</v>
      </c>
      <c r="H9" s="5">
        <f>Forecasting_주말!D8</f>
        <v>389902.34375</v>
      </c>
      <c r="I9" s="5">
        <f>Forecasting_주중!C8</f>
        <v>355591</v>
      </c>
      <c r="J9" s="5">
        <f>Forecasting_주중!D8</f>
        <v>336115.34375</v>
      </c>
    </row>
    <row r="10" spans="1:17" x14ac:dyDescent="0.4">
      <c r="A10" s="3">
        <v>30</v>
      </c>
      <c r="B10" s="3">
        <v>12</v>
      </c>
      <c r="C10" s="3">
        <v>18</v>
      </c>
      <c r="D10" s="6">
        <v>45231</v>
      </c>
      <c r="E10" s="5">
        <f>Forecasting_전체!C9</f>
        <v>688137</v>
      </c>
      <c r="F10" s="5">
        <f>Forecasting_전체!D9</f>
        <v>673045.4375</v>
      </c>
      <c r="G10" s="5">
        <f>Forecasting_주말!C9</f>
        <v>351180</v>
      </c>
      <c r="H10" s="5">
        <f>Forecasting_주말!D9</f>
        <v>355369.21875</v>
      </c>
      <c r="I10" s="5">
        <f>Forecasting_주중!C9</f>
        <v>336957</v>
      </c>
      <c r="J10" s="5">
        <f>Forecasting_주중!D9</f>
        <v>315177.875</v>
      </c>
    </row>
    <row r="11" spans="1:17" x14ac:dyDescent="0.4">
      <c r="A11" s="3">
        <v>31</v>
      </c>
      <c r="B11" s="3">
        <v>15</v>
      </c>
      <c r="C11" s="3">
        <v>16</v>
      </c>
      <c r="D11" s="6">
        <v>45261</v>
      </c>
      <c r="E11" s="5">
        <f>Forecasting_전체!C10</f>
        <v>714043</v>
      </c>
      <c r="F11" s="5">
        <f>Forecasting_전체!D10</f>
        <v>673046.9375</v>
      </c>
      <c r="G11" s="5">
        <f>Forecasting_주말!C10</f>
        <v>407266</v>
      </c>
      <c r="H11" s="5">
        <f>Forecasting_주말!D10</f>
        <v>389002.4375</v>
      </c>
      <c r="I11" s="5">
        <f>Forecasting_주중!C10</f>
        <v>306777</v>
      </c>
      <c r="J11" s="5">
        <f>Forecasting_주중!D10</f>
        <v>305182.4375</v>
      </c>
    </row>
    <row r="12" spans="1:17" x14ac:dyDescent="0.4">
      <c r="A12" s="3">
        <v>31</v>
      </c>
      <c r="B12" s="3">
        <v>12</v>
      </c>
      <c r="C12" s="3">
        <v>19</v>
      </c>
      <c r="D12" s="6">
        <v>45292</v>
      </c>
      <c r="E12" s="5">
        <f>Forecasting_전체!C11</f>
        <v>644503</v>
      </c>
      <c r="F12" s="5">
        <f>Forecasting_전체!D11</f>
        <v>673040.875</v>
      </c>
      <c r="G12" s="5">
        <f>Forecasting_주말!C11</f>
        <v>304207</v>
      </c>
      <c r="H12" s="5">
        <f>Forecasting_주말!D11</f>
        <v>311651.3125</v>
      </c>
      <c r="I12" s="5">
        <f>Forecasting_주중!C11</f>
        <v>340296</v>
      </c>
      <c r="J12" s="5">
        <f>Forecasting_주중!D11</f>
        <v>317183.875</v>
      </c>
    </row>
    <row r="13" spans="1:17" x14ac:dyDescent="0.4">
      <c r="A13" s="3">
        <v>29</v>
      </c>
      <c r="B13" s="3">
        <v>12</v>
      </c>
      <c r="C13" s="3">
        <v>17</v>
      </c>
      <c r="D13" s="6">
        <v>45323</v>
      </c>
      <c r="E13" s="5">
        <f>Forecasting_전체!C12</f>
        <v>679183</v>
      </c>
      <c r="F13" s="5">
        <f>Forecasting_전체!D12</f>
        <v>673036.75</v>
      </c>
      <c r="G13" s="5">
        <f>Forecasting_주말!C12</f>
        <v>316724</v>
      </c>
      <c r="H13" s="5">
        <f>Forecasting_주말!D12</f>
        <v>306422.46875</v>
      </c>
      <c r="I13" s="5">
        <f>Forecasting_주중!C12</f>
        <v>362459</v>
      </c>
      <c r="J13" s="5">
        <f>Forecasting_주중!D12</f>
        <v>351935.0625</v>
      </c>
      <c r="K13" s="10" t="s">
        <v>30</v>
      </c>
      <c r="L13" s="11" t="str">
        <f>E1</f>
        <v>전체</v>
      </c>
      <c r="M13" s="11"/>
      <c r="N13" s="11" t="str">
        <f>G1</f>
        <v>주말</v>
      </c>
      <c r="O13" s="11"/>
      <c r="P13" s="11" t="str">
        <f>I1</f>
        <v>주중</v>
      </c>
      <c r="Q13" s="11"/>
    </row>
    <row r="14" spans="1:17" x14ac:dyDescent="0.4">
      <c r="A14" s="3">
        <v>31</v>
      </c>
      <c r="B14" s="3">
        <v>15</v>
      </c>
      <c r="C14" s="3">
        <v>16</v>
      </c>
      <c r="D14" s="6">
        <v>45352</v>
      </c>
      <c r="E14" s="5">
        <f>Forecasting_전체!C13</f>
        <v>701690</v>
      </c>
      <c r="F14" s="5">
        <f>Forecasting_전체!D13</f>
        <v>673046.125</v>
      </c>
      <c r="G14" s="5">
        <f>Forecasting_주말!C13</f>
        <v>412828</v>
      </c>
      <c r="H14" s="5">
        <f>Forecasting_주말!D13</f>
        <v>377245.03125</v>
      </c>
      <c r="I14" s="5">
        <f>Forecasting_주중!C13</f>
        <v>288862</v>
      </c>
      <c r="J14" s="5">
        <f>Forecasting_주중!D13</f>
        <v>250501.5625</v>
      </c>
      <c r="K14" s="10"/>
      <c r="L14" t="str">
        <f>F2</f>
        <v>NHITS</v>
      </c>
      <c r="M14" t="s">
        <v>31</v>
      </c>
      <c r="N14" t="str">
        <f>H2</f>
        <v>LSTM</v>
      </c>
      <c r="O14" t="s">
        <v>31</v>
      </c>
      <c r="P14" t="str">
        <f>J2</f>
        <v>DilatedRNN</v>
      </c>
      <c r="Q14" t="s">
        <v>31</v>
      </c>
    </row>
    <row r="15" spans="1:17" x14ac:dyDescent="0.4">
      <c r="A15" s="3">
        <v>30</v>
      </c>
      <c r="B15" s="3">
        <v>12</v>
      </c>
      <c r="C15" s="3">
        <v>18</v>
      </c>
      <c r="D15" s="6">
        <v>45383</v>
      </c>
      <c r="E15" s="5">
        <f>Forecasting_전체!C14</f>
        <v>0</v>
      </c>
      <c r="F15" s="5">
        <f>Forecasting_전체!D14</f>
        <v>673045.3125</v>
      </c>
      <c r="G15" s="5">
        <f>Forecasting_주말!C14</f>
        <v>0</v>
      </c>
      <c r="H15" s="5">
        <f>Forecasting_주말!D14</f>
        <v>326788.21875</v>
      </c>
      <c r="I15" s="5">
        <f>Forecasting_주중!C14</f>
        <v>0</v>
      </c>
      <c r="J15" s="5">
        <f>Forecasting_주중!D14</f>
        <v>299150.75</v>
      </c>
      <c r="K15" s="4">
        <f>D15</f>
        <v>45383</v>
      </c>
      <c r="L15" s="5">
        <f>F15</f>
        <v>673045.3125</v>
      </c>
      <c r="M15" s="5">
        <f>L15/A15</f>
        <v>22434.84375</v>
      </c>
      <c r="N15" s="5">
        <f>H15</f>
        <v>326788.21875</v>
      </c>
      <c r="O15" s="5">
        <f>N15/B15</f>
        <v>27232.3515625</v>
      </c>
      <c r="P15" s="5">
        <f>J15</f>
        <v>299150.75</v>
      </c>
      <c r="Q15" s="5">
        <f>P15/C15</f>
        <v>16619.486111111109</v>
      </c>
    </row>
    <row r="16" spans="1:17" x14ac:dyDescent="0.4">
      <c r="A16" s="3">
        <v>31</v>
      </c>
      <c r="B16" s="3">
        <v>13</v>
      </c>
      <c r="C16" s="3">
        <v>18</v>
      </c>
      <c r="D16" s="6">
        <v>45413</v>
      </c>
      <c r="E16" s="5">
        <f>Forecasting_전체!C15</f>
        <v>0</v>
      </c>
      <c r="F16" s="5">
        <f>Forecasting_전체!D15</f>
        <v>673044.5</v>
      </c>
      <c r="G16" s="5">
        <f>Forecasting_주말!C15</f>
        <v>0</v>
      </c>
      <c r="H16" s="5">
        <f>Forecasting_주말!D15</f>
        <v>319270.6875</v>
      </c>
      <c r="I16" s="5">
        <f>Forecasting_주중!C15</f>
        <v>0</v>
      </c>
      <c r="J16" s="5">
        <f>Forecasting_주중!D15</f>
        <v>318744.0625</v>
      </c>
      <c r="K16" s="4">
        <f t="shared" ref="K16:K35" si="0">D16</f>
        <v>45413</v>
      </c>
      <c r="L16" s="5">
        <f t="shared" ref="L16:L35" si="1">F16</f>
        <v>673044.5</v>
      </c>
      <c r="M16" s="5">
        <f t="shared" ref="M16:M35" si="2">L16/A16</f>
        <v>21711.112903225807</v>
      </c>
      <c r="N16" s="5">
        <f t="shared" ref="N16:N35" si="3">H16</f>
        <v>319270.6875</v>
      </c>
      <c r="O16" s="5">
        <f t="shared" ref="O16:O35" si="4">N16/B16</f>
        <v>24559.283653846152</v>
      </c>
      <c r="P16" s="5">
        <f t="shared" ref="P16:P35" si="5">J16</f>
        <v>318744.0625</v>
      </c>
      <c r="Q16" s="5">
        <f t="shared" ref="Q16:Q35" si="6">P16/C16</f>
        <v>17708.003472222223</v>
      </c>
    </row>
    <row r="17" spans="1:17" x14ac:dyDescent="0.4">
      <c r="A17" s="3">
        <v>30</v>
      </c>
      <c r="B17" s="3">
        <v>14</v>
      </c>
      <c r="C17" s="3">
        <v>16</v>
      </c>
      <c r="D17" s="6">
        <v>45444</v>
      </c>
      <c r="E17" s="5">
        <f>Forecasting_전체!C16</f>
        <v>0</v>
      </c>
      <c r="F17" s="5">
        <f>Forecasting_전체!D16</f>
        <v>673040.1875</v>
      </c>
      <c r="G17" s="5">
        <f>Forecasting_주말!C16</f>
        <v>0</v>
      </c>
      <c r="H17" s="5">
        <f>Forecasting_주말!D16</f>
        <v>299023.21875</v>
      </c>
      <c r="I17" s="5">
        <f>Forecasting_주중!C16</f>
        <v>0</v>
      </c>
      <c r="J17" s="5">
        <f>Forecasting_주중!D16</f>
        <v>259235.046875</v>
      </c>
      <c r="K17" s="4">
        <f t="shared" si="0"/>
        <v>45444</v>
      </c>
      <c r="L17" s="5">
        <f t="shared" si="1"/>
        <v>673040.1875</v>
      </c>
      <c r="M17" s="5">
        <f t="shared" si="2"/>
        <v>22434.672916666666</v>
      </c>
      <c r="N17" s="5">
        <f t="shared" si="3"/>
        <v>299023.21875</v>
      </c>
      <c r="O17" s="5">
        <f t="shared" si="4"/>
        <v>21358.801339285714</v>
      </c>
      <c r="P17" s="5">
        <f t="shared" si="5"/>
        <v>259235.046875</v>
      </c>
      <c r="Q17" s="5">
        <f t="shared" si="6"/>
        <v>16202.1904296875</v>
      </c>
    </row>
    <row r="18" spans="1:17" x14ac:dyDescent="0.4">
      <c r="A18" s="3">
        <v>31</v>
      </c>
      <c r="B18" s="3">
        <v>12</v>
      </c>
      <c r="C18" s="3">
        <v>19</v>
      </c>
      <c r="D18" s="6">
        <v>45474</v>
      </c>
      <c r="E18" s="5">
        <f>Forecasting_전체!C17</f>
        <v>0</v>
      </c>
      <c r="F18" s="5">
        <f>Forecasting_전체!D17</f>
        <v>673039.25</v>
      </c>
      <c r="G18" s="5">
        <f>Forecasting_주말!C17</f>
        <v>0</v>
      </c>
      <c r="H18" s="5">
        <f>Forecasting_주말!D17</f>
        <v>265145.5</v>
      </c>
      <c r="I18" s="5">
        <f>Forecasting_주중!C17</f>
        <v>0</v>
      </c>
      <c r="J18" s="5">
        <f>Forecasting_주중!D17</f>
        <v>265848.71875</v>
      </c>
      <c r="K18" s="4">
        <f t="shared" si="0"/>
        <v>45474</v>
      </c>
      <c r="L18" s="5">
        <f t="shared" si="1"/>
        <v>673039.25</v>
      </c>
      <c r="M18" s="5">
        <f t="shared" si="2"/>
        <v>21710.943548387098</v>
      </c>
      <c r="N18" s="5">
        <f t="shared" si="3"/>
        <v>265145.5</v>
      </c>
      <c r="O18" s="5">
        <f t="shared" si="4"/>
        <v>22095.458333333332</v>
      </c>
      <c r="P18" s="5">
        <f t="shared" si="5"/>
        <v>265848.71875</v>
      </c>
      <c r="Q18" s="5">
        <f t="shared" si="6"/>
        <v>13992.037828947368</v>
      </c>
    </row>
    <row r="19" spans="1:17" x14ac:dyDescent="0.4">
      <c r="A19" s="3">
        <v>31</v>
      </c>
      <c r="B19" s="3">
        <v>14</v>
      </c>
      <c r="C19" s="3">
        <v>17</v>
      </c>
      <c r="D19" s="6">
        <v>45505</v>
      </c>
      <c r="E19" s="5">
        <f>Forecasting_전체!C18</f>
        <v>0</v>
      </c>
      <c r="F19" s="5">
        <f>Forecasting_전체!D18</f>
        <v>673046.1875</v>
      </c>
      <c r="G19" s="5">
        <f>Forecasting_주말!C18</f>
        <v>0</v>
      </c>
      <c r="H19" s="5">
        <f>Forecasting_주말!D18</f>
        <v>322255.125</v>
      </c>
      <c r="I19" s="5">
        <f>Forecasting_주중!C18</f>
        <v>0</v>
      </c>
      <c r="J19" s="5">
        <f>Forecasting_주중!D18</f>
        <v>234118.09375</v>
      </c>
      <c r="K19" s="4">
        <f t="shared" si="0"/>
        <v>45505</v>
      </c>
      <c r="L19" s="5">
        <f t="shared" si="1"/>
        <v>673046.1875</v>
      </c>
      <c r="M19" s="5">
        <f t="shared" si="2"/>
        <v>21711.167338709678</v>
      </c>
      <c r="N19" s="5">
        <f t="shared" si="3"/>
        <v>322255.125</v>
      </c>
      <c r="O19" s="5">
        <f t="shared" si="4"/>
        <v>23018.223214285714</v>
      </c>
      <c r="P19" s="5">
        <f t="shared" si="5"/>
        <v>234118.09375</v>
      </c>
      <c r="Q19" s="5">
        <f t="shared" si="6"/>
        <v>13771.652573529413</v>
      </c>
    </row>
    <row r="20" spans="1:17" x14ac:dyDescent="0.4">
      <c r="A20" s="3">
        <v>30</v>
      </c>
      <c r="B20" s="3">
        <v>13</v>
      </c>
      <c r="C20" s="3">
        <v>17</v>
      </c>
      <c r="D20" s="6">
        <v>45536</v>
      </c>
      <c r="E20" s="5">
        <f>Forecasting_전체!C19</f>
        <v>0</v>
      </c>
      <c r="F20" s="5">
        <f>Forecasting_전체!D19</f>
        <v>673039.625</v>
      </c>
      <c r="G20" s="5">
        <f>Forecasting_주말!C19</f>
        <v>0</v>
      </c>
      <c r="H20" s="5">
        <f>Forecasting_주말!D19</f>
        <v>281651.09375</v>
      </c>
      <c r="I20" s="5">
        <f>Forecasting_주중!C19</f>
        <v>0</v>
      </c>
      <c r="J20" s="5">
        <f>Forecasting_주중!D19</f>
        <v>269900.78125</v>
      </c>
      <c r="K20" s="4">
        <f t="shared" si="0"/>
        <v>45536</v>
      </c>
      <c r="L20" s="5">
        <f t="shared" si="1"/>
        <v>673039.625</v>
      </c>
      <c r="M20" s="5">
        <f t="shared" si="2"/>
        <v>22434.654166666667</v>
      </c>
      <c r="N20" s="5">
        <f t="shared" si="3"/>
        <v>281651.09375</v>
      </c>
      <c r="O20" s="5">
        <f t="shared" si="4"/>
        <v>21665.46875</v>
      </c>
      <c r="P20" s="5">
        <f t="shared" si="5"/>
        <v>269900.78125</v>
      </c>
      <c r="Q20" s="5">
        <f t="shared" si="6"/>
        <v>15876.516544117647</v>
      </c>
    </row>
    <row r="21" spans="1:17" x14ac:dyDescent="0.4">
      <c r="A21" s="3">
        <v>31</v>
      </c>
      <c r="B21" s="3">
        <v>12</v>
      </c>
      <c r="C21" s="3">
        <v>19</v>
      </c>
      <c r="D21" s="6">
        <v>45566</v>
      </c>
      <c r="E21" s="5">
        <f>Forecasting_전체!C20</f>
        <v>0</v>
      </c>
      <c r="F21" s="5">
        <f>Forecasting_전체!D20</f>
        <v>673043.4375</v>
      </c>
      <c r="G21" s="5">
        <f>Forecasting_주말!C20</f>
        <v>0</v>
      </c>
      <c r="H21" s="5">
        <f>Forecasting_주말!D20</f>
        <v>253409.96875</v>
      </c>
      <c r="I21" s="5">
        <f>Forecasting_주중!C20</f>
        <v>0</v>
      </c>
      <c r="J21" s="5">
        <f>Forecasting_주중!D20</f>
        <v>242869.984375</v>
      </c>
      <c r="K21" s="4">
        <f t="shared" si="0"/>
        <v>45566</v>
      </c>
      <c r="L21" s="5">
        <f t="shared" si="1"/>
        <v>673043.4375</v>
      </c>
      <c r="M21" s="5">
        <f t="shared" si="2"/>
        <v>21711.078629032258</v>
      </c>
      <c r="N21" s="5">
        <f t="shared" si="3"/>
        <v>253409.96875</v>
      </c>
      <c r="O21" s="5">
        <f t="shared" si="4"/>
        <v>21117.497395833332</v>
      </c>
      <c r="P21" s="5">
        <f t="shared" si="5"/>
        <v>242869.984375</v>
      </c>
      <c r="Q21" s="5">
        <f t="shared" si="6"/>
        <v>12782.630756578947</v>
      </c>
    </row>
    <row r="22" spans="1:17" x14ac:dyDescent="0.4">
      <c r="A22" s="3">
        <v>30</v>
      </c>
      <c r="B22" s="3">
        <v>14</v>
      </c>
      <c r="C22" s="3">
        <v>16</v>
      </c>
      <c r="D22" s="6">
        <v>45597</v>
      </c>
      <c r="E22" s="5">
        <f>Forecasting_전체!C21</f>
        <v>0</v>
      </c>
      <c r="F22" s="5">
        <f>Forecasting_전체!D21</f>
        <v>673042.4375</v>
      </c>
      <c r="G22" s="5">
        <f>Forecasting_주말!C21</f>
        <v>0</v>
      </c>
      <c r="H22" s="5">
        <f>Forecasting_주말!D21</f>
        <v>340662.21875</v>
      </c>
      <c r="I22" s="5">
        <f>Forecasting_주중!C21</f>
        <v>0</v>
      </c>
      <c r="J22" s="5">
        <f>Forecasting_주중!D21</f>
        <v>202487.328125</v>
      </c>
      <c r="K22" s="4">
        <f t="shared" si="0"/>
        <v>45597</v>
      </c>
      <c r="L22" s="5">
        <f t="shared" si="1"/>
        <v>673042.4375</v>
      </c>
      <c r="M22" s="5">
        <f t="shared" si="2"/>
        <v>22434.747916666667</v>
      </c>
      <c r="N22" s="5">
        <f t="shared" si="3"/>
        <v>340662.21875</v>
      </c>
      <c r="O22" s="5">
        <f t="shared" si="4"/>
        <v>24333.015625</v>
      </c>
      <c r="P22" s="5">
        <f t="shared" si="5"/>
        <v>202487.328125</v>
      </c>
      <c r="Q22" s="5">
        <f t="shared" si="6"/>
        <v>12655.4580078125</v>
      </c>
    </row>
    <row r="23" spans="1:17" x14ac:dyDescent="0.4">
      <c r="A23" s="3">
        <v>31</v>
      </c>
      <c r="B23" s="3">
        <v>13</v>
      </c>
      <c r="C23" s="3">
        <v>18</v>
      </c>
      <c r="D23" s="6">
        <v>45627</v>
      </c>
      <c r="E23" s="5">
        <f>Forecasting_전체!C22</f>
        <v>0</v>
      </c>
      <c r="F23" s="5">
        <f>Forecasting_전체!D22</f>
        <v>673040.5625</v>
      </c>
      <c r="G23" s="5">
        <f>Forecasting_주말!C22</f>
        <v>0</v>
      </c>
      <c r="H23" s="5">
        <f>Forecasting_주말!D22</f>
        <v>305506.4375</v>
      </c>
      <c r="I23" s="5">
        <f>Forecasting_주중!C22</f>
        <v>0</v>
      </c>
      <c r="J23" s="5">
        <f>Forecasting_주중!D22</f>
        <v>259698.703125</v>
      </c>
      <c r="K23" s="4">
        <f t="shared" si="0"/>
        <v>45627</v>
      </c>
      <c r="L23" s="5">
        <f t="shared" si="1"/>
        <v>673040.5625</v>
      </c>
      <c r="M23" s="5">
        <f t="shared" si="2"/>
        <v>21710.985887096773</v>
      </c>
      <c r="N23" s="5">
        <f t="shared" si="3"/>
        <v>305506.4375</v>
      </c>
      <c r="O23" s="5">
        <f t="shared" si="4"/>
        <v>23500.495192307691</v>
      </c>
      <c r="P23" s="5">
        <f t="shared" si="5"/>
        <v>259698.703125</v>
      </c>
      <c r="Q23" s="5">
        <f t="shared" si="6"/>
        <v>14427.705729166666</v>
      </c>
    </row>
    <row r="24" spans="1:17" x14ac:dyDescent="0.4">
      <c r="A24" s="3">
        <v>31</v>
      </c>
      <c r="B24" s="3">
        <v>13</v>
      </c>
      <c r="C24" s="3">
        <v>18</v>
      </c>
      <c r="D24" s="6">
        <v>45658</v>
      </c>
      <c r="E24" s="5">
        <f>Forecasting_전체!C23</f>
        <v>0</v>
      </c>
      <c r="F24" s="5">
        <f>Forecasting_전체!D23</f>
        <v>673040</v>
      </c>
      <c r="G24" s="5">
        <f>Forecasting_주말!C23</f>
        <v>0</v>
      </c>
      <c r="H24" s="5">
        <f>Forecasting_주말!D23</f>
        <v>224236.34375</v>
      </c>
      <c r="I24" s="5">
        <f>Forecasting_주중!C23</f>
        <v>0</v>
      </c>
      <c r="J24" s="5">
        <f>Forecasting_주중!D23</f>
        <v>298329.5625</v>
      </c>
      <c r="K24" s="4">
        <f t="shared" si="0"/>
        <v>45658</v>
      </c>
      <c r="L24" s="5">
        <f t="shared" si="1"/>
        <v>673040</v>
      </c>
      <c r="M24" s="5">
        <f t="shared" si="2"/>
        <v>21710.967741935485</v>
      </c>
      <c r="N24" s="5">
        <f t="shared" si="3"/>
        <v>224236.34375</v>
      </c>
      <c r="O24" s="5">
        <f t="shared" si="4"/>
        <v>17248.94951923077</v>
      </c>
      <c r="P24" s="5">
        <f t="shared" si="5"/>
        <v>298329.5625</v>
      </c>
      <c r="Q24" s="5">
        <f t="shared" si="6"/>
        <v>16573.864583333332</v>
      </c>
    </row>
    <row r="25" spans="1:17" x14ac:dyDescent="0.4">
      <c r="A25" s="3">
        <v>28</v>
      </c>
      <c r="B25" s="3">
        <v>12</v>
      </c>
      <c r="C25" s="3">
        <v>16</v>
      </c>
      <c r="D25" s="6">
        <v>45689</v>
      </c>
      <c r="E25" s="5">
        <f>Forecasting_전체!C24</f>
        <v>0</v>
      </c>
      <c r="F25" s="5">
        <f>Forecasting_전체!D24</f>
        <v>673038.25</v>
      </c>
      <c r="G25" s="5">
        <f>Forecasting_주말!C24</f>
        <v>0</v>
      </c>
      <c r="H25" s="5">
        <f>Forecasting_주말!D24</f>
        <v>177251.46875</v>
      </c>
      <c r="I25" s="5">
        <f>Forecasting_주중!C24</f>
        <v>0</v>
      </c>
      <c r="J25" s="5">
        <f>Forecasting_주중!D24</f>
        <v>178767.59375</v>
      </c>
      <c r="K25" s="4">
        <f t="shared" si="0"/>
        <v>45689</v>
      </c>
      <c r="L25" s="5">
        <f t="shared" si="1"/>
        <v>673038.25</v>
      </c>
      <c r="M25" s="5">
        <f t="shared" si="2"/>
        <v>24037.080357142859</v>
      </c>
      <c r="N25" s="5">
        <f t="shared" si="3"/>
        <v>177251.46875</v>
      </c>
      <c r="O25" s="5">
        <f t="shared" si="4"/>
        <v>14770.955729166666</v>
      </c>
      <c r="P25" s="5">
        <f t="shared" si="5"/>
        <v>178767.59375</v>
      </c>
      <c r="Q25" s="5">
        <f t="shared" si="6"/>
        <v>11172.974609375</v>
      </c>
    </row>
    <row r="26" spans="1:17" x14ac:dyDescent="0.4">
      <c r="A26" s="3">
        <v>31</v>
      </c>
      <c r="B26" s="3">
        <v>14</v>
      </c>
      <c r="C26" s="3">
        <v>17</v>
      </c>
      <c r="D26" s="6">
        <v>45717</v>
      </c>
      <c r="E26" s="5">
        <f>Forecasting_전체!C25</f>
        <v>0</v>
      </c>
      <c r="F26" s="5">
        <f>Forecasting_전체!D25</f>
        <v>673036.6875</v>
      </c>
      <c r="G26" s="5">
        <f>Forecasting_주말!C25</f>
        <v>0</v>
      </c>
      <c r="H26" s="5">
        <f>Forecasting_주말!D25</f>
        <v>228422.828125</v>
      </c>
      <c r="I26" s="5">
        <f>Forecasting_주중!C25</f>
        <v>0</v>
      </c>
      <c r="J26" s="5">
        <f>Forecasting_주중!D25</f>
        <v>189275.96875</v>
      </c>
      <c r="K26" s="4">
        <f t="shared" si="0"/>
        <v>45717</v>
      </c>
      <c r="L26" s="5">
        <f t="shared" si="1"/>
        <v>673036.6875</v>
      </c>
      <c r="M26" s="5">
        <f t="shared" si="2"/>
        <v>21710.860887096773</v>
      </c>
      <c r="N26" s="5">
        <f t="shared" si="3"/>
        <v>228422.828125</v>
      </c>
      <c r="O26" s="5">
        <f t="shared" si="4"/>
        <v>16315.916294642857</v>
      </c>
      <c r="P26" s="5">
        <f t="shared" si="5"/>
        <v>189275.96875</v>
      </c>
      <c r="Q26" s="5">
        <f t="shared" si="6"/>
        <v>11133.880514705883</v>
      </c>
    </row>
    <row r="27" spans="1:17" x14ac:dyDescent="0.4">
      <c r="A27" s="3">
        <v>30</v>
      </c>
      <c r="B27" s="3">
        <v>12</v>
      </c>
      <c r="C27" s="3">
        <v>18</v>
      </c>
      <c r="D27" s="6">
        <v>45748</v>
      </c>
      <c r="E27" s="5">
        <f>Forecasting_전체!C26</f>
        <v>0</v>
      </c>
      <c r="F27" s="5">
        <f>Forecasting_전체!D26</f>
        <v>673044.1875</v>
      </c>
      <c r="G27" s="5">
        <f>Forecasting_주말!C26</f>
        <v>0</v>
      </c>
      <c r="H27" s="5">
        <f>Forecasting_주말!D26</f>
        <v>261566.84375</v>
      </c>
      <c r="I27" s="5">
        <f>Forecasting_주중!C26</f>
        <v>0</v>
      </c>
      <c r="J27" s="5">
        <f>Forecasting_주중!D26</f>
        <v>239237.03125</v>
      </c>
      <c r="K27" s="4">
        <f t="shared" si="0"/>
        <v>45748</v>
      </c>
      <c r="L27" s="5">
        <f t="shared" si="1"/>
        <v>673044.1875</v>
      </c>
      <c r="M27" s="5">
        <f t="shared" si="2"/>
        <v>22434.806250000001</v>
      </c>
      <c r="N27" s="5">
        <f t="shared" si="3"/>
        <v>261566.84375</v>
      </c>
      <c r="O27" s="5">
        <f t="shared" si="4"/>
        <v>21797.236979166668</v>
      </c>
      <c r="P27" s="5">
        <f t="shared" si="5"/>
        <v>239237.03125</v>
      </c>
      <c r="Q27" s="5">
        <f t="shared" si="6"/>
        <v>13290.946180555555</v>
      </c>
    </row>
    <row r="28" spans="1:17" x14ac:dyDescent="0.4">
      <c r="A28" s="3">
        <v>31</v>
      </c>
      <c r="B28" s="3">
        <v>14</v>
      </c>
      <c r="C28" s="3">
        <v>17</v>
      </c>
      <c r="D28" s="6">
        <v>45778</v>
      </c>
      <c r="E28" s="5">
        <f>Forecasting_전체!C27</f>
        <v>0</v>
      </c>
      <c r="F28" s="5">
        <f>Forecasting_전체!D27</f>
        <v>673036.4375</v>
      </c>
      <c r="G28" s="5">
        <f>Forecasting_주말!C27</f>
        <v>0</v>
      </c>
      <c r="H28" s="5">
        <f>Forecasting_주말!D27</f>
        <v>289684.59375</v>
      </c>
      <c r="I28" s="5">
        <f>Forecasting_주중!C27</f>
        <v>0</v>
      </c>
      <c r="J28" s="5">
        <f>Forecasting_주중!D27</f>
        <v>219344.28125</v>
      </c>
      <c r="K28" s="4">
        <f t="shared" si="0"/>
        <v>45778</v>
      </c>
      <c r="L28" s="5">
        <f t="shared" si="1"/>
        <v>673036.4375</v>
      </c>
      <c r="M28" s="5">
        <f t="shared" si="2"/>
        <v>21710.852822580644</v>
      </c>
      <c r="N28" s="5">
        <f t="shared" si="3"/>
        <v>289684.59375</v>
      </c>
      <c r="O28" s="5">
        <f t="shared" si="4"/>
        <v>20691.756696428572</v>
      </c>
      <c r="P28" s="5">
        <f t="shared" si="5"/>
        <v>219344.28125</v>
      </c>
      <c r="Q28" s="5">
        <f t="shared" si="6"/>
        <v>12902.604779411764</v>
      </c>
    </row>
    <row r="29" spans="1:17" x14ac:dyDescent="0.4">
      <c r="A29" s="3">
        <v>30</v>
      </c>
      <c r="B29" s="3">
        <v>13</v>
      </c>
      <c r="C29" s="3">
        <v>17</v>
      </c>
      <c r="D29" s="6">
        <v>45809</v>
      </c>
      <c r="E29" s="5">
        <f>Forecasting_전체!C28</f>
        <v>0</v>
      </c>
      <c r="F29" s="5">
        <f>Forecasting_전체!D28</f>
        <v>673043.6875</v>
      </c>
      <c r="G29" s="5">
        <f>Forecasting_주말!C28</f>
        <v>0</v>
      </c>
      <c r="H29" s="5">
        <f>Forecasting_주말!D28</f>
        <v>241776.984375</v>
      </c>
      <c r="I29" s="5">
        <f>Forecasting_주중!C28</f>
        <v>0</v>
      </c>
      <c r="J29" s="5">
        <f>Forecasting_주중!D28</f>
        <v>158892.65625</v>
      </c>
      <c r="K29" s="4">
        <f t="shared" si="0"/>
        <v>45809</v>
      </c>
      <c r="L29" s="5">
        <f t="shared" si="1"/>
        <v>673043.6875</v>
      </c>
      <c r="M29" s="5">
        <f t="shared" si="2"/>
        <v>22434.789583333335</v>
      </c>
      <c r="N29" s="5">
        <f t="shared" si="3"/>
        <v>241776.984375</v>
      </c>
      <c r="O29" s="5">
        <f t="shared" si="4"/>
        <v>18598.229567307691</v>
      </c>
      <c r="P29" s="5">
        <f t="shared" si="5"/>
        <v>158892.65625</v>
      </c>
      <c r="Q29" s="5">
        <f t="shared" si="6"/>
        <v>9346.6268382352937</v>
      </c>
    </row>
    <row r="30" spans="1:17" x14ac:dyDescent="0.4">
      <c r="A30" s="3">
        <v>31</v>
      </c>
      <c r="B30" s="3">
        <v>12</v>
      </c>
      <c r="C30" s="3">
        <v>19</v>
      </c>
      <c r="D30" s="6">
        <v>45839</v>
      </c>
      <c r="E30" s="5">
        <f>Forecasting_전체!C29</f>
        <v>0</v>
      </c>
      <c r="F30" s="5">
        <f>Forecasting_전체!D29</f>
        <v>673044</v>
      </c>
      <c r="G30" s="5">
        <f>Forecasting_주말!C29</f>
        <v>0</v>
      </c>
      <c r="H30" s="5">
        <f>Forecasting_주말!D29</f>
        <v>213613.703125</v>
      </c>
      <c r="I30" s="5">
        <f>Forecasting_주중!C29</f>
        <v>0</v>
      </c>
      <c r="J30" s="5">
        <f>Forecasting_주중!D29</f>
        <v>226967.8125</v>
      </c>
      <c r="K30" s="4">
        <f t="shared" si="0"/>
        <v>45839</v>
      </c>
      <c r="L30" s="5">
        <f t="shared" si="1"/>
        <v>673044</v>
      </c>
      <c r="M30" s="5">
        <f t="shared" si="2"/>
        <v>21711.096774193549</v>
      </c>
      <c r="N30" s="5">
        <f t="shared" si="3"/>
        <v>213613.703125</v>
      </c>
      <c r="O30" s="5">
        <f t="shared" si="4"/>
        <v>17801.141927083332</v>
      </c>
      <c r="P30" s="5">
        <f t="shared" si="5"/>
        <v>226967.8125</v>
      </c>
      <c r="Q30" s="5">
        <f t="shared" si="6"/>
        <v>11945.674342105263</v>
      </c>
    </row>
    <row r="31" spans="1:17" x14ac:dyDescent="0.4">
      <c r="A31" s="3">
        <v>31</v>
      </c>
      <c r="B31" s="3">
        <v>15</v>
      </c>
      <c r="C31" s="3">
        <v>16</v>
      </c>
      <c r="D31" s="6">
        <v>45870</v>
      </c>
      <c r="E31" s="5">
        <f>Forecasting_전체!C30</f>
        <v>0</v>
      </c>
      <c r="F31" s="5">
        <f>Forecasting_전체!D30</f>
        <v>673044.5625</v>
      </c>
      <c r="G31" s="5">
        <f>Forecasting_주말!C30</f>
        <v>0</v>
      </c>
      <c r="H31" s="5">
        <f>Forecasting_주말!D30</f>
        <v>247475.4375</v>
      </c>
      <c r="I31" s="5">
        <f>Forecasting_주중!C30</f>
        <v>0</v>
      </c>
      <c r="J31" s="5">
        <f>Forecasting_주중!D30</f>
        <v>206760.296875</v>
      </c>
      <c r="K31" s="4">
        <f t="shared" si="0"/>
        <v>45870</v>
      </c>
      <c r="L31" s="5">
        <f t="shared" si="1"/>
        <v>673044.5625</v>
      </c>
      <c r="M31" s="5">
        <f t="shared" si="2"/>
        <v>21711.114919354837</v>
      </c>
      <c r="N31" s="5">
        <f t="shared" si="3"/>
        <v>247475.4375</v>
      </c>
      <c r="O31" s="5">
        <f t="shared" si="4"/>
        <v>16498.362499999999</v>
      </c>
      <c r="P31" s="5">
        <f t="shared" si="5"/>
        <v>206760.296875</v>
      </c>
      <c r="Q31" s="5">
        <f t="shared" si="6"/>
        <v>12922.5185546875</v>
      </c>
    </row>
    <row r="32" spans="1:17" x14ac:dyDescent="0.4">
      <c r="A32" s="3">
        <v>30</v>
      </c>
      <c r="B32" s="3">
        <v>12</v>
      </c>
      <c r="C32" s="3">
        <v>18</v>
      </c>
      <c r="D32" s="6">
        <v>45901</v>
      </c>
      <c r="E32" s="5">
        <f>Forecasting_전체!C31</f>
        <v>0</v>
      </c>
      <c r="F32" s="5">
        <f>Forecasting_전체!D31</f>
        <v>673050.75</v>
      </c>
      <c r="G32" s="5">
        <f>Forecasting_주말!C31</f>
        <v>0</v>
      </c>
      <c r="H32" s="5">
        <f>Forecasting_주말!D31</f>
        <v>142338.90625</v>
      </c>
      <c r="I32" s="5">
        <f>Forecasting_주중!C31</f>
        <v>0</v>
      </c>
      <c r="J32" s="5">
        <f>Forecasting_주중!D31</f>
        <v>231811.28125</v>
      </c>
      <c r="K32" s="4">
        <f t="shared" si="0"/>
        <v>45901</v>
      </c>
      <c r="L32" s="5">
        <f t="shared" si="1"/>
        <v>673050.75</v>
      </c>
      <c r="M32" s="5">
        <f t="shared" si="2"/>
        <v>22435.025000000001</v>
      </c>
      <c r="N32" s="5">
        <f t="shared" si="3"/>
        <v>142338.90625</v>
      </c>
      <c r="O32" s="5">
        <f t="shared" si="4"/>
        <v>11861.575520833334</v>
      </c>
      <c r="P32" s="5">
        <f t="shared" si="5"/>
        <v>231811.28125</v>
      </c>
      <c r="Q32" s="5">
        <f t="shared" si="6"/>
        <v>12878.404513888889</v>
      </c>
    </row>
    <row r="33" spans="1:17" x14ac:dyDescent="0.4">
      <c r="A33" s="3">
        <v>31</v>
      </c>
      <c r="B33" s="3">
        <v>13</v>
      </c>
      <c r="C33" s="3">
        <v>18</v>
      </c>
      <c r="D33" s="6">
        <v>45931</v>
      </c>
      <c r="E33" s="5">
        <f>Forecasting_전체!C32</f>
        <v>0</v>
      </c>
      <c r="F33" s="5">
        <f>Forecasting_전체!D32</f>
        <v>673078.3125</v>
      </c>
      <c r="G33" s="5">
        <f>Forecasting_주말!C32</f>
        <v>0</v>
      </c>
      <c r="H33" s="5">
        <f>Forecasting_주말!D32</f>
        <v>214245.265625</v>
      </c>
      <c r="I33" s="5">
        <f>Forecasting_주중!C32</f>
        <v>0</v>
      </c>
      <c r="J33" s="5">
        <f>Forecasting_주중!D32</f>
        <v>204486.28125</v>
      </c>
      <c r="K33" s="4">
        <f t="shared" si="0"/>
        <v>45931</v>
      </c>
      <c r="L33" s="5">
        <f t="shared" si="1"/>
        <v>673078.3125</v>
      </c>
      <c r="M33" s="5">
        <f t="shared" si="2"/>
        <v>21712.203629032258</v>
      </c>
      <c r="N33" s="5">
        <f t="shared" si="3"/>
        <v>214245.265625</v>
      </c>
      <c r="O33" s="5">
        <f t="shared" si="4"/>
        <v>16480.405048076922</v>
      </c>
      <c r="P33" s="5">
        <f t="shared" si="5"/>
        <v>204486.28125</v>
      </c>
      <c r="Q33" s="5">
        <f t="shared" si="6"/>
        <v>11360.348958333334</v>
      </c>
    </row>
    <row r="34" spans="1:17" x14ac:dyDescent="0.4">
      <c r="A34" s="3">
        <v>30</v>
      </c>
      <c r="B34" s="3">
        <v>14</v>
      </c>
      <c r="C34" s="3">
        <v>16</v>
      </c>
      <c r="D34" s="6">
        <v>45962</v>
      </c>
      <c r="E34" s="5">
        <f>Forecasting_전체!C33</f>
        <v>0</v>
      </c>
      <c r="F34" s="5">
        <f>Forecasting_전체!D33</f>
        <v>673077</v>
      </c>
      <c r="G34" s="5">
        <f>Forecasting_주말!C33</f>
        <v>0</v>
      </c>
      <c r="H34" s="5">
        <f>Forecasting_주말!D33</f>
        <v>240422.15625</v>
      </c>
      <c r="I34" s="5">
        <f>Forecasting_주중!C33</f>
        <v>0</v>
      </c>
      <c r="J34" s="5">
        <f>Forecasting_주중!D33</f>
        <v>217602.640625</v>
      </c>
      <c r="K34" s="4">
        <f t="shared" si="0"/>
        <v>45962</v>
      </c>
      <c r="L34" s="5">
        <f t="shared" si="1"/>
        <v>673077</v>
      </c>
      <c r="M34" s="5">
        <f t="shared" si="2"/>
        <v>22435.9</v>
      </c>
      <c r="N34" s="5">
        <f t="shared" si="3"/>
        <v>240422.15625</v>
      </c>
      <c r="O34" s="5">
        <f t="shared" si="4"/>
        <v>17173.011160714286</v>
      </c>
      <c r="P34" s="5">
        <f t="shared" si="5"/>
        <v>217602.640625</v>
      </c>
      <c r="Q34" s="5">
        <f t="shared" si="6"/>
        <v>13600.1650390625</v>
      </c>
    </row>
    <row r="35" spans="1:17" x14ac:dyDescent="0.4">
      <c r="A35" s="3">
        <v>31</v>
      </c>
      <c r="B35" s="3">
        <v>12</v>
      </c>
      <c r="C35" s="3">
        <v>19</v>
      </c>
      <c r="D35" s="6">
        <v>45992</v>
      </c>
      <c r="E35" s="5">
        <f>Forecasting_전체!C34</f>
        <v>0</v>
      </c>
      <c r="F35" s="5">
        <f>Forecasting_전체!D34</f>
        <v>673072.625</v>
      </c>
      <c r="G35" s="5">
        <f>Forecasting_주말!C34</f>
        <v>0</v>
      </c>
      <c r="H35" s="5">
        <f>Forecasting_주말!D34</f>
        <v>193950.15625</v>
      </c>
      <c r="I35" s="5">
        <f>Forecasting_주중!C34</f>
        <v>0</v>
      </c>
      <c r="J35" s="5">
        <f>Forecasting_주중!D34</f>
        <v>292395.71875</v>
      </c>
      <c r="K35" s="4">
        <f t="shared" si="0"/>
        <v>45992</v>
      </c>
      <c r="L35" s="5">
        <f t="shared" si="1"/>
        <v>673072.625</v>
      </c>
      <c r="M35" s="5">
        <f t="shared" si="2"/>
        <v>21712.020161290322</v>
      </c>
      <c r="N35" s="5">
        <f t="shared" si="3"/>
        <v>193950.15625</v>
      </c>
      <c r="O35" s="5">
        <f t="shared" si="4"/>
        <v>16162.513020833334</v>
      </c>
      <c r="P35" s="5">
        <f t="shared" si="5"/>
        <v>292395.71875</v>
      </c>
      <c r="Q35" s="5">
        <f t="shared" si="6"/>
        <v>15389.248355263158</v>
      </c>
    </row>
  </sheetData>
  <mergeCells count="8">
    <mergeCell ref="D1:D2"/>
    <mergeCell ref="K13:K14"/>
    <mergeCell ref="L13:M13"/>
    <mergeCell ref="N13:O13"/>
    <mergeCell ref="P13:Q13"/>
    <mergeCell ref="E1:F1"/>
    <mergeCell ref="G1:H1"/>
    <mergeCell ref="I1:J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Performance_전체</vt:lpstr>
      <vt:lpstr>Forecasting_전체</vt:lpstr>
      <vt:lpstr>Performance_주말</vt:lpstr>
      <vt:lpstr>Forecasting_주말</vt:lpstr>
      <vt:lpstr>Performance_주중</vt:lpstr>
      <vt:lpstr>Forecasting_주중</vt:lpstr>
      <vt:lpstr>수요예측정리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</cp:lastModifiedBy>
  <dcterms:created xsi:type="dcterms:W3CDTF">2024-07-03T07:05:36Z</dcterms:created>
  <dcterms:modified xsi:type="dcterms:W3CDTF">2024-07-07T14:23:49Z</dcterms:modified>
</cp:coreProperties>
</file>