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CF6F9D68-E615-419C-BCAC-0BE2CA7B2830}" xr6:coauthVersionLast="47" xr6:coauthVersionMax="47" xr10:uidLastSave="{00000000-0000-0000-0000-000000000000}"/>
  <bookViews>
    <workbookView xWindow="-19296" yWindow="-84" windowWidth="19392" windowHeight="11472" firstSheet="3" activeTab="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7" l="1"/>
  <c r="Q35" i="7" s="1"/>
  <c r="N35" i="7"/>
  <c r="O35" i="7" s="1"/>
  <c r="L35" i="7"/>
  <c r="M35" i="7" s="1"/>
  <c r="K35" i="7"/>
  <c r="P34" i="7"/>
  <c r="Q34" i="7" s="1"/>
  <c r="N34" i="7"/>
  <c r="O34" i="7" s="1"/>
  <c r="L34" i="7"/>
  <c r="M34" i="7" s="1"/>
  <c r="K34" i="7"/>
  <c r="Q33" i="7"/>
  <c r="P33" i="7"/>
  <c r="N33" i="7"/>
  <c r="O33" i="7" s="1"/>
  <c r="L33" i="7"/>
  <c r="M33" i="7" s="1"/>
  <c r="K33" i="7"/>
  <c r="Q32" i="7"/>
  <c r="P32" i="7"/>
  <c r="N32" i="7"/>
  <c r="O32" i="7" s="1"/>
  <c r="M32" i="7"/>
  <c r="L32" i="7"/>
  <c r="K32" i="7"/>
  <c r="P31" i="7"/>
  <c r="Q31" i="7" s="1"/>
  <c r="N31" i="7"/>
  <c r="O31" i="7" s="1"/>
  <c r="M31" i="7"/>
  <c r="L31" i="7"/>
  <c r="K31" i="7"/>
  <c r="P30" i="7"/>
  <c r="Q30" i="7" s="1"/>
  <c r="N30" i="7"/>
  <c r="O30" i="7" s="1"/>
  <c r="M30" i="7"/>
  <c r="L30" i="7"/>
  <c r="K30" i="7"/>
  <c r="P29" i="7"/>
  <c r="Q29" i="7" s="1"/>
  <c r="N29" i="7"/>
  <c r="O29" i="7" s="1"/>
  <c r="L29" i="7"/>
  <c r="M29" i="7" s="1"/>
  <c r="K29" i="7"/>
  <c r="P28" i="7"/>
  <c r="Q28" i="7" s="1"/>
  <c r="N28" i="7"/>
  <c r="O28" i="7" s="1"/>
  <c r="L28" i="7"/>
  <c r="M28" i="7" s="1"/>
  <c r="K28" i="7"/>
  <c r="P27" i="7"/>
  <c r="Q27" i="7" s="1"/>
  <c r="N27" i="7"/>
  <c r="O27" i="7" s="1"/>
  <c r="L27" i="7"/>
  <c r="M27" i="7" s="1"/>
  <c r="K27" i="7"/>
  <c r="P26" i="7"/>
  <c r="Q26" i="7" s="1"/>
  <c r="O26" i="7"/>
  <c r="N26" i="7"/>
  <c r="L26" i="7"/>
  <c r="M26" i="7" s="1"/>
  <c r="K26" i="7"/>
  <c r="P25" i="7"/>
  <c r="Q25" i="7" s="1"/>
  <c r="O25" i="7"/>
  <c r="N25" i="7"/>
  <c r="M25" i="7"/>
  <c r="L25" i="7"/>
  <c r="K25" i="7"/>
  <c r="P24" i="7"/>
  <c r="Q24" i="7" s="1"/>
  <c r="O24" i="7"/>
  <c r="N24" i="7"/>
  <c r="M24" i="7"/>
  <c r="L24" i="7"/>
  <c r="K24" i="7"/>
  <c r="P23" i="7"/>
  <c r="Q23" i="7" s="1"/>
  <c r="N23" i="7"/>
  <c r="O23" i="7" s="1"/>
  <c r="L23" i="7"/>
  <c r="M23" i="7" s="1"/>
  <c r="K23" i="7"/>
  <c r="P22" i="7"/>
  <c r="Q22" i="7" s="1"/>
  <c r="N22" i="7"/>
  <c r="O22" i="7" s="1"/>
  <c r="M22" i="7"/>
  <c r="L22" i="7"/>
  <c r="K22" i="7"/>
  <c r="P21" i="7"/>
  <c r="Q21" i="7" s="1"/>
  <c r="N21" i="7"/>
  <c r="O21" i="7" s="1"/>
  <c r="L21" i="7"/>
  <c r="M21" i="7" s="1"/>
  <c r="K21" i="7"/>
  <c r="Q20" i="7"/>
  <c r="P20" i="7"/>
  <c r="N20" i="7"/>
  <c r="O20" i="7" s="1"/>
  <c r="L20" i="7"/>
  <c r="M20" i="7" s="1"/>
  <c r="K20" i="7"/>
  <c r="Q19" i="7"/>
  <c r="P19" i="7"/>
  <c r="O19" i="7"/>
  <c r="N19" i="7"/>
  <c r="L19" i="7"/>
  <c r="M19" i="7" s="1"/>
  <c r="K19" i="7"/>
  <c r="Q18" i="7"/>
  <c r="P18" i="7"/>
  <c r="O18" i="7"/>
  <c r="N18" i="7"/>
  <c r="L18" i="7"/>
  <c r="M18" i="7" s="1"/>
  <c r="K18" i="7"/>
  <c r="P17" i="7"/>
  <c r="Q17" i="7" s="1"/>
  <c r="N17" i="7"/>
  <c r="O17" i="7" s="1"/>
  <c r="L17" i="7"/>
  <c r="M17" i="7" s="1"/>
  <c r="K17" i="7"/>
  <c r="P16" i="7"/>
  <c r="Q16" i="7" s="1"/>
  <c r="O16" i="7"/>
  <c r="N16" i="7"/>
  <c r="L16" i="7"/>
  <c r="M16" i="7" s="1"/>
  <c r="K16" i="7"/>
  <c r="P15" i="7"/>
  <c r="Q15" i="7" s="1"/>
  <c r="N15" i="7"/>
  <c r="O15" i="7" s="1"/>
  <c r="L15" i="7"/>
  <c r="M15" i="7" s="1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<sst xmlns="http://schemas.openxmlformats.org/spreadsheetml/2006/main" count="117" uniqueCount="32">
  <si>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</si>
  <si>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</si>
  <si>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</si>
  <si>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</si>
  <si>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</si>
  <si>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</si>
  <si>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</si>
  <si>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</si>
  <si>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</si>
  <si>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</si>
  <si>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GRU</t>
  </si>
  <si>
    <t>LSTM</t>
  </si>
  <si>
    <t>TiDE</t>
  </si>
  <si>
    <t>DilatedRNN</t>
  </si>
  <si>
    <t>RNN</t>
  </si>
  <si>
    <t>TCN</t>
  </si>
  <si>
    <t>XGBoost</t>
  </si>
  <si>
    <t>RandomForest</t>
  </si>
  <si>
    <t>CatBoost</t>
  </si>
  <si>
    <t>LightGBM</t>
  </si>
  <si>
    <t>MLP</t>
  </si>
  <si>
    <t>unique_id</t>
  </si>
  <si>
    <t>y</t>
  </si>
  <si>
    <t>ds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</si>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</sst>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9B8B082-C593-3518-DDE5-EB876F8CD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6E748A8-BDAE-3AE6-0BFF-F0D152FB7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6AAA080-30A1-8E4E-D9FF-CBE94F016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DFD222A-81E7-885F-D793-745802C5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59B2DE-D8CF-42A9-B597-1F53BDC2D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EAE61D-80BA-E535-FE50-4ACDCC7D1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846712C-FF71-DE01-CC8F-4D7CC0FB6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F017A42-24D9-6870-D360-2D9A823B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F756DE-7159-CAAD-3D41-115D24B2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EBFF640-6231-CB7C-8C3F-31597CB22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BE23304-3648-B75E-6455-7ABEA7882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FDBBA0D-D4DE-DCF3-215B-9CC416F4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1373785812.277344</v>
      </c>
      <c r="C2">
        <v>37064.616715640594</v>
      </c>
      <c r="D2">
        <v>2.4807458059186559E-3</v>
      </c>
      <c r="E2">
        <v>27913.5625</v>
      </c>
      <c r="F2">
        <v>3.7252479742159748E-2</v>
      </c>
      <c r="G2">
        <v>23287.03125</v>
      </c>
      <c r="H2">
        <v>3.0674461019758341E-2</v>
      </c>
    </row>
    <row r="3" spans="1:8" x14ac:dyDescent="0.45">
      <c r="A3" s="1" t="s">
        <v>8</v>
      </c>
      <c r="B3">
        <v>1373785812.277344</v>
      </c>
      <c r="C3">
        <v>37064.616715640594</v>
      </c>
      <c r="D3">
        <v>2.4807458059186559E-3</v>
      </c>
      <c r="E3">
        <v>27913.5625</v>
      </c>
      <c r="F3">
        <v>3.7252479742159748E-2</v>
      </c>
      <c r="G3">
        <v>23287.03125</v>
      </c>
      <c r="H3">
        <v>3.0674461019758341E-2</v>
      </c>
    </row>
    <row r="4" spans="1:8" x14ac:dyDescent="0.45">
      <c r="A4" s="1" t="s">
        <v>9</v>
      </c>
      <c r="B4">
        <v>5289016945.5882158</v>
      </c>
      <c r="C4">
        <v>72725.627845954106</v>
      </c>
      <c r="D4">
        <v>8.7488778442968672E-3</v>
      </c>
      <c r="E4">
        <v>55445.098958333343</v>
      </c>
      <c r="F4">
        <v>7.2539649814845272E-2</v>
      </c>
      <c r="G4">
        <v>45346.0625</v>
      </c>
      <c r="H4">
        <v>6.0045286177478022E-2</v>
      </c>
    </row>
    <row r="5" spans="1:8" x14ac:dyDescent="0.45">
      <c r="A5" s="1" t="s">
        <v>13</v>
      </c>
      <c r="B5">
        <v>7652689037.6595049</v>
      </c>
      <c r="C5">
        <v>87479.64927718621</v>
      </c>
      <c r="D5">
        <v>1.242517110864474E-2</v>
      </c>
      <c r="E5">
        <v>76101.020833333328</v>
      </c>
      <c r="F5">
        <v>9.8507505394304543E-2</v>
      </c>
      <c r="G5">
        <v>70438.21875</v>
      </c>
      <c r="H5">
        <v>9.2910975190954009E-2</v>
      </c>
    </row>
    <row r="6" spans="1:8" x14ac:dyDescent="0.45">
      <c r="A6" s="1" t="s">
        <v>15</v>
      </c>
      <c r="B6">
        <v>37275107940.458977</v>
      </c>
      <c r="C6">
        <v>193067.62530382711</v>
      </c>
      <c r="D6">
        <v>6.2629264859706282E-2</v>
      </c>
      <c r="E6">
        <v>102344.40625</v>
      </c>
      <c r="F6">
        <v>0.1336800164532328</v>
      </c>
      <c r="G6">
        <v>54010.96875</v>
      </c>
      <c r="H6">
        <v>6.9694704633106397E-2</v>
      </c>
    </row>
    <row r="7" spans="1:8" x14ac:dyDescent="0.45">
      <c r="A7" s="1" t="s">
        <v>12</v>
      </c>
      <c r="B7">
        <v>9605396333.095377</v>
      </c>
      <c r="C7">
        <v>98007.123889518247</v>
      </c>
      <c r="D7">
        <v>1.6731337631489311E-2</v>
      </c>
      <c r="E7">
        <v>83936.880208333328</v>
      </c>
      <c r="F7">
        <v>0.1111954485582049</v>
      </c>
      <c r="G7">
        <v>79485.84375</v>
      </c>
      <c r="H7">
        <v>9.9220371105836314E-2</v>
      </c>
    </row>
    <row r="8" spans="1:8" x14ac:dyDescent="0.45">
      <c r="A8" s="1" t="s">
        <v>20</v>
      </c>
      <c r="B8">
        <v>8350599259.0784502</v>
      </c>
      <c r="C8">
        <v>91381.613353444627</v>
      </c>
      <c r="D8">
        <v>1.387544995917364E-2</v>
      </c>
      <c r="E8">
        <v>81813.890625</v>
      </c>
      <c r="F8">
        <v>0.1067252961321685</v>
      </c>
      <c r="G8">
        <v>84678.65625</v>
      </c>
      <c r="H8">
        <v>0.1102729392154851</v>
      </c>
    </row>
    <row r="9" spans="1:8" x14ac:dyDescent="0.45">
      <c r="A9" s="1" t="s">
        <v>10</v>
      </c>
      <c r="B9">
        <v>10909135899.110029</v>
      </c>
      <c r="C9">
        <v>104446.808946516</v>
      </c>
      <c r="D9">
        <v>1.7825888312904419E-2</v>
      </c>
      <c r="E9">
        <v>88969.9375</v>
      </c>
      <c r="F9">
        <v>0.114931543091963</v>
      </c>
      <c r="G9">
        <v>89031.34375</v>
      </c>
      <c r="H9">
        <v>0.1163445300222927</v>
      </c>
    </row>
    <row r="10" spans="1:8" x14ac:dyDescent="0.45">
      <c r="A10" s="1" t="s">
        <v>14</v>
      </c>
      <c r="B10">
        <v>43973334370.89225</v>
      </c>
      <c r="C10">
        <v>209698.1983014929</v>
      </c>
      <c r="D10">
        <v>7.4181856473600302E-2</v>
      </c>
      <c r="E10">
        <v>180658.61979166669</v>
      </c>
      <c r="F10">
        <v>0.23692906752648191</v>
      </c>
      <c r="G10">
        <v>152700.15625</v>
      </c>
      <c r="H10">
        <v>0.20175088477025099</v>
      </c>
    </row>
    <row r="11" spans="1:8" x14ac:dyDescent="0.45">
      <c r="A11" s="1" t="s">
        <v>11</v>
      </c>
      <c r="B11">
        <v>54828461271.780678</v>
      </c>
      <c r="C11">
        <v>234154.78058707379</v>
      </c>
      <c r="D11">
        <v>9.0073294548818184E-2</v>
      </c>
      <c r="E11">
        <v>184411.80989583331</v>
      </c>
      <c r="F11">
        <v>0.23801291450264481</v>
      </c>
      <c r="G11">
        <v>178577.15625</v>
      </c>
      <c r="H11">
        <v>0.23318320396726899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76" workbookViewId="0">
      <selection activeCell="A83" sqref="A83"/>
    </sheetView>
  </sheetViews>
  <sheetFormatPr defaultRowHeight="17" x14ac:dyDescent="0.45"/>
  <sheetData>
    <row r="1" spans="1:13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13</v>
      </c>
      <c r="H1" s="1" t="s">
        <v>15</v>
      </c>
      <c r="I1" s="1" t="s">
        <v>12</v>
      </c>
      <c r="J1" s="1" t="s">
        <v>20</v>
      </c>
      <c r="K1" s="1" t="s">
        <v>10</v>
      </c>
      <c r="L1" s="1" t="s">
        <v>14</v>
      </c>
      <c r="M1" s="1" t="s">
        <v>11</v>
      </c>
    </row>
    <row r="2" spans="1:13" x14ac:dyDescent="0.45">
      <c r="A2" s="2">
        <v>45017</v>
      </c>
      <c r="B2">
        <v>1</v>
      </c>
      <c r="C2">
        <v>733238</v>
      </c>
      <c r="D2">
        <v>717939.5</v>
      </c>
      <c r="E2">
        <v>717939.5</v>
      </c>
      <c r="F2">
        <v>725202.125</v>
      </c>
      <c r="G2">
        <v>665994.8125</v>
      </c>
      <c r="H2">
        <v>740571.0625</v>
      </c>
      <c r="I2">
        <v>834562.9375</v>
      </c>
      <c r="J2">
        <v>746676.25</v>
      </c>
      <c r="K2">
        <v>674821.4375</v>
      </c>
      <c r="L2">
        <v>558246.75</v>
      </c>
      <c r="M2">
        <v>690992.625</v>
      </c>
    </row>
    <row r="3" spans="1:13" x14ac:dyDescent="0.45">
      <c r="A3" s="2">
        <v>45047</v>
      </c>
      <c r="B3">
        <v>1</v>
      </c>
      <c r="C3">
        <v>767495</v>
      </c>
      <c r="D3">
        <v>737984.625</v>
      </c>
      <c r="E3">
        <v>737984.625</v>
      </c>
      <c r="F3">
        <v>705042.875</v>
      </c>
      <c r="G3">
        <v>678537.75</v>
      </c>
      <c r="H3">
        <v>827239.6875</v>
      </c>
      <c r="I3">
        <v>816470.6875</v>
      </c>
      <c r="J3">
        <v>712964.375</v>
      </c>
      <c r="K3">
        <v>682675.625</v>
      </c>
      <c r="L3">
        <v>610335.9375</v>
      </c>
      <c r="M3">
        <v>691558.375</v>
      </c>
    </row>
    <row r="4" spans="1:13" x14ac:dyDescent="0.45">
      <c r="A4" s="2">
        <v>45078</v>
      </c>
      <c r="B4">
        <v>1</v>
      </c>
      <c r="C4">
        <v>712496</v>
      </c>
      <c r="D4">
        <v>714080.375</v>
      </c>
      <c r="E4">
        <v>714080.375</v>
      </c>
      <c r="F4">
        <v>695577.8125</v>
      </c>
      <c r="G4">
        <v>687907.625</v>
      </c>
      <c r="H4">
        <v>690454</v>
      </c>
      <c r="I4">
        <v>748038.9375</v>
      </c>
      <c r="J4">
        <v>677606.75</v>
      </c>
      <c r="K4">
        <v>699281.8125</v>
      </c>
      <c r="L4">
        <v>606601.625</v>
      </c>
      <c r="M4">
        <v>689904.5625</v>
      </c>
    </row>
    <row r="5" spans="1:13" x14ac:dyDescent="0.45">
      <c r="A5" s="2">
        <v>45108</v>
      </c>
      <c r="B5">
        <v>1</v>
      </c>
      <c r="C5">
        <v>648470</v>
      </c>
      <c r="D5">
        <v>720170.75</v>
      </c>
      <c r="E5">
        <v>720170.75</v>
      </c>
      <c r="F5">
        <v>736672.1875</v>
      </c>
      <c r="G5">
        <v>666092.1875</v>
      </c>
      <c r="H5">
        <v>641732.6875</v>
      </c>
      <c r="I5">
        <v>678972.4375</v>
      </c>
      <c r="J5">
        <v>682740.5</v>
      </c>
      <c r="K5">
        <v>661563.25</v>
      </c>
      <c r="L5">
        <v>565030.875</v>
      </c>
      <c r="M5">
        <v>652497.75</v>
      </c>
    </row>
    <row r="6" spans="1:13" x14ac:dyDescent="0.45">
      <c r="A6" s="2">
        <v>45139</v>
      </c>
      <c r="B6">
        <v>1</v>
      </c>
      <c r="C6">
        <v>729354</v>
      </c>
      <c r="D6">
        <v>714426.8125</v>
      </c>
      <c r="E6">
        <v>714426.8125</v>
      </c>
      <c r="F6">
        <v>701114</v>
      </c>
      <c r="G6">
        <v>672109.9375</v>
      </c>
      <c r="H6">
        <v>775533.375</v>
      </c>
      <c r="I6">
        <v>656642.4375</v>
      </c>
      <c r="J6">
        <v>641116.9375</v>
      </c>
      <c r="K6">
        <v>681063.5625</v>
      </c>
      <c r="L6">
        <v>622429.9375</v>
      </c>
      <c r="M6">
        <v>645961.1875</v>
      </c>
    </row>
    <row r="7" spans="1:13" x14ac:dyDescent="0.45">
      <c r="A7" s="2">
        <v>45170</v>
      </c>
      <c r="B7">
        <v>1</v>
      </c>
      <c r="C7">
        <v>745932</v>
      </c>
      <c r="D7">
        <v>721942.5625</v>
      </c>
      <c r="E7">
        <v>721942.5625</v>
      </c>
      <c r="F7">
        <v>655806.6875</v>
      </c>
      <c r="G7">
        <v>669086.5625</v>
      </c>
      <c r="H7">
        <v>692263.1875</v>
      </c>
      <c r="I7">
        <v>606497.875</v>
      </c>
      <c r="J7">
        <v>615470.1875</v>
      </c>
      <c r="K7">
        <v>652688.6875</v>
      </c>
      <c r="L7">
        <v>597690.75</v>
      </c>
      <c r="M7">
        <v>613841.9375</v>
      </c>
    </row>
    <row r="8" spans="1:13" x14ac:dyDescent="0.45">
      <c r="A8" s="2">
        <v>45200</v>
      </c>
      <c r="B8">
        <v>1</v>
      </c>
      <c r="C8">
        <v>840753</v>
      </c>
      <c r="D8">
        <v>760817.8125</v>
      </c>
      <c r="E8">
        <v>760817.8125</v>
      </c>
      <c r="F8">
        <v>676481.8125</v>
      </c>
      <c r="G8">
        <v>691075.625</v>
      </c>
      <c r="H8">
        <v>819471.125</v>
      </c>
      <c r="I8">
        <v>757730.625</v>
      </c>
      <c r="J8">
        <v>715666.1875</v>
      </c>
      <c r="K8">
        <v>693177.0625</v>
      </c>
      <c r="L8">
        <v>642855.9375</v>
      </c>
      <c r="M8">
        <v>597535.0625</v>
      </c>
    </row>
    <row r="9" spans="1:13" x14ac:dyDescent="0.45">
      <c r="A9" s="2">
        <v>45231</v>
      </c>
      <c r="B9">
        <v>1</v>
      </c>
      <c r="C9">
        <v>773778</v>
      </c>
      <c r="D9">
        <v>770357.0625</v>
      </c>
      <c r="E9">
        <v>770357.0625</v>
      </c>
      <c r="F9">
        <v>690999.9375</v>
      </c>
      <c r="G9">
        <v>705587.625</v>
      </c>
      <c r="H9">
        <v>850194</v>
      </c>
      <c r="I9">
        <v>860264.8125</v>
      </c>
      <c r="J9">
        <v>664762.3125</v>
      </c>
      <c r="K9">
        <v>679242.0625</v>
      </c>
      <c r="L9">
        <v>640099.5</v>
      </c>
      <c r="M9">
        <v>484000.53125</v>
      </c>
    </row>
    <row r="10" spans="1:13" x14ac:dyDescent="0.45">
      <c r="A10" s="2">
        <v>45261</v>
      </c>
      <c r="B10">
        <v>1</v>
      </c>
      <c r="C10">
        <v>805939</v>
      </c>
      <c r="D10">
        <v>768675.75</v>
      </c>
      <c r="E10">
        <v>768675.75</v>
      </c>
      <c r="F10">
        <v>716593.625</v>
      </c>
      <c r="G10">
        <v>694802.875</v>
      </c>
      <c r="H10">
        <v>751585.875</v>
      </c>
      <c r="I10">
        <v>813739.4375</v>
      </c>
      <c r="J10">
        <v>654893.5625</v>
      </c>
      <c r="K10">
        <v>674791.875</v>
      </c>
      <c r="L10">
        <v>636413.1875</v>
      </c>
      <c r="M10">
        <v>309629.5</v>
      </c>
    </row>
    <row r="11" spans="1:13" x14ac:dyDescent="0.45">
      <c r="A11" s="2">
        <v>45292</v>
      </c>
      <c r="B11">
        <v>1</v>
      </c>
      <c r="C11">
        <v>732365</v>
      </c>
      <c r="D11">
        <v>766095</v>
      </c>
      <c r="E11">
        <v>766095</v>
      </c>
      <c r="F11">
        <v>727458.8125</v>
      </c>
      <c r="G11">
        <v>708382.125</v>
      </c>
      <c r="H11">
        <v>871225.75</v>
      </c>
      <c r="I11">
        <v>604992.1875</v>
      </c>
      <c r="J11">
        <v>662054.75</v>
      </c>
      <c r="K11">
        <v>693445.5</v>
      </c>
      <c r="L11">
        <v>630785.875</v>
      </c>
      <c r="M11">
        <v>376722.0625</v>
      </c>
    </row>
    <row r="12" spans="1:13" x14ac:dyDescent="0.45">
      <c r="A12" s="2">
        <v>45323</v>
      </c>
      <c r="B12">
        <v>1</v>
      </c>
      <c r="C12">
        <v>772313</v>
      </c>
      <c r="D12">
        <v>771294.875</v>
      </c>
      <c r="E12">
        <v>771294.875</v>
      </c>
      <c r="F12">
        <v>746754.9375</v>
      </c>
      <c r="G12">
        <v>699626.9375</v>
      </c>
      <c r="H12">
        <v>661056.6875</v>
      </c>
      <c r="I12">
        <v>574193.875</v>
      </c>
      <c r="J12">
        <v>682952.25</v>
      </c>
      <c r="K12">
        <v>610132.25</v>
      </c>
      <c r="L12">
        <v>460972.875</v>
      </c>
      <c r="M12">
        <v>529667.4375</v>
      </c>
    </row>
    <row r="13" spans="1:13" x14ac:dyDescent="0.45">
      <c r="A13" s="2">
        <v>45352</v>
      </c>
      <c r="B13">
        <v>1</v>
      </c>
      <c r="C13">
        <v>773749</v>
      </c>
      <c r="D13">
        <v>796333.625</v>
      </c>
      <c r="E13">
        <v>796333.625</v>
      </c>
      <c r="F13">
        <v>769240.375</v>
      </c>
      <c r="G13">
        <v>618710.0625</v>
      </c>
      <c r="H13">
        <v>143489.4375</v>
      </c>
      <c r="I13">
        <v>697799.6875</v>
      </c>
      <c r="J13">
        <v>692628.75</v>
      </c>
      <c r="K13">
        <v>591546.125</v>
      </c>
      <c r="L13">
        <v>296515.3125</v>
      </c>
      <c r="M13">
        <v>548684.75</v>
      </c>
    </row>
    <row r="14" spans="1:13" x14ac:dyDescent="0.45">
      <c r="A14" s="2">
        <v>45383</v>
      </c>
      <c r="B14">
        <v>1</v>
      </c>
      <c r="C14">
        <v>0</v>
      </c>
      <c r="D14">
        <v>816603.6875</v>
      </c>
      <c r="E14">
        <v>816603.6875</v>
      </c>
      <c r="F14">
        <v>781386.6875</v>
      </c>
      <c r="G14">
        <v>443173.84375</v>
      </c>
      <c r="H14">
        <v>266821.375</v>
      </c>
      <c r="I14">
        <v>771283.625</v>
      </c>
      <c r="J14">
        <v>700138</v>
      </c>
      <c r="K14">
        <v>340749.625</v>
      </c>
      <c r="L14">
        <v>254136.96875</v>
      </c>
      <c r="M14">
        <v>540756.5625</v>
      </c>
    </row>
    <row r="15" spans="1:13" x14ac:dyDescent="0.45">
      <c r="A15" s="2">
        <v>45413</v>
      </c>
      <c r="B15">
        <v>1</v>
      </c>
      <c r="C15">
        <v>0</v>
      </c>
      <c r="D15">
        <v>841476.3125</v>
      </c>
      <c r="E15">
        <v>841476.3125</v>
      </c>
      <c r="F15">
        <v>786555</v>
      </c>
      <c r="G15">
        <v>244785.59375</v>
      </c>
      <c r="H15">
        <v>654412.1875</v>
      </c>
      <c r="I15">
        <v>809192.5</v>
      </c>
      <c r="J15">
        <v>733562.125</v>
      </c>
      <c r="K15">
        <v>309062.5</v>
      </c>
      <c r="L15">
        <v>406152.9375</v>
      </c>
      <c r="M15">
        <v>653552.0625</v>
      </c>
    </row>
    <row r="16" spans="1:13" x14ac:dyDescent="0.45">
      <c r="A16" s="2">
        <v>45444</v>
      </c>
      <c r="B16">
        <v>1</v>
      </c>
      <c r="C16">
        <v>0</v>
      </c>
      <c r="D16">
        <v>844972.1875</v>
      </c>
      <c r="E16">
        <v>844972.1875</v>
      </c>
      <c r="F16">
        <v>803944.75</v>
      </c>
      <c r="G16">
        <v>324513.0625</v>
      </c>
      <c r="H16">
        <v>580706.4375</v>
      </c>
      <c r="I16">
        <v>685271.375</v>
      </c>
      <c r="J16">
        <v>701855.875</v>
      </c>
      <c r="K16">
        <v>426957.53125</v>
      </c>
      <c r="L16">
        <v>415691.875</v>
      </c>
      <c r="M16">
        <v>595391.8125</v>
      </c>
    </row>
    <row r="17" spans="1:13" x14ac:dyDescent="0.45">
      <c r="A17" s="2">
        <v>45474</v>
      </c>
      <c r="B17">
        <v>1</v>
      </c>
      <c r="C17">
        <v>0</v>
      </c>
      <c r="D17">
        <v>864543.5</v>
      </c>
      <c r="E17">
        <v>864543.5</v>
      </c>
      <c r="F17">
        <v>834385.0625</v>
      </c>
      <c r="G17">
        <v>467260.78125</v>
      </c>
      <c r="H17">
        <v>495769.9375</v>
      </c>
      <c r="I17">
        <v>654038.5</v>
      </c>
      <c r="J17">
        <v>816993.375</v>
      </c>
      <c r="K17">
        <v>416079.4375</v>
      </c>
      <c r="L17">
        <v>434172.625</v>
      </c>
      <c r="M17">
        <v>617353.875</v>
      </c>
    </row>
    <row r="18" spans="1:13" x14ac:dyDescent="0.45">
      <c r="A18" s="2">
        <v>45505</v>
      </c>
      <c r="B18">
        <v>1</v>
      </c>
      <c r="C18">
        <v>0</v>
      </c>
      <c r="D18">
        <v>854875.1875</v>
      </c>
      <c r="E18">
        <v>854875.1875</v>
      </c>
      <c r="F18">
        <v>832847.3125</v>
      </c>
      <c r="G18">
        <v>493320.59375</v>
      </c>
      <c r="H18">
        <v>117373.4375</v>
      </c>
      <c r="I18">
        <v>684747.125</v>
      </c>
      <c r="J18">
        <v>801916.3125</v>
      </c>
      <c r="K18">
        <v>508749.3125</v>
      </c>
      <c r="L18">
        <v>469842.5</v>
      </c>
      <c r="M18">
        <v>533794.5625</v>
      </c>
    </row>
    <row r="19" spans="1:13" x14ac:dyDescent="0.45">
      <c r="A19" s="2">
        <v>45536</v>
      </c>
      <c r="B19">
        <v>1</v>
      </c>
      <c r="C19">
        <v>0</v>
      </c>
      <c r="D19">
        <v>852564.0625</v>
      </c>
      <c r="E19">
        <v>852564.0625</v>
      </c>
      <c r="F19">
        <v>832450.75</v>
      </c>
      <c r="G19">
        <v>501193.71875</v>
      </c>
      <c r="H19">
        <v>-356286.9375</v>
      </c>
      <c r="I19">
        <v>525231.375</v>
      </c>
      <c r="J19">
        <v>702048.75</v>
      </c>
      <c r="K19">
        <v>498055.6875</v>
      </c>
      <c r="L19">
        <v>333200.65625</v>
      </c>
      <c r="M19">
        <v>526571.4375</v>
      </c>
    </row>
    <row r="20" spans="1:13" x14ac:dyDescent="0.45">
      <c r="A20" s="2">
        <v>45566</v>
      </c>
      <c r="B20">
        <v>1</v>
      </c>
      <c r="C20">
        <v>0</v>
      </c>
      <c r="D20">
        <v>865379.625</v>
      </c>
      <c r="E20">
        <v>865379.625</v>
      </c>
      <c r="F20">
        <v>814618.75</v>
      </c>
      <c r="G20">
        <v>539318</v>
      </c>
      <c r="H20">
        <v>181082.96875</v>
      </c>
      <c r="I20">
        <v>837080.0625</v>
      </c>
      <c r="J20">
        <v>692233.875</v>
      </c>
      <c r="K20">
        <v>608088.9375</v>
      </c>
      <c r="L20">
        <v>414370.8125</v>
      </c>
      <c r="M20">
        <v>526663.8125</v>
      </c>
    </row>
    <row r="21" spans="1:13" x14ac:dyDescent="0.45">
      <c r="A21" s="2">
        <v>45597</v>
      </c>
      <c r="B21">
        <v>1</v>
      </c>
      <c r="C21">
        <v>0</v>
      </c>
      <c r="D21">
        <v>873475</v>
      </c>
      <c r="E21">
        <v>873475</v>
      </c>
      <c r="F21">
        <v>788886.3125</v>
      </c>
      <c r="G21">
        <v>426218.875</v>
      </c>
      <c r="H21">
        <v>399226.15625</v>
      </c>
      <c r="I21">
        <v>946906.9375</v>
      </c>
      <c r="J21">
        <v>626091.4375</v>
      </c>
      <c r="K21">
        <v>553072.0625</v>
      </c>
      <c r="L21">
        <v>456542.59375</v>
      </c>
      <c r="M21">
        <v>553177.6875</v>
      </c>
    </row>
    <row r="22" spans="1:13" x14ac:dyDescent="0.45">
      <c r="A22" s="2">
        <v>45627</v>
      </c>
      <c r="B22">
        <v>1</v>
      </c>
      <c r="C22">
        <v>0</v>
      </c>
      <c r="D22">
        <v>901319.5</v>
      </c>
      <c r="E22">
        <v>901319.5</v>
      </c>
      <c r="F22">
        <v>804269.0625</v>
      </c>
      <c r="G22">
        <v>446589.84375</v>
      </c>
      <c r="H22">
        <v>95610.46875</v>
      </c>
      <c r="I22">
        <v>693514.0625</v>
      </c>
      <c r="J22">
        <v>702924.1875</v>
      </c>
      <c r="K22">
        <v>488630.84375</v>
      </c>
      <c r="L22">
        <v>312725.6875</v>
      </c>
      <c r="M22">
        <v>553365.875</v>
      </c>
    </row>
    <row r="23" spans="1:13" x14ac:dyDescent="0.45">
      <c r="A23" s="2">
        <v>45658</v>
      </c>
      <c r="B23">
        <v>1</v>
      </c>
      <c r="C23">
        <v>0</v>
      </c>
      <c r="D23">
        <v>903129.3125</v>
      </c>
      <c r="E23">
        <v>903129.3125</v>
      </c>
      <c r="F23">
        <v>865355.625</v>
      </c>
      <c r="G23">
        <v>549427.125</v>
      </c>
      <c r="H23">
        <v>123743.6875</v>
      </c>
      <c r="I23">
        <v>793212.3125</v>
      </c>
      <c r="J23">
        <v>807624.5</v>
      </c>
      <c r="K23">
        <v>502238.5</v>
      </c>
      <c r="L23">
        <v>320258.875</v>
      </c>
      <c r="M23">
        <v>529093.875</v>
      </c>
    </row>
    <row r="24" spans="1:13" x14ac:dyDescent="0.45">
      <c r="A24" s="2">
        <v>45689</v>
      </c>
      <c r="B24">
        <v>1</v>
      </c>
      <c r="C24">
        <v>0</v>
      </c>
      <c r="D24">
        <v>932767.75</v>
      </c>
      <c r="E24">
        <v>932767.75</v>
      </c>
      <c r="F24">
        <v>891104.5</v>
      </c>
      <c r="G24">
        <v>458880.53125</v>
      </c>
      <c r="H24">
        <v>11737.375</v>
      </c>
      <c r="I24">
        <v>640536.8125</v>
      </c>
      <c r="J24">
        <v>803018.9375</v>
      </c>
      <c r="K24">
        <v>445922.3125</v>
      </c>
      <c r="L24">
        <v>343636.96875</v>
      </c>
      <c r="M24">
        <v>563189</v>
      </c>
    </row>
    <row r="25" spans="1:13" x14ac:dyDescent="0.45">
      <c r="A25" s="2">
        <v>45717</v>
      </c>
      <c r="B25">
        <v>1</v>
      </c>
      <c r="C25">
        <v>0</v>
      </c>
      <c r="D25">
        <v>936219.6875</v>
      </c>
      <c r="E25">
        <v>936219.6875</v>
      </c>
      <c r="F25">
        <v>896338.75</v>
      </c>
      <c r="G25">
        <v>490912.96875</v>
      </c>
      <c r="H25">
        <v>117610.84375</v>
      </c>
      <c r="I25">
        <v>865690.25</v>
      </c>
      <c r="J25">
        <v>922821.1875</v>
      </c>
      <c r="K25">
        <v>464025</v>
      </c>
      <c r="L25">
        <v>435572.09375</v>
      </c>
      <c r="M25">
        <v>568367.625</v>
      </c>
    </row>
    <row r="26" spans="1:13" x14ac:dyDescent="0.45">
      <c r="A26" s="2">
        <v>45748</v>
      </c>
      <c r="B26">
        <v>1</v>
      </c>
      <c r="C26">
        <v>0</v>
      </c>
      <c r="D26">
        <v>945596.1875</v>
      </c>
      <c r="E26">
        <v>945596.1875</v>
      </c>
      <c r="F26">
        <v>906791.3125</v>
      </c>
      <c r="G26">
        <v>495631.03125</v>
      </c>
      <c r="H26">
        <v>368759.5625</v>
      </c>
      <c r="I26">
        <v>798032.25</v>
      </c>
      <c r="J26">
        <v>880950</v>
      </c>
      <c r="K26">
        <v>470398.4375</v>
      </c>
      <c r="L26">
        <v>424134.5625</v>
      </c>
      <c r="M26">
        <v>563760.9375</v>
      </c>
    </row>
    <row r="27" spans="1:13" x14ac:dyDescent="0.45">
      <c r="A27" s="2">
        <v>45778</v>
      </c>
      <c r="B27">
        <v>1</v>
      </c>
      <c r="C27">
        <v>0</v>
      </c>
      <c r="D27">
        <v>970026.5625</v>
      </c>
      <c r="E27">
        <v>970026.5625</v>
      </c>
      <c r="F27">
        <v>895964.6875</v>
      </c>
      <c r="G27">
        <v>484997.5625</v>
      </c>
      <c r="H27">
        <v>475795.46875</v>
      </c>
      <c r="I27">
        <v>855736.375</v>
      </c>
      <c r="J27">
        <v>888929.5</v>
      </c>
      <c r="K27">
        <v>469568.5625</v>
      </c>
      <c r="L27">
        <v>482160.71875</v>
      </c>
      <c r="M27">
        <v>478064.09375</v>
      </c>
    </row>
    <row r="28" spans="1:13" x14ac:dyDescent="0.45">
      <c r="A28" s="2">
        <v>45809</v>
      </c>
      <c r="B28">
        <v>1</v>
      </c>
      <c r="C28">
        <v>0</v>
      </c>
      <c r="D28">
        <v>956736.125</v>
      </c>
      <c r="E28">
        <v>956736.125</v>
      </c>
      <c r="F28">
        <v>899144</v>
      </c>
      <c r="G28">
        <v>453387.6875</v>
      </c>
      <c r="H28">
        <v>66090</v>
      </c>
      <c r="I28">
        <v>851167.9375</v>
      </c>
      <c r="J28">
        <v>877761.875</v>
      </c>
      <c r="K28">
        <v>493110.1875</v>
      </c>
      <c r="L28">
        <v>490268.34375</v>
      </c>
      <c r="M28">
        <v>296700.5625</v>
      </c>
    </row>
    <row r="29" spans="1:13" x14ac:dyDescent="0.45">
      <c r="A29" s="2">
        <v>45839</v>
      </c>
      <c r="B29">
        <v>1</v>
      </c>
      <c r="C29">
        <v>0</v>
      </c>
      <c r="D29">
        <v>977081.625</v>
      </c>
      <c r="E29">
        <v>977081.625</v>
      </c>
      <c r="F29">
        <v>907423.9375</v>
      </c>
      <c r="G29">
        <v>443331.875</v>
      </c>
      <c r="H29">
        <v>149315.25</v>
      </c>
      <c r="I29">
        <v>664191.5</v>
      </c>
      <c r="J29">
        <v>902735.8125</v>
      </c>
      <c r="K29">
        <v>417851.4375</v>
      </c>
      <c r="L29">
        <v>410980.09375</v>
      </c>
      <c r="M29">
        <v>392618.1875</v>
      </c>
    </row>
    <row r="30" spans="1:13" x14ac:dyDescent="0.45">
      <c r="A30" s="2">
        <v>45870</v>
      </c>
      <c r="B30">
        <v>1</v>
      </c>
      <c r="C30">
        <v>0</v>
      </c>
      <c r="D30">
        <v>969903.1875</v>
      </c>
      <c r="E30">
        <v>969903.1875</v>
      </c>
      <c r="F30">
        <v>908014.125</v>
      </c>
      <c r="G30">
        <v>537957.3125</v>
      </c>
      <c r="H30">
        <v>316946.5625</v>
      </c>
      <c r="I30">
        <v>908739.8125</v>
      </c>
      <c r="J30">
        <v>947762.1875</v>
      </c>
      <c r="K30">
        <v>563319.5625</v>
      </c>
      <c r="L30">
        <v>461717.625</v>
      </c>
      <c r="M30">
        <v>409964.46875</v>
      </c>
    </row>
    <row r="31" spans="1:13" x14ac:dyDescent="0.45">
      <c r="A31" s="2">
        <v>45901</v>
      </c>
      <c r="B31">
        <v>1</v>
      </c>
      <c r="C31">
        <v>0</v>
      </c>
      <c r="D31">
        <v>985819.625</v>
      </c>
      <c r="E31">
        <v>985819.625</v>
      </c>
      <c r="F31">
        <v>924171.375</v>
      </c>
      <c r="G31">
        <v>512110.03125</v>
      </c>
      <c r="H31">
        <v>279787.5</v>
      </c>
      <c r="I31">
        <v>865324.5</v>
      </c>
      <c r="J31">
        <v>998527.75</v>
      </c>
      <c r="K31">
        <v>538183.75</v>
      </c>
      <c r="L31">
        <v>437157.96875</v>
      </c>
      <c r="M31">
        <v>470706.4375</v>
      </c>
    </row>
    <row r="32" spans="1:13" x14ac:dyDescent="0.45">
      <c r="A32" s="2">
        <v>45931</v>
      </c>
      <c r="B32">
        <v>1</v>
      </c>
      <c r="C32">
        <v>0</v>
      </c>
      <c r="D32">
        <v>1000836.875</v>
      </c>
      <c r="E32">
        <v>1000836.875</v>
      </c>
      <c r="F32">
        <v>908246.625</v>
      </c>
      <c r="G32">
        <v>634196.25</v>
      </c>
      <c r="H32">
        <v>566462.6875</v>
      </c>
      <c r="I32">
        <v>837250</v>
      </c>
      <c r="J32">
        <v>991469.0625</v>
      </c>
      <c r="K32">
        <v>643065.125</v>
      </c>
      <c r="L32">
        <v>533313.5</v>
      </c>
      <c r="M32">
        <v>605747.625</v>
      </c>
    </row>
    <row r="33" spans="1:13" x14ac:dyDescent="0.45">
      <c r="A33" s="2">
        <v>45962</v>
      </c>
      <c r="B33">
        <v>1</v>
      </c>
      <c r="C33">
        <v>0</v>
      </c>
      <c r="D33">
        <v>996412</v>
      </c>
      <c r="E33">
        <v>996412</v>
      </c>
      <c r="F33">
        <v>899121.8125</v>
      </c>
      <c r="G33">
        <v>634661.375</v>
      </c>
      <c r="H33">
        <v>729578.375</v>
      </c>
      <c r="I33">
        <v>769754.5625</v>
      </c>
      <c r="J33">
        <v>919533</v>
      </c>
      <c r="K33">
        <v>585337.3125</v>
      </c>
      <c r="L33">
        <v>569124.625</v>
      </c>
      <c r="M33">
        <v>616118</v>
      </c>
    </row>
    <row r="34" spans="1:13" x14ac:dyDescent="0.45">
      <c r="A34" s="2">
        <v>45992</v>
      </c>
      <c r="B34">
        <v>1</v>
      </c>
      <c r="C34">
        <v>0</v>
      </c>
      <c r="D34">
        <v>1017692.1875</v>
      </c>
      <c r="E34">
        <v>1017692.1875</v>
      </c>
      <c r="F34">
        <v>896298.875</v>
      </c>
      <c r="G34">
        <v>627664.75</v>
      </c>
      <c r="H34">
        <v>590390.5</v>
      </c>
      <c r="I34">
        <v>726422.8125</v>
      </c>
      <c r="J34">
        <v>955660.4375</v>
      </c>
      <c r="K34">
        <v>648740.25</v>
      </c>
      <c r="L34">
        <v>546907.5</v>
      </c>
      <c r="M34">
        <v>649259.625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16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11</v>
      </c>
      <c r="B2">
        <v>485673196.21077472</v>
      </c>
      <c r="C2">
        <v>22037.994378136471</v>
      </c>
      <c r="D2">
        <v>3.381701492388449E-3</v>
      </c>
      <c r="E2">
        <v>19612.927083333328</v>
      </c>
      <c r="F2">
        <v>5.1319974438929598E-2</v>
      </c>
      <c r="G2">
        <v>18723.765625</v>
      </c>
      <c r="H2">
        <v>4.8432122254335602E-2</v>
      </c>
    </row>
    <row r="3" spans="1:8" x14ac:dyDescent="0.45">
      <c r="A3" s="1" t="s">
        <v>13</v>
      </c>
      <c r="B3">
        <v>1023570696.931722</v>
      </c>
      <c r="C3">
        <v>31993.291436357751</v>
      </c>
      <c r="D3">
        <v>6.2721952031981817E-3</v>
      </c>
      <c r="E3">
        <v>29279.622395833328</v>
      </c>
      <c r="F3">
        <v>7.3987116097804076E-2</v>
      </c>
      <c r="G3">
        <v>27978.484375</v>
      </c>
      <c r="H3">
        <v>7.1299610544637029E-2</v>
      </c>
    </row>
    <row r="4" spans="1:8" x14ac:dyDescent="0.45">
      <c r="A4" s="1" t="s">
        <v>7</v>
      </c>
      <c r="B4">
        <v>1426185500.376302</v>
      </c>
      <c r="C4">
        <v>37764.871247977288</v>
      </c>
      <c r="D4">
        <v>9.0546927096903981E-3</v>
      </c>
      <c r="E4">
        <v>32937.005208333343</v>
      </c>
      <c r="F4">
        <v>8.351324358243345E-2</v>
      </c>
      <c r="G4">
        <v>33361.109375</v>
      </c>
      <c r="H4">
        <v>8.7919406426475236E-2</v>
      </c>
    </row>
    <row r="5" spans="1:8" x14ac:dyDescent="0.45">
      <c r="A5" s="1" t="s">
        <v>9</v>
      </c>
      <c r="B5">
        <v>2944689992.4379878</v>
      </c>
      <c r="C5">
        <v>54264.997857163769</v>
      </c>
      <c r="D5">
        <v>1.532954750974071E-2</v>
      </c>
      <c r="E5">
        <v>40063.40625</v>
      </c>
      <c r="F5">
        <v>9.4889809720282436E-2</v>
      </c>
      <c r="G5">
        <v>31140.6875</v>
      </c>
      <c r="H5">
        <v>8.4325762617506961E-2</v>
      </c>
    </row>
    <row r="6" spans="1:8" x14ac:dyDescent="0.45">
      <c r="A6" s="1" t="s">
        <v>8</v>
      </c>
      <c r="B6">
        <v>2947259036.8681641</v>
      </c>
      <c r="C6">
        <v>54288.663981241647</v>
      </c>
      <c r="D6">
        <v>1.53419557138487E-2</v>
      </c>
      <c r="E6">
        <v>40085.265625</v>
      </c>
      <c r="F6">
        <v>9.4940682460330203E-2</v>
      </c>
      <c r="G6">
        <v>31141.9375</v>
      </c>
      <c r="H6">
        <v>8.4317777680173317E-2</v>
      </c>
    </row>
    <row r="7" spans="1:8" x14ac:dyDescent="0.45">
      <c r="A7" s="1" t="s">
        <v>12</v>
      </c>
      <c r="B7">
        <v>2119922830.037272</v>
      </c>
      <c r="C7">
        <v>46042.619713014508</v>
      </c>
      <c r="D7">
        <v>1.26293771232756E-2</v>
      </c>
      <c r="E7">
        <v>38832.453125</v>
      </c>
      <c r="F7">
        <v>9.7135542308610157E-2</v>
      </c>
      <c r="G7">
        <v>30967.84375</v>
      </c>
      <c r="H7">
        <v>8.4546698071025772E-2</v>
      </c>
    </row>
    <row r="8" spans="1:8" x14ac:dyDescent="0.45">
      <c r="A8" s="1" t="s">
        <v>14</v>
      </c>
      <c r="B8">
        <v>2200328591.4628091</v>
      </c>
      <c r="C8">
        <v>46907.660264212813</v>
      </c>
      <c r="D8">
        <v>1.287959471405878E-2</v>
      </c>
      <c r="E8">
        <v>40862.638020833343</v>
      </c>
      <c r="F8">
        <v>0.1012656591613989</v>
      </c>
      <c r="G8">
        <v>43868.671875</v>
      </c>
      <c r="H8">
        <v>0.11432193314113399</v>
      </c>
    </row>
    <row r="9" spans="1:8" x14ac:dyDescent="0.45">
      <c r="A9" s="1" t="s">
        <v>15</v>
      </c>
      <c r="B9">
        <v>7420950261.4749556</v>
      </c>
      <c r="C9">
        <v>86144.937526676265</v>
      </c>
      <c r="D9">
        <v>4.3628457787489361E-2</v>
      </c>
      <c r="E9">
        <v>69506.061197916672</v>
      </c>
      <c r="F9">
        <v>0.1731431282155772</v>
      </c>
      <c r="G9">
        <v>64194.515625</v>
      </c>
      <c r="H9">
        <v>0.1528175616183492</v>
      </c>
    </row>
    <row r="10" spans="1:8" x14ac:dyDescent="0.45">
      <c r="A10" s="1" t="s">
        <v>10</v>
      </c>
      <c r="B10">
        <v>6644982903.1346846</v>
      </c>
      <c r="C10">
        <v>81516.764552665394</v>
      </c>
      <c r="D10">
        <v>4.4391034417149901E-2</v>
      </c>
      <c r="E10">
        <v>67681.028645833328</v>
      </c>
      <c r="F10">
        <v>0.17368552130157541</v>
      </c>
      <c r="G10">
        <v>71468.96875</v>
      </c>
      <c r="H10">
        <v>0.18803514785282169</v>
      </c>
    </row>
    <row r="11" spans="1:8" x14ac:dyDescent="0.45">
      <c r="A11" s="1" t="s">
        <v>18</v>
      </c>
      <c r="B11">
        <v>22462888309.43055</v>
      </c>
      <c r="C11">
        <v>149876.24331237609</v>
      </c>
      <c r="D11">
        <v>0.13792941368097089</v>
      </c>
      <c r="E11">
        <v>143913.8694349883</v>
      </c>
      <c r="F11">
        <v>0.36442898394723477</v>
      </c>
      <c r="G11">
        <v>135683.14994934091</v>
      </c>
      <c r="H11">
        <v>0.34999519767665321</v>
      </c>
    </row>
    <row r="12" spans="1:8" x14ac:dyDescent="0.45">
      <c r="A12" s="1" t="s">
        <v>17</v>
      </c>
      <c r="B12">
        <v>22969126543.898331</v>
      </c>
      <c r="C12">
        <v>151555.6879298772</v>
      </c>
      <c r="D12">
        <v>0.14323922986203419</v>
      </c>
      <c r="E12">
        <v>146078.32681640491</v>
      </c>
      <c r="F12">
        <v>0.37122684843352471</v>
      </c>
      <c r="G12">
        <v>153389.15755006101</v>
      </c>
      <c r="H12">
        <v>0.36277649626211173</v>
      </c>
    </row>
    <row r="13" spans="1:8" x14ac:dyDescent="0.45">
      <c r="A13" s="1" t="s">
        <v>16</v>
      </c>
      <c r="B13">
        <v>24680536204.432011</v>
      </c>
      <c r="C13">
        <v>157100.40166858901</v>
      </c>
      <c r="D13">
        <v>0.15508785973601991</v>
      </c>
      <c r="E13">
        <v>151222.15364583331</v>
      </c>
      <c r="F13">
        <v>0.38477459787945117</v>
      </c>
      <c r="G13">
        <v>161953.234375</v>
      </c>
      <c r="H13">
        <v>0.38289295383852912</v>
      </c>
    </row>
    <row r="14" spans="1:8" x14ac:dyDescent="0.45">
      <c r="A14" s="1" t="s">
        <v>19</v>
      </c>
      <c r="B14">
        <v>23820788328.916592</v>
      </c>
      <c r="C14">
        <v>154339.84686048061</v>
      </c>
      <c r="D14">
        <v>0.1509905364776617</v>
      </c>
      <c r="E14">
        <v>149671.77134101649</v>
      </c>
      <c r="F14">
        <v>0.3814131005114918</v>
      </c>
      <c r="G14">
        <v>163543.2460556704</v>
      </c>
      <c r="H14">
        <v>0.39650978517399549</v>
      </c>
    </row>
    <row r="15" spans="1:8" x14ac:dyDescent="0.45">
      <c r="A15" s="1" t="s">
        <v>20</v>
      </c>
      <c r="B15">
        <v>481034280993.50671</v>
      </c>
      <c r="C15">
        <v>693566.34938086977</v>
      </c>
      <c r="D15">
        <v>3.5241510290753459</v>
      </c>
      <c r="E15">
        <v>509184.75004069012</v>
      </c>
      <c r="F15">
        <v>1.3444271218807899</v>
      </c>
      <c r="G15">
        <v>476833.25390625</v>
      </c>
      <c r="H15">
        <v>1.1464300880184519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85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11</v>
      </c>
      <c r="E1" s="1" t="s">
        <v>13</v>
      </c>
      <c r="F1" s="1" t="s">
        <v>7</v>
      </c>
      <c r="G1" s="1" t="s">
        <v>9</v>
      </c>
      <c r="H1" s="1" t="s">
        <v>8</v>
      </c>
      <c r="I1" s="1" t="s">
        <v>12</v>
      </c>
      <c r="J1" s="1" t="s">
        <v>14</v>
      </c>
      <c r="K1" s="1" t="s">
        <v>15</v>
      </c>
      <c r="L1" s="1" t="s">
        <v>10</v>
      </c>
      <c r="M1" s="1" t="s">
        <v>18</v>
      </c>
      <c r="N1" s="1" t="s">
        <v>17</v>
      </c>
      <c r="O1" s="1" t="s">
        <v>16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407613</v>
      </c>
      <c r="D2">
        <v>419714.625</v>
      </c>
      <c r="E2">
        <v>378810.125</v>
      </c>
      <c r="F2">
        <v>373751.03125</v>
      </c>
      <c r="G2">
        <v>355611.71875</v>
      </c>
      <c r="H2">
        <v>355620.96875</v>
      </c>
      <c r="I2">
        <v>400780.84375</v>
      </c>
      <c r="J2">
        <v>364181.5625</v>
      </c>
      <c r="K2">
        <v>428216.875</v>
      </c>
      <c r="L2">
        <v>396925.125</v>
      </c>
      <c r="M2">
        <v>270750.79472981172</v>
      </c>
      <c r="N2">
        <v>270795.90962933173</v>
      </c>
      <c r="O2">
        <v>270722.8125</v>
      </c>
      <c r="P2">
        <v>268480.42491480341</v>
      </c>
      <c r="Q2">
        <v>304263.25</v>
      </c>
    </row>
    <row r="3" spans="1:17" x14ac:dyDescent="0.45">
      <c r="A3" s="2">
        <v>45047</v>
      </c>
      <c r="B3">
        <v>1</v>
      </c>
      <c r="C3">
        <v>354337</v>
      </c>
      <c r="D3">
        <v>378045.15625</v>
      </c>
      <c r="E3">
        <v>372898.90625</v>
      </c>
      <c r="F3">
        <v>377520.3125</v>
      </c>
      <c r="G3">
        <v>355609.09375</v>
      </c>
      <c r="H3">
        <v>355611.25</v>
      </c>
      <c r="I3">
        <v>372815.5625</v>
      </c>
      <c r="J3">
        <v>356467.96875</v>
      </c>
      <c r="K3">
        <v>384440.53125</v>
      </c>
      <c r="L3">
        <v>362622.40625</v>
      </c>
      <c r="M3">
        <v>230414.51644039401</v>
      </c>
      <c r="N3">
        <v>199689.7568522589</v>
      </c>
      <c r="O3">
        <v>190499.59375</v>
      </c>
      <c r="P3">
        <v>184621.07629289161</v>
      </c>
      <c r="Q3">
        <v>422214.03125</v>
      </c>
    </row>
    <row r="4" spans="1:17" x14ac:dyDescent="0.45">
      <c r="A4" s="2">
        <v>45078</v>
      </c>
      <c r="B4">
        <v>1</v>
      </c>
      <c r="C4">
        <v>361826</v>
      </c>
      <c r="D4">
        <v>350198.15625</v>
      </c>
      <c r="E4">
        <v>352285.625</v>
      </c>
      <c r="F4">
        <v>376066.28125</v>
      </c>
      <c r="G4">
        <v>355666.8125</v>
      </c>
      <c r="H4">
        <v>355620.5625</v>
      </c>
      <c r="I4">
        <v>378727.25</v>
      </c>
      <c r="J4">
        <v>350693.03125</v>
      </c>
      <c r="K4">
        <v>347219.6875</v>
      </c>
      <c r="L4">
        <v>333209.9375</v>
      </c>
      <c r="M4">
        <v>249355.71320741321</v>
      </c>
      <c r="N4">
        <v>250677.99981327329</v>
      </c>
      <c r="O4">
        <v>249408.515625</v>
      </c>
      <c r="P4">
        <v>257539.12077601909</v>
      </c>
      <c r="Q4">
        <v>-1480657.375</v>
      </c>
    </row>
    <row r="5" spans="1:17" x14ac:dyDescent="0.45">
      <c r="A5" s="2">
        <v>45108</v>
      </c>
      <c r="B5">
        <v>1</v>
      </c>
      <c r="C5">
        <v>356106</v>
      </c>
      <c r="D5">
        <v>360567.96875</v>
      </c>
      <c r="E5">
        <v>344384.75</v>
      </c>
      <c r="F5">
        <v>355014.75</v>
      </c>
      <c r="G5">
        <v>355668.875</v>
      </c>
      <c r="H5">
        <v>355621.15625</v>
      </c>
      <c r="I5">
        <v>375486.625</v>
      </c>
      <c r="J5">
        <v>344671.21875</v>
      </c>
      <c r="K5">
        <v>358174</v>
      </c>
      <c r="L5">
        <v>343205.28125</v>
      </c>
      <c r="M5">
        <v>270750.79472981172</v>
      </c>
      <c r="N5">
        <v>270795.90962933173</v>
      </c>
      <c r="O5">
        <v>270722.8125</v>
      </c>
      <c r="P5">
        <v>268480.42491480341</v>
      </c>
      <c r="Q5">
        <v>971886.375</v>
      </c>
    </row>
    <row r="6" spans="1:17" x14ac:dyDescent="0.45">
      <c r="A6" s="2">
        <v>45139</v>
      </c>
      <c r="B6">
        <v>1</v>
      </c>
      <c r="C6">
        <v>332612</v>
      </c>
      <c r="D6">
        <v>301147.40625</v>
      </c>
      <c r="E6">
        <v>304713.71875</v>
      </c>
      <c r="F6">
        <v>363466.75</v>
      </c>
      <c r="G6">
        <v>355671.40625</v>
      </c>
      <c r="H6">
        <v>355624.375</v>
      </c>
      <c r="I6">
        <v>315986.125</v>
      </c>
      <c r="J6">
        <v>308335.21875</v>
      </c>
      <c r="K6">
        <v>289299.65625</v>
      </c>
      <c r="L6">
        <v>263260.375</v>
      </c>
      <c r="M6">
        <v>230512.2000245222</v>
      </c>
      <c r="N6">
        <v>230621.70211549531</v>
      </c>
      <c r="O6">
        <v>230520.4375</v>
      </c>
      <c r="P6">
        <v>227914.05924825219</v>
      </c>
      <c r="Q6">
        <v>-6551.15673828125</v>
      </c>
    </row>
    <row r="7" spans="1:17" x14ac:dyDescent="0.45">
      <c r="A7" s="2">
        <v>45170</v>
      </c>
      <c r="B7">
        <v>1</v>
      </c>
      <c r="C7">
        <v>409660</v>
      </c>
      <c r="D7">
        <v>386434.3125</v>
      </c>
      <c r="E7">
        <v>381601.3125</v>
      </c>
      <c r="F7">
        <v>376799.75</v>
      </c>
      <c r="G7">
        <v>355667.1875</v>
      </c>
      <c r="H7">
        <v>355625.25</v>
      </c>
      <c r="I7">
        <v>383518.46875</v>
      </c>
      <c r="J7">
        <v>363250</v>
      </c>
      <c r="K7">
        <v>346120.4375</v>
      </c>
      <c r="L7">
        <v>374391.875</v>
      </c>
      <c r="M7">
        <v>239117.37497782131</v>
      </c>
      <c r="N7">
        <v>254288.19375000001</v>
      </c>
      <c r="O7">
        <v>236420.21875</v>
      </c>
      <c r="P7">
        <v>249551.44864040709</v>
      </c>
      <c r="Q7">
        <v>-111904.3984375</v>
      </c>
    </row>
    <row r="8" spans="1:17" x14ac:dyDescent="0.45">
      <c r="A8" s="2">
        <v>45200</v>
      </c>
      <c r="B8">
        <v>1</v>
      </c>
      <c r="C8">
        <v>430802</v>
      </c>
      <c r="D8">
        <v>423417.9375</v>
      </c>
      <c r="E8">
        <v>376044</v>
      </c>
      <c r="F8">
        <v>385776.34375</v>
      </c>
      <c r="G8">
        <v>355669.34375</v>
      </c>
      <c r="H8">
        <v>355623.875</v>
      </c>
      <c r="I8">
        <v>366752.75</v>
      </c>
      <c r="J8">
        <v>362941.84375</v>
      </c>
      <c r="K8">
        <v>365952.53125</v>
      </c>
      <c r="L8">
        <v>357215.6875</v>
      </c>
      <c r="M8">
        <v>249355.71320741321</v>
      </c>
      <c r="N8">
        <v>250677.99981327329</v>
      </c>
      <c r="O8">
        <v>249408.515625</v>
      </c>
      <c r="P8">
        <v>257539.12077601909</v>
      </c>
      <c r="Q8">
        <v>504230.84375</v>
      </c>
    </row>
    <row r="9" spans="1:17" x14ac:dyDescent="0.45">
      <c r="A9" s="2">
        <v>45231</v>
      </c>
      <c r="B9">
        <v>1</v>
      </c>
      <c r="C9">
        <v>394892</v>
      </c>
      <c r="D9">
        <v>379029.5</v>
      </c>
      <c r="E9">
        <v>355728.90625</v>
      </c>
      <c r="F9">
        <v>402216.75</v>
      </c>
      <c r="G9">
        <v>355670.03125</v>
      </c>
      <c r="H9">
        <v>355620.5</v>
      </c>
      <c r="I9">
        <v>440963.125</v>
      </c>
      <c r="J9">
        <v>338348.25</v>
      </c>
      <c r="K9">
        <v>325851.375</v>
      </c>
      <c r="L9">
        <v>293848</v>
      </c>
      <c r="M9">
        <v>230512.2000245222</v>
      </c>
      <c r="N9">
        <v>230621.70211549531</v>
      </c>
      <c r="O9">
        <v>230520.4375</v>
      </c>
      <c r="P9">
        <v>227914.05924825219</v>
      </c>
      <c r="Q9">
        <v>913927.1875</v>
      </c>
    </row>
    <row r="10" spans="1:17" x14ac:dyDescent="0.45">
      <c r="A10" s="2">
        <v>45261</v>
      </c>
      <c r="B10">
        <v>1</v>
      </c>
      <c r="C10">
        <v>457940</v>
      </c>
      <c r="D10">
        <v>444373.875</v>
      </c>
      <c r="E10">
        <v>431252.03125</v>
      </c>
      <c r="F10">
        <v>399423.28125</v>
      </c>
      <c r="G10">
        <v>355681.53125</v>
      </c>
      <c r="H10">
        <v>355633.1875</v>
      </c>
      <c r="I10">
        <v>515837.96875</v>
      </c>
      <c r="J10">
        <v>382299.125</v>
      </c>
      <c r="K10">
        <v>317364.40625</v>
      </c>
      <c r="L10">
        <v>363944.1875</v>
      </c>
      <c r="M10">
        <v>297542.01890885108</v>
      </c>
      <c r="N10">
        <v>299363.23129487189</v>
      </c>
      <c r="O10">
        <v>297870.9375</v>
      </c>
      <c r="P10">
        <v>268480.42491480341</v>
      </c>
      <c r="Q10">
        <v>23308.6796875</v>
      </c>
    </row>
    <row r="11" spans="1:17" x14ac:dyDescent="0.45">
      <c r="A11" s="2">
        <v>45292</v>
      </c>
      <c r="B11">
        <v>1</v>
      </c>
      <c r="C11">
        <v>339988</v>
      </c>
      <c r="D11">
        <v>318402.96875</v>
      </c>
      <c r="E11">
        <v>315530.3125</v>
      </c>
      <c r="F11">
        <v>398919.5</v>
      </c>
      <c r="G11">
        <v>355681.875</v>
      </c>
      <c r="H11">
        <v>355631</v>
      </c>
      <c r="I11">
        <v>304193.84375</v>
      </c>
      <c r="J11">
        <v>295682.09375</v>
      </c>
      <c r="K11">
        <v>243118.390625</v>
      </c>
      <c r="L11">
        <v>203743.25</v>
      </c>
      <c r="M11">
        <v>230512.2000245222</v>
      </c>
      <c r="N11">
        <v>230621.70211549531</v>
      </c>
      <c r="O11">
        <v>230520.4375</v>
      </c>
      <c r="P11">
        <v>227914.05924825219</v>
      </c>
      <c r="Q11">
        <v>1151425.25</v>
      </c>
    </row>
    <row r="12" spans="1:17" x14ac:dyDescent="0.45">
      <c r="A12" s="2">
        <v>45323</v>
      </c>
      <c r="B12">
        <v>1</v>
      </c>
      <c r="C12">
        <v>361245</v>
      </c>
      <c r="D12">
        <v>327304.59375</v>
      </c>
      <c r="E12">
        <v>328583.59375</v>
      </c>
      <c r="F12">
        <v>395333.75</v>
      </c>
      <c r="G12">
        <v>355675.5</v>
      </c>
      <c r="H12">
        <v>355631.28125</v>
      </c>
      <c r="I12">
        <v>290035.03125</v>
      </c>
      <c r="J12">
        <v>319573.65625</v>
      </c>
      <c r="K12">
        <v>247450.4375</v>
      </c>
      <c r="L12">
        <v>249288.125</v>
      </c>
      <c r="M12">
        <v>226740.90537150649</v>
      </c>
      <c r="N12">
        <v>209113.92804761909</v>
      </c>
      <c r="O12">
        <v>181418.40625</v>
      </c>
      <c r="P12">
        <v>184621.07629289161</v>
      </c>
      <c r="Q12">
        <v>461579.75</v>
      </c>
    </row>
    <row r="13" spans="1:17" x14ac:dyDescent="0.45">
      <c r="A13" s="2">
        <v>45352</v>
      </c>
      <c r="B13">
        <v>1</v>
      </c>
      <c r="C13">
        <v>461647</v>
      </c>
      <c r="D13">
        <v>425219.875</v>
      </c>
      <c r="E13">
        <v>412603.0625</v>
      </c>
      <c r="F13">
        <v>406382.125</v>
      </c>
      <c r="G13">
        <v>355684.5</v>
      </c>
      <c r="H13">
        <v>355640.65625</v>
      </c>
      <c r="I13">
        <v>375040.03125</v>
      </c>
      <c r="J13">
        <v>396134.3125</v>
      </c>
      <c r="K13">
        <v>286937.75</v>
      </c>
      <c r="L13">
        <v>331412.21875</v>
      </c>
      <c r="M13">
        <v>216137.13513355111</v>
      </c>
      <c r="N13">
        <v>218460.04302669549</v>
      </c>
      <c r="O13">
        <v>215969.03125</v>
      </c>
      <c r="P13">
        <v>249551.44864040709</v>
      </c>
      <c r="Q13">
        <v>-219484.5625</v>
      </c>
    </row>
    <row r="14" spans="1:17" x14ac:dyDescent="0.45">
      <c r="A14" s="2">
        <v>45383</v>
      </c>
      <c r="B14">
        <v>1</v>
      </c>
      <c r="C14">
        <v>0</v>
      </c>
      <c r="D14">
        <v>362405.46875</v>
      </c>
      <c r="E14">
        <v>357894.6875</v>
      </c>
      <c r="F14">
        <v>421505.40625</v>
      </c>
      <c r="G14">
        <v>355693.3125</v>
      </c>
      <c r="H14">
        <v>355636.15625</v>
      </c>
      <c r="I14">
        <v>372893.34375</v>
      </c>
      <c r="J14">
        <v>303831.90625</v>
      </c>
      <c r="K14">
        <v>201559.953125</v>
      </c>
      <c r="L14">
        <v>252971.34375</v>
      </c>
      <c r="M14">
        <v>230512.2000245222</v>
      </c>
      <c r="N14">
        <v>230621.70211549531</v>
      </c>
      <c r="O14">
        <v>230520.4375</v>
      </c>
      <c r="P14">
        <v>227914.05924825219</v>
      </c>
      <c r="Q14">
        <v>-368900.1875</v>
      </c>
    </row>
    <row r="15" spans="1:17" x14ac:dyDescent="0.45">
      <c r="A15" s="2">
        <v>45413</v>
      </c>
      <c r="B15">
        <v>1</v>
      </c>
      <c r="C15">
        <v>0</v>
      </c>
      <c r="D15">
        <v>387768.65625</v>
      </c>
      <c r="E15">
        <v>361014.5625</v>
      </c>
      <c r="F15">
        <v>445135.8125</v>
      </c>
      <c r="G15">
        <v>355700.90625</v>
      </c>
      <c r="H15">
        <v>355639.78125</v>
      </c>
      <c r="I15">
        <v>373323.40625</v>
      </c>
      <c r="J15">
        <v>340550.96875</v>
      </c>
      <c r="K15">
        <v>212484.25</v>
      </c>
      <c r="L15">
        <v>242857.625</v>
      </c>
      <c r="M15">
        <v>173403.89769393121</v>
      </c>
      <c r="N15">
        <v>182496.67056709959</v>
      </c>
      <c r="O15">
        <v>172320.53125</v>
      </c>
      <c r="P15">
        <v>237648.40860728221</v>
      </c>
      <c r="Q15">
        <v>72239.2890625</v>
      </c>
    </row>
    <row r="16" spans="1:17" x14ac:dyDescent="0.45">
      <c r="A16" s="2">
        <v>45444</v>
      </c>
      <c r="B16">
        <v>1</v>
      </c>
      <c r="C16">
        <v>0</v>
      </c>
      <c r="D16">
        <v>338369.5</v>
      </c>
      <c r="E16">
        <v>332304.5</v>
      </c>
      <c r="F16">
        <v>447562.53125</v>
      </c>
      <c r="G16">
        <v>355696.78125</v>
      </c>
      <c r="H16">
        <v>355636.65625</v>
      </c>
      <c r="I16">
        <v>384430.90625</v>
      </c>
      <c r="J16">
        <v>290163.84375</v>
      </c>
      <c r="K16">
        <v>231995.546875</v>
      </c>
      <c r="L16">
        <v>251672.375</v>
      </c>
      <c r="M16">
        <v>270750.79472981172</v>
      </c>
      <c r="N16">
        <v>270795.90962933173</v>
      </c>
      <c r="O16">
        <v>270722.8125</v>
      </c>
      <c r="P16">
        <v>268480.42491480341</v>
      </c>
      <c r="Q16">
        <v>-401432.40625</v>
      </c>
    </row>
    <row r="17" spans="1:17" x14ac:dyDescent="0.45">
      <c r="A17" s="2">
        <v>45474</v>
      </c>
      <c r="B17">
        <v>1</v>
      </c>
      <c r="C17">
        <v>0</v>
      </c>
      <c r="D17">
        <v>317208.75</v>
      </c>
      <c r="E17">
        <v>303325.5</v>
      </c>
      <c r="F17">
        <v>430407.09375</v>
      </c>
      <c r="G17">
        <v>355750.375</v>
      </c>
      <c r="H17">
        <v>355639.75</v>
      </c>
      <c r="I17">
        <v>337721.5625</v>
      </c>
      <c r="J17">
        <v>243511.140625</v>
      </c>
      <c r="K17">
        <v>218443.625</v>
      </c>
      <c r="L17">
        <v>213110.40625</v>
      </c>
      <c r="M17">
        <v>230512.2000245222</v>
      </c>
      <c r="N17">
        <v>230621.70211549531</v>
      </c>
      <c r="O17">
        <v>230520.4375</v>
      </c>
      <c r="P17">
        <v>227914.05924825219</v>
      </c>
      <c r="Q17">
        <v>1280665</v>
      </c>
    </row>
    <row r="18" spans="1:17" x14ac:dyDescent="0.45">
      <c r="A18" s="2">
        <v>45505</v>
      </c>
      <c r="B18">
        <v>1</v>
      </c>
      <c r="C18">
        <v>0</v>
      </c>
      <c r="D18">
        <v>368672.5625</v>
      </c>
      <c r="E18">
        <v>322679.9375</v>
      </c>
      <c r="F18">
        <v>432097.6875</v>
      </c>
      <c r="G18">
        <v>355752.875</v>
      </c>
      <c r="H18">
        <v>355641.09375</v>
      </c>
      <c r="I18">
        <v>247560.828125</v>
      </c>
      <c r="J18">
        <v>277750.03125</v>
      </c>
      <c r="K18">
        <v>238539.59375</v>
      </c>
      <c r="L18">
        <v>229378.65625</v>
      </c>
      <c r="M18">
        <v>270750.79472981172</v>
      </c>
      <c r="N18">
        <v>270795.90962933173</v>
      </c>
      <c r="O18">
        <v>270722.8125</v>
      </c>
      <c r="P18">
        <v>268480.42491480341</v>
      </c>
      <c r="Q18">
        <v>1133547.125</v>
      </c>
    </row>
    <row r="19" spans="1:17" x14ac:dyDescent="0.45">
      <c r="A19" s="2">
        <v>45536</v>
      </c>
      <c r="B19">
        <v>1</v>
      </c>
      <c r="C19">
        <v>0</v>
      </c>
      <c r="D19">
        <v>301448.0625</v>
      </c>
      <c r="E19">
        <v>325620.4375</v>
      </c>
      <c r="F19">
        <v>430613.28125</v>
      </c>
      <c r="G19">
        <v>355751.84375</v>
      </c>
      <c r="H19">
        <v>355644.125</v>
      </c>
      <c r="I19">
        <v>286586.125</v>
      </c>
      <c r="J19">
        <v>234420.8125</v>
      </c>
      <c r="K19">
        <v>218452</v>
      </c>
      <c r="L19">
        <v>209922.90625</v>
      </c>
      <c r="M19">
        <v>249355.71320741321</v>
      </c>
      <c r="N19">
        <v>250677.99981327329</v>
      </c>
      <c r="O19">
        <v>249408.515625</v>
      </c>
      <c r="P19">
        <v>257539.12077601909</v>
      </c>
      <c r="Q19">
        <v>-304861.6875</v>
      </c>
    </row>
    <row r="20" spans="1:17" x14ac:dyDescent="0.45">
      <c r="A20" s="2">
        <v>45566</v>
      </c>
      <c r="B20">
        <v>1</v>
      </c>
      <c r="C20">
        <v>0</v>
      </c>
      <c r="D20">
        <v>303761.96875</v>
      </c>
      <c r="E20">
        <v>283378.375</v>
      </c>
      <c r="F20">
        <v>449169.65625</v>
      </c>
      <c r="G20">
        <v>355749.6875</v>
      </c>
      <c r="H20">
        <v>355650.65625</v>
      </c>
      <c r="I20">
        <v>393347.65625</v>
      </c>
      <c r="J20">
        <v>225546.15625</v>
      </c>
      <c r="K20">
        <v>211039.359375</v>
      </c>
      <c r="L20">
        <v>197665.28125</v>
      </c>
      <c r="M20">
        <v>230512.2000245222</v>
      </c>
      <c r="N20">
        <v>230621.70211549531</v>
      </c>
      <c r="O20">
        <v>230520.4375</v>
      </c>
      <c r="P20">
        <v>227914.05924825219</v>
      </c>
      <c r="Q20">
        <v>-260662</v>
      </c>
    </row>
    <row r="21" spans="1:17" x14ac:dyDescent="0.45">
      <c r="A21" s="2">
        <v>45597</v>
      </c>
      <c r="B21">
        <v>1</v>
      </c>
      <c r="C21">
        <v>0</v>
      </c>
      <c r="D21">
        <v>401075.5</v>
      </c>
      <c r="E21">
        <v>347336.25</v>
      </c>
      <c r="F21">
        <v>468058.90625</v>
      </c>
      <c r="G21">
        <v>355752.875</v>
      </c>
      <c r="H21">
        <v>355648.28125</v>
      </c>
      <c r="I21">
        <v>310052.125</v>
      </c>
      <c r="J21">
        <v>284303.6875</v>
      </c>
      <c r="K21">
        <v>234444.328125</v>
      </c>
      <c r="L21">
        <v>205903.703125</v>
      </c>
      <c r="M21">
        <v>270750.79472981172</v>
      </c>
      <c r="N21">
        <v>270795.90962933173</v>
      </c>
      <c r="O21">
        <v>270722.8125</v>
      </c>
      <c r="P21">
        <v>268480.42491480341</v>
      </c>
      <c r="Q21">
        <v>1278924</v>
      </c>
    </row>
    <row r="22" spans="1:17" x14ac:dyDescent="0.45">
      <c r="A22" s="2">
        <v>45627</v>
      </c>
      <c r="B22">
        <v>1</v>
      </c>
      <c r="C22">
        <v>0</v>
      </c>
      <c r="D22">
        <v>340084.28125</v>
      </c>
      <c r="E22">
        <v>320534.65625</v>
      </c>
      <c r="F22">
        <v>473272.75</v>
      </c>
      <c r="G22">
        <v>355764.6875</v>
      </c>
      <c r="H22">
        <v>355651.75</v>
      </c>
      <c r="I22">
        <v>494408.3125</v>
      </c>
      <c r="J22">
        <v>227878.421875</v>
      </c>
      <c r="K22">
        <v>205467.125</v>
      </c>
      <c r="L22">
        <v>241530.5</v>
      </c>
      <c r="M22">
        <v>249355.71320741321</v>
      </c>
      <c r="N22">
        <v>250677.99981327329</v>
      </c>
      <c r="O22">
        <v>249408.515625</v>
      </c>
      <c r="P22">
        <v>257539.12077601909</v>
      </c>
      <c r="Q22">
        <v>-288957.71875</v>
      </c>
    </row>
    <row r="23" spans="1:17" x14ac:dyDescent="0.45">
      <c r="A23" s="2">
        <v>45658</v>
      </c>
      <c r="B23">
        <v>1</v>
      </c>
      <c r="C23">
        <v>0</v>
      </c>
      <c r="D23">
        <v>291584.375</v>
      </c>
      <c r="E23">
        <v>207601.34375</v>
      </c>
      <c r="F23">
        <v>465779.625</v>
      </c>
      <c r="G23">
        <v>355762</v>
      </c>
      <c r="H23">
        <v>355653.09375</v>
      </c>
      <c r="I23">
        <v>298650.65625</v>
      </c>
      <c r="J23">
        <v>177674.671875</v>
      </c>
      <c r="K23">
        <v>178865.03125</v>
      </c>
      <c r="L23">
        <v>196412.078125</v>
      </c>
      <c r="M23">
        <v>249355.71320741321</v>
      </c>
      <c r="N23">
        <v>250677.99981327329</v>
      </c>
      <c r="O23">
        <v>249408.515625</v>
      </c>
      <c r="P23">
        <v>257539.12077601909</v>
      </c>
      <c r="Q23">
        <v>720344.5</v>
      </c>
    </row>
    <row r="24" spans="1:17" x14ac:dyDescent="0.45">
      <c r="A24" s="2">
        <v>45689</v>
      </c>
      <c r="B24">
        <v>1</v>
      </c>
      <c r="C24">
        <v>0</v>
      </c>
      <c r="D24">
        <v>229023.84375</v>
      </c>
      <c r="E24">
        <v>213506.765625</v>
      </c>
      <c r="F24">
        <v>485329.75</v>
      </c>
      <c r="G24">
        <v>355759.03125</v>
      </c>
      <c r="H24">
        <v>355658.5625</v>
      </c>
      <c r="I24">
        <v>409995.625</v>
      </c>
      <c r="J24">
        <v>147160.953125</v>
      </c>
      <c r="K24">
        <v>160829.25</v>
      </c>
      <c r="L24">
        <v>190553.84375</v>
      </c>
      <c r="M24">
        <v>230512.2000245222</v>
      </c>
      <c r="N24">
        <v>230621.70211549531</v>
      </c>
      <c r="O24">
        <v>230520.4375</v>
      </c>
      <c r="P24">
        <v>227914.05924825219</v>
      </c>
      <c r="Q24">
        <v>1182293.75</v>
      </c>
    </row>
    <row r="25" spans="1:17" x14ac:dyDescent="0.45">
      <c r="A25" s="2">
        <v>45717</v>
      </c>
      <c r="B25">
        <v>1</v>
      </c>
      <c r="C25">
        <v>0</v>
      </c>
      <c r="D25">
        <v>282844.4375</v>
      </c>
      <c r="E25">
        <v>196507.1875</v>
      </c>
      <c r="F25">
        <v>475154.09375</v>
      </c>
      <c r="G25">
        <v>355757.8125</v>
      </c>
      <c r="H25">
        <v>355737.78125</v>
      </c>
      <c r="I25">
        <v>400557.75</v>
      </c>
      <c r="J25">
        <v>165559.625</v>
      </c>
      <c r="K25">
        <v>195263.578125</v>
      </c>
      <c r="L25">
        <v>197852.53125</v>
      </c>
      <c r="M25">
        <v>261442.16821205421</v>
      </c>
      <c r="N25">
        <v>261097.65816654181</v>
      </c>
      <c r="O25">
        <v>261493.984375</v>
      </c>
      <c r="P25">
        <v>249551.44864040709</v>
      </c>
      <c r="Q25">
        <v>39476.68359375</v>
      </c>
    </row>
    <row r="26" spans="1:17" x14ac:dyDescent="0.45">
      <c r="A26" s="2">
        <v>45748</v>
      </c>
      <c r="B26">
        <v>1</v>
      </c>
      <c r="C26">
        <v>0</v>
      </c>
      <c r="D26">
        <v>281578.3125</v>
      </c>
      <c r="E26">
        <v>215752.359375</v>
      </c>
      <c r="F26">
        <v>491280</v>
      </c>
      <c r="G26">
        <v>355772.28125</v>
      </c>
      <c r="H26">
        <v>355738.0625</v>
      </c>
      <c r="I26">
        <v>366412.5625</v>
      </c>
      <c r="J26">
        <v>186311.484375</v>
      </c>
      <c r="K26">
        <v>229783.0625</v>
      </c>
      <c r="L26">
        <v>193676.953125</v>
      </c>
      <c r="M26">
        <v>230512.2000245222</v>
      </c>
      <c r="N26">
        <v>230621.70211549531</v>
      </c>
      <c r="O26">
        <v>230520.4375</v>
      </c>
      <c r="P26">
        <v>227914.05924825219</v>
      </c>
      <c r="Q26">
        <v>96586.34375</v>
      </c>
    </row>
    <row r="27" spans="1:17" x14ac:dyDescent="0.45">
      <c r="A27" s="2">
        <v>45778</v>
      </c>
      <c r="B27">
        <v>1</v>
      </c>
      <c r="C27">
        <v>0</v>
      </c>
      <c r="D27">
        <v>304842.15625</v>
      </c>
      <c r="E27">
        <v>285152.375</v>
      </c>
      <c r="F27">
        <v>506157.03125</v>
      </c>
      <c r="G27">
        <v>355787.8125</v>
      </c>
      <c r="H27">
        <v>355737.84375</v>
      </c>
      <c r="I27">
        <v>517903.0625</v>
      </c>
      <c r="J27">
        <v>269166.71875</v>
      </c>
      <c r="K27">
        <v>250080.890625</v>
      </c>
      <c r="L27">
        <v>248577.671875</v>
      </c>
      <c r="M27">
        <v>270750.79472981172</v>
      </c>
      <c r="N27">
        <v>270795.90962933173</v>
      </c>
      <c r="O27">
        <v>270722.8125</v>
      </c>
      <c r="P27">
        <v>268480.42491480341</v>
      </c>
      <c r="Q27">
        <v>692852.25</v>
      </c>
    </row>
    <row r="28" spans="1:17" x14ac:dyDescent="0.45">
      <c r="A28" s="2">
        <v>45809</v>
      </c>
      <c r="B28">
        <v>1</v>
      </c>
      <c r="C28">
        <v>0</v>
      </c>
      <c r="D28">
        <v>304055.5625</v>
      </c>
      <c r="E28">
        <v>279953.34375</v>
      </c>
      <c r="F28">
        <v>499025.59375</v>
      </c>
      <c r="G28">
        <v>355800.5</v>
      </c>
      <c r="H28">
        <v>355749.125</v>
      </c>
      <c r="I28">
        <v>321173.90625</v>
      </c>
      <c r="J28">
        <v>212310.28125</v>
      </c>
      <c r="K28">
        <v>247811.671875</v>
      </c>
      <c r="L28">
        <v>248416.15625</v>
      </c>
      <c r="M28">
        <v>173403.89769393121</v>
      </c>
      <c r="N28">
        <v>182496.67056709959</v>
      </c>
      <c r="O28">
        <v>172320.53125</v>
      </c>
      <c r="P28">
        <v>237648.40860728221</v>
      </c>
      <c r="Q28">
        <v>193624.25</v>
      </c>
    </row>
    <row r="29" spans="1:17" x14ac:dyDescent="0.45">
      <c r="A29" s="2">
        <v>45839</v>
      </c>
      <c r="B29">
        <v>1</v>
      </c>
      <c r="C29">
        <v>0</v>
      </c>
      <c r="D29">
        <v>188789.21875</v>
      </c>
      <c r="E29">
        <v>198865.4375</v>
      </c>
      <c r="F29">
        <v>501652.3125</v>
      </c>
      <c r="G29">
        <v>355805.125</v>
      </c>
      <c r="H29">
        <v>355747.53125</v>
      </c>
      <c r="I29">
        <v>442635.9375</v>
      </c>
      <c r="J29">
        <v>181369</v>
      </c>
      <c r="K29">
        <v>239027.03125</v>
      </c>
      <c r="L29">
        <v>220872.03125</v>
      </c>
      <c r="M29">
        <v>230512.2000245222</v>
      </c>
      <c r="N29">
        <v>230621.70211549531</v>
      </c>
      <c r="O29">
        <v>230520.4375</v>
      </c>
      <c r="P29">
        <v>227914.05924825219</v>
      </c>
      <c r="Q29">
        <v>4560921</v>
      </c>
    </row>
    <row r="30" spans="1:17" x14ac:dyDescent="0.45">
      <c r="A30" s="2">
        <v>45870</v>
      </c>
      <c r="B30">
        <v>1</v>
      </c>
      <c r="C30">
        <v>0</v>
      </c>
      <c r="D30">
        <v>242545.875</v>
      </c>
      <c r="E30">
        <v>222291.515625</v>
      </c>
      <c r="F30">
        <v>509456.28125</v>
      </c>
      <c r="G30">
        <v>355826.28125</v>
      </c>
      <c r="H30">
        <v>355751.71875</v>
      </c>
      <c r="I30">
        <v>479588.21875</v>
      </c>
      <c r="J30">
        <v>259732.3125</v>
      </c>
      <c r="K30">
        <v>265291.28125</v>
      </c>
      <c r="L30">
        <v>305906.9375</v>
      </c>
      <c r="M30">
        <v>216137.13513355111</v>
      </c>
      <c r="N30">
        <v>218460.04302669549</v>
      </c>
      <c r="O30">
        <v>215969.03125</v>
      </c>
      <c r="P30">
        <v>249551.44864040709</v>
      </c>
      <c r="Q30">
        <v>3026058.5</v>
      </c>
    </row>
    <row r="31" spans="1:17" x14ac:dyDescent="0.45">
      <c r="A31" s="2">
        <v>45901</v>
      </c>
      <c r="B31">
        <v>1</v>
      </c>
      <c r="C31">
        <v>0</v>
      </c>
      <c r="D31">
        <v>101702.640625</v>
      </c>
      <c r="E31">
        <v>152359.140625</v>
      </c>
      <c r="F31">
        <v>509330.71875</v>
      </c>
      <c r="G31">
        <v>355823.875</v>
      </c>
      <c r="H31">
        <v>355759.625</v>
      </c>
      <c r="I31">
        <v>304645.375</v>
      </c>
      <c r="J31">
        <v>192248.4375</v>
      </c>
      <c r="K31">
        <v>242731.796875</v>
      </c>
      <c r="L31">
        <v>188944.09375</v>
      </c>
      <c r="M31">
        <v>230512.2000245222</v>
      </c>
      <c r="N31">
        <v>230621.70211549531</v>
      </c>
      <c r="O31">
        <v>230520.4375</v>
      </c>
      <c r="P31">
        <v>227914.05924825219</v>
      </c>
      <c r="Q31">
        <v>2852529.5</v>
      </c>
    </row>
    <row r="32" spans="1:17" x14ac:dyDescent="0.45">
      <c r="A32" s="2">
        <v>45931</v>
      </c>
      <c r="B32">
        <v>1</v>
      </c>
      <c r="C32">
        <v>0</v>
      </c>
      <c r="D32">
        <v>154995.53125</v>
      </c>
      <c r="E32">
        <v>181958.78125</v>
      </c>
      <c r="F32">
        <v>511132.875</v>
      </c>
      <c r="G32">
        <v>355828.15625</v>
      </c>
      <c r="H32">
        <v>355751.75</v>
      </c>
      <c r="I32">
        <v>385903.125</v>
      </c>
      <c r="J32">
        <v>245542.296875</v>
      </c>
      <c r="K32">
        <v>237413.9375</v>
      </c>
      <c r="L32">
        <v>249154.84375</v>
      </c>
      <c r="M32">
        <v>268328.16882501327</v>
      </c>
      <c r="N32">
        <v>278792.08199999999</v>
      </c>
      <c r="O32">
        <v>280532.09375</v>
      </c>
      <c r="P32">
        <v>237648.40860728221</v>
      </c>
      <c r="Q32">
        <v>9746397</v>
      </c>
    </row>
    <row r="33" spans="1:17" x14ac:dyDescent="0.45">
      <c r="A33" s="2">
        <v>45962</v>
      </c>
      <c r="B33">
        <v>1</v>
      </c>
      <c r="C33">
        <v>0</v>
      </c>
      <c r="D33">
        <v>187175.921875</v>
      </c>
      <c r="E33">
        <v>248479.984375</v>
      </c>
      <c r="F33">
        <v>514856.78125</v>
      </c>
      <c r="G33">
        <v>355885.6875</v>
      </c>
      <c r="H33">
        <v>355762.78125</v>
      </c>
      <c r="I33">
        <v>345043.6875</v>
      </c>
      <c r="J33">
        <v>304762.65625</v>
      </c>
      <c r="K33">
        <v>274958.25</v>
      </c>
      <c r="L33">
        <v>304676.1875</v>
      </c>
      <c r="M33">
        <v>270750.79472981172</v>
      </c>
      <c r="N33">
        <v>270795.90962933173</v>
      </c>
      <c r="O33">
        <v>270722.8125</v>
      </c>
      <c r="P33">
        <v>268480.42491480341</v>
      </c>
      <c r="Q33">
        <v>17515636</v>
      </c>
    </row>
    <row r="34" spans="1:17" x14ac:dyDescent="0.45">
      <c r="A34" s="2">
        <v>45992</v>
      </c>
      <c r="B34">
        <v>1</v>
      </c>
      <c r="C34">
        <v>0</v>
      </c>
      <c r="D34">
        <v>114726.65625</v>
      </c>
      <c r="E34">
        <v>215148.453125</v>
      </c>
      <c r="F34">
        <v>527009.625</v>
      </c>
      <c r="G34">
        <v>355896.46875</v>
      </c>
      <c r="H34">
        <v>355768.46875</v>
      </c>
      <c r="I34">
        <v>375136.78125</v>
      </c>
      <c r="J34">
        <v>245349.234375</v>
      </c>
      <c r="K34">
        <v>282656.25</v>
      </c>
      <c r="L34">
        <v>244266.421875</v>
      </c>
      <c r="M34">
        <v>230512.2000245222</v>
      </c>
      <c r="N34">
        <v>230621.70211549531</v>
      </c>
      <c r="O34">
        <v>230520.4375</v>
      </c>
      <c r="P34">
        <v>227914.05924825219</v>
      </c>
      <c r="Q34">
        <v>27294040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7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1724922701.711426</v>
      </c>
      <c r="C2">
        <v>41532.18874212417</v>
      </c>
      <c r="D2">
        <v>1.4361720730846191E-2</v>
      </c>
      <c r="E2">
        <v>33745.5625</v>
      </c>
      <c r="F2">
        <v>9.506906327139969E-2</v>
      </c>
      <c r="G2">
        <v>26729.015625</v>
      </c>
      <c r="H2">
        <v>7.0360098584758543E-2</v>
      </c>
    </row>
    <row r="3" spans="1:8" x14ac:dyDescent="0.45">
      <c r="A3" s="1" t="s">
        <v>11</v>
      </c>
      <c r="B3">
        <v>1464021399.501323</v>
      </c>
      <c r="C3">
        <v>38262.532580859341</v>
      </c>
      <c r="D3">
        <v>1.1546037520824851E-2</v>
      </c>
      <c r="E3">
        <v>34716.782552083343</v>
      </c>
      <c r="F3">
        <v>9.6546375999821299E-2</v>
      </c>
      <c r="G3">
        <v>33995.796875</v>
      </c>
      <c r="H3">
        <v>9.5595471600222262E-2</v>
      </c>
    </row>
    <row r="4" spans="1:8" x14ac:dyDescent="0.45">
      <c r="A4" s="1" t="s">
        <v>13</v>
      </c>
      <c r="B4">
        <v>1506150072.855957</v>
      </c>
      <c r="C4">
        <v>38809.149344657853</v>
      </c>
      <c r="D4">
        <v>1.18668376541068E-2</v>
      </c>
      <c r="E4">
        <v>32991.057291666657</v>
      </c>
      <c r="F4">
        <v>9.1940326967289945E-2</v>
      </c>
      <c r="G4">
        <v>32978.578125</v>
      </c>
      <c r="H4">
        <v>0.10687403262813849</v>
      </c>
    </row>
    <row r="5" spans="1:8" x14ac:dyDescent="0.45">
      <c r="A5" s="1" t="s">
        <v>14</v>
      </c>
      <c r="B5">
        <v>1635996781.5601399</v>
      </c>
      <c r="C5">
        <v>40447.457046891577</v>
      </c>
      <c r="D5">
        <v>1.326086701973213E-2</v>
      </c>
      <c r="E5">
        <v>37208.231770833343</v>
      </c>
      <c r="F5">
        <v>0.10522934201681119</v>
      </c>
      <c r="G5">
        <v>39085.6875</v>
      </c>
      <c r="H5">
        <v>0.10684655713306659</v>
      </c>
    </row>
    <row r="6" spans="1:8" x14ac:dyDescent="0.45">
      <c r="A6" s="1" t="s">
        <v>9</v>
      </c>
      <c r="B6">
        <v>2222662456.9171548</v>
      </c>
      <c r="C6">
        <v>47145.121241939283</v>
      </c>
      <c r="D6">
        <v>1.495238532796282E-2</v>
      </c>
      <c r="E6">
        <v>39798.229166666657</v>
      </c>
      <c r="F6">
        <v>0.1055741216341107</v>
      </c>
      <c r="G6">
        <v>43250.171875</v>
      </c>
      <c r="H6">
        <v>0.1200335384802101</v>
      </c>
    </row>
    <row r="7" spans="1:8" x14ac:dyDescent="0.45">
      <c r="A7" s="1" t="s">
        <v>8</v>
      </c>
      <c r="B7">
        <v>2223556309.4794111</v>
      </c>
      <c r="C7">
        <v>47154.600088214203</v>
      </c>
      <c r="D7">
        <v>1.495689360246035E-2</v>
      </c>
      <c r="E7">
        <v>39806.440104166657</v>
      </c>
      <c r="F7">
        <v>0.1055925316172702</v>
      </c>
      <c r="G7">
        <v>43258.484375</v>
      </c>
      <c r="H7">
        <v>0.12012930523045121</v>
      </c>
    </row>
    <row r="8" spans="1:8" x14ac:dyDescent="0.45">
      <c r="A8" s="1" t="s">
        <v>12</v>
      </c>
      <c r="B8">
        <v>2216836922.1837559</v>
      </c>
      <c r="C8">
        <v>47083.297698693073</v>
      </c>
      <c r="D8">
        <v>1.7779828656879861E-2</v>
      </c>
      <c r="E8">
        <v>41991.109375</v>
      </c>
      <c r="F8">
        <v>0.1171398140974913</v>
      </c>
      <c r="G8">
        <v>41959.34375</v>
      </c>
      <c r="H8">
        <v>0.11570203081010259</v>
      </c>
    </row>
    <row r="9" spans="1:8" x14ac:dyDescent="0.45">
      <c r="A9" s="1" t="s">
        <v>10</v>
      </c>
      <c r="B9">
        <v>2502837274.70754</v>
      </c>
      <c r="C9">
        <v>50028.364701512481</v>
      </c>
      <c r="D9">
        <v>1.965678868075324E-2</v>
      </c>
      <c r="E9">
        <v>46349.38671875</v>
      </c>
      <c r="F9">
        <v>0.12909817905022389</v>
      </c>
      <c r="G9">
        <v>44407.671875</v>
      </c>
      <c r="H9">
        <v>0.12793512776475061</v>
      </c>
    </row>
    <row r="10" spans="1:8" x14ac:dyDescent="0.45">
      <c r="A10" s="1" t="s">
        <v>15</v>
      </c>
      <c r="B10">
        <v>5868589102.0219727</v>
      </c>
      <c r="C10">
        <v>76606.717081610885</v>
      </c>
      <c r="D10">
        <v>4.2463961727960277E-2</v>
      </c>
      <c r="E10">
        <v>71113.984375</v>
      </c>
      <c r="F10">
        <v>0.19349562582394891</v>
      </c>
      <c r="G10">
        <v>68691.765625</v>
      </c>
      <c r="H10">
        <v>0.18671487837288581</v>
      </c>
    </row>
    <row r="11" spans="1:8" x14ac:dyDescent="0.45">
      <c r="A11" s="1" t="s">
        <v>17</v>
      </c>
      <c r="B11">
        <v>17798127126.584839</v>
      </c>
      <c r="C11">
        <v>133409.6215667552</v>
      </c>
      <c r="D11">
        <v>0.12887795687917411</v>
      </c>
      <c r="E11">
        <v>130810.231420841</v>
      </c>
      <c r="F11">
        <v>0.35639867753531651</v>
      </c>
      <c r="G11">
        <v>132740.40410529909</v>
      </c>
      <c r="H11">
        <v>0.35708695015602321</v>
      </c>
    </row>
    <row r="12" spans="1:8" x14ac:dyDescent="0.45">
      <c r="A12" s="1" t="s">
        <v>18</v>
      </c>
      <c r="B12">
        <v>18254576402.656799</v>
      </c>
      <c r="C12">
        <v>135109.49782549261</v>
      </c>
      <c r="D12">
        <v>0.13164201405981429</v>
      </c>
      <c r="E12">
        <v>132318.13536200771</v>
      </c>
      <c r="F12">
        <v>0.36006765072755242</v>
      </c>
      <c r="G12">
        <v>133339.56204697929</v>
      </c>
      <c r="H12">
        <v>0.35529483376154258</v>
      </c>
    </row>
    <row r="13" spans="1:8" x14ac:dyDescent="0.45">
      <c r="A13" s="1" t="s">
        <v>16</v>
      </c>
      <c r="B13">
        <v>18436197870.906601</v>
      </c>
      <c r="C13">
        <v>135779.96122737179</v>
      </c>
      <c r="D13">
        <v>0.13272759721213001</v>
      </c>
      <c r="E13">
        <v>132929.64453125</v>
      </c>
      <c r="F13">
        <v>0.36156211959132661</v>
      </c>
      <c r="G13">
        <v>133255.4453125</v>
      </c>
      <c r="H13">
        <v>0.35973995926395252</v>
      </c>
    </row>
    <row r="14" spans="1:8" x14ac:dyDescent="0.45">
      <c r="A14" s="1" t="s">
        <v>19</v>
      </c>
      <c r="B14">
        <v>18711012795.628269</v>
      </c>
      <c r="C14">
        <v>136788.2041538241</v>
      </c>
      <c r="D14">
        <v>0.13514464669657469</v>
      </c>
      <c r="E14">
        <v>133720.54696914629</v>
      </c>
      <c r="F14">
        <v>0.36409391945644398</v>
      </c>
      <c r="G14">
        <v>134138.4637471381</v>
      </c>
      <c r="H14">
        <v>0.36364887036311272</v>
      </c>
    </row>
    <row r="15" spans="1:8" x14ac:dyDescent="0.45">
      <c r="A15" s="1" t="s">
        <v>20</v>
      </c>
      <c r="B15">
        <v>777142592594.61462</v>
      </c>
      <c r="C15">
        <v>881556.91398491943</v>
      </c>
      <c r="D15">
        <v>6.1480930190630056</v>
      </c>
      <c r="E15">
        <v>628490.87890625</v>
      </c>
      <c r="F15">
        <v>1.7435919410892999</v>
      </c>
      <c r="G15">
        <v>345693.25</v>
      </c>
      <c r="H15">
        <v>0.83805711407421191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79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11</v>
      </c>
      <c r="F1" s="1" t="s">
        <v>13</v>
      </c>
      <c r="G1" s="1" t="s">
        <v>14</v>
      </c>
      <c r="H1" s="1" t="s">
        <v>9</v>
      </c>
      <c r="I1" s="1" t="s">
        <v>8</v>
      </c>
      <c r="J1" s="1" t="s">
        <v>12</v>
      </c>
      <c r="K1" s="1" t="s">
        <v>10</v>
      </c>
      <c r="L1" s="1" t="s">
        <v>15</v>
      </c>
      <c r="M1" s="1" t="s">
        <v>17</v>
      </c>
      <c r="N1" s="1" t="s">
        <v>18</v>
      </c>
      <c r="O1" s="1" t="s">
        <v>16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325625</v>
      </c>
      <c r="D2">
        <v>342253.40625</v>
      </c>
      <c r="E2">
        <v>282831.84375</v>
      </c>
      <c r="F2">
        <v>261939.96875</v>
      </c>
      <c r="G2">
        <v>276262.6875</v>
      </c>
      <c r="H2">
        <v>339197.375</v>
      </c>
      <c r="I2">
        <v>339199.5</v>
      </c>
      <c r="J2">
        <v>365834.75</v>
      </c>
      <c r="K2">
        <v>277967.28125</v>
      </c>
      <c r="L2">
        <v>259254.5</v>
      </c>
      <c r="M2">
        <v>210812.083151283</v>
      </c>
      <c r="N2">
        <v>211498.28713722221</v>
      </c>
      <c r="O2">
        <v>211467.15625</v>
      </c>
      <c r="P2">
        <v>212467.61717339981</v>
      </c>
      <c r="Q2">
        <v>374585.4375</v>
      </c>
    </row>
    <row r="3" spans="1:17" x14ac:dyDescent="0.45">
      <c r="A3" s="2">
        <v>45047</v>
      </c>
      <c r="B3">
        <v>1</v>
      </c>
      <c r="C3">
        <v>413158</v>
      </c>
      <c r="D3">
        <v>341750.09375</v>
      </c>
      <c r="E3">
        <v>385125.375</v>
      </c>
      <c r="F3">
        <v>385394.84375</v>
      </c>
      <c r="G3">
        <v>410966.6875</v>
      </c>
      <c r="H3">
        <v>339195.09375</v>
      </c>
      <c r="I3">
        <v>339199.15625</v>
      </c>
      <c r="J3">
        <v>380431.28125</v>
      </c>
      <c r="K3">
        <v>386183.6875</v>
      </c>
      <c r="L3">
        <v>370611.5625</v>
      </c>
      <c r="M3">
        <v>253405.8507111223</v>
      </c>
      <c r="N3">
        <v>249790.18339946901</v>
      </c>
      <c r="O3">
        <v>249737.390625</v>
      </c>
      <c r="P3">
        <v>260043.54688347239</v>
      </c>
      <c r="Q3">
        <v>885537.25</v>
      </c>
    </row>
    <row r="4" spans="1:17" x14ac:dyDescent="0.45">
      <c r="A4" s="2">
        <v>45078</v>
      </c>
      <c r="B4">
        <v>1</v>
      </c>
      <c r="C4">
        <v>350670</v>
      </c>
      <c r="D4">
        <v>347997.5625</v>
      </c>
      <c r="E4">
        <v>325673.125</v>
      </c>
      <c r="F4">
        <v>309339.625</v>
      </c>
      <c r="G4">
        <v>309342.5</v>
      </c>
      <c r="H4">
        <v>339196.09375</v>
      </c>
      <c r="I4">
        <v>339199.25</v>
      </c>
      <c r="J4">
        <v>353161</v>
      </c>
      <c r="K4">
        <v>302417.5</v>
      </c>
      <c r="L4">
        <v>311986.9375</v>
      </c>
      <c r="M4">
        <v>223617.3376479354</v>
      </c>
      <c r="N4">
        <v>227868.76489696139</v>
      </c>
      <c r="O4">
        <v>227698.59375</v>
      </c>
      <c r="P4">
        <v>223858.57408378119</v>
      </c>
      <c r="Q4">
        <v>-399913.34375</v>
      </c>
    </row>
    <row r="5" spans="1:17" x14ac:dyDescent="0.45">
      <c r="A5" s="2">
        <v>45108</v>
      </c>
      <c r="B5">
        <v>1</v>
      </c>
      <c r="C5">
        <v>292364</v>
      </c>
      <c r="D5">
        <v>350960.8125</v>
      </c>
      <c r="E5">
        <v>327412.75</v>
      </c>
      <c r="F5">
        <v>325399.15625</v>
      </c>
      <c r="G5">
        <v>320914.15625</v>
      </c>
      <c r="H5">
        <v>339206.09375</v>
      </c>
      <c r="I5">
        <v>339195.59375</v>
      </c>
      <c r="J5">
        <v>349228.8125</v>
      </c>
      <c r="K5">
        <v>326808.8125</v>
      </c>
      <c r="L5">
        <v>314670.4375</v>
      </c>
      <c r="M5">
        <v>216051.7073358846</v>
      </c>
      <c r="N5">
        <v>217906.51411703741</v>
      </c>
      <c r="O5">
        <v>217951.984375</v>
      </c>
      <c r="P5">
        <v>216893.92559262071</v>
      </c>
      <c r="Q5">
        <v>-1235493.5</v>
      </c>
    </row>
    <row r="6" spans="1:17" x14ac:dyDescent="0.45">
      <c r="A6" s="2">
        <v>45139</v>
      </c>
      <c r="B6">
        <v>1</v>
      </c>
      <c r="C6">
        <v>396742</v>
      </c>
      <c r="D6">
        <v>350269.0625</v>
      </c>
      <c r="E6">
        <v>375642.46875</v>
      </c>
      <c r="F6">
        <v>382519.875</v>
      </c>
      <c r="G6">
        <v>385585.625</v>
      </c>
      <c r="H6">
        <v>339206.125</v>
      </c>
      <c r="I6">
        <v>339200.65625</v>
      </c>
      <c r="J6">
        <v>360688.6875</v>
      </c>
      <c r="K6">
        <v>368315.15625</v>
      </c>
      <c r="L6">
        <v>325063.1875</v>
      </c>
      <c r="M6">
        <v>253405.8507111223</v>
      </c>
      <c r="N6">
        <v>249790.18339946901</v>
      </c>
      <c r="O6">
        <v>249737.390625</v>
      </c>
      <c r="P6">
        <v>260043.54688347239</v>
      </c>
      <c r="Q6">
        <v>-1460897</v>
      </c>
    </row>
    <row r="7" spans="1:17" x14ac:dyDescent="0.45">
      <c r="A7" s="2">
        <v>45170</v>
      </c>
      <c r="B7">
        <v>1</v>
      </c>
      <c r="C7">
        <v>336272</v>
      </c>
      <c r="D7">
        <v>354627.25</v>
      </c>
      <c r="E7">
        <v>329173.75</v>
      </c>
      <c r="F7">
        <v>336803.75</v>
      </c>
      <c r="G7">
        <v>297303.8125</v>
      </c>
      <c r="H7">
        <v>339206</v>
      </c>
      <c r="I7">
        <v>339200.25</v>
      </c>
      <c r="J7">
        <v>318296.625</v>
      </c>
      <c r="K7">
        <v>318011.25</v>
      </c>
      <c r="L7">
        <v>271451.8125</v>
      </c>
      <c r="M7">
        <v>225140.88383333341</v>
      </c>
      <c r="N7">
        <v>217403.71701374609</v>
      </c>
      <c r="O7">
        <v>217315.03125</v>
      </c>
      <c r="P7">
        <v>212055.52562225141</v>
      </c>
      <c r="Q7">
        <v>378822.5</v>
      </c>
    </row>
    <row r="8" spans="1:17" x14ac:dyDescent="0.45">
      <c r="A8" s="2">
        <v>45200</v>
      </c>
      <c r="B8">
        <v>1</v>
      </c>
      <c r="C8">
        <v>409951</v>
      </c>
      <c r="D8">
        <v>367159.28125</v>
      </c>
      <c r="E8">
        <v>377008.15625</v>
      </c>
      <c r="F8">
        <v>365568.34375</v>
      </c>
      <c r="G8">
        <v>370747.8125</v>
      </c>
      <c r="H8">
        <v>339212.28125</v>
      </c>
      <c r="I8">
        <v>339203.125</v>
      </c>
      <c r="J8">
        <v>366242.0625</v>
      </c>
      <c r="K8">
        <v>344242.40625</v>
      </c>
      <c r="L8">
        <v>338937.96875</v>
      </c>
      <c r="M8">
        <v>271522.85414146638</v>
      </c>
      <c r="N8">
        <v>264827.70961410739</v>
      </c>
      <c r="O8">
        <v>257612.25</v>
      </c>
      <c r="P8">
        <v>260043.54688347239</v>
      </c>
      <c r="Q8">
        <v>354426.40625</v>
      </c>
    </row>
    <row r="9" spans="1:17" x14ac:dyDescent="0.45">
      <c r="A9" s="2">
        <v>45231</v>
      </c>
      <c r="B9">
        <v>1</v>
      </c>
      <c r="C9">
        <v>378886</v>
      </c>
      <c r="D9">
        <v>373114.96875</v>
      </c>
      <c r="E9">
        <v>331822.9375</v>
      </c>
      <c r="F9">
        <v>310929.625</v>
      </c>
      <c r="G9">
        <v>341827.09375</v>
      </c>
      <c r="H9">
        <v>339227.75</v>
      </c>
      <c r="I9">
        <v>339200.625</v>
      </c>
      <c r="J9">
        <v>422852.4375</v>
      </c>
      <c r="K9">
        <v>305721.9375</v>
      </c>
      <c r="L9">
        <v>274262.03125</v>
      </c>
      <c r="M9">
        <v>209040.78985189201</v>
      </c>
      <c r="N9">
        <v>208125.4253627281</v>
      </c>
      <c r="O9">
        <v>208108.25</v>
      </c>
      <c r="P9">
        <v>208735.88948486891</v>
      </c>
      <c r="Q9">
        <v>1580897</v>
      </c>
    </row>
    <row r="10" spans="1:17" x14ac:dyDescent="0.45">
      <c r="A10" s="2">
        <v>45261</v>
      </c>
      <c r="B10">
        <v>1</v>
      </c>
      <c r="C10">
        <v>347999</v>
      </c>
      <c r="D10">
        <v>372208.34375</v>
      </c>
      <c r="E10">
        <v>334731.125</v>
      </c>
      <c r="F10">
        <v>340917.53125</v>
      </c>
      <c r="G10">
        <v>295006.625</v>
      </c>
      <c r="H10">
        <v>339240.96875</v>
      </c>
      <c r="I10">
        <v>339198.9375</v>
      </c>
      <c r="J10">
        <v>442882.25</v>
      </c>
      <c r="K10">
        <v>306841.375</v>
      </c>
      <c r="L10">
        <v>290917.5625</v>
      </c>
      <c r="M10">
        <v>222720.65204076481</v>
      </c>
      <c r="N10">
        <v>223906.69250657241</v>
      </c>
      <c r="O10">
        <v>224127.71875</v>
      </c>
      <c r="P10">
        <v>212055.52562225141</v>
      </c>
      <c r="Q10">
        <v>234992.203125</v>
      </c>
    </row>
    <row r="11" spans="1:17" x14ac:dyDescent="0.45">
      <c r="A11" s="2">
        <v>45292</v>
      </c>
      <c r="B11">
        <v>1</v>
      </c>
      <c r="C11">
        <v>392377</v>
      </c>
      <c r="D11">
        <v>380676.90625</v>
      </c>
      <c r="E11">
        <v>331329.71875</v>
      </c>
      <c r="F11">
        <v>344456.25</v>
      </c>
      <c r="G11">
        <v>334660.78125</v>
      </c>
      <c r="H11">
        <v>339250.5625</v>
      </c>
      <c r="I11">
        <v>339203.5</v>
      </c>
      <c r="J11">
        <v>344788.15625</v>
      </c>
      <c r="K11">
        <v>325734.78125</v>
      </c>
      <c r="L11">
        <v>279074.375</v>
      </c>
      <c r="M11">
        <v>253405.8507111223</v>
      </c>
      <c r="N11">
        <v>249790.18339946901</v>
      </c>
      <c r="O11">
        <v>249737.390625</v>
      </c>
      <c r="P11">
        <v>260043.54688347239</v>
      </c>
      <c r="Q11">
        <v>-711799.125</v>
      </c>
    </row>
    <row r="12" spans="1:17" x14ac:dyDescent="0.45">
      <c r="A12" s="2">
        <v>45323</v>
      </c>
      <c r="B12">
        <v>1</v>
      </c>
      <c r="C12">
        <v>411068</v>
      </c>
      <c r="D12">
        <v>381819.3125</v>
      </c>
      <c r="E12">
        <v>365508.125</v>
      </c>
      <c r="F12">
        <v>396006.15625</v>
      </c>
      <c r="G12">
        <v>374337.875</v>
      </c>
      <c r="H12">
        <v>339237.0625</v>
      </c>
      <c r="I12">
        <v>339202</v>
      </c>
      <c r="J12">
        <v>359648.0625</v>
      </c>
      <c r="K12">
        <v>380762.875</v>
      </c>
      <c r="L12">
        <v>293264.5</v>
      </c>
      <c r="M12">
        <v>247555.27966269839</v>
      </c>
      <c r="N12">
        <v>246990.4276719031</v>
      </c>
      <c r="O12">
        <v>247097.953125</v>
      </c>
      <c r="P12">
        <v>223858.57408378119</v>
      </c>
      <c r="Q12">
        <v>630075.25</v>
      </c>
    </row>
    <row r="13" spans="1:17" x14ac:dyDescent="0.45">
      <c r="A13" s="2">
        <v>45352</v>
      </c>
      <c r="B13">
        <v>1</v>
      </c>
      <c r="C13">
        <v>312102</v>
      </c>
      <c r="D13">
        <v>389194.125</v>
      </c>
      <c r="E13">
        <v>254450.734375</v>
      </c>
      <c r="F13">
        <v>279180</v>
      </c>
      <c r="G13">
        <v>260859.875</v>
      </c>
      <c r="H13">
        <v>339247.21875</v>
      </c>
      <c r="I13">
        <v>339201.1875</v>
      </c>
      <c r="J13">
        <v>348106.9375</v>
      </c>
      <c r="K13">
        <v>236903.921875</v>
      </c>
      <c r="L13">
        <v>228964.1875</v>
      </c>
      <c r="M13">
        <v>210812.083151283</v>
      </c>
      <c r="N13">
        <v>211498.28713722221</v>
      </c>
      <c r="O13">
        <v>211467.15625</v>
      </c>
      <c r="P13">
        <v>212467.61717339981</v>
      </c>
      <c r="Q13">
        <v>460296.75</v>
      </c>
    </row>
    <row r="14" spans="1:17" x14ac:dyDescent="0.45">
      <c r="A14" s="2">
        <v>45383</v>
      </c>
      <c r="B14">
        <v>1</v>
      </c>
      <c r="C14">
        <v>0</v>
      </c>
      <c r="D14">
        <v>402637.25</v>
      </c>
      <c r="E14">
        <v>314267.25</v>
      </c>
      <c r="F14">
        <v>310462</v>
      </c>
      <c r="G14">
        <v>299279.71875</v>
      </c>
      <c r="H14">
        <v>339250.9375</v>
      </c>
      <c r="I14">
        <v>339201.5</v>
      </c>
      <c r="J14">
        <v>344889.78125</v>
      </c>
      <c r="K14">
        <v>235489.265625</v>
      </c>
      <c r="L14">
        <v>222733.140625</v>
      </c>
      <c r="M14">
        <v>267728.26913351589</v>
      </c>
      <c r="N14">
        <v>263200.61148976139</v>
      </c>
      <c r="O14">
        <v>263289.40625</v>
      </c>
      <c r="P14">
        <v>260043.54688347239</v>
      </c>
      <c r="Q14">
        <v>332182.65625</v>
      </c>
    </row>
    <row r="15" spans="1:17" x14ac:dyDescent="0.45">
      <c r="A15" s="2">
        <v>45413</v>
      </c>
      <c r="B15">
        <v>1</v>
      </c>
      <c r="C15">
        <v>0</v>
      </c>
      <c r="D15">
        <v>400509.5625</v>
      </c>
      <c r="E15">
        <v>363026.6875</v>
      </c>
      <c r="F15">
        <v>382846.90625</v>
      </c>
      <c r="G15">
        <v>325338.25</v>
      </c>
      <c r="H15">
        <v>339352.5625</v>
      </c>
      <c r="I15">
        <v>339201.8125</v>
      </c>
      <c r="J15">
        <v>353582.375</v>
      </c>
      <c r="K15">
        <v>301604.8125</v>
      </c>
      <c r="L15">
        <v>254083.859375</v>
      </c>
      <c r="M15">
        <v>271451.14836144412</v>
      </c>
      <c r="N15">
        <v>258721.43488353159</v>
      </c>
      <c r="O15">
        <v>239583.375</v>
      </c>
      <c r="P15">
        <v>260043.54688347239</v>
      </c>
      <c r="Q15">
        <v>-730534</v>
      </c>
    </row>
    <row r="16" spans="1:17" x14ac:dyDescent="0.45">
      <c r="A16" s="2">
        <v>45444</v>
      </c>
      <c r="B16">
        <v>1</v>
      </c>
      <c r="C16">
        <v>0</v>
      </c>
      <c r="D16">
        <v>404242.25</v>
      </c>
      <c r="E16">
        <v>314461.84375</v>
      </c>
      <c r="F16">
        <v>313726</v>
      </c>
      <c r="G16">
        <v>276092.65625</v>
      </c>
      <c r="H16">
        <v>339360.53125</v>
      </c>
      <c r="I16">
        <v>339201.5</v>
      </c>
      <c r="J16">
        <v>394171.4375</v>
      </c>
      <c r="K16">
        <v>233660.234375</v>
      </c>
      <c r="L16">
        <v>231717.125</v>
      </c>
      <c r="M16">
        <v>222720.65204076481</v>
      </c>
      <c r="N16">
        <v>223906.69250657241</v>
      </c>
      <c r="O16">
        <v>224127.71875</v>
      </c>
      <c r="P16">
        <v>212055.52562225141</v>
      </c>
      <c r="Q16">
        <v>-1130135</v>
      </c>
    </row>
    <row r="17" spans="1:17" x14ac:dyDescent="0.45">
      <c r="A17" s="2">
        <v>45474</v>
      </c>
      <c r="B17">
        <v>1</v>
      </c>
      <c r="C17">
        <v>0</v>
      </c>
      <c r="D17">
        <v>411518.40625</v>
      </c>
      <c r="E17">
        <v>366051.625</v>
      </c>
      <c r="F17">
        <v>337000.59375</v>
      </c>
      <c r="G17">
        <v>310025.3125</v>
      </c>
      <c r="H17">
        <v>339393.625</v>
      </c>
      <c r="I17">
        <v>339201.53125</v>
      </c>
      <c r="J17">
        <v>388277.9375</v>
      </c>
      <c r="K17">
        <v>272135.4375</v>
      </c>
      <c r="L17">
        <v>239032.046875</v>
      </c>
      <c r="M17">
        <v>215968.04729226479</v>
      </c>
      <c r="N17">
        <v>211971.21408204801</v>
      </c>
      <c r="O17">
        <v>211958.640625</v>
      </c>
      <c r="P17">
        <v>208735.88948486891</v>
      </c>
      <c r="Q17">
        <v>1139524</v>
      </c>
    </row>
    <row r="18" spans="1:17" x14ac:dyDescent="0.45">
      <c r="A18" s="2">
        <v>45505</v>
      </c>
      <c r="B18">
        <v>1</v>
      </c>
      <c r="C18">
        <v>0</v>
      </c>
      <c r="D18">
        <v>416116.40625</v>
      </c>
      <c r="E18">
        <v>331682.625</v>
      </c>
      <c r="F18">
        <v>312767.1875</v>
      </c>
      <c r="G18">
        <v>295892</v>
      </c>
      <c r="H18">
        <v>339391.15625</v>
      </c>
      <c r="I18">
        <v>339200.96875</v>
      </c>
      <c r="J18">
        <v>328516.3125</v>
      </c>
      <c r="K18">
        <v>263827.84375</v>
      </c>
      <c r="L18">
        <v>237441.34375</v>
      </c>
      <c r="M18">
        <v>223617.3376479354</v>
      </c>
      <c r="N18">
        <v>227868.76489696139</v>
      </c>
      <c r="O18">
        <v>227698.59375</v>
      </c>
      <c r="P18">
        <v>223858.57408378119</v>
      </c>
      <c r="Q18">
        <v>1418439</v>
      </c>
    </row>
    <row r="19" spans="1:17" x14ac:dyDescent="0.45">
      <c r="A19" s="2">
        <v>45536</v>
      </c>
      <c r="B19">
        <v>1</v>
      </c>
      <c r="C19">
        <v>0</v>
      </c>
      <c r="D19">
        <v>414572.34375</v>
      </c>
      <c r="E19">
        <v>361012.5</v>
      </c>
      <c r="F19">
        <v>347671.71875</v>
      </c>
      <c r="G19">
        <v>301771.25</v>
      </c>
      <c r="H19">
        <v>339398.28125</v>
      </c>
      <c r="I19">
        <v>339200.03125</v>
      </c>
      <c r="J19">
        <v>342003.0625</v>
      </c>
      <c r="K19">
        <v>266827</v>
      </c>
      <c r="L19">
        <v>257637.359375</v>
      </c>
      <c r="M19">
        <v>241535.05066666671</v>
      </c>
      <c r="N19">
        <v>240642.49376328409</v>
      </c>
      <c r="O19">
        <v>270783.3125</v>
      </c>
      <c r="P19">
        <v>223858.57408378119</v>
      </c>
      <c r="Q19">
        <v>-209235.640625</v>
      </c>
    </row>
    <row r="20" spans="1:17" x14ac:dyDescent="0.45">
      <c r="A20" s="2">
        <v>45566</v>
      </c>
      <c r="B20">
        <v>1</v>
      </c>
      <c r="C20">
        <v>0</v>
      </c>
      <c r="D20">
        <v>427115.1875</v>
      </c>
      <c r="E20">
        <v>359808.75</v>
      </c>
      <c r="F20">
        <v>350678.1875</v>
      </c>
      <c r="G20">
        <v>266414.53125</v>
      </c>
      <c r="H20">
        <v>339399.25</v>
      </c>
      <c r="I20">
        <v>339199.8125</v>
      </c>
      <c r="J20">
        <v>418741.96875</v>
      </c>
      <c r="K20">
        <v>277803.09375</v>
      </c>
      <c r="L20">
        <v>225123.140625</v>
      </c>
      <c r="M20">
        <v>296183.65180952381</v>
      </c>
      <c r="N20">
        <v>295539.55243774463</v>
      </c>
      <c r="O20">
        <v>295540.96875</v>
      </c>
      <c r="P20">
        <v>260043.54688347239</v>
      </c>
      <c r="Q20">
        <v>702444.5</v>
      </c>
    </row>
    <row r="21" spans="1:17" x14ac:dyDescent="0.45">
      <c r="A21" s="2">
        <v>45597</v>
      </c>
      <c r="B21">
        <v>1</v>
      </c>
      <c r="C21">
        <v>0</v>
      </c>
      <c r="D21">
        <v>432056.5</v>
      </c>
      <c r="E21">
        <v>314995.1875</v>
      </c>
      <c r="F21">
        <v>271635</v>
      </c>
      <c r="G21">
        <v>214721.0625</v>
      </c>
      <c r="H21">
        <v>339400.625</v>
      </c>
      <c r="I21">
        <v>339199.03125</v>
      </c>
      <c r="J21">
        <v>342896.28125</v>
      </c>
      <c r="K21">
        <v>239885.796875</v>
      </c>
      <c r="L21">
        <v>201011.953125</v>
      </c>
      <c r="M21">
        <v>210812.083151283</v>
      </c>
      <c r="N21">
        <v>211498.28713722221</v>
      </c>
      <c r="O21">
        <v>211467.15625</v>
      </c>
      <c r="P21">
        <v>212467.61717339981</v>
      </c>
      <c r="Q21">
        <v>1715797.75</v>
      </c>
    </row>
    <row r="22" spans="1:17" x14ac:dyDescent="0.45">
      <c r="A22" s="2">
        <v>45627</v>
      </c>
      <c r="B22">
        <v>1</v>
      </c>
      <c r="C22">
        <v>0</v>
      </c>
      <c r="D22">
        <v>441413.0625</v>
      </c>
      <c r="E22">
        <v>360587.6875</v>
      </c>
      <c r="F22">
        <v>329417.90625</v>
      </c>
      <c r="G22">
        <v>265131.96875</v>
      </c>
      <c r="H22">
        <v>339402.1875</v>
      </c>
      <c r="I22">
        <v>339199.375</v>
      </c>
      <c r="J22">
        <v>435983.59375</v>
      </c>
      <c r="K22">
        <v>258875.734375</v>
      </c>
      <c r="L22">
        <v>237765.703125</v>
      </c>
      <c r="M22">
        <v>267728.26913351589</v>
      </c>
      <c r="N22">
        <v>263200.61148976139</v>
      </c>
      <c r="O22">
        <v>263289.40625</v>
      </c>
      <c r="P22">
        <v>260043.54688347239</v>
      </c>
      <c r="Q22">
        <v>498341.8125</v>
      </c>
    </row>
    <row r="23" spans="1:17" x14ac:dyDescent="0.45">
      <c r="A23" s="2">
        <v>45658</v>
      </c>
      <c r="B23">
        <v>1</v>
      </c>
      <c r="C23">
        <v>0</v>
      </c>
      <c r="D23">
        <v>454738.21875</v>
      </c>
      <c r="E23">
        <v>367257.03125</v>
      </c>
      <c r="F23">
        <v>365470.5625</v>
      </c>
      <c r="G23">
        <v>286840.1875</v>
      </c>
      <c r="H23">
        <v>339397.53125</v>
      </c>
      <c r="I23">
        <v>339200.09375</v>
      </c>
      <c r="J23">
        <v>307217.34375</v>
      </c>
      <c r="K23">
        <v>265851.3125</v>
      </c>
      <c r="L23">
        <v>236634.5</v>
      </c>
      <c r="M23">
        <v>280604.82983333332</v>
      </c>
      <c r="N23">
        <v>289582.40812675463</v>
      </c>
      <c r="O23">
        <v>289712.90625</v>
      </c>
      <c r="P23">
        <v>260043.54688347239</v>
      </c>
      <c r="Q23">
        <v>-1148159.75</v>
      </c>
    </row>
    <row r="24" spans="1:17" x14ac:dyDescent="0.45">
      <c r="A24" s="2">
        <v>45689</v>
      </c>
      <c r="B24">
        <v>1</v>
      </c>
      <c r="C24">
        <v>0</v>
      </c>
      <c r="D24">
        <v>451215.9375</v>
      </c>
      <c r="E24">
        <v>250415.59375</v>
      </c>
      <c r="F24">
        <v>241807.6875</v>
      </c>
      <c r="G24">
        <v>195620.984375</v>
      </c>
      <c r="H24">
        <v>339392.71875</v>
      </c>
      <c r="I24">
        <v>339200.96875</v>
      </c>
      <c r="J24">
        <v>366672.84375</v>
      </c>
      <c r="K24">
        <v>209392.375</v>
      </c>
      <c r="L24">
        <v>178775.078125</v>
      </c>
      <c r="M24">
        <v>210812.083151283</v>
      </c>
      <c r="N24">
        <v>211498.28713722221</v>
      </c>
      <c r="O24">
        <v>211467.15625</v>
      </c>
      <c r="P24">
        <v>212467.61717339981</v>
      </c>
      <c r="Q24">
        <v>-61529.27734375</v>
      </c>
    </row>
    <row r="25" spans="1:17" x14ac:dyDescent="0.45">
      <c r="A25" s="2">
        <v>45717</v>
      </c>
      <c r="B25">
        <v>1</v>
      </c>
      <c r="C25">
        <v>0</v>
      </c>
      <c r="D25">
        <v>464345.96875</v>
      </c>
      <c r="E25">
        <v>284151.21875</v>
      </c>
      <c r="F25">
        <v>226188.765625</v>
      </c>
      <c r="G25">
        <v>200299.984375</v>
      </c>
      <c r="H25">
        <v>339381.28125</v>
      </c>
      <c r="I25">
        <v>339201.21875</v>
      </c>
      <c r="J25">
        <v>428829.6875</v>
      </c>
      <c r="K25">
        <v>214779.625</v>
      </c>
      <c r="L25">
        <v>221007.46875</v>
      </c>
      <c r="M25">
        <v>223617.3376479354</v>
      </c>
      <c r="N25">
        <v>227868.76489696139</v>
      </c>
      <c r="O25">
        <v>227698.59375</v>
      </c>
      <c r="P25">
        <v>223858.57408378119</v>
      </c>
      <c r="Q25">
        <v>-492861.25</v>
      </c>
    </row>
    <row r="26" spans="1:17" x14ac:dyDescent="0.45">
      <c r="A26" s="2">
        <v>45748</v>
      </c>
      <c r="B26">
        <v>1</v>
      </c>
      <c r="C26">
        <v>0</v>
      </c>
      <c r="D26">
        <v>464064.40625</v>
      </c>
      <c r="E26">
        <v>319180.625</v>
      </c>
      <c r="F26">
        <v>305764.3125</v>
      </c>
      <c r="G26">
        <v>247372.015625</v>
      </c>
      <c r="H26">
        <v>339389.78125</v>
      </c>
      <c r="I26">
        <v>339201.0625</v>
      </c>
      <c r="J26">
        <v>394068.375</v>
      </c>
      <c r="K26">
        <v>215450.78125</v>
      </c>
      <c r="L26">
        <v>248919.921875</v>
      </c>
      <c r="M26">
        <v>209040.78985189201</v>
      </c>
      <c r="N26">
        <v>208125.4253627281</v>
      </c>
      <c r="O26">
        <v>208108.25</v>
      </c>
      <c r="P26">
        <v>208735.88948486891</v>
      </c>
      <c r="Q26">
        <v>1667715.75</v>
      </c>
    </row>
    <row r="27" spans="1:17" x14ac:dyDescent="0.45">
      <c r="A27" s="2">
        <v>45778</v>
      </c>
      <c r="B27">
        <v>1</v>
      </c>
      <c r="C27">
        <v>0</v>
      </c>
      <c r="D27">
        <v>469268.75</v>
      </c>
      <c r="E27">
        <v>322705.21875</v>
      </c>
      <c r="F27">
        <v>294457.34375</v>
      </c>
      <c r="G27">
        <v>240096.15625</v>
      </c>
      <c r="H27">
        <v>339392.4375</v>
      </c>
      <c r="I27">
        <v>339202</v>
      </c>
      <c r="J27">
        <v>503200.59375</v>
      </c>
      <c r="K27">
        <v>246264.1875</v>
      </c>
      <c r="L27">
        <v>236641.609375</v>
      </c>
      <c r="M27">
        <v>240847.95803968259</v>
      </c>
      <c r="N27">
        <v>231648.63297534321</v>
      </c>
      <c r="O27">
        <v>270783.5</v>
      </c>
      <c r="P27">
        <v>223858.57408378119</v>
      </c>
      <c r="Q27">
        <v>1254868.75</v>
      </c>
    </row>
    <row r="28" spans="1:17" x14ac:dyDescent="0.45">
      <c r="A28" s="2">
        <v>45809</v>
      </c>
      <c r="B28">
        <v>1</v>
      </c>
      <c r="C28">
        <v>0</v>
      </c>
      <c r="D28">
        <v>476763.71875</v>
      </c>
      <c r="E28">
        <v>228541.890625</v>
      </c>
      <c r="F28">
        <v>239243.78125</v>
      </c>
      <c r="G28">
        <v>229424.953125</v>
      </c>
      <c r="H28">
        <v>339398.9375</v>
      </c>
      <c r="I28">
        <v>339201</v>
      </c>
      <c r="J28">
        <v>354633.5625</v>
      </c>
      <c r="K28">
        <v>233303.625</v>
      </c>
      <c r="L28">
        <v>209605.09375</v>
      </c>
      <c r="M28">
        <v>216051.7073358846</v>
      </c>
      <c r="N28">
        <v>217906.51411703741</v>
      </c>
      <c r="O28">
        <v>217951.984375</v>
      </c>
      <c r="P28">
        <v>216893.92559262071</v>
      </c>
      <c r="Q28">
        <v>650831.5625</v>
      </c>
    </row>
    <row r="29" spans="1:17" x14ac:dyDescent="0.45">
      <c r="A29" s="2">
        <v>45839</v>
      </c>
      <c r="B29">
        <v>1</v>
      </c>
      <c r="C29">
        <v>0</v>
      </c>
      <c r="D29">
        <v>471429.5625</v>
      </c>
      <c r="E29">
        <v>241949.234375</v>
      </c>
      <c r="F29">
        <v>296419.46875</v>
      </c>
      <c r="G29">
        <v>227171.21875</v>
      </c>
      <c r="H29">
        <v>339402.1875</v>
      </c>
      <c r="I29">
        <v>339201.71875</v>
      </c>
      <c r="J29">
        <v>454929.9375</v>
      </c>
      <c r="K29">
        <v>272786.1875</v>
      </c>
      <c r="L29">
        <v>257752.046875</v>
      </c>
      <c r="M29">
        <v>215968.04729226479</v>
      </c>
      <c r="N29">
        <v>211971.21408204801</v>
      </c>
      <c r="O29">
        <v>211958.640625</v>
      </c>
      <c r="P29">
        <v>208735.88948486891</v>
      </c>
      <c r="Q29">
        <v>3740306.75</v>
      </c>
    </row>
    <row r="30" spans="1:17" x14ac:dyDescent="0.45">
      <c r="A30" s="2">
        <v>45870</v>
      </c>
      <c r="B30">
        <v>1</v>
      </c>
      <c r="C30">
        <v>0</v>
      </c>
      <c r="D30">
        <v>480419.09375</v>
      </c>
      <c r="E30">
        <v>230994.328125</v>
      </c>
      <c r="F30">
        <v>283654.53125</v>
      </c>
      <c r="G30">
        <v>262278.5625</v>
      </c>
      <c r="H30">
        <v>339402.78125</v>
      </c>
      <c r="I30">
        <v>339201.03125</v>
      </c>
      <c r="J30">
        <v>463535</v>
      </c>
      <c r="K30">
        <v>220902.546875</v>
      </c>
      <c r="L30">
        <v>249045.15625</v>
      </c>
      <c r="M30">
        <v>210812.083151283</v>
      </c>
      <c r="N30">
        <v>211498.28713722221</v>
      </c>
      <c r="O30">
        <v>211467.15625</v>
      </c>
      <c r="P30">
        <v>212467.61717339981</v>
      </c>
      <c r="Q30">
        <v>4153865</v>
      </c>
    </row>
    <row r="31" spans="1:17" x14ac:dyDescent="0.45">
      <c r="A31" s="2">
        <v>45901</v>
      </c>
      <c r="B31">
        <v>1</v>
      </c>
      <c r="C31">
        <v>0</v>
      </c>
      <c r="D31">
        <v>488068.8125</v>
      </c>
      <c r="E31">
        <v>243496.40625</v>
      </c>
      <c r="F31">
        <v>290643.1875</v>
      </c>
      <c r="G31">
        <v>259619.171875</v>
      </c>
      <c r="H31">
        <v>339404.5625</v>
      </c>
      <c r="I31">
        <v>339200.875</v>
      </c>
      <c r="J31">
        <v>369602.46875</v>
      </c>
      <c r="K31">
        <v>261214.28125</v>
      </c>
      <c r="L31">
        <v>276594.71875</v>
      </c>
      <c r="M31">
        <v>209040.78985189201</v>
      </c>
      <c r="N31">
        <v>208125.4253627281</v>
      </c>
      <c r="O31">
        <v>208108.25</v>
      </c>
      <c r="P31">
        <v>208735.88948486891</v>
      </c>
      <c r="Q31">
        <v>11502943</v>
      </c>
    </row>
    <row r="32" spans="1:17" x14ac:dyDescent="0.45">
      <c r="A32" s="2">
        <v>45931</v>
      </c>
      <c r="B32">
        <v>1</v>
      </c>
      <c r="C32">
        <v>0</v>
      </c>
      <c r="D32">
        <v>483621</v>
      </c>
      <c r="E32">
        <v>216098.609375</v>
      </c>
      <c r="F32">
        <v>232386.3125</v>
      </c>
      <c r="G32">
        <v>251317.203125</v>
      </c>
      <c r="H32">
        <v>339402.53125</v>
      </c>
      <c r="I32">
        <v>339200.5625</v>
      </c>
      <c r="J32">
        <v>406897.28125</v>
      </c>
      <c r="K32">
        <v>257985.125</v>
      </c>
      <c r="L32">
        <v>229252.59375</v>
      </c>
      <c r="M32">
        <v>244843.5033452381</v>
      </c>
      <c r="N32">
        <v>223408.72901329491</v>
      </c>
      <c r="O32">
        <v>239583.03125</v>
      </c>
      <c r="P32">
        <v>260043.54688347239</v>
      </c>
      <c r="Q32">
        <v>25495334</v>
      </c>
    </row>
    <row r="33" spans="1:17" x14ac:dyDescent="0.45">
      <c r="A33" s="2">
        <v>45962</v>
      </c>
      <c r="B33">
        <v>1</v>
      </c>
      <c r="C33">
        <v>0</v>
      </c>
      <c r="D33">
        <v>486630.25</v>
      </c>
      <c r="E33">
        <v>213578.859375</v>
      </c>
      <c r="F33">
        <v>233657.46875</v>
      </c>
      <c r="G33">
        <v>245637.8125</v>
      </c>
      <c r="H33">
        <v>339414.34375</v>
      </c>
      <c r="I33">
        <v>339200.59375</v>
      </c>
      <c r="J33">
        <v>317805.40625</v>
      </c>
      <c r="K33">
        <v>234165.046875</v>
      </c>
      <c r="L33">
        <v>241935.03125</v>
      </c>
      <c r="M33">
        <v>210812.083151283</v>
      </c>
      <c r="N33">
        <v>211498.28713722221</v>
      </c>
      <c r="O33">
        <v>211467.15625</v>
      </c>
      <c r="P33">
        <v>212467.61717339981</v>
      </c>
      <c r="Q33">
        <v>32389732</v>
      </c>
    </row>
    <row r="34" spans="1:17" x14ac:dyDescent="0.45">
      <c r="A34" s="2">
        <v>45992</v>
      </c>
      <c r="B34">
        <v>1</v>
      </c>
      <c r="C34">
        <v>0</v>
      </c>
      <c r="D34">
        <v>490735.5</v>
      </c>
      <c r="E34">
        <v>264663.375</v>
      </c>
      <c r="F34">
        <v>303177.375</v>
      </c>
      <c r="G34">
        <v>330653.5</v>
      </c>
      <c r="H34">
        <v>339410.5625</v>
      </c>
      <c r="I34">
        <v>339201.90625</v>
      </c>
      <c r="J34">
        <v>346349.84375</v>
      </c>
      <c r="K34">
        <v>331018.9375</v>
      </c>
      <c r="L34">
        <v>336910.03125</v>
      </c>
      <c r="M34">
        <v>253405.8507111223</v>
      </c>
      <c r="N34">
        <v>249790.18339946901</v>
      </c>
      <c r="O34">
        <v>249737.390625</v>
      </c>
      <c r="P34">
        <v>260043.54688347239</v>
      </c>
      <c r="Q34">
        <v>44477016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0FD-010D-412E-AFC7-03A49E5822D9}">
  <dimension ref="A1:Q35"/>
  <sheetViews>
    <sheetView tabSelected="1" topLeftCell="D19" workbookViewId="0">
      <selection activeCell="N25" sqref="N25"/>
    </sheetView>
  </sheetViews>
  <sheetFormatPr defaultRowHeight="17" x14ac:dyDescent="0.45"/>
  <cols>
    <col min="4" max="4" width="20.4140625" style="11" bestFit="1" customWidth="1"/>
    <col min="5" max="5" width="9.08203125" bestFit="1" customWidth="1"/>
    <col min="6" max="6" width="10.58203125" bestFit="1" customWidth="1"/>
    <col min="7" max="10" width="9.08203125" bestFit="1" customWidth="1"/>
    <col min="12" max="12" width="10.58203125" bestFit="1" customWidth="1"/>
  </cols>
  <sheetData>
    <row r="1" spans="1:17" x14ac:dyDescent="0.45">
      <c r="D1" s="7" t="s">
        <v>23</v>
      </c>
      <c r="E1" s="6" t="s">
        <v>27</v>
      </c>
      <c r="F1" s="6"/>
      <c r="G1" s="6" t="s">
        <v>28</v>
      </c>
      <c r="H1" s="6"/>
      <c r="I1" s="6" t="s">
        <v>29</v>
      </c>
      <c r="J1" s="6"/>
    </row>
    <row r="2" spans="1:17" x14ac:dyDescent="0.45">
      <c r="A2" t="s">
        <v>24</v>
      </c>
      <c r="B2" t="s">
        <v>25</v>
      </c>
      <c r="C2" t="s">
        <v>26</v>
      </c>
      <c r="D2" s="8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LSTM</v>
      </c>
      <c r="I2" t="str">
        <f>Forecasting_주중!C1</f>
        <v>y</v>
      </c>
      <c r="J2" t="str">
        <f>Forecasting_주중!D1</f>
        <v>NBEATS</v>
      </c>
    </row>
    <row r="3" spans="1:17" x14ac:dyDescent="0.45">
      <c r="A3" s="3">
        <v>30</v>
      </c>
      <c r="B3" s="3">
        <v>14</v>
      </c>
      <c r="C3" s="3">
        <v>16</v>
      </c>
      <c r="D3" s="10">
        <v>45017</v>
      </c>
      <c r="E3" s="5">
        <f>Forecasting_전체!C2</f>
        <v>733238</v>
      </c>
      <c r="F3" s="5">
        <f>Forecasting_전체!D2</f>
        <v>717939.5</v>
      </c>
      <c r="G3" s="5">
        <f>Forecasting_주말!C2</f>
        <v>407613</v>
      </c>
      <c r="H3" s="5">
        <f>Forecasting_주말!D2</f>
        <v>419714.625</v>
      </c>
      <c r="I3" s="5">
        <f>Forecasting_주중!C2</f>
        <v>325625</v>
      </c>
      <c r="J3" s="5">
        <f>Forecasting_주중!D2</f>
        <v>342253.40625</v>
      </c>
    </row>
    <row r="4" spans="1:17" x14ac:dyDescent="0.45">
      <c r="A4" s="3">
        <v>31</v>
      </c>
      <c r="B4" s="3">
        <v>12</v>
      </c>
      <c r="C4" s="3">
        <v>19</v>
      </c>
      <c r="D4" s="10">
        <v>45047</v>
      </c>
      <c r="E4" s="5">
        <f>Forecasting_전체!C3</f>
        <v>767495</v>
      </c>
      <c r="F4" s="5">
        <f>Forecasting_전체!D3</f>
        <v>737984.625</v>
      </c>
      <c r="G4" s="5">
        <f>Forecasting_주말!C3</f>
        <v>354337</v>
      </c>
      <c r="H4" s="5">
        <f>Forecasting_주말!D3</f>
        <v>378045.15625</v>
      </c>
      <c r="I4" s="5">
        <f>Forecasting_주중!C3</f>
        <v>413158</v>
      </c>
      <c r="J4" s="5">
        <f>Forecasting_주중!D3</f>
        <v>341750.09375</v>
      </c>
    </row>
    <row r="5" spans="1:17" x14ac:dyDescent="0.45">
      <c r="A5" s="3">
        <v>30</v>
      </c>
      <c r="B5" s="3">
        <v>13</v>
      </c>
      <c r="C5" s="3">
        <v>17</v>
      </c>
      <c r="D5" s="10">
        <v>45078</v>
      </c>
      <c r="E5" s="5">
        <f>Forecasting_전체!C4</f>
        <v>712496</v>
      </c>
      <c r="F5" s="5">
        <f>Forecasting_전체!D4</f>
        <v>714080.375</v>
      </c>
      <c r="G5" s="5">
        <f>Forecasting_주말!C4</f>
        <v>361826</v>
      </c>
      <c r="H5" s="5">
        <f>Forecasting_주말!D4</f>
        <v>350198.15625</v>
      </c>
      <c r="I5" s="5">
        <f>Forecasting_주중!C4</f>
        <v>350670</v>
      </c>
      <c r="J5" s="5">
        <f>Forecasting_주중!D4</f>
        <v>347997.5625</v>
      </c>
    </row>
    <row r="6" spans="1:17" x14ac:dyDescent="0.45">
      <c r="A6" s="3">
        <v>31</v>
      </c>
      <c r="B6" s="3">
        <v>14</v>
      </c>
      <c r="C6" s="3">
        <v>17</v>
      </c>
      <c r="D6" s="10">
        <v>45108</v>
      </c>
      <c r="E6" s="5">
        <f>Forecasting_전체!C5</f>
        <v>648470</v>
      </c>
      <c r="F6" s="5">
        <f>Forecasting_전체!D5</f>
        <v>720170.75</v>
      </c>
      <c r="G6" s="5">
        <f>Forecasting_주말!C5</f>
        <v>356106</v>
      </c>
      <c r="H6" s="5">
        <f>Forecasting_주말!D5</f>
        <v>360567.96875</v>
      </c>
      <c r="I6" s="5">
        <f>Forecasting_주중!C5</f>
        <v>292364</v>
      </c>
      <c r="J6" s="5">
        <f>Forecasting_주중!D5</f>
        <v>350960.8125</v>
      </c>
    </row>
    <row r="7" spans="1:17" x14ac:dyDescent="0.45">
      <c r="A7" s="3">
        <v>31</v>
      </c>
      <c r="B7" s="3">
        <v>12</v>
      </c>
      <c r="C7" s="3">
        <v>19</v>
      </c>
      <c r="D7" s="10">
        <v>45139</v>
      </c>
      <c r="E7" s="5">
        <f>Forecasting_전체!C6</f>
        <v>729354</v>
      </c>
      <c r="F7" s="5">
        <f>Forecasting_전체!D6</f>
        <v>714426.8125</v>
      </c>
      <c r="G7" s="5">
        <f>Forecasting_주말!C6</f>
        <v>332612</v>
      </c>
      <c r="H7" s="5">
        <f>Forecasting_주말!D6</f>
        <v>301147.40625</v>
      </c>
      <c r="I7" s="5">
        <f>Forecasting_주중!C6</f>
        <v>396742</v>
      </c>
      <c r="J7" s="5">
        <f>Forecasting_주중!D6</f>
        <v>350269.0625</v>
      </c>
    </row>
    <row r="8" spans="1:17" x14ac:dyDescent="0.45">
      <c r="A8" s="3">
        <v>30</v>
      </c>
      <c r="B8" s="3">
        <v>14</v>
      </c>
      <c r="C8" s="3">
        <v>16</v>
      </c>
      <c r="D8" s="10">
        <v>45170</v>
      </c>
      <c r="E8" s="5">
        <f>Forecasting_전체!C7</f>
        <v>745932</v>
      </c>
      <c r="F8" s="5">
        <f>Forecasting_전체!D7</f>
        <v>721942.5625</v>
      </c>
      <c r="G8" s="5">
        <f>Forecasting_주말!C7</f>
        <v>409660</v>
      </c>
      <c r="H8" s="5">
        <f>Forecasting_주말!D7</f>
        <v>386434.3125</v>
      </c>
      <c r="I8" s="5">
        <f>Forecasting_주중!C7</f>
        <v>336272</v>
      </c>
      <c r="J8" s="5">
        <f>Forecasting_주중!D7</f>
        <v>354627.25</v>
      </c>
    </row>
    <row r="9" spans="1:17" x14ac:dyDescent="0.45">
      <c r="A9" s="3">
        <v>31</v>
      </c>
      <c r="B9" s="3">
        <v>13</v>
      </c>
      <c r="C9" s="3">
        <v>18</v>
      </c>
      <c r="D9" s="10">
        <v>45200</v>
      </c>
      <c r="E9" s="5">
        <f>Forecasting_전체!C8</f>
        <v>840753</v>
      </c>
      <c r="F9" s="5">
        <f>Forecasting_전체!D8</f>
        <v>760817.8125</v>
      </c>
      <c r="G9" s="5">
        <f>Forecasting_주말!C8</f>
        <v>430802</v>
      </c>
      <c r="H9" s="5">
        <f>Forecasting_주말!D8</f>
        <v>423417.9375</v>
      </c>
      <c r="I9" s="5">
        <f>Forecasting_주중!C8</f>
        <v>409951</v>
      </c>
      <c r="J9" s="5">
        <f>Forecasting_주중!D8</f>
        <v>367159.28125</v>
      </c>
    </row>
    <row r="10" spans="1:17" x14ac:dyDescent="0.45">
      <c r="A10" s="3">
        <v>30</v>
      </c>
      <c r="B10" s="3">
        <v>12</v>
      </c>
      <c r="C10" s="3">
        <v>18</v>
      </c>
      <c r="D10" s="10">
        <v>45231</v>
      </c>
      <c r="E10" s="5">
        <f>Forecasting_전체!C9</f>
        <v>773778</v>
      </c>
      <c r="F10" s="5">
        <f>Forecasting_전체!D9</f>
        <v>770357.0625</v>
      </c>
      <c r="G10" s="5">
        <f>Forecasting_주말!C9</f>
        <v>394892</v>
      </c>
      <c r="H10" s="5">
        <f>Forecasting_주말!D9</f>
        <v>379029.5</v>
      </c>
      <c r="I10" s="5">
        <f>Forecasting_주중!C9</f>
        <v>378886</v>
      </c>
      <c r="J10" s="5">
        <f>Forecasting_주중!D9</f>
        <v>373114.96875</v>
      </c>
    </row>
    <row r="11" spans="1:17" x14ac:dyDescent="0.45">
      <c r="A11" s="3">
        <v>31</v>
      </c>
      <c r="B11" s="3">
        <v>15</v>
      </c>
      <c r="C11" s="3">
        <v>16</v>
      </c>
      <c r="D11" s="10">
        <v>45261</v>
      </c>
      <c r="E11" s="5">
        <f>Forecasting_전체!C10</f>
        <v>805939</v>
      </c>
      <c r="F11" s="5">
        <f>Forecasting_전체!D10</f>
        <v>768675.75</v>
      </c>
      <c r="G11" s="5">
        <f>Forecasting_주말!C10</f>
        <v>457940</v>
      </c>
      <c r="H11" s="5">
        <f>Forecasting_주말!D10</f>
        <v>444373.875</v>
      </c>
      <c r="I11" s="5">
        <f>Forecasting_주중!C10</f>
        <v>347999</v>
      </c>
      <c r="J11" s="5">
        <f>Forecasting_주중!D10</f>
        <v>372208.34375</v>
      </c>
    </row>
    <row r="12" spans="1:17" x14ac:dyDescent="0.45">
      <c r="A12" s="3">
        <v>31</v>
      </c>
      <c r="B12" s="3">
        <v>12</v>
      </c>
      <c r="C12" s="3">
        <v>19</v>
      </c>
      <c r="D12" s="10">
        <v>45292</v>
      </c>
      <c r="E12" s="5">
        <f>Forecasting_전체!C11</f>
        <v>732365</v>
      </c>
      <c r="F12" s="5">
        <f>Forecasting_전체!D11</f>
        <v>766095</v>
      </c>
      <c r="G12" s="5">
        <f>Forecasting_주말!C11</f>
        <v>339988</v>
      </c>
      <c r="H12" s="5">
        <f>Forecasting_주말!D11</f>
        <v>318402.96875</v>
      </c>
      <c r="I12" s="5">
        <f>Forecasting_주중!C11</f>
        <v>392377</v>
      </c>
      <c r="J12" s="5">
        <f>Forecasting_주중!D11</f>
        <v>380676.90625</v>
      </c>
    </row>
    <row r="13" spans="1:17" x14ac:dyDescent="0.45">
      <c r="A13" s="3">
        <v>29</v>
      </c>
      <c r="B13" s="3">
        <v>12</v>
      </c>
      <c r="C13" s="3">
        <v>17</v>
      </c>
      <c r="D13" s="10">
        <v>45323</v>
      </c>
      <c r="E13" s="5">
        <f>Forecasting_전체!C12</f>
        <v>772313</v>
      </c>
      <c r="F13" s="5">
        <f>Forecasting_전체!D12</f>
        <v>771294.875</v>
      </c>
      <c r="G13" s="5">
        <f>Forecasting_주말!C12</f>
        <v>361245</v>
      </c>
      <c r="H13" s="5">
        <f>Forecasting_주말!D12</f>
        <v>327304.59375</v>
      </c>
      <c r="I13" s="5">
        <f>Forecasting_주중!C12</f>
        <v>411068</v>
      </c>
      <c r="J13" s="5">
        <f>Forecasting_주중!D12</f>
        <v>381819.3125</v>
      </c>
      <c r="K13" s="9" t="s">
        <v>30</v>
      </c>
      <c r="L13" s="6" t="str">
        <f>E1</f>
        <v>전체</v>
      </c>
      <c r="M13" s="6"/>
      <c r="N13" s="6" t="str">
        <f>G1</f>
        <v>주말</v>
      </c>
      <c r="O13" s="6"/>
      <c r="P13" s="6" t="str">
        <f>I1</f>
        <v>주중</v>
      </c>
      <c r="Q13" s="6"/>
    </row>
    <row r="14" spans="1:17" x14ac:dyDescent="0.45">
      <c r="A14" s="3">
        <v>31</v>
      </c>
      <c r="B14" s="3">
        <v>15</v>
      </c>
      <c r="C14" s="3">
        <v>16</v>
      </c>
      <c r="D14" s="10">
        <v>45352</v>
      </c>
      <c r="E14" s="5">
        <f>Forecasting_전체!C13</f>
        <v>773749</v>
      </c>
      <c r="F14" s="5">
        <f>Forecasting_전체!D13</f>
        <v>796333.625</v>
      </c>
      <c r="G14" s="5">
        <f>Forecasting_주말!C13</f>
        <v>461647</v>
      </c>
      <c r="H14" s="5">
        <f>Forecasting_주말!D13</f>
        <v>425219.875</v>
      </c>
      <c r="I14" s="5">
        <f>Forecasting_주중!C13</f>
        <v>312102</v>
      </c>
      <c r="J14" s="5">
        <f>Forecasting_주중!D13</f>
        <v>389194.125</v>
      </c>
      <c r="K14" s="9"/>
      <c r="L14" t="str">
        <f>F2</f>
        <v>NBEATS</v>
      </c>
      <c r="M14" t="s">
        <v>31</v>
      </c>
      <c r="N14" t="str">
        <f>H2</f>
        <v>LSTM</v>
      </c>
      <c r="O14" t="s">
        <v>31</v>
      </c>
      <c r="P14" t="str">
        <f>J2</f>
        <v>NBEATS</v>
      </c>
      <c r="Q14" t="s">
        <v>31</v>
      </c>
    </row>
    <row r="15" spans="1:17" x14ac:dyDescent="0.45">
      <c r="A15" s="3">
        <v>30</v>
      </c>
      <c r="B15" s="3">
        <v>12</v>
      </c>
      <c r="C15" s="3">
        <v>18</v>
      </c>
      <c r="D15" s="10">
        <v>45383</v>
      </c>
      <c r="E15" s="5">
        <f>Forecasting_전체!C14</f>
        <v>0</v>
      </c>
      <c r="F15" s="5">
        <f>Forecasting_전체!D14</f>
        <v>816603.6875</v>
      </c>
      <c r="G15" s="5">
        <f>Forecasting_주말!C14</f>
        <v>0</v>
      </c>
      <c r="H15" s="5">
        <f>Forecasting_주말!D14</f>
        <v>362405.46875</v>
      </c>
      <c r="I15" s="5">
        <f>Forecasting_주중!C14</f>
        <v>0</v>
      </c>
      <c r="J15" s="5">
        <f>Forecasting_주중!D14</f>
        <v>402637.25</v>
      </c>
      <c r="K15" s="4">
        <f>D15</f>
        <v>45383</v>
      </c>
      <c r="L15" s="5">
        <f>F15</f>
        <v>816603.6875</v>
      </c>
      <c r="M15" s="5">
        <f>L15/A15</f>
        <v>27220.122916666667</v>
      </c>
      <c r="N15" s="5">
        <f>H15</f>
        <v>362405.46875</v>
      </c>
      <c r="O15" s="5">
        <f>N15/B15</f>
        <v>30200.455729166668</v>
      </c>
      <c r="P15" s="5">
        <f>J15</f>
        <v>402637.25</v>
      </c>
      <c r="Q15" s="5">
        <f>P15/C15</f>
        <v>22368.736111111109</v>
      </c>
    </row>
    <row r="16" spans="1:17" x14ac:dyDescent="0.45">
      <c r="A16" s="3">
        <v>31</v>
      </c>
      <c r="B16" s="3">
        <v>13</v>
      </c>
      <c r="C16" s="3">
        <v>18</v>
      </c>
      <c r="D16" s="10">
        <v>45413</v>
      </c>
      <c r="E16" s="5">
        <f>Forecasting_전체!C15</f>
        <v>0</v>
      </c>
      <c r="F16" s="5">
        <f>Forecasting_전체!D15</f>
        <v>841476.3125</v>
      </c>
      <c r="G16" s="5">
        <f>Forecasting_주말!C15</f>
        <v>0</v>
      </c>
      <c r="H16" s="5">
        <f>Forecasting_주말!D15</f>
        <v>387768.65625</v>
      </c>
      <c r="I16" s="5">
        <f>Forecasting_주중!C15</f>
        <v>0</v>
      </c>
      <c r="J16" s="5">
        <f>Forecasting_주중!D15</f>
        <v>400509.5625</v>
      </c>
      <c r="K16" s="4">
        <f t="shared" ref="K16:K35" si="0">D16</f>
        <v>45413</v>
      </c>
      <c r="L16" s="5">
        <f t="shared" ref="L16:L35" si="1">F16</f>
        <v>841476.3125</v>
      </c>
      <c r="M16" s="5">
        <f t="shared" ref="M16:M35" si="2">L16/A16</f>
        <v>27144.397177419356</v>
      </c>
      <c r="N16" s="5">
        <f t="shared" ref="N16:N35" si="3">H16</f>
        <v>387768.65625</v>
      </c>
      <c r="O16" s="5">
        <f t="shared" ref="O16:O35" si="4">N16/B16</f>
        <v>29828.358173076922</v>
      </c>
      <c r="P16" s="5">
        <f t="shared" ref="P16:P35" si="5">J16</f>
        <v>400509.5625</v>
      </c>
      <c r="Q16" s="5">
        <f t="shared" ref="Q16:Q35" si="6">P16/C16</f>
        <v>22250.53125</v>
      </c>
    </row>
    <row r="17" spans="1:17" x14ac:dyDescent="0.45">
      <c r="A17" s="3">
        <v>30</v>
      </c>
      <c r="B17" s="3">
        <v>14</v>
      </c>
      <c r="C17" s="3">
        <v>16</v>
      </c>
      <c r="D17" s="10">
        <v>45444</v>
      </c>
      <c r="E17" s="5">
        <f>Forecasting_전체!C16</f>
        <v>0</v>
      </c>
      <c r="F17" s="5">
        <f>Forecasting_전체!D16</f>
        <v>844972.1875</v>
      </c>
      <c r="G17" s="5">
        <f>Forecasting_주말!C16</f>
        <v>0</v>
      </c>
      <c r="H17" s="5">
        <f>Forecasting_주말!D16</f>
        <v>338369.5</v>
      </c>
      <c r="I17" s="5">
        <f>Forecasting_주중!C16</f>
        <v>0</v>
      </c>
      <c r="J17" s="5">
        <f>Forecasting_주중!D16</f>
        <v>404242.25</v>
      </c>
      <c r="K17" s="4">
        <f t="shared" si="0"/>
        <v>45444</v>
      </c>
      <c r="L17" s="5">
        <f t="shared" si="1"/>
        <v>844972.1875</v>
      </c>
      <c r="M17" s="5">
        <f t="shared" si="2"/>
        <v>28165.739583333332</v>
      </c>
      <c r="N17" s="5">
        <f t="shared" si="3"/>
        <v>338369.5</v>
      </c>
      <c r="O17" s="5">
        <f t="shared" si="4"/>
        <v>24169.25</v>
      </c>
      <c r="P17" s="5">
        <f t="shared" si="5"/>
        <v>404242.25</v>
      </c>
      <c r="Q17" s="5">
        <f t="shared" si="6"/>
        <v>25265.140625</v>
      </c>
    </row>
    <row r="18" spans="1:17" x14ac:dyDescent="0.45">
      <c r="A18" s="3">
        <v>31</v>
      </c>
      <c r="B18" s="3">
        <v>12</v>
      </c>
      <c r="C18" s="3">
        <v>19</v>
      </c>
      <c r="D18" s="10">
        <v>45474</v>
      </c>
      <c r="E18" s="5">
        <f>Forecasting_전체!C17</f>
        <v>0</v>
      </c>
      <c r="F18" s="5">
        <f>Forecasting_전체!D17</f>
        <v>864543.5</v>
      </c>
      <c r="G18" s="5">
        <f>Forecasting_주말!C17</f>
        <v>0</v>
      </c>
      <c r="H18" s="5">
        <f>Forecasting_주말!D17</f>
        <v>317208.75</v>
      </c>
      <c r="I18" s="5">
        <f>Forecasting_주중!C17</f>
        <v>0</v>
      </c>
      <c r="J18" s="5">
        <f>Forecasting_주중!D17</f>
        <v>411518.40625</v>
      </c>
      <c r="K18" s="4">
        <f t="shared" si="0"/>
        <v>45474</v>
      </c>
      <c r="L18" s="5">
        <f t="shared" si="1"/>
        <v>864543.5</v>
      </c>
      <c r="M18" s="5">
        <f t="shared" si="2"/>
        <v>27888.5</v>
      </c>
      <c r="N18" s="5">
        <f t="shared" si="3"/>
        <v>317208.75</v>
      </c>
      <c r="O18" s="5">
        <f t="shared" si="4"/>
        <v>26434.0625</v>
      </c>
      <c r="P18" s="5">
        <f t="shared" si="5"/>
        <v>411518.40625</v>
      </c>
      <c r="Q18" s="5">
        <f t="shared" si="6"/>
        <v>21658.863486842107</v>
      </c>
    </row>
    <row r="19" spans="1:17" x14ac:dyDescent="0.45">
      <c r="A19" s="3">
        <v>31</v>
      </c>
      <c r="B19" s="3">
        <v>14</v>
      </c>
      <c r="C19" s="3">
        <v>17</v>
      </c>
      <c r="D19" s="10">
        <v>45505</v>
      </c>
      <c r="E19" s="5">
        <f>Forecasting_전체!C18</f>
        <v>0</v>
      </c>
      <c r="F19" s="5">
        <f>Forecasting_전체!D18</f>
        <v>854875.1875</v>
      </c>
      <c r="G19" s="5">
        <f>Forecasting_주말!C18</f>
        <v>0</v>
      </c>
      <c r="H19" s="5">
        <f>Forecasting_주말!D18</f>
        <v>368672.5625</v>
      </c>
      <c r="I19" s="5">
        <f>Forecasting_주중!C18</f>
        <v>0</v>
      </c>
      <c r="J19" s="5">
        <f>Forecasting_주중!D18</f>
        <v>416116.40625</v>
      </c>
      <c r="K19" s="4">
        <f t="shared" si="0"/>
        <v>45505</v>
      </c>
      <c r="L19" s="5">
        <f t="shared" si="1"/>
        <v>854875.1875</v>
      </c>
      <c r="M19" s="5">
        <f t="shared" si="2"/>
        <v>27576.618951612902</v>
      </c>
      <c r="N19" s="5">
        <f t="shared" si="3"/>
        <v>368672.5625</v>
      </c>
      <c r="O19" s="5">
        <f t="shared" si="4"/>
        <v>26333.754464285714</v>
      </c>
      <c r="P19" s="5">
        <f t="shared" si="5"/>
        <v>416116.40625</v>
      </c>
      <c r="Q19" s="5">
        <f t="shared" si="6"/>
        <v>24477.435661764706</v>
      </c>
    </row>
    <row r="20" spans="1:17" x14ac:dyDescent="0.45">
      <c r="A20" s="3">
        <v>30</v>
      </c>
      <c r="B20" s="3">
        <v>13</v>
      </c>
      <c r="C20" s="3">
        <v>17</v>
      </c>
      <c r="D20" s="10">
        <v>45536</v>
      </c>
      <c r="E20" s="5">
        <f>Forecasting_전체!C19</f>
        <v>0</v>
      </c>
      <c r="F20" s="5">
        <f>Forecasting_전체!D19</f>
        <v>852564.0625</v>
      </c>
      <c r="G20" s="5">
        <f>Forecasting_주말!C19</f>
        <v>0</v>
      </c>
      <c r="H20" s="5">
        <f>Forecasting_주말!D19</f>
        <v>301448.0625</v>
      </c>
      <c r="I20" s="5">
        <f>Forecasting_주중!C19</f>
        <v>0</v>
      </c>
      <c r="J20" s="5">
        <f>Forecasting_주중!D19</f>
        <v>414572.34375</v>
      </c>
      <c r="K20" s="4">
        <f t="shared" si="0"/>
        <v>45536</v>
      </c>
      <c r="L20" s="5">
        <f t="shared" si="1"/>
        <v>852564.0625</v>
      </c>
      <c r="M20" s="5">
        <f t="shared" si="2"/>
        <v>28418.802083333332</v>
      </c>
      <c r="N20" s="5">
        <f t="shared" si="3"/>
        <v>301448.0625</v>
      </c>
      <c r="O20" s="5">
        <f t="shared" si="4"/>
        <v>23188.3125</v>
      </c>
      <c r="P20" s="5">
        <f t="shared" si="5"/>
        <v>414572.34375</v>
      </c>
      <c r="Q20" s="5">
        <f t="shared" si="6"/>
        <v>24386.608455882353</v>
      </c>
    </row>
    <row r="21" spans="1:17" x14ac:dyDescent="0.45">
      <c r="A21" s="3">
        <v>31</v>
      </c>
      <c r="B21" s="3">
        <v>12</v>
      </c>
      <c r="C21" s="3">
        <v>19</v>
      </c>
      <c r="D21" s="10">
        <v>45566</v>
      </c>
      <c r="E21" s="5">
        <f>Forecasting_전체!C20</f>
        <v>0</v>
      </c>
      <c r="F21" s="5">
        <f>Forecasting_전체!D20</f>
        <v>865379.625</v>
      </c>
      <c r="G21" s="5">
        <f>Forecasting_주말!C20</f>
        <v>0</v>
      </c>
      <c r="H21" s="5">
        <f>Forecasting_주말!D20</f>
        <v>303761.96875</v>
      </c>
      <c r="I21" s="5">
        <f>Forecasting_주중!C20</f>
        <v>0</v>
      </c>
      <c r="J21" s="5">
        <f>Forecasting_주중!D20</f>
        <v>427115.1875</v>
      </c>
      <c r="K21" s="4">
        <f t="shared" si="0"/>
        <v>45566</v>
      </c>
      <c r="L21" s="5">
        <f t="shared" si="1"/>
        <v>865379.625</v>
      </c>
      <c r="M21" s="5">
        <f t="shared" si="2"/>
        <v>27915.471774193549</v>
      </c>
      <c r="N21" s="5">
        <f t="shared" si="3"/>
        <v>303761.96875</v>
      </c>
      <c r="O21" s="5">
        <f t="shared" si="4"/>
        <v>25313.497395833332</v>
      </c>
      <c r="P21" s="5">
        <f t="shared" si="5"/>
        <v>427115.1875</v>
      </c>
      <c r="Q21" s="5">
        <f t="shared" si="6"/>
        <v>22479.746710526317</v>
      </c>
    </row>
    <row r="22" spans="1:17" x14ac:dyDescent="0.45">
      <c r="A22" s="3">
        <v>30</v>
      </c>
      <c r="B22" s="3">
        <v>14</v>
      </c>
      <c r="C22" s="3">
        <v>16</v>
      </c>
      <c r="D22" s="10">
        <v>45597</v>
      </c>
      <c r="E22" s="5">
        <f>Forecasting_전체!C21</f>
        <v>0</v>
      </c>
      <c r="F22" s="5">
        <f>Forecasting_전체!D21</f>
        <v>873475</v>
      </c>
      <c r="G22" s="5">
        <f>Forecasting_주말!C21</f>
        <v>0</v>
      </c>
      <c r="H22" s="5">
        <f>Forecasting_주말!D21</f>
        <v>401075.5</v>
      </c>
      <c r="I22" s="5">
        <f>Forecasting_주중!C21</f>
        <v>0</v>
      </c>
      <c r="J22" s="5">
        <f>Forecasting_주중!D21</f>
        <v>432056.5</v>
      </c>
      <c r="K22" s="4">
        <f t="shared" si="0"/>
        <v>45597</v>
      </c>
      <c r="L22" s="5">
        <f t="shared" si="1"/>
        <v>873475</v>
      </c>
      <c r="M22" s="5">
        <f t="shared" si="2"/>
        <v>29115.833333333332</v>
      </c>
      <c r="N22" s="5">
        <f t="shared" si="3"/>
        <v>401075.5</v>
      </c>
      <c r="O22" s="5">
        <f t="shared" si="4"/>
        <v>28648.25</v>
      </c>
      <c r="P22" s="5">
        <f t="shared" si="5"/>
        <v>432056.5</v>
      </c>
      <c r="Q22" s="5">
        <f t="shared" si="6"/>
        <v>27003.53125</v>
      </c>
    </row>
    <row r="23" spans="1:17" x14ac:dyDescent="0.45">
      <c r="A23" s="3">
        <v>31</v>
      </c>
      <c r="B23" s="3">
        <v>13</v>
      </c>
      <c r="C23" s="3">
        <v>18</v>
      </c>
      <c r="D23" s="10">
        <v>45627</v>
      </c>
      <c r="E23" s="5">
        <f>Forecasting_전체!C22</f>
        <v>0</v>
      </c>
      <c r="F23" s="5">
        <f>Forecasting_전체!D22</f>
        <v>901319.5</v>
      </c>
      <c r="G23" s="5">
        <f>Forecasting_주말!C22</f>
        <v>0</v>
      </c>
      <c r="H23" s="5">
        <f>Forecasting_주말!D22</f>
        <v>340084.28125</v>
      </c>
      <c r="I23" s="5">
        <f>Forecasting_주중!C22</f>
        <v>0</v>
      </c>
      <c r="J23" s="5">
        <f>Forecasting_주중!D22</f>
        <v>441413.0625</v>
      </c>
      <c r="K23" s="4">
        <f t="shared" si="0"/>
        <v>45627</v>
      </c>
      <c r="L23" s="5">
        <f t="shared" si="1"/>
        <v>901319.5</v>
      </c>
      <c r="M23" s="5">
        <f t="shared" si="2"/>
        <v>29074.822580645163</v>
      </c>
      <c r="N23" s="5">
        <f t="shared" si="3"/>
        <v>340084.28125</v>
      </c>
      <c r="O23" s="5">
        <f t="shared" si="4"/>
        <v>26160.329326923078</v>
      </c>
      <c r="P23" s="5">
        <f t="shared" si="5"/>
        <v>441413.0625</v>
      </c>
      <c r="Q23" s="5">
        <f t="shared" si="6"/>
        <v>24522.947916666668</v>
      </c>
    </row>
    <row r="24" spans="1:17" x14ac:dyDescent="0.45">
      <c r="A24" s="3">
        <v>31</v>
      </c>
      <c r="B24" s="3">
        <v>13</v>
      </c>
      <c r="C24" s="3">
        <v>18</v>
      </c>
      <c r="D24" s="10">
        <v>45658</v>
      </c>
      <c r="E24" s="5">
        <f>Forecasting_전체!C23</f>
        <v>0</v>
      </c>
      <c r="F24" s="5">
        <f>Forecasting_전체!D23</f>
        <v>903129.3125</v>
      </c>
      <c r="G24" s="5">
        <f>Forecasting_주말!C23</f>
        <v>0</v>
      </c>
      <c r="H24" s="5">
        <f>Forecasting_주말!D23</f>
        <v>291584.375</v>
      </c>
      <c r="I24" s="5">
        <f>Forecasting_주중!C23</f>
        <v>0</v>
      </c>
      <c r="J24" s="5">
        <f>Forecasting_주중!D23</f>
        <v>454738.21875</v>
      </c>
      <c r="K24" s="4">
        <f t="shared" si="0"/>
        <v>45658</v>
      </c>
      <c r="L24" s="5">
        <f t="shared" si="1"/>
        <v>903129.3125</v>
      </c>
      <c r="M24" s="5">
        <f t="shared" si="2"/>
        <v>29133.203629032258</v>
      </c>
      <c r="N24" s="5">
        <f t="shared" si="3"/>
        <v>291584.375</v>
      </c>
      <c r="O24" s="5">
        <f t="shared" si="4"/>
        <v>22429.567307692309</v>
      </c>
      <c r="P24" s="5">
        <f t="shared" si="5"/>
        <v>454738.21875</v>
      </c>
      <c r="Q24" s="5">
        <f t="shared" si="6"/>
        <v>25263.234375</v>
      </c>
    </row>
    <row r="25" spans="1:17" x14ac:dyDescent="0.45">
      <c r="A25" s="3">
        <v>28</v>
      </c>
      <c r="B25" s="3">
        <v>12</v>
      </c>
      <c r="C25" s="3">
        <v>16</v>
      </c>
      <c r="D25" s="10">
        <v>45689</v>
      </c>
      <c r="E25" s="5">
        <f>Forecasting_전체!C24</f>
        <v>0</v>
      </c>
      <c r="F25" s="5">
        <f>Forecasting_전체!D24</f>
        <v>932767.75</v>
      </c>
      <c r="G25" s="5">
        <f>Forecasting_주말!C24</f>
        <v>0</v>
      </c>
      <c r="H25" s="5">
        <f>Forecasting_주말!D24</f>
        <v>229023.84375</v>
      </c>
      <c r="I25" s="5">
        <f>Forecasting_주중!C24</f>
        <v>0</v>
      </c>
      <c r="J25" s="5">
        <f>Forecasting_주중!D24</f>
        <v>451215.9375</v>
      </c>
      <c r="K25" s="4">
        <f t="shared" si="0"/>
        <v>45689</v>
      </c>
      <c r="L25" s="5">
        <f t="shared" si="1"/>
        <v>932767.75</v>
      </c>
      <c r="M25" s="5">
        <f t="shared" si="2"/>
        <v>33313.133928571428</v>
      </c>
      <c r="N25" s="5">
        <f t="shared" si="3"/>
        <v>229023.84375</v>
      </c>
      <c r="O25" s="5">
        <f t="shared" si="4"/>
        <v>19085.3203125</v>
      </c>
      <c r="P25" s="5">
        <f t="shared" si="5"/>
        <v>451215.9375</v>
      </c>
      <c r="Q25" s="5">
        <f t="shared" si="6"/>
        <v>28200.99609375</v>
      </c>
    </row>
    <row r="26" spans="1:17" x14ac:dyDescent="0.45">
      <c r="A26" s="3">
        <v>31</v>
      </c>
      <c r="B26" s="3">
        <v>14</v>
      </c>
      <c r="C26" s="3">
        <v>17</v>
      </c>
      <c r="D26" s="10">
        <v>45717</v>
      </c>
      <c r="E26" s="5">
        <f>Forecasting_전체!C25</f>
        <v>0</v>
      </c>
      <c r="F26" s="5">
        <f>Forecasting_전체!D25</f>
        <v>936219.6875</v>
      </c>
      <c r="G26" s="5">
        <f>Forecasting_주말!C25</f>
        <v>0</v>
      </c>
      <c r="H26" s="5">
        <f>Forecasting_주말!D25</f>
        <v>282844.4375</v>
      </c>
      <c r="I26" s="5">
        <f>Forecasting_주중!C25</f>
        <v>0</v>
      </c>
      <c r="J26" s="5">
        <f>Forecasting_주중!D25</f>
        <v>464345.96875</v>
      </c>
      <c r="K26" s="4">
        <f t="shared" si="0"/>
        <v>45717</v>
      </c>
      <c r="L26" s="5">
        <f t="shared" si="1"/>
        <v>936219.6875</v>
      </c>
      <c r="M26" s="5">
        <f t="shared" si="2"/>
        <v>30200.635080645163</v>
      </c>
      <c r="N26" s="5">
        <f t="shared" si="3"/>
        <v>282844.4375</v>
      </c>
      <c r="O26" s="5">
        <f t="shared" si="4"/>
        <v>20203.174107142859</v>
      </c>
      <c r="P26" s="5">
        <f t="shared" si="5"/>
        <v>464345.96875</v>
      </c>
      <c r="Q26" s="5">
        <f t="shared" si="6"/>
        <v>27314.46875</v>
      </c>
    </row>
    <row r="27" spans="1:17" x14ac:dyDescent="0.45">
      <c r="A27" s="3">
        <v>30</v>
      </c>
      <c r="B27" s="3">
        <v>12</v>
      </c>
      <c r="C27" s="3">
        <v>18</v>
      </c>
      <c r="D27" s="10">
        <v>45748</v>
      </c>
      <c r="E27" s="5">
        <f>Forecasting_전체!C26</f>
        <v>0</v>
      </c>
      <c r="F27" s="5">
        <f>Forecasting_전체!D26</f>
        <v>945596.1875</v>
      </c>
      <c r="G27" s="5">
        <f>Forecasting_주말!C26</f>
        <v>0</v>
      </c>
      <c r="H27" s="5">
        <f>Forecasting_주말!D26</f>
        <v>281578.3125</v>
      </c>
      <c r="I27" s="5">
        <f>Forecasting_주중!C26</f>
        <v>0</v>
      </c>
      <c r="J27" s="5">
        <f>Forecasting_주중!D26</f>
        <v>464064.40625</v>
      </c>
      <c r="K27" s="4">
        <f t="shared" si="0"/>
        <v>45748</v>
      </c>
      <c r="L27" s="5">
        <f t="shared" si="1"/>
        <v>945596.1875</v>
      </c>
      <c r="M27" s="5">
        <f t="shared" si="2"/>
        <v>31519.872916666667</v>
      </c>
      <c r="N27" s="5">
        <f t="shared" si="3"/>
        <v>281578.3125</v>
      </c>
      <c r="O27" s="5">
        <f t="shared" si="4"/>
        <v>23464.859375</v>
      </c>
      <c r="P27" s="5">
        <f t="shared" si="5"/>
        <v>464064.40625</v>
      </c>
      <c r="Q27" s="5">
        <f t="shared" si="6"/>
        <v>25781.355902777777</v>
      </c>
    </row>
    <row r="28" spans="1:17" x14ac:dyDescent="0.45">
      <c r="A28" s="3">
        <v>31</v>
      </c>
      <c r="B28" s="3">
        <v>14</v>
      </c>
      <c r="C28" s="3">
        <v>17</v>
      </c>
      <c r="D28" s="10">
        <v>45778</v>
      </c>
      <c r="E28" s="5">
        <f>Forecasting_전체!C27</f>
        <v>0</v>
      </c>
      <c r="F28" s="5">
        <f>Forecasting_전체!D27</f>
        <v>970026.5625</v>
      </c>
      <c r="G28" s="5">
        <f>Forecasting_주말!C27</f>
        <v>0</v>
      </c>
      <c r="H28" s="5">
        <f>Forecasting_주말!D27</f>
        <v>304842.15625</v>
      </c>
      <c r="I28" s="5">
        <f>Forecasting_주중!C27</f>
        <v>0</v>
      </c>
      <c r="J28" s="5">
        <f>Forecasting_주중!D27</f>
        <v>469268.75</v>
      </c>
      <c r="K28" s="4">
        <f t="shared" si="0"/>
        <v>45778</v>
      </c>
      <c r="L28" s="5">
        <f t="shared" si="1"/>
        <v>970026.5625</v>
      </c>
      <c r="M28" s="5">
        <f t="shared" si="2"/>
        <v>31291.179435483871</v>
      </c>
      <c r="N28" s="5">
        <f t="shared" si="3"/>
        <v>304842.15625</v>
      </c>
      <c r="O28" s="5">
        <f t="shared" si="4"/>
        <v>21774.439732142859</v>
      </c>
      <c r="P28" s="5">
        <f t="shared" si="5"/>
        <v>469268.75</v>
      </c>
      <c r="Q28" s="5">
        <f t="shared" si="6"/>
        <v>27604.044117647059</v>
      </c>
    </row>
    <row r="29" spans="1:17" x14ac:dyDescent="0.45">
      <c r="A29" s="3">
        <v>30</v>
      </c>
      <c r="B29" s="3">
        <v>13</v>
      </c>
      <c r="C29" s="3">
        <v>17</v>
      </c>
      <c r="D29" s="10">
        <v>45809</v>
      </c>
      <c r="E29" s="5">
        <f>Forecasting_전체!C28</f>
        <v>0</v>
      </c>
      <c r="F29" s="5">
        <f>Forecasting_전체!D28</f>
        <v>956736.125</v>
      </c>
      <c r="G29" s="5">
        <f>Forecasting_주말!C28</f>
        <v>0</v>
      </c>
      <c r="H29" s="5">
        <f>Forecasting_주말!D28</f>
        <v>304055.5625</v>
      </c>
      <c r="I29" s="5">
        <f>Forecasting_주중!C28</f>
        <v>0</v>
      </c>
      <c r="J29" s="5">
        <f>Forecasting_주중!D28</f>
        <v>476763.71875</v>
      </c>
      <c r="K29" s="4">
        <f t="shared" si="0"/>
        <v>45809</v>
      </c>
      <c r="L29" s="5">
        <f t="shared" si="1"/>
        <v>956736.125</v>
      </c>
      <c r="M29" s="5">
        <f t="shared" si="2"/>
        <v>31891.204166666666</v>
      </c>
      <c r="N29" s="5">
        <f t="shared" si="3"/>
        <v>304055.5625</v>
      </c>
      <c r="O29" s="5">
        <f t="shared" si="4"/>
        <v>23388.889423076922</v>
      </c>
      <c r="P29" s="5">
        <f t="shared" si="5"/>
        <v>476763.71875</v>
      </c>
      <c r="Q29" s="5">
        <f t="shared" si="6"/>
        <v>28044.924632352941</v>
      </c>
    </row>
    <row r="30" spans="1:17" x14ac:dyDescent="0.45">
      <c r="A30" s="3">
        <v>31</v>
      </c>
      <c r="B30" s="3">
        <v>12</v>
      </c>
      <c r="C30" s="3">
        <v>19</v>
      </c>
      <c r="D30" s="10">
        <v>45839</v>
      </c>
      <c r="E30" s="5">
        <f>Forecasting_전체!C29</f>
        <v>0</v>
      </c>
      <c r="F30" s="5">
        <f>Forecasting_전체!D29</f>
        <v>977081.625</v>
      </c>
      <c r="G30" s="5">
        <f>Forecasting_주말!C29</f>
        <v>0</v>
      </c>
      <c r="H30" s="5">
        <f>Forecasting_주말!D29</f>
        <v>188789.21875</v>
      </c>
      <c r="I30" s="5">
        <f>Forecasting_주중!C29</f>
        <v>0</v>
      </c>
      <c r="J30" s="5">
        <f>Forecasting_주중!D29</f>
        <v>471429.5625</v>
      </c>
      <c r="K30" s="4">
        <f t="shared" si="0"/>
        <v>45839</v>
      </c>
      <c r="L30" s="5">
        <f t="shared" si="1"/>
        <v>977081.625</v>
      </c>
      <c r="M30" s="5">
        <f t="shared" si="2"/>
        <v>31518.762096774193</v>
      </c>
      <c r="N30" s="5">
        <f t="shared" si="3"/>
        <v>188789.21875</v>
      </c>
      <c r="O30" s="5">
        <f t="shared" si="4"/>
        <v>15732.434895833334</v>
      </c>
      <c r="P30" s="5">
        <f t="shared" si="5"/>
        <v>471429.5625</v>
      </c>
      <c r="Q30" s="5">
        <f t="shared" si="6"/>
        <v>24812.082236842107</v>
      </c>
    </row>
    <row r="31" spans="1:17" x14ac:dyDescent="0.45">
      <c r="A31" s="3">
        <v>31</v>
      </c>
      <c r="B31" s="3">
        <v>15</v>
      </c>
      <c r="C31" s="3">
        <v>16</v>
      </c>
      <c r="D31" s="10">
        <v>45870</v>
      </c>
      <c r="E31" s="5">
        <f>Forecasting_전체!C30</f>
        <v>0</v>
      </c>
      <c r="F31" s="5">
        <f>Forecasting_전체!D30</f>
        <v>969903.1875</v>
      </c>
      <c r="G31" s="5">
        <f>Forecasting_주말!C30</f>
        <v>0</v>
      </c>
      <c r="H31" s="5">
        <f>Forecasting_주말!D30</f>
        <v>242545.875</v>
      </c>
      <c r="I31" s="5">
        <f>Forecasting_주중!C30</f>
        <v>0</v>
      </c>
      <c r="J31" s="5">
        <f>Forecasting_주중!D30</f>
        <v>480419.09375</v>
      </c>
      <c r="K31" s="4">
        <f t="shared" si="0"/>
        <v>45870</v>
      </c>
      <c r="L31" s="5">
        <f t="shared" si="1"/>
        <v>969903.1875</v>
      </c>
      <c r="M31" s="5">
        <f t="shared" si="2"/>
        <v>31287.199596774193</v>
      </c>
      <c r="N31" s="5">
        <f t="shared" si="3"/>
        <v>242545.875</v>
      </c>
      <c r="O31" s="5">
        <f t="shared" si="4"/>
        <v>16169.725</v>
      </c>
      <c r="P31" s="5">
        <f t="shared" si="5"/>
        <v>480419.09375</v>
      </c>
      <c r="Q31" s="5">
        <f t="shared" si="6"/>
        <v>30026.193359375</v>
      </c>
    </row>
    <row r="32" spans="1:17" x14ac:dyDescent="0.45">
      <c r="A32" s="3">
        <v>30</v>
      </c>
      <c r="B32" s="3">
        <v>12</v>
      </c>
      <c r="C32" s="3">
        <v>18</v>
      </c>
      <c r="D32" s="10">
        <v>45901</v>
      </c>
      <c r="E32" s="5">
        <f>Forecasting_전체!C31</f>
        <v>0</v>
      </c>
      <c r="F32" s="5">
        <f>Forecasting_전체!D31</f>
        <v>985819.625</v>
      </c>
      <c r="G32" s="5">
        <f>Forecasting_주말!C31</f>
        <v>0</v>
      </c>
      <c r="H32" s="5">
        <f>Forecasting_주말!D31</f>
        <v>101702.640625</v>
      </c>
      <c r="I32" s="5">
        <f>Forecasting_주중!C31</f>
        <v>0</v>
      </c>
      <c r="J32" s="5">
        <f>Forecasting_주중!D31</f>
        <v>488068.8125</v>
      </c>
      <c r="K32" s="4">
        <f t="shared" si="0"/>
        <v>45901</v>
      </c>
      <c r="L32" s="5">
        <f t="shared" si="1"/>
        <v>985819.625</v>
      </c>
      <c r="M32" s="5">
        <f t="shared" si="2"/>
        <v>32860.654166666667</v>
      </c>
      <c r="N32" s="5">
        <f t="shared" si="3"/>
        <v>101702.640625</v>
      </c>
      <c r="O32" s="5">
        <f t="shared" si="4"/>
        <v>8475.2200520833339</v>
      </c>
      <c r="P32" s="5">
        <f t="shared" si="5"/>
        <v>488068.8125</v>
      </c>
      <c r="Q32" s="5">
        <f t="shared" si="6"/>
        <v>27114.934027777777</v>
      </c>
    </row>
    <row r="33" spans="1:17" x14ac:dyDescent="0.45">
      <c r="A33" s="3">
        <v>31</v>
      </c>
      <c r="B33" s="3">
        <v>13</v>
      </c>
      <c r="C33" s="3">
        <v>18</v>
      </c>
      <c r="D33" s="10">
        <v>45931</v>
      </c>
      <c r="E33" s="5">
        <f>Forecasting_전체!C32</f>
        <v>0</v>
      </c>
      <c r="F33" s="5">
        <f>Forecasting_전체!D32</f>
        <v>1000836.875</v>
      </c>
      <c r="G33" s="5">
        <f>Forecasting_주말!C32</f>
        <v>0</v>
      </c>
      <c r="H33" s="5">
        <f>Forecasting_주말!D32</f>
        <v>154995.53125</v>
      </c>
      <c r="I33" s="5">
        <f>Forecasting_주중!C32</f>
        <v>0</v>
      </c>
      <c r="J33" s="5">
        <f>Forecasting_주중!D32</f>
        <v>483621</v>
      </c>
      <c r="K33" s="4">
        <f t="shared" si="0"/>
        <v>45931</v>
      </c>
      <c r="L33" s="5">
        <f t="shared" si="1"/>
        <v>1000836.875</v>
      </c>
      <c r="M33" s="5">
        <f t="shared" si="2"/>
        <v>32285.060483870966</v>
      </c>
      <c r="N33" s="5">
        <f t="shared" si="3"/>
        <v>154995.53125</v>
      </c>
      <c r="O33" s="5">
        <f t="shared" si="4"/>
        <v>11922.733173076924</v>
      </c>
      <c r="P33" s="5">
        <f t="shared" si="5"/>
        <v>483621</v>
      </c>
      <c r="Q33" s="5">
        <f t="shared" si="6"/>
        <v>26867.833333333332</v>
      </c>
    </row>
    <row r="34" spans="1:17" x14ac:dyDescent="0.45">
      <c r="A34" s="3">
        <v>30</v>
      </c>
      <c r="B34" s="3">
        <v>14</v>
      </c>
      <c r="C34" s="3">
        <v>16</v>
      </c>
      <c r="D34" s="10">
        <v>45962</v>
      </c>
      <c r="E34" s="5">
        <f>Forecasting_전체!C33</f>
        <v>0</v>
      </c>
      <c r="F34" s="5">
        <f>Forecasting_전체!D33</f>
        <v>996412</v>
      </c>
      <c r="G34" s="5">
        <f>Forecasting_주말!C33</f>
        <v>0</v>
      </c>
      <c r="H34" s="5">
        <f>Forecasting_주말!D33</f>
        <v>187175.921875</v>
      </c>
      <c r="I34" s="5">
        <f>Forecasting_주중!C33</f>
        <v>0</v>
      </c>
      <c r="J34" s="5">
        <f>Forecasting_주중!D33</f>
        <v>486630.25</v>
      </c>
      <c r="K34" s="4">
        <f t="shared" si="0"/>
        <v>45962</v>
      </c>
      <c r="L34" s="5">
        <f t="shared" si="1"/>
        <v>996412</v>
      </c>
      <c r="M34" s="5">
        <f t="shared" si="2"/>
        <v>33213.73333333333</v>
      </c>
      <c r="N34" s="5">
        <f t="shared" si="3"/>
        <v>187175.921875</v>
      </c>
      <c r="O34" s="5">
        <f t="shared" si="4"/>
        <v>13369.708705357143</v>
      </c>
      <c r="P34" s="5">
        <f t="shared" si="5"/>
        <v>486630.25</v>
      </c>
      <c r="Q34" s="5">
        <f t="shared" si="6"/>
        <v>30414.390625</v>
      </c>
    </row>
    <row r="35" spans="1:17" x14ac:dyDescent="0.45">
      <c r="A35" s="3">
        <v>31</v>
      </c>
      <c r="B35" s="3">
        <v>12</v>
      </c>
      <c r="C35" s="3">
        <v>19</v>
      </c>
      <c r="D35" s="10">
        <v>45992</v>
      </c>
      <c r="E35" s="5">
        <f>Forecasting_전체!C34</f>
        <v>0</v>
      </c>
      <c r="F35" s="5">
        <f>Forecasting_전체!D34</f>
        <v>1017692.1875</v>
      </c>
      <c r="G35" s="5">
        <f>Forecasting_주말!C34</f>
        <v>0</v>
      </c>
      <c r="H35" s="5">
        <f>Forecasting_주말!D34</f>
        <v>114726.65625</v>
      </c>
      <c r="I35" s="5">
        <f>Forecasting_주중!C34</f>
        <v>0</v>
      </c>
      <c r="J35" s="5">
        <f>Forecasting_주중!D34</f>
        <v>490735.5</v>
      </c>
      <c r="K35" s="4">
        <f t="shared" si="0"/>
        <v>45992</v>
      </c>
      <c r="L35" s="5">
        <f t="shared" si="1"/>
        <v>1017692.1875</v>
      </c>
      <c r="M35" s="5">
        <f t="shared" si="2"/>
        <v>32828.780241935485</v>
      </c>
      <c r="N35" s="5">
        <f t="shared" si="3"/>
        <v>114726.65625</v>
      </c>
      <c r="O35" s="5">
        <f t="shared" si="4"/>
        <v>9560.5546875</v>
      </c>
      <c r="P35" s="5">
        <f t="shared" si="5"/>
        <v>490735.5</v>
      </c>
      <c r="Q35" s="5">
        <f t="shared" si="6"/>
        <v>25828.184210526317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2024-07-03T07:18:46Z</dcterms:created>
  <dcterms:modified xsi:type="dcterms:W3CDTF">2024-07-03T15:25:14Z</dcterms:modified>
</cp:coreProperties>
</file>