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DC7233A4-27E7-46B7-9149-65AA4BA367BD}" xr6:coauthVersionLast="47" xr6:coauthVersionMax="47" xr10:uidLastSave="{00000000-0000-0000-0000-000000000000}"/>
  <bookViews>
    <workbookView xWindow="3600" yWindow="6820" windowWidth="31970" windowHeight="12340" activeTab="2" xr2:uid="{AC808E02-6729-4071-B5AC-204983E17A37}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Sheet3!$A$1:$G$76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2" i="3"/>
</calcChain>
</file>

<file path=xl/sharedStrings.xml><?xml version="1.0" encoding="utf-8"?>
<sst xmlns="http://schemas.openxmlformats.org/spreadsheetml/2006/main" count="538" uniqueCount="166">
  <si>
    <t>전체주중주말</t>
  </si>
  <si>
    <t>주운행선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</si>
  <si>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</si>
  <si>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</si>
  <si>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</si>
  <si>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</si>
  <si>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</si>
  <si>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</si>
  <si>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</si>
  <si>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</si>
  <si>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승차수입금액</t>
  </si>
  <si>
    <t>승차인원수</t>
  </si>
  <si>
    <t>승차연인거리</t>
  </si>
  <si>
    <t>좌석거리</t>
  </si>
  <si>
    <t>1인당수입율</t>
  </si>
  <si>
    <t>공급대비승차율</t>
  </si>
  <si>
    <t>운행대비고객이동</t>
  </si>
  <si>
    <t>관광</t>
  </si>
  <si>
    <t>일반</t>
  </si>
  <si>
    <t>일반/관광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</si>
  <si>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</si>
  <si>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</si>
  <si>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</si>
  <si>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</si>
  <si>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</si>
  <si>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</si>
  <si>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</si>
  <si>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변수명</t>
    <phoneticPr fontId="2" type="noConversion"/>
  </si>
  <si>
    <t>특성</t>
    <phoneticPr fontId="2" type="noConversion"/>
  </si>
  <si>
    <t>정의</t>
    <phoneticPr fontId="2" type="noConversion"/>
  </si>
  <si>
    <t>예시</t>
    <phoneticPr fontId="2" type="noConversion"/>
  </si>
  <si>
    <t>요일구분</t>
    <phoneticPr fontId="2" type="noConversion"/>
  </si>
  <si>
    <t>열차종</t>
    <phoneticPr fontId="2" type="noConversion"/>
  </si>
  <si>
    <t>시간정보</t>
    <phoneticPr fontId="2" type="noConversion"/>
  </si>
  <si>
    <t>좌석 및 운행정보</t>
    <phoneticPr fontId="2" type="noConversion"/>
  </si>
  <si>
    <t>외부환경</t>
    <phoneticPr fontId="2" type="noConversion"/>
  </si>
  <si>
    <t>수요예측 대상 요일로 주말/주중 그리고 전체가 있음</t>
    <phoneticPr fontId="2" type="noConversion"/>
  </si>
  <si>
    <r>
      <t xml:space="preserve">KTX </t>
    </r>
    <r>
      <rPr>
        <sz val="11"/>
        <color theme="1"/>
        <rFont val="새굴림"/>
        <family val="2"/>
        <charset val="129"/>
      </rPr>
      <t>주요한 5개 노선인 경부선/경전선/동해선/전라선/호남선이 있음</t>
    </r>
    <phoneticPr fontId="2" type="noConversion"/>
  </si>
  <si>
    <t>해당 열차가 운행된 연도와 월을 의미함</t>
    <phoneticPr fontId="2" type="noConversion"/>
  </si>
  <si>
    <t>해당 월에 포함된 날짜의 수</t>
    <phoneticPr fontId="2" type="noConversion"/>
  </si>
  <si>
    <t>해당 월에 포함된 주말(금토일)의 수</t>
    <phoneticPr fontId="2" type="noConversion"/>
  </si>
  <si>
    <t>해당 월에 포함된 주중(월화수목)의 수</t>
    <phoneticPr fontId="2" type="noConversion"/>
  </si>
  <si>
    <t>해당 월에 포함된 대체휴일을 포함한 공휴일의 수</t>
    <phoneticPr fontId="2" type="noConversion"/>
  </si>
  <si>
    <t>해당 월에 포함된 대체휴일을 포함한 명절의 수</t>
    <phoneticPr fontId="2" type="noConversion"/>
  </si>
  <si>
    <t>열차 내에 판매할 수 있는 좌석의 수</t>
    <phoneticPr fontId="2" type="noConversion"/>
  </si>
  <si>
    <t>열차구분 상 대수송으로 편성된 열차의 수</t>
    <phoneticPr fontId="2" type="noConversion"/>
  </si>
  <si>
    <t>열차구분 상 임시로 편성된 열차의 수</t>
    <phoneticPr fontId="2" type="noConversion"/>
  </si>
  <si>
    <t>열차구분 상 확정으로 편성된 열차의 수</t>
    <phoneticPr fontId="2" type="noConversion"/>
  </si>
  <si>
    <t>판매된 좌석의 수</t>
    <phoneticPr fontId="2" type="noConversion"/>
  </si>
  <si>
    <t>판매된 좌석의 총금액</t>
    <phoneticPr fontId="2" type="noConversion"/>
  </si>
  <si>
    <t>승객이 타고간 거리</t>
    <phoneticPr fontId="2" type="noConversion"/>
  </si>
  <si>
    <t>공급좌석이 이동가능한 거리</t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</si>
  <si>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승차수입금액"을 "승차인원수"로 나눈 값으로, 1인당 평균 수입을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</si>
  <si>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승차인원수"를 "공급좌석합계수"로 나눈 값으로, 좌석 판매의 집중도를 의미</t>
    </r>
    <phoneticPr fontId="2" type="noConversion"/>
  </si>
  <si>
    <r>
      <t>"</t>
    </r>
    <r>
      <rPr>
        <sz val="11"/>
        <color theme="1"/>
        <rFont val="새굴림"/>
        <family val="1"/>
        <charset val="129"/>
      </rPr>
      <t>좌석거리"를 "승차연인거리"로 나눈 값으로, 승객의 이용 집중도를 의미</t>
    </r>
    <phoneticPr fontId="2" type="noConversion"/>
  </si>
  <si>
    <t>열차속성 상 관광으로 편성된 열차의 수</t>
    <phoneticPr fontId="2" type="noConversion"/>
  </si>
  <si>
    <t>열차속성 상 일반으로 편성된 열차의 수</t>
    <phoneticPr fontId="2" type="noConversion"/>
  </si>
  <si>
    <t>열차속성 상 일반/관광으로 편성된 열차의 수</t>
    <phoneticPr fontId="2" type="noConversion"/>
  </si>
  <si>
    <t>열차가 출발하는 시발역 종류의 수</t>
    <phoneticPr fontId="2" type="noConversion"/>
  </si>
  <si>
    <t>열차가 도착하는 종착역 종류의 수</t>
    <phoneticPr fontId="2" type="noConversion"/>
  </si>
  <si>
    <t>열차가 운행하는 "시발역+종착역" 노선의 수</t>
    <phoneticPr fontId="2" type="noConversion"/>
  </si>
  <si>
    <t>운행될 수 있는 총 열차의 수</t>
    <phoneticPr fontId="2" type="noConversion"/>
  </si>
  <si>
    <t>운행을 한 총 열차의 수</t>
    <phoneticPr fontId="2" type="noConversion"/>
  </si>
  <si>
    <t>코로나 사망자 수</t>
    <phoneticPr fontId="2" type="noConversion"/>
  </si>
  <si>
    <t>코로나 진행정도 지수</t>
    <phoneticPr fontId="2" type="noConversion"/>
  </si>
  <si>
    <t>국가간 이동 제한정도 지수</t>
    <phoneticPr fontId="2" type="noConversion"/>
  </si>
  <si>
    <t>백신접종을 시작한 인원수</t>
    <phoneticPr fontId="2" type="noConversion"/>
  </si>
  <si>
    <t>백신접종이 완료된 인원수</t>
    <phoneticPr fontId="2" type="noConversion"/>
  </si>
  <si>
    <t>격리된 인원수</t>
    <phoneticPr fontId="2" type="noConversion"/>
  </si>
  <si>
    <t>코로나 확진자 수</t>
    <phoneticPr fontId="2" type="noConversion"/>
  </si>
  <si>
    <t>정부의 코로나 대응정도 지수</t>
    <phoneticPr fontId="2" type="noConversion"/>
  </si>
  <si>
    <t>과거승차인원수</t>
    <phoneticPr fontId="2" type="noConversion"/>
  </si>
  <si>
    <t>승차인원수_Lag1</t>
    <phoneticPr fontId="2" type="noConversion"/>
  </si>
  <si>
    <t>승차인원수_Lag2</t>
    <phoneticPr fontId="2" type="noConversion"/>
  </si>
  <si>
    <t>승차인원수_Lag3</t>
  </si>
  <si>
    <t>승차인원수_Lag4</t>
  </si>
  <si>
    <t>승차인원수_Lag5</t>
  </si>
  <si>
    <t>승차인원수_Lag6</t>
  </si>
  <si>
    <t>승차인원수_Lag7</t>
  </si>
  <si>
    <t>승차인원수_Lag8</t>
  </si>
  <si>
    <t>승차인원수_Lag9</t>
  </si>
  <si>
    <t>승차인원수_Lag10</t>
  </si>
  <si>
    <t>승차인원수_Lag11</t>
  </si>
  <si>
    <t>승차인원수_Lag12</t>
  </si>
  <si>
    <r>
      <t>1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</si>
  <si>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2</t>
    </r>
    <r>
      <rPr>
        <sz val="11"/>
        <color theme="1"/>
        <rFont val="새굴림"/>
        <family val="2"/>
        <charset val="129"/>
      </rPr>
      <t>개월 전 승차인원수</t>
    </r>
    <phoneticPr fontId="2" type="noConversion"/>
  </si>
  <si>
    <r>
      <t>3개월 전 승차인원수</t>
    </r>
    <r>
      <rPr>
        <sz val="11"/>
        <color theme="1"/>
        <rFont val="새굴림"/>
        <family val="2"/>
        <charset val="129"/>
      </rPr>
      <t/>
    </r>
  </si>
  <si>
    <r>
      <t>4개월 전 승차인원수</t>
    </r>
    <r>
      <rPr>
        <sz val="11"/>
        <color theme="1"/>
        <rFont val="새굴림"/>
        <family val="2"/>
        <charset val="129"/>
      </rPr>
      <t/>
    </r>
  </si>
  <si>
    <r>
      <t>5개월 전 승차인원수</t>
    </r>
    <r>
      <rPr>
        <sz val="11"/>
        <color theme="1"/>
        <rFont val="새굴림"/>
        <family val="2"/>
        <charset val="129"/>
      </rPr>
      <t/>
    </r>
  </si>
  <si>
    <r>
      <t>6개월 전 승차인원수</t>
    </r>
    <r>
      <rPr>
        <sz val="11"/>
        <color theme="1"/>
        <rFont val="새굴림"/>
        <family val="2"/>
        <charset val="129"/>
      </rPr>
      <t/>
    </r>
  </si>
  <si>
    <r>
      <t>7개월 전 승차인원수</t>
    </r>
    <r>
      <rPr>
        <sz val="11"/>
        <color theme="1"/>
        <rFont val="새굴림"/>
        <family val="2"/>
        <charset val="129"/>
      </rPr>
      <t/>
    </r>
  </si>
  <si>
    <r>
      <t>8개월 전 승차인원수</t>
    </r>
    <r>
      <rPr>
        <sz val="11"/>
        <color theme="1"/>
        <rFont val="새굴림"/>
        <family val="2"/>
        <charset val="129"/>
      </rPr>
      <t/>
    </r>
  </si>
  <si>
    <r>
      <t>9개월 전 승차인원수</t>
    </r>
    <r>
      <rPr>
        <sz val="11"/>
        <color theme="1"/>
        <rFont val="새굴림"/>
        <family val="2"/>
        <charset val="129"/>
      </rPr>
      <t/>
    </r>
  </si>
  <si>
    <r>
      <t>10개월 전 승차인원수</t>
    </r>
    <r>
      <rPr>
        <sz val="11"/>
        <color theme="1"/>
        <rFont val="새굴림"/>
        <family val="2"/>
        <charset val="129"/>
      </rPr>
      <t/>
    </r>
  </si>
  <si>
    <r>
      <t>11개월 전 승차인원수</t>
    </r>
    <r>
      <rPr>
        <sz val="11"/>
        <color theme="1"/>
        <rFont val="새굴림"/>
        <family val="2"/>
        <charset val="129"/>
      </rPr>
      <t/>
    </r>
  </si>
  <si>
    <r>
      <t>1</t>
    </r>
    <r>
      <rPr>
        <sz val="11"/>
        <color theme="1"/>
        <rFont val="새굴림"/>
        <family val="2"/>
        <charset val="129"/>
      </rPr>
      <t>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새굴림"/>
        <family val="1"/>
        <charset val="129"/>
      </rPr>
      <t>승차인원수</t>
    </r>
    <phoneticPr fontId="2" type="noConversion"/>
  </si>
  <si>
    <t>Stringency Index</t>
    <phoneticPr fontId="2" type="noConversion"/>
  </si>
  <si>
    <t>International Movement Restrictions</t>
    <phoneticPr fontId="2" type="noConversion"/>
  </si>
  <si>
    <t>Vaccinated People</t>
    <phoneticPr fontId="2" type="noConversion"/>
  </si>
  <si>
    <t>Fully Vaccinated People</t>
    <phoneticPr fontId="2" type="noConversion"/>
  </si>
  <si>
    <t>Containment People</t>
    <phoneticPr fontId="2" type="noConversion"/>
  </si>
  <si>
    <t>Confirmed People</t>
    <phoneticPr fontId="2" type="noConversion"/>
  </si>
  <si>
    <t>Government Response Index</t>
    <phoneticPr fontId="2" type="noConversion"/>
  </si>
  <si>
    <t>Death People</t>
    <phoneticPr fontId="2" type="noConversion"/>
  </si>
  <si>
    <t>전체</t>
    <phoneticPr fontId="2" type="noConversion"/>
  </si>
  <si>
    <t>경부선</t>
    <phoneticPr fontId="2" type="noConversion"/>
  </si>
  <si>
    <t>Bagging</t>
  </si>
  <si>
    <t>Boosting</t>
  </si>
  <si>
    <t>설명</t>
  </si>
  <si>
    <t>Bootstrapping을 통해 여러 학습 데이터를 만들고,</t>
  </si>
  <si>
    <t>각 학습데이터의 예측치의 평균으로 최종 예측값 선정</t>
  </si>
  <si>
    <t>여러 알고리즘들에 데이터를 순차적으로 학습 및</t>
  </si>
  <si>
    <t>오차를 줄이며 최종 예측값 선정</t>
  </si>
  <si>
    <t>목적</t>
  </si>
  <si>
    <t>Bias가 낮은 알고리즘들을 사용하여</t>
  </si>
  <si>
    <t>예측 Variance를 줄이는 것</t>
  </si>
  <si>
    <t>Variance가 낮은 알고리즘들을 사용하여</t>
  </si>
  <si>
    <t>예측 Bias를 줄이는 것</t>
  </si>
  <si>
    <t>특징</t>
  </si>
  <si>
    <t>(각 모델은 서로 독립)</t>
  </si>
  <si>
    <t>(이전 모델의 오류 반영)</t>
  </si>
  <si>
    <t>병렬 앙상블 모델</t>
  </si>
  <si>
    <t>연속 앙상블 모델</t>
  </si>
  <si>
    <t>대표알고리즘</t>
    <phoneticPr fontId="2" type="noConversion"/>
  </si>
  <si>
    <t>AdaBoost, XGBoost, LightGBM, Catboost</t>
    <phoneticPr fontId="2" type="noConversion"/>
  </si>
  <si>
    <t>Decision Tree, Random Forest</t>
    <phoneticPr fontId="2" type="noConversion"/>
  </si>
  <si>
    <t>전체주말주중</t>
  </si>
  <si>
    <t>전처리방향</t>
  </si>
  <si>
    <t>알고리즘</t>
  </si>
  <si>
    <t>MSPE</t>
  </si>
  <si>
    <t>MAPE</t>
  </si>
  <si>
    <t>MedAPE</t>
  </si>
  <si>
    <t>Top_Average</t>
  </si>
  <si>
    <t>호남선</t>
  </si>
  <si>
    <t>주중</t>
  </si>
  <si>
    <t>1DLag12</t>
  </si>
  <si>
    <t>NBEATS</t>
  </si>
  <si>
    <t>2DFUTR13Lag12</t>
  </si>
  <si>
    <t>2DFUTR13</t>
  </si>
  <si>
    <t>2DFUTR5Lag12</t>
  </si>
  <si>
    <t>2DFUTR5</t>
  </si>
  <si>
    <t>주말</t>
  </si>
  <si>
    <t>GRU</t>
  </si>
  <si>
    <t>전체</t>
  </si>
  <si>
    <t>전라선</t>
  </si>
  <si>
    <t>LSTM</t>
  </si>
  <si>
    <t>동해선</t>
  </si>
  <si>
    <t>NHITS</t>
  </si>
  <si>
    <t>NBEATSx</t>
  </si>
  <si>
    <t>경전선</t>
  </si>
  <si>
    <t>DilatedRNN</t>
  </si>
  <si>
    <t>TCN</t>
  </si>
  <si>
    <t>경부선</t>
  </si>
  <si>
    <t>Average</t>
    <phoneticPr fontId="2" type="noConversion"/>
  </si>
  <si>
    <t>알고리즘 계열</t>
    <phoneticPr fontId="2" type="noConversion"/>
  </si>
  <si>
    <t>MLP</t>
    <phoneticPr fontId="2" type="noConversion"/>
  </si>
  <si>
    <t>RNN</t>
    <phoneticPr fontId="2" type="noConversion"/>
  </si>
  <si>
    <t>미래데이터생성</t>
    <phoneticPr fontId="2" type="noConversion"/>
  </si>
  <si>
    <t>과거데이터활용</t>
    <phoneticPr fontId="2" type="noConversion"/>
  </si>
  <si>
    <t>좌석및운행정보+외부환경</t>
    <phoneticPr fontId="2" type="noConversion"/>
  </si>
  <si>
    <t>좌석및운행정보+외부환경+과거승차인원수</t>
    <phoneticPr fontId="2" type="noConversion"/>
  </si>
  <si>
    <t>시간정보+외부환경</t>
    <phoneticPr fontId="2" type="noConversion"/>
  </si>
  <si>
    <t>좌석및운행정보</t>
    <phoneticPr fontId="2" type="noConversion"/>
  </si>
  <si>
    <t>좌석및운행정보+과거승차인원수</t>
    <phoneticPr fontId="2" type="noConversion"/>
  </si>
  <si>
    <t>-</t>
    <phoneticPr fontId="2" type="noConversion"/>
  </si>
  <si>
    <t>전처리방향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</si>
</sst>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"/>
    <numFmt numFmtId="177" formatCode="_-* #,##0.00_-;\-* #,##0.00_-;_-* &quot;-&quot;_-;_-@_-"/>
  </numFmts>
  <fonts count="6" x14ac:knownFonts="1">
    <font>
      <sz val="11"/>
      <color theme="1"/>
      <name val="Arial"/>
      <family val="2"/>
      <charset val="129"/>
    </font>
    <font>
      <sz val="11"/>
      <color theme="1"/>
      <name val="Arial"/>
      <family val="2"/>
      <charset val="129"/>
    </font>
    <font>
      <sz val="8"/>
      <name val="Arial"/>
      <family val="2"/>
      <charset val="129"/>
    </font>
    <font>
      <sz val="11"/>
      <color theme="1"/>
      <name val="새굴림"/>
      <family val="2"/>
      <charset val="129"/>
    </font>
    <font>
      <sz val="11"/>
      <color theme="1"/>
      <name val="새굴림"/>
      <family val="1"/>
      <charset val="129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3ACD-0AB7-4B2A-9581-E48569D9581F}">
  <dimension ref="A1:D59"/>
  <sheetViews>
    <sheetView workbookViewId="0">
      <selection activeCell="C11" sqref="C11"/>
    </sheetView>
  </sheetViews>
  <sheetFormatPr defaultRowHeight="14" x14ac:dyDescent="0.3"/>
  <cols>
    <col min="1" max="1" width="15.58203125" bestFit="1" customWidth="1"/>
    <col min="2" max="2" width="31.33203125" bestFit="1" customWidth="1"/>
    <col min="3" max="3" width="22.5" bestFit="1" customWidth="1"/>
    <col min="4" max="4" width="67.33203125" bestFit="1" customWidth="1"/>
  </cols>
  <sheetData>
    <row r="1" spans="1:4" x14ac:dyDescent="0.3">
      <c r="A1" s="1" t="s">
        <v>28</v>
      </c>
      <c r="B1" s="1" t="s">
        <v>27</v>
      </c>
      <c r="C1" s="1" t="s">
        <v>30</v>
      </c>
      <c r="D1" s="1" t="s">
        <v>29</v>
      </c>
    </row>
    <row r="2" spans="1:4" x14ac:dyDescent="0.3">
      <c r="A2" s="1" t="s">
        <v>31</v>
      </c>
      <c r="B2" t="s">
        <v>0</v>
      </c>
      <c r="C2" s="1" t="s">
        <v>104</v>
      </c>
      <c r="D2" s="1" t="s">
        <v>36</v>
      </c>
    </row>
    <row r="3" spans="1:4" x14ac:dyDescent="0.3">
      <c r="A3" s="1" t="s">
        <v>32</v>
      </c>
      <c r="B3" t="s">
        <v>1</v>
      </c>
      <c r="C3" s="1" t="s">
        <v>105</v>
      </c>
      <c r="D3" t="s">
        <v>37</v>
      </c>
    </row>
    <row r="4" spans="1:4" x14ac:dyDescent="0.3">
      <c r="A4" s="1" t="s">
        <v>71</v>
      </c>
      <c r="B4" s="1" t="s">
        <v>72</v>
      </c>
      <c r="C4" s="3">
        <v>3464111</v>
      </c>
      <c r="D4" t="s">
        <v>84</v>
      </c>
    </row>
    <row r="5" spans="1:4" x14ac:dyDescent="0.3">
      <c r="A5" s="1"/>
      <c r="B5" s="1" t="s">
        <v>73</v>
      </c>
      <c r="C5" s="3">
        <v>3318669</v>
      </c>
      <c r="D5" t="s">
        <v>85</v>
      </c>
    </row>
    <row r="6" spans="1:4" x14ac:dyDescent="0.3">
      <c r="A6" s="1"/>
      <c r="B6" s="1" t="s">
        <v>74</v>
      </c>
      <c r="C6" s="3">
        <v>3647548</v>
      </c>
      <c r="D6" t="s">
        <v>86</v>
      </c>
    </row>
    <row r="7" spans="1:4" x14ac:dyDescent="0.3">
      <c r="A7" s="1"/>
      <c r="B7" s="1" t="s">
        <v>75</v>
      </c>
      <c r="C7" s="3">
        <v>3547176</v>
      </c>
      <c r="D7" t="s">
        <v>87</v>
      </c>
    </row>
    <row r="8" spans="1:4" x14ac:dyDescent="0.3">
      <c r="A8" s="1"/>
      <c r="B8" s="1" t="s">
        <v>76</v>
      </c>
      <c r="C8" s="3">
        <v>3643417</v>
      </c>
      <c r="D8" t="s">
        <v>88</v>
      </c>
    </row>
    <row r="9" spans="1:4" x14ac:dyDescent="0.3">
      <c r="A9" s="1"/>
      <c r="B9" s="1" t="s">
        <v>77</v>
      </c>
      <c r="C9" s="3">
        <v>3291100</v>
      </c>
      <c r="D9" t="s">
        <v>89</v>
      </c>
    </row>
    <row r="10" spans="1:4" x14ac:dyDescent="0.3">
      <c r="A10" s="1"/>
      <c r="B10" s="1" t="s">
        <v>78</v>
      </c>
      <c r="C10" s="3">
        <v>3352224</v>
      </c>
      <c r="D10" t="s">
        <v>90</v>
      </c>
    </row>
    <row r="11" spans="1:4" x14ac:dyDescent="0.3">
      <c r="A11" s="1"/>
      <c r="B11" s="1" t="s">
        <v>79</v>
      </c>
      <c r="C11" s="3">
        <v>3279768</v>
      </c>
      <c r="D11" t="s">
        <v>91</v>
      </c>
    </row>
    <row r="12" spans="1:4" x14ac:dyDescent="0.3">
      <c r="A12" s="1"/>
      <c r="B12" s="1" t="s">
        <v>80</v>
      </c>
      <c r="C12" s="3">
        <v>3274361</v>
      </c>
      <c r="D12" t="s">
        <v>92</v>
      </c>
    </row>
    <row r="13" spans="1:4" x14ac:dyDescent="0.3">
      <c r="A13" s="1"/>
      <c r="B13" s="1" t="s">
        <v>81</v>
      </c>
      <c r="C13" s="3">
        <v>6921600</v>
      </c>
      <c r="D13" t="s">
        <v>93</v>
      </c>
    </row>
    <row r="14" spans="1:4" x14ac:dyDescent="0.3">
      <c r="A14" s="1"/>
      <c r="B14" s="1" t="s">
        <v>82</v>
      </c>
      <c r="C14" s="3">
        <v>3281372</v>
      </c>
      <c r="D14" t="s">
        <v>94</v>
      </c>
    </row>
    <row r="15" spans="1:4" x14ac:dyDescent="0.3">
      <c r="A15" s="1"/>
      <c r="B15" s="1" t="s">
        <v>83</v>
      </c>
      <c r="C15" s="3">
        <v>3152500</v>
      </c>
      <c r="D15" t="s">
        <v>95</v>
      </c>
    </row>
    <row r="16" spans="1:4" x14ac:dyDescent="0.3">
      <c r="A16" s="1" t="s">
        <v>33</v>
      </c>
      <c r="B16" t="s">
        <v>2</v>
      </c>
      <c r="C16" s="3">
        <v>45352</v>
      </c>
      <c r="D16" s="1" t="s">
        <v>38</v>
      </c>
    </row>
    <row r="17" spans="1:4" x14ac:dyDescent="0.3">
      <c r="B17" t="s">
        <v>3</v>
      </c>
      <c r="C17" s="3">
        <v>31</v>
      </c>
      <c r="D17" s="1" t="s">
        <v>39</v>
      </c>
    </row>
    <row r="18" spans="1:4" x14ac:dyDescent="0.3">
      <c r="B18" t="s">
        <v>4</v>
      </c>
      <c r="C18" s="3">
        <v>15</v>
      </c>
      <c r="D18" s="1" t="s">
        <v>40</v>
      </c>
    </row>
    <row r="19" spans="1:4" x14ac:dyDescent="0.3">
      <c r="B19" t="s">
        <v>5</v>
      </c>
      <c r="C19" s="3">
        <v>16</v>
      </c>
      <c r="D19" s="1" t="s">
        <v>41</v>
      </c>
    </row>
    <row r="20" spans="1:4" x14ac:dyDescent="0.3">
      <c r="B20" t="s">
        <v>6</v>
      </c>
      <c r="C20" s="3">
        <v>1</v>
      </c>
      <c r="D20" s="1" t="s">
        <v>42</v>
      </c>
    </row>
    <row r="21" spans="1:4" x14ac:dyDescent="0.3">
      <c r="B21" t="s">
        <v>7</v>
      </c>
      <c r="C21" s="3">
        <v>0</v>
      </c>
      <c r="D21" s="1" t="s">
        <v>43</v>
      </c>
    </row>
    <row r="22" spans="1:4" x14ac:dyDescent="0.3">
      <c r="A22" s="1" t="s">
        <v>34</v>
      </c>
      <c r="B22" t="s">
        <v>8</v>
      </c>
      <c r="C22" s="3">
        <v>62658</v>
      </c>
      <c r="D22" s="1" t="s">
        <v>61</v>
      </c>
    </row>
    <row r="23" spans="1:4" x14ac:dyDescent="0.3">
      <c r="B23" t="s">
        <v>9</v>
      </c>
      <c r="C23" s="3">
        <v>3301402</v>
      </c>
      <c r="D23" s="1" t="s">
        <v>44</v>
      </c>
    </row>
    <row r="24" spans="1:4" x14ac:dyDescent="0.3">
      <c r="B24" t="s">
        <v>10</v>
      </c>
      <c r="C24" s="3">
        <v>113298033576</v>
      </c>
      <c r="D24" s="1" t="s">
        <v>49</v>
      </c>
    </row>
    <row r="25" spans="1:4" x14ac:dyDescent="0.3">
      <c r="B25" t="s">
        <v>11</v>
      </c>
      <c r="C25" s="3">
        <v>3473501</v>
      </c>
      <c r="D25" s="1" t="s">
        <v>48</v>
      </c>
    </row>
    <row r="26" spans="1:4" x14ac:dyDescent="0.3">
      <c r="B26" t="s">
        <v>12</v>
      </c>
      <c r="C26" s="3">
        <v>8239441412</v>
      </c>
      <c r="D26" s="1" t="s">
        <v>50</v>
      </c>
    </row>
    <row r="27" spans="1:4" x14ac:dyDescent="0.3">
      <c r="B27" t="s">
        <v>13</v>
      </c>
      <c r="C27" s="3">
        <v>13516340607</v>
      </c>
      <c r="D27" s="1" t="s">
        <v>51</v>
      </c>
    </row>
    <row r="28" spans="1:4" x14ac:dyDescent="0.3">
      <c r="B28" t="s">
        <v>14</v>
      </c>
      <c r="C28" s="3">
        <v>1006017.519202</v>
      </c>
      <c r="D28" s="1" t="s">
        <v>52</v>
      </c>
    </row>
    <row r="29" spans="1:4" x14ac:dyDescent="0.3">
      <c r="B29" t="s">
        <v>15</v>
      </c>
      <c r="C29" s="3">
        <v>32.332901292604099</v>
      </c>
      <c r="D29" s="1" t="s">
        <v>53</v>
      </c>
    </row>
    <row r="30" spans="1:4" x14ac:dyDescent="0.3">
      <c r="B30" t="s">
        <v>16</v>
      </c>
      <c r="C30" s="3">
        <v>52.843772883990901</v>
      </c>
      <c r="D30" s="1" t="s">
        <v>54</v>
      </c>
    </row>
    <row r="31" spans="1:4" x14ac:dyDescent="0.3">
      <c r="B31" t="s">
        <v>17</v>
      </c>
      <c r="C31" s="3">
        <v>0</v>
      </c>
      <c r="D31" s="1" t="s">
        <v>55</v>
      </c>
    </row>
    <row r="32" spans="1:4" x14ac:dyDescent="0.3">
      <c r="B32" t="s">
        <v>18</v>
      </c>
      <c r="C32" s="3">
        <v>97</v>
      </c>
      <c r="D32" s="1" t="s">
        <v>56</v>
      </c>
    </row>
    <row r="33" spans="1:4" x14ac:dyDescent="0.3">
      <c r="B33" t="s">
        <v>19</v>
      </c>
      <c r="C33" s="3">
        <v>408</v>
      </c>
      <c r="D33" s="1" t="s">
        <v>57</v>
      </c>
    </row>
    <row r="34" spans="1:4" x14ac:dyDescent="0.3">
      <c r="B34" t="s">
        <v>20</v>
      </c>
      <c r="C34" s="3">
        <v>0</v>
      </c>
      <c r="D34" s="1" t="s">
        <v>45</v>
      </c>
    </row>
    <row r="35" spans="1:4" x14ac:dyDescent="0.3">
      <c r="B35" t="s">
        <v>21</v>
      </c>
      <c r="C35" s="3">
        <v>0</v>
      </c>
      <c r="D35" s="1" t="s">
        <v>46</v>
      </c>
    </row>
    <row r="36" spans="1:4" x14ac:dyDescent="0.3">
      <c r="B36" t="s">
        <v>22</v>
      </c>
      <c r="C36" s="3">
        <v>505</v>
      </c>
      <c r="D36" s="1" t="s">
        <v>47</v>
      </c>
    </row>
    <row r="37" spans="1:4" x14ac:dyDescent="0.3">
      <c r="B37" t="s">
        <v>23</v>
      </c>
      <c r="C37" s="3">
        <v>155</v>
      </c>
      <c r="D37" s="1" t="s">
        <v>58</v>
      </c>
    </row>
    <row r="38" spans="1:4" x14ac:dyDescent="0.3">
      <c r="B38" t="s">
        <v>24</v>
      </c>
      <c r="C38" s="3">
        <v>155</v>
      </c>
      <c r="D38" s="1" t="s">
        <v>59</v>
      </c>
    </row>
    <row r="39" spans="1:4" x14ac:dyDescent="0.3">
      <c r="B39" t="s">
        <v>25</v>
      </c>
      <c r="C39" s="3">
        <v>248</v>
      </c>
      <c r="D39" s="1" t="s">
        <v>60</v>
      </c>
    </row>
    <row r="40" spans="1:4" x14ac:dyDescent="0.3">
      <c r="B40" t="s">
        <v>26</v>
      </c>
      <c r="C40" s="3">
        <v>3791</v>
      </c>
      <c r="D40" s="1" t="s">
        <v>62</v>
      </c>
    </row>
    <row r="41" spans="1:4" x14ac:dyDescent="0.3">
      <c r="A41" s="1" t="s">
        <v>35</v>
      </c>
      <c r="B41" t="s">
        <v>96</v>
      </c>
      <c r="C41" s="3">
        <v>1463.82</v>
      </c>
      <c r="D41" s="1" t="s">
        <v>64</v>
      </c>
    </row>
    <row r="42" spans="1:4" x14ac:dyDescent="0.3">
      <c r="A42" s="1"/>
      <c r="B42" t="s">
        <v>102</v>
      </c>
      <c r="C42" s="3">
        <v>1775.99</v>
      </c>
      <c r="D42" s="1" t="s">
        <v>70</v>
      </c>
    </row>
    <row r="43" spans="1:4" x14ac:dyDescent="0.3">
      <c r="A43" s="1"/>
      <c r="B43" t="s">
        <v>97</v>
      </c>
      <c r="C43" s="3">
        <v>62</v>
      </c>
      <c r="D43" s="1" t="s">
        <v>65</v>
      </c>
    </row>
    <row r="44" spans="1:4" x14ac:dyDescent="0.3">
      <c r="B44" t="s">
        <v>103</v>
      </c>
      <c r="C44" s="3">
        <v>82667</v>
      </c>
      <c r="D44" s="1" t="s">
        <v>63</v>
      </c>
    </row>
    <row r="45" spans="1:4" x14ac:dyDescent="0.3">
      <c r="B45" t="s">
        <v>98</v>
      </c>
      <c r="C45" s="3">
        <v>1246537550</v>
      </c>
      <c r="D45" s="1" t="s">
        <v>66</v>
      </c>
    </row>
    <row r="46" spans="1:4" x14ac:dyDescent="0.3">
      <c r="B46" t="s">
        <v>99</v>
      </c>
      <c r="C46" s="3">
        <v>1014704524</v>
      </c>
      <c r="D46" s="1" t="s">
        <v>67</v>
      </c>
    </row>
    <row r="47" spans="1:4" x14ac:dyDescent="0.3">
      <c r="B47" t="s">
        <v>100</v>
      </c>
      <c r="C47" s="3">
        <v>1918.8999999999901</v>
      </c>
      <c r="D47" s="1" t="s">
        <v>68</v>
      </c>
    </row>
    <row r="48" spans="1:4" x14ac:dyDescent="0.3">
      <c r="B48" t="s">
        <v>101</v>
      </c>
      <c r="C48" s="3">
        <v>10586338</v>
      </c>
      <c r="D48" s="1" t="s">
        <v>69</v>
      </c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  <row r="55" spans="2:2" x14ac:dyDescent="0.3">
      <c r="B55" s="2"/>
    </row>
    <row r="56" spans="2:2" x14ac:dyDescent="0.3">
      <c r="B56" s="2"/>
    </row>
    <row r="57" spans="2:2" x14ac:dyDescent="0.3">
      <c r="B57" s="2"/>
    </row>
    <row r="58" spans="2:2" x14ac:dyDescent="0.3">
      <c r="B58" s="2"/>
    </row>
    <row r="59" spans="2:2" x14ac:dyDescent="0.3">
      <c r="B59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7FBD-389D-4337-A376-332D6C455648}">
  <dimension ref="A1:C8"/>
  <sheetViews>
    <sheetView workbookViewId="0">
      <selection activeCell="F9" sqref="F9"/>
    </sheetView>
  </sheetViews>
  <sheetFormatPr defaultRowHeight="14" x14ac:dyDescent="0.3"/>
  <cols>
    <col min="1" max="1" width="10.9140625" bestFit="1" customWidth="1"/>
    <col min="2" max="2" width="47" bestFit="1" customWidth="1"/>
    <col min="3" max="3" width="42.58203125" bestFit="1" customWidth="1"/>
  </cols>
  <sheetData>
    <row r="1" spans="1:3" x14ac:dyDescent="0.3">
      <c r="B1" t="s">
        <v>106</v>
      </c>
      <c r="C1" t="s">
        <v>107</v>
      </c>
    </row>
    <row r="2" spans="1:3" x14ac:dyDescent="0.3">
      <c r="A2" t="s">
        <v>108</v>
      </c>
      <c r="B2" t="s">
        <v>109</v>
      </c>
      <c r="C2" t="s">
        <v>111</v>
      </c>
    </row>
    <row r="3" spans="1:3" x14ac:dyDescent="0.3">
      <c r="B3" t="s">
        <v>110</v>
      </c>
      <c r="C3" t="s">
        <v>112</v>
      </c>
    </row>
    <row r="4" spans="1:3" x14ac:dyDescent="0.3">
      <c r="A4" t="s">
        <v>113</v>
      </c>
      <c r="B4" t="s">
        <v>114</v>
      </c>
      <c r="C4" t="s">
        <v>116</v>
      </c>
    </row>
    <row r="5" spans="1:3" x14ac:dyDescent="0.3">
      <c r="B5" t="s">
        <v>115</v>
      </c>
      <c r="C5" t="s">
        <v>117</v>
      </c>
    </row>
    <row r="6" spans="1:3" x14ac:dyDescent="0.3">
      <c r="A6" t="s">
        <v>118</v>
      </c>
      <c r="B6" t="s">
        <v>121</v>
      </c>
      <c r="C6" t="s">
        <v>122</v>
      </c>
    </row>
    <row r="7" spans="1:3" x14ac:dyDescent="0.3">
      <c r="B7" t="s">
        <v>119</v>
      </c>
      <c r="C7" t="s">
        <v>120</v>
      </c>
    </row>
    <row r="8" spans="1:3" x14ac:dyDescent="0.3">
      <c r="A8" s="1" t="s">
        <v>123</v>
      </c>
      <c r="B8" t="s">
        <v>125</v>
      </c>
      <c r="C8" t="s">
        <v>124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9130C-D36E-4750-9F51-D7ED1F98F6A2}">
  <dimension ref="A1:X76"/>
  <sheetViews>
    <sheetView tabSelected="1" topLeftCell="I1" workbookViewId="0">
      <pane ySplit="1" topLeftCell="A2" activePane="bottomLeft" state="frozen"/>
      <selection pane="bottomLeft" activeCell="O10" sqref="O10"/>
    </sheetView>
  </sheetViews>
  <sheetFormatPr defaultRowHeight="14" x14ac:dyDescent="0.3"/>
  <cols>
    <col min="1" max="1" width="10.58203125" bestFit="1" customWidth="1"/>
    <col min="2" max="2" width="14.4140625" bestFit="1" customWidth="1"/>
    <col min="3" max="3" width="15.83203125" bestFit="1" customWidth="1"/>
    <col min="4" max="4" width="10.83203125" bestFit="1" customWidth="1"/>
    <col min="5" max="6" width="8.58203125" bestFit="1" customWidth="1"/>
    <col min="7" max="7" width="10.58203125" bestFit="1" customWidth="1"/>
    <col min="8" max="8" width="12.33203125" bestFit="1" customWidth="1"/>
    <col min="10" max="10" width="8.5" bestFit="1" customWidth="1"/>
    <col min="11" max="11" width="12.33203125" bestFit="1" customWidth="1"/>
    <col min="12" max="12" width="15.83203125" bestFit="1" customWidth="1"/>
    <col min="13" max="13" width="38.25" bestFit="1" customWidth="1"/>
    <col min="14" max="14" width="17.4140625" bestFit="1" customWidth="1"/>
    <col min="15" max="15" width="10.83203125" bestFit="1" customWidth="1"/>
    <col min="16" max="16" width="13" bestFit="1" customWidth="1"/>
    <col min="17" max="18" width="7.1640625" bestFit="1" customWidth="1"/>
    <col min="19" max="19" width="8.5" bestFit="1" customWidth="1"/>
    <col min="20" max="20" width="12.33203125" bestFit="1" customWidth="1"/>
    <col min="22" max="22" width="15.83203125" bestFit="1" customWidth="1"/>
    <col min="23" max="23" width="38.08203125" bestFit="1" customWidth="1"/>
    <col min="24" max="24" width="17.33203125" bestFit="1" customWidth="1"/>
  </cols>
  <sheetData>
    <row r="1" spans="1:24" x14ac:dyDescent="0.3">
      <c r="A1" t="s">
        <v>1</v>
      </c>
      <c r="B1" t="s">
        <v>126</v>
      </c>
      <c r="C1" t="s">
        <v>127</v>
      </c>
      <c r="D1" t="s">
        <v>128</v>
      </c>
      <c r="E1" t="s">
        <v>129</v>
      </c>
      <c r="F1" t="s">
        <v>130</v>
      </c>
      <c r="G1" t="s">
        <v>131</v>
      </c>
      <c r="H1" t="s">
        <v>132</v>
      </c>
      <c r="J1" t="s">
        <v>1</v>
      </c>
      <c r="K1" t="s">
        <v>126</v>
      </c>
      <c r="L1" t="s">
        <v>127</v>
      </c>
      <c r="M1" s="1" t="s">
        <v>158</v>
      </c>
      <c r="N1" s="1" t="s">
        <v>157</v>
      </c>
      <c r="O1" t="s">
        <v>128</v>
      </c>
      <c r="P1" s="1" t="s">
        <v>154</v>
      </c>
      <c r="Q1" t="s">
        <v>129</v>
      </c>
      <c r="R1" t="s">
        <v>130</v>
      </c>
      <c r="S1" t="s">
        <v>131</v>
      </c>
      <c r="T1" t="s">
        <v>153</v>
      </c>
      <c r="V1" s="1" t="s">
        <v>165</v>
      </c>
      <c r="W1" s="1" t="s">
        <v>158</v>
      </c>
      <c r="X1" s="1" t="s">
        <v>157</v>
      </c>
    </row>
    <row r="2" spans="1:24" x14ac:dyDescent="0.3">
      <c r="A2" t="s">
        <v>152</v>
      </c>
      <c r="B2" t="s">
        <v>143</v>
      </c>
      <c r="C2" t="s">
        <v>135</v>
      </c>
      <c r="D2" t="s">
        <v>136</v>
      </c>
      <c r="E2">
        <v>2.5499999999999998E-2</v>
      </c>
      <c r="F2">
        <v>7.8700000000000006E-2</v>
      </c>
      <c r="G2">
        <v>3.9600000000000003E-2</v>
      </c>
      <c r="H2">
        <v>9.1800000000000007E-2</v>
      </c>
      <c r="J2" t="s">
        <v>152</v>
      </c>
      <c r="K2" t="s">
        <v>143</v>
      </c>
      <c r="L2" t="s">
        <v>137</v>
      </c>
      <c r="M2" t="str">
        <f>VLOOKUP(L2,$V$1:$X$6,2,)</f>
        <v>좌석및운행정보+과거승차인원수</v>
      </c>
      <c r="N2" t="str">
        <f>VLOOKUP(L2,$V$1:$X$6,3,)</f>
        <v>시간정보+외부환경</v>
      </c>
      <c r="O2" t="s">
        <v>136</v>
      </c>
      <c r="P2" t="s">
        <v>155</v>
      </c>
      <c r="Q2">
        <v>2.5499999999999998E-2</v>
      </c>
      <c r="R2">
        <v>7.8700000000000006E-2</v>
      </c>
      <c r="S2">
        <v>3.9600000000000003E-2</v>
      </c>
      <c r="T2">
        <f>AVERAGE(Q2:S2)</f>
        <v>4.7933333333333335E-2</v>
      </c>
      <c r="V2" t="s">
        <v>135</v>
      </c>
      <c r="W2" s="1" t="s">
        <v>71</v>
      </c>
      <c r="X2" t="s">
        <v>164</v>
      </c>
    </row>
    <row r="3" spans="1:24" x14ac:dyDescent="0.3">
      <c r="A3" t="s">
        <v>152</v>
      </c>
      <c r="B3" t="s">
        <v>143</v>
      </c>
      <c r="C3" t="s">
        <v>137</v>
      </c>
      <c r="D3" t="s">
        <v>136</v>
      </c>
      <c r="E3">
        <v>2.5499999999999998E-2</v>
      </c>
      <c r="F3">
        <v>7.8700000000000006E-2</v>
      </c>
      <c r="G3">
        <v>3.9600000000000003E-2</v>
      </c>
      <c r="H3">
        <v>9.1200000000000003E-2</v>
      </c>
      <c r="J3" t="s">
        <v>152</v>
      </c>
      <c r="K3" t="s">
        <v>141</v>
      </c>
      <c r="L3" t="s">
        <v>140</v>
      </c>
      <c r="M3" t="str">
        <f t="shared" ref="M3:M16" si="0">VLOOKUP(L3,$V$1:$X$6,2,)</f>
        <v>좌석및운행정보+외부환경</v>
      </c>
      <c r="N3" t="str">
        <f t="shared" ref="N3:N16" si="1">VLOOKUP(L3,$V$1:$X$6,3,)</f>
        <v>시간정보</v>
      </c>
      <c r="O3" t="s">
        <v>142</v>
      </c>
      <c r="P3" t="s">
        <v>156</v>
      </c>
      <c r="Q3">
        <v>2.46E-2</v>
      </c>
      <c r="R3">
        <v>9.4299999999999995E-2</v>
      </c>
      <c r="S3">
        <v>5.0700000000000002E-2</v>
      </c>
      <c r="T3">
        <f t="shared" ref="T3:T16" si="2">AVERAGE(Q3:S3)</f>
        <v>5.6533333333333331E-2</v>
      </c>
      <c r="V3" t="s">
        <v>137</v>
      </c>
      <c r="W3" s="1" t="s">
        <v>163</v>
      </c>
      <c r="X3" s="1" t="s">
        <v>161</v>
      </c>
    </row>
    <row r="4" spans="1:24" x14ac:dyDescent="0.3">
      <c r="A4" t="s">
        <v>152</v>
      </c>
      <c r="B4" t="s">
        <v>143</v>
      </c>
      <c r="C4" t="s">
        <v>138</v>
      </c>
      <c r="D4" t="s">
        <v>136</v>
      </c>
      <c r="E4">
        <v>2.5499999999999998E-2</v>
      </c>
      <c r="F4">
        <v>7.8700000000000006E-2</v>
      </c>
      <c r="G4">
        <v>3.9600000000000003E-2</v>
      </c>
      <c r="H4">
        <v>9.1200000000000003E-2</v>
      </c>
      <c r="J4" t="s">
        <v>152</v>
      </c>
      <c r="K4" t="s">
        <v>134</v>
      </c>
      <c r="L4" t="s">
        <v>138</v>
      </c>
      <c r="M4" t="str">
        <f t="shared" si="0"/>
        <v>좌석및운행정보</v>
      </c>
      <c r="N4" t="str">
        <f t="shared" si="1"/>
        <v>시간정보+외부환경</v>
      </c>
      <c r="O4" t="s">
        <v>142</v>
      </c>
      <c r="P4" t="s">
        <v>156</v>
      </c>
      <c r="Q4">
        <v>3.3700000000000001E-2</v>
      </c>
      <c r="R4">
        <v>0.12379999999999999</v>
      </c>
      <c r="S4">
        <v>8.09E-2</v>
      </c>
      <c r="T4">
        <f t="shared" si="2"/>
        <v>7.9466666666666672E-2</v>
      </c>
      <c r="V4" t="s">
        <v>138</v>
      </c>
      <c r="W4" s="1" t="s">
        <v>162</v>
      </c>
      <c r="X4" s="1" t="s">
        <v>161</v>
      </c>
    </row>
    <row r="5" spans="1:24" x14ac:dyDescent="0.3">
      <c r="A5" t="s">
        <v>152</v>
      </c>
      <c r="B5" t="s">
        <v>143</v>
      </c>
      <c r="C5" t="s">
        <v>139</v>
      </c>
      <c r="D5" t="s">
        <v>136</v>
      </c>
      <c r="E5">
        <v>2.5499999999999998E-2</v>
      </c>
      <c r="F5">
        <v>7.8700000000000006E-2</v>
      </c>
      <c r="G5">
        <v>3.9600000000000003E-2</v>
      </c>
      <c r="H5">
        <v>0.1013</v>
      </c>
      <c r="J5" t="s">
        <v>149</v>
      </c>
      <c r="K5" t="s">
        <v>143</v>
      </c>
      <c r="L5" t="s">
        <v>139</v>
      </c>
      <c r="M5" t="str">
        <f t="shared" si="0"/>
        <v>좌석및운행정보+외부환경+과거승차인원수</v>
      </c>
      <c r="N5" t="str">
        <f t="shared" si="1"/>
        <v>시간정보</v>
      </c>
      <c r="O5" t="s">
        <v>148</v>
      </c>
      <c r="P5" t="s">
        <v>155</v>
      </c>
      <c r="Q5">
        <v>2.46E-2</v>
      </c>
      <c r="R5">
        <v>7.2599999999999998E-2</v>
      </c>
      <c r="S5">
        <v>3.5799999999999998E-2</v>
      </c>
      <c r="T5">
        <f t="shared" si="2"/>
        <v>4.4333333333333336E-2</v>
      </c>
      <c r="V5" t="s">
        <v>139</v>
      </c>
      <c r="W5" s="1" t="s">
        <v>160</v>
      </c>
      <c r="X5" s="1" t="s">
        <v>33</v>
      </c>
    </row>
    <row r="6" spans="1:24" x14ac:dyDescent="0.3">
      <c r="A6" t="s">
        <v>152</v>
      </c>
      <c r="B6" t="s">
        <v>143</v>
      </c>
      <c r="C6" t="s">
        <v>140</v>
      </c>
      <c r="D6" t="s">
        <v>136</v>
      </c>
      <c r="E6">
        <v>2.5499999999999998E-2</v>
      </c>
      <c r="F6">
        <v>7.8700000000000006E-2</v>
      </c>
      <c r="G6">
        <v>3.9600000000000003E-2</v>
      </c>
      <c r="H6">
        <v>0.1013</v>
      </c>
      <c r="J6" t="s">
        <v>149</v>
      </c>
      <c r="K6" t="s">
        <v>141</v>
      </c>
      <c r="L6" t="s">
        <v>135</v>
      </c>
      <c r="M6" t="str">
        <f t="shared" si="0"/>
        <v>과거승차인원수</v>
      </c>
      <c r="N6" t="str">
        <f t="shared" si="1"/>
        <v>-</v>
      </c>
      <c r="O6" t="s">
        <v>151</v>
      </c>
      <c r="P6" t="s">
        <v>156</v>
      </c>
      <c r="Q6">
        <v>2.46E-2</v>
      </c>
      <c r="R6">
        <v>0.10390000000000001</v>
      </c>
      <c r="S6">
        <v>5.0200000000000002E-2</v>
      </c>
      <c r="T6">
        <f t="shared" si="2"/>
        <v>5.9566666666666664E-2</v>
      </c>
      <c r="V6" t="s">
        <v>140</v>
      </c>
      <c r="W6" s="1" t="s">
        <v>159</v>
      </c>
      <c r="X6" s="1" t="s">
        <v>33</v>
      </c>
    </row>
    <row r="7" spans="1:24" x14ac:dyDescent="0.3">
      <c r="A7" t="s">
        <v>152</v>
      </c>
      <c r="B7" t="s">
        <v>141</v>
      </c>
      <c r="C7" t="s">
        <v>135</v>
      </c>
      <c r="D7" t="s">
        <v>136</v>
      </c>
      <c r="E7">
        <v>2.5100000000000001E-2</v>
      </c>
      <c r="F7">
        <v>0.1036</v>
      </c>
      <c r="G7">
        <v>6.25E-2</v>
      </c>
      <c r="H7">
        <v>0.1055</v>
      </c>
      <c r="J7" t="s">
        <v>149</v>
      </c>
      <c r="K7" t="s">
        <v>134</v>
      </c>
      <c r="L7" t="s">
        <v>140</v>
      </c>
      <c r="M7" t="str">
        <f t="shared" si="0"/>
        <v>좌석및운행정보+외부환경</v>
      </c>
      <c r="N7" t="str">
        <f t="shared" si="1"/>
        <v>시간정보</v>
      </c>
      <c r="O7" t="s">
        <v>150</v>
      </c>
      <c r="P7" t="s">
        <v>156</v>
      </c>
      <c r="Q7">
        <v>2.98E-2</v>
      </c>
      <c r="R7">
        <v>0.1062</v>
      </c>
      <c r="S7">
        <v>5.8000000000000003E-2</v>
      </c>
      <c r="T7">
        <f t="shared" si="2"/>
        <v>6.4666666666666664E-2</v>
      </c>
      <c r="W7" s="1"/>
      <c r="X7" s="1"/>
    </row>
    <row r="8" spans="1:24" x14ac:dyDescent="0.3">
      <c r="A8" t="s">
        <v>152</v>
      </c>
      <c r="B8" t="s">
        <v>141</v>
      </c>
      <c r="C8" t="s">
        <v>137</v>
      </c>
      <c r="D8" t="s">
        <v>145</v>
      </c>
      <c r="E8">
        <v>2.7799999999999998E-2</v>
      </c>
      <c r="F8">
        <v>0.10299999999999999</v>
      </c>
      <c r="G8">
        <v>5.3900000000000003E-2</v>
      </c>
      <c r="H8">
        <v>0.10539999999999999</v>
      </c>
      <c r="J8" t="s">
        <v>146</v>
      </c>
      <c r="K8" t="s">
        <v>143</v>
      </c>
      <c r="L8" t="s">
        <v>138</v>
      </c>
      <c r="M8" t="str">
        <f t="shared" si="0"/>
        <v>좌석및운행정보</v>
      </c>
      <c r="N8" t="str">
        <f t="shared" si="1"/>
        <v>시간정보+외부환경</v>
      </c>
      <c r="O8" t="s">
        <v>148</v>
      </c>
      <c r="P8" t="s">
        <v>155</v>
      </c>
      <c r="Q8">
        <v>2.8199999999999999E-2</v>
      </c>
      <c r="R8">
        <v>8.7599999999999997E-2</v>
      </c>
      <c r="S8">
        <v>4.8099999999999997E-2</v>
      </c>
      <c r="T8">
        <f t="shared" si="2"/>
        <v>5.4633333333333332E-2</v>
      </c>
    </row>
    <row r="9" spans="1:24" x14ac:dyDescent="0.3">
      <c r="A9" t="s">
        <v>152</v>
      </c>
      <c r="B9" t="s">
        <v>141</v>
      </c>
      <c r="C9" t="s">
        <v>138</v>
      </c>
      <c r="D9" t="s">
        <v>145</v>
      </c>
      <c r="E9">
        <v>2.7799999999999998E-2</v>
      </c>
      <c r="F9">
        <v>0.10299999999999999</v>
      </c>
      <c r="G9">
        <v>5.3900000000000003E-2</v>
      </c>
      <c r="H9">
        <v>0.10539999999999999</v>
      </c>
      <c r="J9" t="s">
        <v>146</v>
      </c>
      <c r="K9" t="s">
        <v>141</v>
      </c>
      <c r="L9" t="s">
        <v>138</v>
      </c>
      <c r="M9" t="str">
        <f t="shared" si="0"/>
        <v>좌석및운행정보</v>
      </c>
      <c r="N9" t="str">
        <f t="shared" si="1"/>
        <v>시간정보+외부환경</v>
      </c>
      <c r="O9" t="s">
        <v>148</v>
      </c>
      <c r="P9" t="s">
        <v>155</v>
      </c>
      <c r="Q9">
        <v>4.19E-2</v>
      </c>
      <c r="R9">
        <v>0.13819999999999999</v>
      </c>
      <c r="S9">
        <v>6.83E-2</v>
      </c>
      <c r="T9">
        <f t="shared" si="2"/>
        <v>8.2799999999999999E-2</v>
      </c>
    </row>
    <row r="10" spans="1:24" x14ac:dyDescent="0.3">
      <c r="A10" t="s">
        <v>152</v>
      </c>
      <c r="B10" t="s">
        <v>141</v>
      </c>
      <c r="C10" t="s">
        <v>139</v>
      </c>
      <c r="D10" t="s">
        <v>142</v>
      </c>
      <c r="E10">
        <v>2.46E-2</v>
      </c>
      <c r="F10">
        <v>9.4299999999999995E-2</v>
      </c>
      <c r="G10">
        <v>5.0700000000000002E-2</v>
      </c>
      <c r="H10">
        <v>9.9500000000000005E-2</v>
      </c>
      <c r="J10" t="s">
        <v>146</v>
      </c>
      <c r="K10" t="s">
        <v>134</v>
      </c>
      <c r="L10" t="s">
        <v>135</v>
      </c>
      <c r="M10" t="str">
        <f t="shared" si="0"/>
        <v>과거승차인원수</v>
      </c>
      <c r="N10" t="str">
        <f t="shared" si="1"/>
        <v>-</v>
      </c>
      <c r="O10" t="s">
        <v>136</v>
      </c>
      <c r="P10" t="s">
        <v>155</v>
      </c>
      <c r="Q10">
        <v>3.8199999999999998E-2</v>
      </c>
      <c r="R10">
        <v>0.1187</v>
      </c>
      <c r="S10">
        <v>7.7200000000000005E-2</v>
      </c>
      <c r="T10">
        <f t="shared" si="2"/>
        <v>7.803333333333333E-2</v>
      </c>
    </row>
    <row r="11" spans="1:24" x14ac:dyDescent="0.3">
      <c r="A11" t="s">
        <v>152</v>
      </c>
      <c r="B11" t="s">
        <v>141</v>
      </c>
      <c r="C11" t="s">
        <v>140</v>
      </c>
      <c r="D11" t="s">
        <v>142</v>
      </c>
      <c r="E11">
        <v>2.46E-2</v>
      </c>
      <c r="F11">
        <v>9.4299999999999995E-2</v>
      </c>
      <c r="G11">
        <v>5.0700000000000002E-2</v>
      </c>
      <c r="H11">
        <v>9.9500000000000005E-2</v>
      </c>
      <c r="J11" t="s">
        <v>144</v>
      </c>
      <c r="K11" t="s">
        <v>143</v>
      </c>
      <c r="L11" t="s">
        <v>135</v>
      </c>
      <c r="M11" t="str">
        <f t="shared" si="0"/>
        <v>과거승차인원수</v>
      </c>
      <c r="N11" t="str">
        <f t="shared" si="1"/>
        <v>-</v>
      </c>
      <c r="O11" t="s">
        <v>136</v>
      </c>
      <c r="P11" t="s">
        <v>155</v>
      </c>
      <c r="Q11">
        <v>2.4799999999999999E-2</v>
      </c>
      <c r="R11">
        <v>7.7299999999999994E-2</v>
      </c>
      <c r="S11">
        <v>3.0700000000000002E-2</v>
      </c>
      <c r="T11">
        <f t="shared" si="2"/>
        <v>4.4266666666666669E-2</v>
      </c>
    </row>
    <row r="12" spans="1:24" x14ac:dyDescent="0.3">
      <c r="A12" t="s">
        <v>152</v>
      </c>
      <c r="B12" t="s">
        <v>134</v>
      </c>
      <c r="C12" t="s">
        <v>135</v>
      </c>
      <c r="D12" t="s">
        <v>145</v>
      </c>
      <c r="E12">
        <v>3.7199999999999997E-2</v>
      </c>
      <c r="F12">
        <v>0.127</v>
      </c>
      <c r="G12">
        <v>0.1096</v>
      </c>
      <c r="H12">
        <v>0.13020000000000001</v>
      </c>
      <c r="J12" t="s">
        <v>144</v>
      </c>
      <c r="K12" t="s">
        <v>141</v>
      </c>
      <c r="L12" t="s">
        <v>140</v>
      </c>
      <c r="M12" t="str">
        <f t="shared" si="0"/>
        <v>좌석및운행정보+외부환경</v>
      </c>
      <c r="N12" t="str">
        <f t="shared" si="1"/>
        <v>시간정보</v>
      </c>
      <c r="O12" t="s">
        <v>145</v>
      </c>
      <c r="P12" t="s">
        <v>156</v>
      </c>
      <c r="Q12">
        <v>2.01E-2</v>
      </c>
      <c r="R12">
        <v>7.9000000000000001E-2</v>
      </c>
      <c r="S12">
        <v>3.5099999999999999E-2</v>
      </c>
      <c r="T12">
        <f t="shared" si="2"/>
        <v>4.4733333333333326E-2</v>
      </c>
    </row>
    <row r="13" spans="1:24" x14ac:dyDescent="0.3">
      <c r="A13" t="s">
        <v>152</v>
      </c>
      <c r="B13" t="s">
        <v>134</v>
      </c>
      <c r="C13" t="s">
        <v>137</v>
      </c>
      <c r="D13" t="s">
        <v>142</v>
      </c>
      <c r="E13">
        <v>3.3700000000000001E-2</v>
      </c>
      <c r="F13">
        <v>0.12379999999999999</v>
      </c>
      <c r="G13">
        <v>8.09E-2</v>
      </c>
      <c r="H13">
        <v>0.13750000000000001</v>
      </c>
      <c r="J13" t="s">
        <v>144</v>
      </c>
      <c r="K13" t="s">
        <v>134</v>
      </c>
      <c r="L13" t="s">
        <v>135</v>
      </c>
      <c r="M13" t="str">
        <f t="shared" si="0"/>
        <v>과거승차인원수</v>
      </c>
      <c r="N13" t="str">
        <f t="shared" si="1"/>
        <v>-</v>
      </c>
      <c r="O13" t="s">
        <v>136</v>
      </c>
      <c r="P13" t="s">
        <v>155</v>
      </c>
      <c r="Q13">
        <v>4.0500000000000001E-2</v>
      </c>
      <c r="R13">
        <v>0.1295</v>
      </c>
      <c r="S13">
        <v>7.0400000000000004E-2</v>
      </c>
      <c r="T13">
        <f t="shared" si="2"/>
        <v>8.0133333333333334E-2</v>
      </c>
    </row>
    <row r="14" spans="1:24" x14ac:dyDescent="0.3">
      <c r="A14" t="s">
        <v>152</v>
      </c>
      <c r="B14" t="s">
        <v>134</v>
      </c>
      <c r="C14" t="s">
        <v>138</v>
      </c>
      <c r="D14" t="s">
        <v>142</v>
      </c>
      <c r="E14">
        <v>3.3700000000000001E-2</v>
      </c>
      <c r="F14">
        <v>0.12379999999999999</v>
      </c>
      <c r="G14">
        <v>8.09E-2</v>
      </c>
      <c r="H14">
        <v>0.1353</v>
      </c>
      <c r="J14" t="s">
        <v>133</v>
      </c>
      <c r="K14" t="s">
        <v>143</v>
      </c>
      <c r="L14" t="s">
        <v>135</v>
      </c>
      <c r="M14" t="str">
        <f t="shared" si="0"/>
        <v>과거승차인원수</v>
      </c>
      <c r="N14" t="str">
        <f t="shared" si="1"/>
        <v>-</v>
      </c>
      <c r="O14" t="s">
        <v>136</v>
      </c>
      <c r="P14" t="s">
        <v>155</v>
      </c>
      <c r="Q14">
        <v>2.7400000000000001E-2</v>
      </c>
      <c r="R14">
        <v>8.3400000000000002E-2</v>
      </c>
      <c r="S14">
        <v>3.7400000000000003E-2</v>
      </c>
      <c r="T14">
        <f t="shared" si="2"/>
        <v>4.9399999999999999E-2</v>
      </c>
    </row>
    <row r="15" spans="1:24" x14ac:dyDescent="0.3">
      <c r="A15" t="s">
        <v>152</v>
      </c>
      <c r="B15" t="s">
        <v>134</v>
      </c>
      <c r="C15" t="s">
        <v>139</v>
      </c>
      <c r="D15" t="s">
        <v>151</v>
      </c>
      <c r="E15">
        <v>3.49E-2</v>
      </c>
      <c r="F15">
        <v>0.13070000000000001</v>
      </c>
      <c r="G15">
        <v>0.10050000000000001</v>
      </c>
      <c r="H15">
        <v>0.13869999999999999</v>
      </c>
      <c r="J15" t="s">
        <v>133</v>
      </c>
      <c r="K15" t="s">
        <v>141</v>
      </c>
      <c r="L15" t="s">
        <v>140</v>
      </c>
      <c r="M15" t="str">
        <f t="shared" si="0"/>
        <v>좌석및운행정보+외부환경</v>
      </c>
      <c r="N15" t="str">
        <f t="shared" si="1"/>
        <v>시간정보</v>
      </c>
      <c r="O15" t="s">
        <v>142</v>
      </c>
      <c r="P15" t="s">
        <v>156</v>
      </c>
      <c r="Q15">
        <v>2.8500000000000001E-2</v>
      </c>
      <c r="R15">
        <v>9.9400000000000002E-2</v>
      </c>
      <c r="S15">
        <v>3.7199999999999997E-2</v>
      </c>
      <c r="T15">
        <f t="shared" si="2"/>
        <v>5.5033333333333344E-2</v>
      </c>
    </row>
    <row r="16" spans="1:24" x14ac:dyDescent="0.3">
      <c r="A16" t="s">
        <v>152</v>
      </c>
      <c r="B16" t="s">
        <v>134</v>
      </c>
      <c r="C16" t="s">
        <v>140</v>
      </c>
      <c r="D16" t="s">
        <v>151</v>
      </c>
      <c r="E16">
        <v>3.49E-2</v>
      </c>
      <c r="F16">
        <v>0.13070000000000001</v>
      </c>
      <c r="G16">
        <v>0.10050000000000001</v>
      </c>
      <c r="H16">
        <v>0.13869999999999999</v>
      </c>
      <c r="J16" t="s">
        <v>133</v>
      </c>
      <c r="K16" t="s">
        <v>134</v>
      </c>
      <c r="L16" t="s">
        <v>140</v>
      </c>
      <c r="M16" t="str">
        <f t="shared" si="0"/>
        <v>좌석및운행정보+외부환경</v>
      </c>
      <c r="N16" t="str">
        <f t="shared" si="1"/>
        <v>시간정보</v>
      </c>
      <c r="O16" t="s">
        <v>136</v>
      </c>
      <c r="P16" t="s">
        <v>155</v>
      </c>
      <c r="Q16">
        <v>3.7699999999999997E-2</v>
      </c>
      <c r="R16">
        <v>0.1201</v>
      </c>
      <c r="S16">
        <v>6.9800000000000001E-2</v>
      </c>
      <c r="T16">
        <f t="shared" si="2"/>
        <v>7.5866666666666666E-2</v>
      </c>
    </row>
    <row r="17" spans="1:16" x14ac:dyDescent="0.3">
      <c r="A17" t="s">
        <v>149</v>
      </c>
      <c r="B17" t="s">
        <v>143</v>
      </c>
      <c r="C17" t="s">
        <v>135</v>
      </c>
      <c r="D17" t="s">
        <v>147</v>
      </c>
      <c r="E17">
        <v>2.5499999999999998E-2</v>
      </c>
      <c r="F17">
        <v>8.0199999999999994E-2</v>
      </c>
      <c r="G17">
        <v>3.78E-2</v>
      </c>
      <c r="H17">
        <v>9.0399999999999994E-2</v>
      </c>
    </row>
    <row r="18" spans="1:16" x14ac:dyDescent="0.3">
      <c r="A18" t="s">
        <v>149</v>
      </c>
      <c r="B18" t="s">
        <v>143</v>
      </c>
      <c r="C18" t="s">
        <v>137</v>
      </c>
      <c r="D18" t="s">
        <v>148</v>
      </c>
      <c r="E18">
        <v>2.46E-2</v>
      </c>
      <c r="F18">
        <v>7.2599999999999998E-2</v>
      </c>
      <c r="G18">
        <v>3.5799999999999998E-2</v>
      </c>
      <c r="H18">
        <v>9.0300000000000005E-2</v>
      </c>
    </row>
    <row r="19" spans="1:16" x14ac:dyDescent="0.3">
      <c r="A19" t="s">
        <v>149</v>
      </c>
      <c r="B19" t="s">
        <v>143</v>
      </c>
      <c r="C19" t="s">
        <v>138</v>
      </c>
      <c r="D19" t="s">
        <v>148</v>
      </c>
      <c r="E19">
        <v>2.46E-2</v>
      </c>
      <c r="F19">
        <v>7.2599999999999998E-2</v>
      </c>
      <c r="G19">
        <v>3.5799999999999998E-2</v>
      </c>
      <c r="H19">
        <v>9.6299999999999997E-2</v>
      </c>
      <c r="O19" s="1"/>
      <c r="P19" s="1"/>
    </row>
    <row r="20" spans="1:16" x14ac:dyDescent="0.3">
      <c r="A20" t="s">
        <v>149</v>
      </c>
      <c r="B20" t="s">
        <v>143</v>
      </c>
      <c r="C20" t="s">
        <v>139</v>
      </c>
      <c r="D20" t="s">
        <v>148</v>
      </c>
      <c r="E20">
        <v>2.46E-2</v>
      </c>
      <c r="F20">
        <v>7.2599999999999998E-2</v>
      </c>
      <c r="G20">
        <v>3.5799999999999998E-2</v>
      </c>
      <c r="H20">
        <v>8.0199999999999994E-2</v>
      </c>
      <c r="O20" s="1"/>
    </row>
    <row r="21" spans="1:16" x14ac:dyDescent="0.3">
      <c r="A21" t="s">
        <v>149</v>
      </c>
      <c r="B21" t="s">
        <v>143</v>
      </c>
      <c r="C21" t="s">
        <v>140</v>
      </c>
      <c r="D21" t="s">
        <v>148</v>
      </c>
      <c r="E21">
        <v>2.46E-2</v>
      </c>
      <c r="F21">
        <v>7.2599999999999998E-2</v>
      </c>
      <c r="G21">
        <v>3.5799999999999998E-2</v>
      </c>
      <c r="H21">
        <v>9.3700000000000006E-2</v>
      </c>
      <c r="O21" s="1"/>
    </row>
    <row r="22" spans="1:16" x14ac:dyDescent="0.3">
      <c r="A22" t="s">
        <v>149</v>
      </c>
      <c r="B22" t="s">
        <v>141</v>
      </c>
      <c r="C22" t="s">
        <v>135</v>
      </c>
      <c r="D22" t="s">
        <v>151</v>
      </c>
      <c r="E22">
        <v>2.46E-2</v>
      </c>
      <c r="F22">
        <v>0.10390000000000001</v>
      </c>
      <c r="G22">
        <v>5.0200000000000002E-2</v>
      </c>
      <c r="H22">
        <v>0.1115</v>
      </c>
      <c r="O22" s="1"/>
    </row>
    <row r="23" spans="1:16" x14ac:dyDescent="0.3">
      <c r="A23" t="s">
        <v>149</v>
      </c>
      <c r="B23" t="s">
        <v>141</v>
      </c>
      <c r="C23" t="s">
        <v>137</v>
      </c>
      <c r="D23" t="s">
        <v>136</v>
      </c>
      <c r="E23">
        <v>2.8500000000000001E-2</v>
      </c>
      <c r="F23">
        <v>0.1154</v>
      </c>
      <c r="G23">
        <v>6.0600000000000001E-2</v>
      </c>
      <c r="H23">
        <v>0.1182</v>
      </c>
      <c r="O23" s="1"/>
    </row>
    <row r="24" spans="1:16" x14ac:dyDescent="0.3">
      <c r="A24" t="s">
        <v>149</v>
      </c>
      <c r="B24" t="s">
        <v>141</v>
      </c>
      <c r="C24" t="s">
        <v>138</v>
      </c>
      <c r="D24" t="s">
        <v>136</v>
      </c>
      <c r="E24">
        <v>2.8500000000000001E-2</v>
      </c>
      <c r="F24">
        <v>0.1154</v>
      </c>
      <c r="G24">
        <v>6.0600000000000001E-2</v>
      </c>
      <c r="H24">
        <v>0.1182</v>
      </c>
      <c r="O24" s="1"/>
      <c r="P24" s="1"/>
    </row>
    <row r="25" spans="1:16" x14ac:dyDescent="0.3">
      <c r="A25" t="s">
        <v>149</v>
      </c>
      <c r="B25" t="s">
        <v>141</v>
      </c>
      <c r="C25" t="s">
        <v>139</v>
      </c>
      <c r="D25" t="s">
        <v>145</v>
      </c>
      <c r="E25">
        <v>2.5999999999999999E-2</v>
      </c>
      <c r="F25">
        <v>9.7500000000000003E-2</v>
      </c>
      <c r="G25">
        <v>5.62E-2</v>
      </c>
      <c r="H25">
        <v>0.1074</v>
      </c>
    </row>
    <row r="26" spans="1:16" x14ac:dyDescent="0.3">
      <c r="A26" t="s">
        <v>149</v>
      </c>
      <c r="B26" t="s">
        <v>141</v>
      </c>
      <c r="C26" t="s">
        <v>140</v>
      </c>
      <c r="D26" t="s">
        <v>145</v>
      </c>
      <c r="E26">
        <v>2.5999999999999999E-2</v>
      </c>
      <c r="F26">
        <v>9.7500000000000003E-2</v>
      </c>
      <c r="G26">
        <v>5.62E-2</v>
      </c>
      <c r="H26">
        <v>0.1074</v>
      </c>
    </row>
    <row r="27" spans="1:16" x14ac:dyDescent="0.3">
      <c r="A27" t="s">
        <v>149</v>
      </c>
      <c r="B27" t="s">
        <v>134</v>
      </c>
      <c r="C27" t="s">
        <v>135</v>
      </c>
      <c r="D27" t="s">
        <v>136</v>
      </c>
      <c r="E27">
        <v>3.78E-2</v>
      </c>
      <c r="F27">
        <v>0.1222</v>
      </c>
      <c r="G27">
        <v>7.4399999999999994E-2</v>
      </c>
      <c r="H27">
        <v>0.123</v>
      </c>
    </row>
    <row r="28" spans="1:16" x14ac:dyDescent="0.3">
      <c r="A28" t="s">
        <v>149</v>
      </c>
      <c r="B28" t="s">
        <v>134</v>
      </c>
      <c r="C28" t="s">
        <v>137</v>
      </c>
      <c r="D28" t="s">
        <v>136</v>
      </c>
      <c r="E28">
        <v>3.78E-2</v>
      </c>
      <c r="F28">
        <v>0.1222</v>
      </c>
      <c r="G28">
        <v>7.4399999999999994E-2</v>
      </c>
      <c r="H28">
        <v>0.1734</v>
      </c>
    </row>
    <row r="29" spans="1:16" x14ac:dyDescent="0.3">
      <c r="A29" t="s">
        <v>149</v>
      </c>
      <c r="B29" t="s">
        <v>134</v>
      </c>
      <c r="C29" t="s">
        <v>138</v>
      </c>
      <c r="D29" t="s">
        <v>136</v>
      </c>
      <c r="E29">
        <v>3.78E-2</v>
      </c>
      <c r="F29">
        <v>0.1222</v>
      </c>
      <c r="G29">
        <v>7.4399999999999994E-2</v>
      </c>
      <c r="H29">
        <v>0.1263</v>
      </c>
    </row>
    <row r="30" spans="1:16" x14ac:dyDescent="0.3">
      <c r="A30" t="s">
        <v>149</v>
      </c>
      <c r="B30" t="s">
        <v>134</v>
      </c>
      <c r="C30" t="s">
        <v>139</v>
      </c>
      <c r="D30" t="s">
        <v>150</v>
      </c>
      <c r="E30">
        <v>2.98E-2</v>
      </c>
      <c r="F30">
        <v>0.1062</v>
      </c>
      <c r="G30">
        <v>5.8000000000000003E-2</v>
      </c>
      <c r="H30">
        <v>0.1149</v>
      </c>
    </row>
    <row r="31" spans="1:16" x14ac:dyDescent="0.3">
      <c r="A31" t="s">
        <v>149</v>
      </c>
      <c r="B31" t="s">
        <v>134</v>
      </c>
      <c r="C31" t="s">
        <v>140</v>
      </c>
      <c r="D31" t="s">
        <v>150</v>
      </c>
      <c r="E31">
        <v>2.98E-2</v>
      </c>
      <c r="F31">
        <v>0.1062</v>
      </c>
      <c r="G31">
        <v>5.8000000000000003E-2</v>
      </c>
      <c r="H31">
        <v>0.1149</v>
      </c>
    </row>
    <row r="32" spans="1:16" x14ac:dyDescent="0.3">
      <c r="A32" t="s">
        <v>146</v>
      </c>
      <c r="B32" t="s">
        <v>143</v>
      </c>
      <c r="C32" t="s">
        <v>135</v>
      </c>
      <c r="D32" t="s">
        <v>136</v>
      </c>
      <c r="E32">
        <v>2.9100000000000001E-2</v>
      </c>
      <c r="F32">
        <v>9.5399999999999999E-2</v>
      </c>
      <c r="G32">
        <v>5.1799999999999999E-2</v>
      </c>
      <c r="H32">
        <v>0.1036</v>
      </c>
    </row>
    <row r="33" spans="1:8" x14ac:dyDescent="0.3">
      <c r="A33" t="s">
        <v>146</v>
      </c>
      <c r="B33" t="s">
        <v>143</v>
      </c>
      <c r="C33" t="s">
        <v>137</v>
      </c>
      <c r="D33" t="s">
        <v>148</v>
      </c>
      <c r="E33">
        <v>2.8199999999999999E-2</v>
      </c>
      <c r="F33">
        <v>8.7599999999999997E-2</v>
      </c>
      <c r="G33">
        <v>4.8099999999999997E-2</v>
      </c>
      <c r="H33">
        <v>0.12920000000000001</v>
      </c>
    </row>
    <row r="34" spans="1:8" x14ac:dyDescent="0.3">
      <c r="A34" t="s">
        <v>146</v>
      </c>
      <c r="B34" t="s">
        <v>143</v>
      </c>
      <c r="C34" t="s">
        <v>138</v>
      </c>
      <c r="D34" t="s">
        <v>148</v>
      </c>
      <c r="E34">
        <v>2.8199999999999999E-2</v>
      </c>
      <c r="F34">
        <v>8.7599999999999997E-2</v>
      </c>
      <c r="G34">
        <v>4.8099999999999997E-2</v>
      </c>
      <c r="H34">
        <v>0.12920000000000001</v>
      </c>
    </row>
    <row r="35" spans="1:8" x14ac:dyDescent="0.3">
      <c r="A35" t="s">
        <v>146</v>
      </c>
      <c r="B35" t="s">
        <v>143</v>
      </c>
      <c r="C35" t="s">
        <v>139</v>
      </c>
      <c r="D35" t="s">
        <v>136</v>
      </c>
      <c r="E35">
        <v>2.9100000000000001E-2</v>
      </c>
      <c r="F35">
        <v>9.5399999999999999E-2</v>
      </c>
      <c r="G35">
        <v>5.1799999999999999E-2</v>
      </c>
      <c r="H35">
        <v>0.18629999999999999</v>
      </c>
    </row>
    <row r="36" spans="1:8" x14ac:dyDescent="0.3">
      <c r="A36" t="s">
        <v>146</v>
      </c>
      <c r="B36" t="s">
        <v>143</v>
      </c>
      <c r="C36" t="s">
        <v>140</v>
      </c>
      <c r="D36" t="s">
        <v>136</v>
      </c>
      <c r="E36">
        <v>2.9100000000000001E-2</v>
      </c>
      <c r="F36">
        <v>9.5399999999999999E-2</v>
      </c>
      <c r="G36">
        <v>5.1799999999999999E-2</v>
      </c>
      <c r="H36">
        <v>0.18629999999999999</v>
      </c>
    </row>
    <row r="37" spans="1:8" x14ac:dyDescent="0.3">
      <c r="A37" t="s">
        <v>146</v>
      </c>
      <c r="B37" t="s">
        <v>141</v>
      </c>
      <c r="C37" t="s">
        <v>135</v>
      </c>
      <c r="D37" t="s">
        <v>147</v>
      </c>
      <c r="E37">
        <v>3.3799999999999997E-2</v>
      </c>
      <c r="F37">
        <v>0.14130000000000001</v>
      </c>
      <c r="G37">
        <v>0.10199999999999999</v>
      </c>
      <c r="H37">
        <v>0.14369999999999999</v>
      </c>
    </row>
    <row r="38" spans="1:8" x14ac:dyDescent="0.3">
      <c r="A38" t="s">
        <v>146</v>
      </c>
      <c r="B38" t="s">
        <v>141</v>
      </c>
      <c r="C38" t="s">
        <v>137</v>
      </c>
      <c r="D38" t="s">
        <v>148</v>
      </c>
      <c r="E38">
        <v>4.19E-2</v>
      </c>
      <c r="F38">
        <v>0.13819999999999999</v>
      </c>
      <c r="G38">
        <v>6.83E-2</v>
      </c>
      <c r="H38">
        <v>0.1754</v>
      </c>
    </row>
    <row r="39" spans="1:8" x14ac:dyDescent="0.3">
      <c r="A39" t="s">
        <v>146</v>
      </c>
      <c r="B39" t="s">
        <v>141</v>
      </c>
      <c r="C39" t="s">
        <v>138</v>
      </c>
      <c r="D39" t="s">
        <v>148</v>
      </c>
      <c r="E39">
        <v>4.19E-2</v>
      </c>
      <c r="F39">
        <v>0.13819999999999999</v>
      </c>
      <c r="G39">
        <v>6.83E-2</v>
      </c>
      <c r="H39">
        <v>0.1754</v>
      </c>
    </row>
    <row r="40" spans="1:8" x14ac:dyDescent="0.3">
      <c r="A40" t="s">
        <v>146</v>
      </c>
      <c r="B40" t="s">
        <v>141</v>
      </c>
      <c r="C40" t="s">
        <v>139</v>
      </c>
      <c r="D40" t="s">
        <v>136</v>
      </c>
      <c r="E40">
        <v>3.7999999999999999E-2</v>
      </c>
      <c r="F40">
        <v>0.1449</v>
      </c>
      <c r="G40">
        <v>0.1016</v>
      </c>
      <c r="H40">
        <v>0.16070000000000001</v>
      </c>
    </row>
    <row r="41" spans="1:8" x14ac:dyDescent="0.3">
      <c r="A41" t="s">
        <v>146</v>
      </c>
      <c r="B41" t="s">
        <v>141</v>
      </c>
      <c r="C41" t="s">
        <v>140</v>
      </c>
      <c r="D41" t="s">
        <v>136</v>
      </c>
      <c r="E41">
        <v>3.7999999999999999E-2</v>
      </c>
      <c r="F41">
        <v>0.1449</v>
      </c>
      <c r="G41">
        <v>0.1016</v>
      </c>
      <c r="H41">
        <v>0.16070000000000001</v>
      </c>
    </row>
    <row r="42" spans="1:8" x14ac:dyDescent="0.3">
      <c r="A42" t="s">
        <v>146</v>
      </c>
      <c r="B42" t="s">
        <v>134</v>
      </c>
      <c r="C42" t="s">
        <v>135</v>
      </c>
      <c r="D42" t="s">
        <v>136</v>
      </c>
      <c r="E42">
        <v>3.8199999999999998E-2</v>
      </c>
      <c r="F42">
        <v>0.1187</v>
      </c>
      <c r="G42">
        <v>7.7200000000000005E-2</v>
      </c>
      <c r="H42">
        <v>0.1244</v>
      </c>
    </row>
    <row r="43" spans="1:8" x14ac:dyDescent="0.3">
      <c r="A43" t="s">
        <v>146</v>
      </c>
      <c r="B43" t="s">
        <v>134</v>
      </c>
      <c r="C43" t="s">
        <v>137</v>
      </c>
      <c r="D43" t="s">
        <v>136</v>
      </c>
      <c r="E43">
        <v>3.8199999999999998E-2</v>
      </c>
      <c r="F43">
        <v>0.1187</v>
      </c>
      <c r="G43">
        <v>7.7200000000000005E-2</v>
      </c>
      <c r="H43">
        <v>0.15959999999999999</v>
      </c>
    </row>
    <row r="44" spans="1:8" x14ac:dyDescent="0.3">
      <c r="A44" t="s">
        <v>146</v>
      </c>
      <c r="B44" t="s">
        <v>134</v>
      </c>
      <c r="C44" t="s">
        <v>138</v>
      </c>
      <c r="D44" t="s">
        <v>136</v>
      </c>
      <c r="E44">
        <v>3.8199999999999998E-2</v>
      </c>
      <c r="F44">
        <v>0.1187</v>
      </c>
      <c r="G44">
        <v>7.7200000000000005E-2</v>
      </c>
      <c r="H44">
        <v>0.1668</v>
      </c>
    </row>
    <row r="45" spans="1:8" x14ac:dyDescent="0.3">
      <c r="A45" t="s">
        <v>146</v>
      </c>
      <c r="B45" t="s">
        <v>134</v>
      </c>
      <c r="C45" t="s">
        <v>139</v>
      </c>
      <c r="D45" t="s">
        <v>136</v>
      </c>
      <c r="E45">
        <v>3.8199999999999998E-2</v>
      </c>
      <c r="F45">
        <v>0.1187</v>
      </c>
      <c r="G45">
        <v>7.7200000000000005E-2</v>
      </c>
      <c r="H45">
        <v>0.2477</v>
      </c>
    </row>
    <row r="46" spans="1:8" x14ac:dyDescent="0.3">
      <c r="A46" t="s">
        <v>146</v>
      </c>
      <c r="B46" t="s">
        <v>134</v>
      </c>
      <c r="C46" t="s">
        <v>140</v>
      </c>
      <c r="D46" t="s">
        <v>136</v>
      </c>
      <c r="E46">
        <v>3.8199999999999998E-2</v>
      </c>
      <c r="F46">
        <v>0.1187</v>
      </c>
      <c r="G46">
        <v>7.7200000000000005E-2</v>
      </c>
      <c r="H46">
        <v>0.2477</v>
      </c>
    </row>
    <row r="47" spans="1:8" x14ac:dyDescent="0.3">
      <c r="A47" t="s">
        <v>144</v>
      </c>
      <c r="B47" t="s">
        <v>143</v>
      </c>
      <c r="C47" t="s">
        <v>135</v>
      </c>
      <c r="D47" t="s">
        <v>136</v>
      </c>
      <c r="E47">
        <v>2.4799999999999999E-2</v>
      </c>
      <c r="F47">
        <v>7.7299999999999994E-2</v>
      </c>
      <c r="G47">
        <v>3.0700000000000002E-2</v>
      </c>
      <c r="H47">
        <v>8.9099999999999999E-2</v>
      </c>
    </row>
    <row r="48" spans="1:8" x14ac:dyDescent="0.3">
      <c r="A48" t="s">
        <v>144</v>
      </c>
      <c r="B48" t="s">
        <v>143</v>
      </c>
      <c r="C48" t="s">
        <v>137</v>
      </c>
      <c r="D48" t="s">
        <v>136</v>
      </c>
      <c r="E48">
        <v>2.4799999999999999E-2</v>
      </c>
      <c r="F48">
        <v>7.7299999999999994E-2</v>
      </c>
      <c r="G48">
        <v>3.0700000000000002E-2</v>
      </c>
      <c r="H48">
        <v>0.1134</v>
      </c>
    </row>
    <row r="49" spans="1:8" x14ac:dyDescent="0.3">
      <c r="A49" t="s">
        <v>144</v>
      </c>
      <c r="B49" t="s">
        <v>143</v>
      </c>
      <c r="C49" t="s">
        <v>138</v>
      </c>
      <c r="D49" t="s">
        <v>136</v>
      </c>
      <c r="E49">
        <v>2.4799999999999999E-2</v>
      </c>
      <c r="F49">
        <v>7.7299999999999994E-2</v>
      </c>
      <c r="G49">
        <v>3.0700000000000002E-2</v>
      </c>
      <c r="H49">
        <v>0.1134</v>
      </c>
    </row>
    <row r="50" spans="1:8" x14ac:dyDescent="0.3">
      <c r="A50" t="s">
        <v>144</v>
      </c>
      <c r="B50" t="s">
        <v>143</v>
      </c>
      <c r="C50" t="s">
        <v>139</v>
      </c>
      <c r="D50" t="s">
        <v>136</v>
      </c>
      <c r="E50">
        <v>2.4799999999999999E-2</v>
      </c>
      <c r="F50">
        <v>7.7299999999999994E-2</v>
      </c>
      <c r="G50">
        <v>3.0700000000000002E-2</v>
      </c>
      <c r="H50">
        <v>0.11119999999999999</v>
      </c>
    </row>
    <row r="51" spans="1:8" x14ac:dyDescent="0.3">
      <c r="A51" t="s">
        <v>144</v>
      </c>
      <c r="B51" t="s">
        <v>143</v>
      </c>
      <c r="C51" t="s">
        <v>140</v>
      </c>
      <c r="D51" t="s">
        <v>136</v>
      </c>
      <c r="E51">
        <v>2.4799999999999999E-2</v>
      </c>
      <c r="F51">
        <v>7.7299999999999994E-2</v>
      </c>
      <c r="G51">
        <v>3.0700000000000002E-2</v>
      </c>
      <c r="H51">
        <v>0.1079</v>
      </c>
    </row>
    <row r="52" spans="1:8" x14ac:dyDescent="0.3">
      <c r="A52" t="s">
        <v>144</v>
      </c>
      <c r="B52" t="s">
        <v>141</v>
      </c>
      <c r="C52" t="s">
        <v>135</v>
      </c>
      <c r="D52" t="s">
        <v>136</v>
      </c>
      <c r="E52">
        <v>2.69E-2</v>
      </c>
      <c r="F52">
        <v>0.11700000000000001</v>
      </c>
      <c r="G52">
        <v>9.3600000000000003E-2</v>
      </c>
      <c r="H52">
        <v>0.125</v>
      </c>
    </row>
    <row r="53" spans="1:8" x14ac:dyDescent="0.3">
      <c r="A53" t="s">
        <v>144</v>
      </c>
      <c r="B53" t="s">
        <v>141</v>
      </c>
      <c r="C53" t="s">
        <v>137</v>
      </c>
      <c r="D53" t="s">
        <v>136</v>
      </c>
      <c r="E53">
        <v>2.69E-2</v>
      </c>
      <c r="F53">
        <v>0.11700000000000001</v>
      </c>
      <c r="G53">
        <v>9.3600000000000003E-2</v>
      </c>
      <c r="H53">
        <v>0.1283</v>
      </c>
    </row>
    <row r="54" spans="1:8" x14ac:dyDescent="0.3">
      <c r="A54" t="s">
        <v>144</v>
      </c>
      <c r="B54" t="s">
        <v>141</v>
      </c>
      <c r="C54" t="s">
        <v>138</v>
      </c>
      <c r="D54" t="s">
        <v>136</v>
      </c>
      <c r="E54">
        <v>2.69E-2</v>
      </c>
      <c r="F54">
        <v>0.11700000000000001</v>
      </c>
      <c r="G54">
        <v>9.3600000000000003E-2</v>
      </c>
      <c r="H54">
        <v>0.1283</v>
      </c>
    </row>
    <row r="55" spans="1:8" x14ac:dyDescent="0.3">
      <c r="A55" t="s">
        <v>144</v>
      </c>
      <c r="B55" t="s">
        <v>141</v>
      </c>
      <c r="C55" t="s">
        <v>139</v>
      </c>
      <c r="D55" t="s">
        <v>145</v>
      </c>
      <c r="E55">
        <v>2.01E-2</v>
      </c>
      <c r="F55">
        <v>7.9000000000000001E-2</v>
      </c>
      <c r="G55">
        <v>3.5099999999999999E-2</v>
      </c>
      <c r="H55">
        <v>0.10440000000000001</v>
      </c>
    </row>
    <row r="56" spans="1:8" x14ac:dyDescent="0.3">
      <c r="A56" t="s">
        <v>144</v>
      </c>
      <c r="B56" t="s">
        <v>141</v>
      </c>
      <c r="C56" t="s">
        <v>140</v>
      </c>
      <c r="D56" t="s">
        <v>145</v>
      </c>
      <c r="E56">
        <v>2.01E-2</v>
      </c>
      <c r="F56">
        <v>7.9000000000000001E-2</v>
      </c>
      <c r="G56">
        <v>3.5099999999999999E-2</v>
      </c>
      <c r="H56">
        <v>0.10440000000000001</v>
      </c>
    </row>
    <row r="57" spans="1:8" x14ac:dyDescent="0.3">
      <c r="A57" t="s">
        <v>144</v>
      </c>
      <c r="B57" t="s">
        <v>134</v>
      </c>
      <c r="C57" t="s">
        <v>135</v>
      </c>
      <c r="D57" t="s">
        <v>136</v>
      </c>
      <c r="E57">
        <v>4.0500000000000001E-2</v>
      </c>
      <c r="F57">
        <v>0.1295</v>
      </c>
      <c r="G57">
        <v>7.0400000000000004E-2</v>
      </c>
      <c r="H57">
        <v>0.13009999999999999</v>
      </c>
    </row>
    <row r="58" spans="1:8" x14ac:dyDescent="0.3">
      <c r="A58" t="s">
        <v>144</v>
      </c>
      <c r="B58" t="s">
        <v>134</v>
      </c>
      <c r="C58" t="s">
        <v>137</v>
      </c>
      <c r="D58" t="s">
        <v>136</v>
      </c>
      <c r="E58">
        <v>4.0500000000000001E-2</v>
      </c>
      <c r="F58">
        <v>0.1295</v>
      </c>
      <c r="G58">
        <v>7.0400000000000004E-2</v>
      </c>
      <c r="H58">
        <v>0.13469999999999999</v>
      </c>
    </row>
    <row r="59" spans="1:8" x14ac:dyDescent="0.3">
      <c r="A59" t="s">
        <v>144</v>
      </c>
      <c r="B59" t="s">
        <v>134</v>
      </c>
      <c r="C59" t="s">
        <v>138</v>
      </c>
      <c r="D59" t="s">
        <v>136</v>
      </c>
      <c r="E59">
        <v>4.0500000000000001E-2</v>
      </c>
      <c r="F59">
        <v>0.1295</v>
      </c>
      <c r="G59">
        <v>7.0400000000000004E-2</v>
      </c>
      <c r="H59">
        <v>0.13900000000000001</v>
      </c>
    </row>
    <row r="60" spans="1:8" x14ac:dyDescent="0.3">
      <c r="A60" t="s">
        <v>144</v>
      </c>
      <c r="B60" t="s">
        <v>134</v>
      </c>
      <c r="C60" t="s">
        <v>139</v>
      </c>
      <c r="D60" t="s">
        <v>136</v>
      </c>
      <c r="E60">
        <v>4.0500000000000001E-2</v>
      </c>
      <c r="F60">
        <v>0.1295</v>
      </c>
      <c r="G60">
        <v>7.0400000000000004E-2</v>
      </c>
      <c r="H60">
        <v>0.1351</v>
      </c>
    </row>
    <row r="61" spans="1:8" x14ac:dyDescent="0.3">
      <c r="A61" t="s">
        <v>144</v>
      </c>
      <c r="B61" t="s">
        <v>134</v>
      </c>
      <c r="C61" t="s">
        <v>140</v>
      </c>
      <c r="D61" t="s">
        <v>136</v>
      </c>
      <c r="E61">
        <v>4.0500000000000001E-2</v>
      </c>
      <c r="F61">
        <v>0.1295</v>
      </c>
      <c r="G61">
        <v>7.0400000000000004E-2</v>
      </c>
      <c r="H61">
        <v>0.13619999999999999</v>
      </c>
    </row>
    <row r="62" spans="1:8" x14ac:dyDescent="0.3">
      <c r="A62" t="s">
        <v>133</v>
      </c>
      <c r="B62" t="s">
        <v>143</v>
      </c>
      <c r="C62" t="s">
        <v>135</v>
      </c>
      <c r="D62" t="s">
        <v>136</v>
      </c>
      <c r="E62">
        <v>2.7400000000000001E-2</v>
      </c>
      <c r="F62">
        <v>8.3400000000000002E-2</v>
      </c>
      <c r="G62">
        <v>3.7400000000000003E-2</v>
      </c>
      <c r="H62">
        <v>8.9300000000000004E-2</v>
      </c>
    </row>
    <row r="63" spans="1:8" x14ac:dyDescent="0.3">
      <c r="A63" t="s">
        <v>133</v>
      </c>
      <c r="B63" t="s">
        <v>143</v>
      </c>
      <c r="C63" t="s">
        <v>137</v>
      </c>
      <c r="D63" t="s">
        <v>136</v>
      </c>
      <c r="E63">
        <v>2.7400000000000001E-2</v>
      </c>
      <c r="F63">
        <v>8.3400000000000002E-2</v>
      </c>
      <c r="G63">
        <v>3.7400000000000003E-2</v>
      </c>
      <c r="H63">
        <v>0.1132</v>
      </c>
    </row>
    <row r="64" spans="1:8" x14ac:dyDescent="0.3">
      <c r="A64" t="s">
        <v>133</v>
      </c>
      <c r="B64" t="s">
        <v>143</v>
      </c>
      <c r="C64" t="s">
        <v>138</v>
      </c>
      <c r="D64" t="s">
        <v>136</v>
      </c>
      <c r="E64">
        <v>2.7400000000000001E-2</v>
      </c>
      <c r="F64">
        <v>8.3400000000000002E-2</v>
      </c>
      <c r="G64">
        <v>3.7400000000000003E-2</v>
      </c>
      <c r="H64">
        <v>9.0300000000000005E-2</v>
      </c>
    </row>
    <row r="65" spans="1:8" x14ac:dyDescent="0.3">
      <c r="A65" t="s">
        <v>133</v>
      </c>
      <c r="B65" t="s">
        <v>143</v>
      </c>
      <c r="C65" t="s">
        <v>139</v>
      </c>
      <c r="D65" t="s">
        <v>136</v>
      </c>
      <c r="E65">
        <v>2.7400000000000001E-2</v>
      </c>
      <c r="F65">
        <v>8.3400000000000002E-2</v>
      </c>
      <c r="G65">
        <v>3.7400000000000003E-2</v>
      </c>
      <c r="H65">
        <v>0.106</v>
      </c>
    </row>
    <row r="66" spans="1:8" x14ac:dyDescent="0.3">
      <c r="A66" t="s">
        <v>133</v>
      </c>
      <c r="B66" t="s">
        <v>143</v>
      </c>
      <c r="C66" t="s">
        <v>140</v>
      </c>
      <c r="D66" t="s">
        <v>136</v>
      </c>
      <c r="E66">
        <v>2.7400000000000001E-2</v>
      </c>
      <c r="F66">
        <v>8.3400000000000002E-2</v>
      </c>
      <c r="G66">
        <v>3.7400000000000003E-2</v>
      </c>
      <c r="H66">
        <v>0.106</v>
      </c>
    </row>
    <row r="67" spans="1:8" x14ac:dyDescent="0.3">
      <c r="A67" t="s">
        <v>133</v>
      </c>
      <c r="B67" t="s">
        <v>141</v>
      </c>
      <c r="C67" t="s">
        <v>135</v>
      </c>
      <c r="D67" t="s">
        <v>136</v>
      </c>
      <c r="E67">
        <v>2.8899999999999999E-2</v>
      </c>
      <c r="F67">
        <v>0.1018</v>
      </c>
      <c r="G67">
        <v>4.8099999999999997E-2</v>
      </c>
      <c r="H67">
        <v>0.1079</v>
      </c>
    </row>
    <row r="68" spans="1:8" x14ac:dyDescent="0.3">
      <c r="A68" t="s">
        <v>133</v>
      </c>
      <c r="B68" t="s">
        <v>141</v>
      </c>
      <c r="C68" t="s">
        <v>137</v>
      </c>
      <c r="D68" t="s">
        <v>136</v>
      </c>
      <c r="E68">
        <v>2.8899999999999999E-2</v>
      </c>
      <c r="F68">
        <v>0.1018</v>
      </c>
      <c r="G68">
        <v>4.8099999999999997E-2</v>
      </c>
      <c r="H68">
        <v>0.13220000000000001</v>
      </c>
    </row>
    <row r="69" spans="1:8" x14ac:dyDescent="0.3">
      <c r="A69" t="s">
        <v>133</v>
      </c>
      <c r="B69" t="s">
        <v>141</v>
      </c>
      <c r="C69" t="s">
        <v>138</v>
      </c>
      <c r="D69" t="s">
        <v>136</v>
      </c>
      <c r="E69">
        <v>2.8899999999999999E-2</v>
      </c>
      <c r="F69">
        <v>0.1018</v>
      </c>
      <c r="G69">
        <v>4.8099999999999997E-2</v>
      </c>
      <c r="H69">
        <v>0.11609999999999999</v>
      </c>
    </row>
    <row r="70" spans="1:8" x14ac:dyDescent="0.3">
      <c r="A70" t="s">
        <v>133</v>
      </c>
      <c r="B70" t="s">
        <v>141</v>
      </c>
      <c r="C70" t="s">
        <v>139</v>
      </c>
      <c r="D70" t="s">
        <v>142</v>
      </c>
      <c r="E70">
        <v>2.8500000000000001E-2</v>
      </c>
      <c r="F70">
        <v>9.9400000000000002E-2</v>
      </c>
      <c r="G70">
        <v>3.7199999999999997E-2</v>
      </c>
      <c r="H70">
        <v>9.7799999999999998E-2</v>
      </c>
    </row>
    <row r="71" spans="1:8" x14ac:dyDescent="0.3">
      <c r="A71" t="s">
        <v>133</v>
      </c>
      <c r="B71" t="s">
        <v>141</v>
      </c>
      <c r="C71" t="s">
        <v>140</v>
      </c>
      <c r="D71" t="s">
        <v>142</v>
      </c>
      <c r="E71">
        <v>2.8500000000000001E-2</v>
      </c>
      <c r="F71">
        <v>9.9400000000000002E-2</v>
      </c>
      <c r="G71">
        <v>3.7199999999999997E-2</v>
      </c>
      <c r="H71">
        <v>9.7799999999999998E-2</v>
      </c>
    </row>
    <row r="72" spans="1:8" x14ac:dyDescent="0.3">
      <c r="A72" t="s">
        <v>133</v>
      </c>
      <c r="B72" t="s">
        <v>134</v>
      </c>
      <c r="C72" t="s">
        <v>135</v>
      </c>
      <c r="D72" t="s">
        <v>136</v>
      </c>
      <c r="E72">
        <v>3.7699999999999997E-2</v>
      </c>
      <c r="F72">
        <v>0.1201</v>
      </c>
      <c r="G72">
        <v>6.9800000000000001E-2</v>
      </c>
      <c r="H72">
        <v>0.1305</v>
      </c>
    </row>
    <row r="73" spans="1:8" x14ac:dyDescent="0.3">
      <c r="A73" t="s">
        <v>133</v>
      </c>
      <c r="B73" t="s">
        <v>134</v>
      </c>
      <c r="C73" t="s">
        <v>137</v>
      </c>
      <c r="D73" t="s">
        <v>136</v>
      </c>
      <c r="E73">
        <v>3.7699999999999997E-2</v>
      </c>
      <c r="F73">
        <v>0.1201</v>
      </c>
      <c r="G73">
        <v>6.9800000000000001E-2</v>
      </c>
      <c r="H73">
        <v>0.1244</v>
      </c>
    </row>
    <row r="74" spans="1:8" x14ac:dyDescent="0.3">
      <c r="A74" t="s">
        <v>133</v>
      </c>
      <c r="B74" t="s">
        <v>134</v>
      </c>
      <c r="C74" t="s">
        <v>138</v>
      </c>
      <c r="D74" t="s">
        <v>136</v>
      </c>
      <c r="E74">
        <v>3.7699999999999997E-2</v>
      </c>
      <c r="F74">
        <v>0.1201</v>
      </c>
      <c r="G74">
        <v>6.9800000000000001E-2</v>
      </c>
      <c r="H74">
        <v>0.1244</v>
      </c>
    </row>
    <row r="75" spans="1:8" x14ac:dyDescent="0.3">
      <c r="A75" t="s">
        <v>133</v>
      </c>
      <c r="B75" t="s">
        <v>134</v>
      </c>
      <c r="C75" t="s">
        <v>139</v>
      </c>
      <c r="D75" t="s">
        <v>136</v>
      </c>
      <c r="E75">
        <v>3.7699999999999997E-2</v>
      </c>
      <c r="F75">
        <v>0.1201</v>
      </c>
      <c r="G75">
        <v>6.9800000000000001E-2</v>
      </c>
      <c r="H75">
        <v>0.1244</v>
      </c>
    </row>
    <row r="76" spans="1:8" x14ac:dyDescent="0.3">
      <c r="A76" t="s">
        <v>133</v>
      </c>
      <c r="B76" t="s">
        <v>134</v>
      </c>
      <c r="C76" t="s">
        <v>140</v>
      </c>
      <c r="D76" t="s">
        <v>136</v>
      </c>
      <c r="E76">
        <v>3.7699999999999997E-2</v>
      </c>
      <c r="F76">
        <v>0.1201</v>
      </c>
      <c r="G76">
        <v>6.9800000000000001E-2</v>
      </c>
      <c r="H76">
        <v>0.1244</v>
      </c>
    </row>
  </sheetData>
  <autoFilter ref="A1:G76" xr:uid="{FD59130C-D36E-4750-9F51-D7ED1F98F6A2}">
    <sortState xmlns:xlrd2="http://schemas.microsoft.com/office/spreadsheetml/2017/richdata2" ref="A2:G76">
      <sortCondition ref="A2:A76"/>
    </sortState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Kyungwon Kim</dc:creator>
  <cp:lastModifiedBy>Kyungwon Kim</cp:lastModifiedBy>
  <dcterms:created xsi:type="dcterms:W3CDTF">2024-06-25T02:57:49Z</dcterms:created>
  <dcterms:modified xsi:type="dcterms:W3CDTF">2024-07-01T06:51:20Z</dcterms:modified>
</cp:coreProperties>
</file>