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Back up Data 2018\SALES REPORT\"/>
    </mc:Choice>
  </mc:AlternateContent>
  <xr:revisionPtr revIDLastSave="0" documentId="13_ncr:1_{62DF4EF9-8D01-422A-82EC-3A0B33D335DF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Regionwise Sales" sheetId="7" r:id="rId1"/>
    <sheet name="JAN-DEC 17" sheetId="4" r:id="rId2"/>
    <sheet name="Sheet1" sheetId="8" r:id="rId3"/>
  </sheets>
  <definedNames>
    <definedName name="_xlnm._FilterDatabase" localSheetId="1" hidden="1">'JAN-DEC 17'!$G$1:$G$121</definedName>
  </definedNames>
  <calcPr calcId="191029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5" i="4" l="1"/>
  <c r="Q105" i="4"/>
  <c r="M95" i="4" l="1"/>
  <c r="N18" i="4" l="1"/>
  <c r="N12" i="4"/>
  <c r="N13" i="4"/>
  <c r="N14" i="4"/>
  <c r="N15" i="4"/>
  <c r="N16" i="4"/>
  <c r="N17" i="4"/>
  <c r="N11" i="4"/>
  <c r="M102" i="4" l="1"/>
  <c r="M103" i="4"/>
  <c r="M104" i="4"/>
  <c r="M101" i="4" l="1"/>
  <c r="M100" i="4"/>
  <c r="N121" i="4" l="1"/>
  <c r="M28" i="4"/>
  <c r="M29" i="4"/>
  <c r="M30" i="4"/>
  <c r="M31" i="4"/>
  <c r="M32" i="4"/>
  <c r="M33" i="4"/>
  <c r="M65" i="4"/>
  <c r="M66" i="4"/>
  <c r="M67" i="4"/>
  <c r="M68" i="4"/>
  <c r="M69" i="4"/>
  <c r="M70" i="4"/>
  <c r="M71" i="4"/>
  <c r="M72" i="4"/>
  <c r="M73" i="4"/>
  <c r="M74" i="4"/>
  <c r="M97" i="4"/>
  <c r="M98" i="4"/>
  <c r="M99" i="4"/>
  <c r="M109" i="4"/>
  <c r="M121" i="4" s="1"/>
  <c r="M85" i="4"/>
  <c r="M86" i="4"/>
  <c r="M87" i="4"/>
  <c r="M88" i="4"/>
  <c r="M89" i="4"/>
  <c r="M90" i="4"/>
  <c r="M91" i="4"/>
  <c r="M92" i="4"/>
  <c r="M93" i="4"/>
  <c r="M94" i="4"/>
  <c r="M96" i="4"/>
  <c r="M75" i="4"/>
  <c r="M76" i="4"/>
  <c r="M77" i="4"/>
  <c r="M78" i="4"/>
  <c r="M79" i="4"/>
  <c r="M80" i="4"/>
  <c r="M81" i="4"/>
  <c r="M82" i="4"/>
  <c r="M83" i="4"/>
  <c r="M84" i="4"/>
  <c r="M53" i="4"/>
  <c r="M54" i="4"/>
  <c r="M55" i="4"/>
  <c r="M56" i="4"/>
  <c r="M57" i="4"/>
  <c r="M58" i="4"/>
  <c r="M59" i="4"/>
  <c r="M60" i="4"/>
  <c r="M61" i="4"/>
  <c r="M62" i="4"/>
  <c r="M63" i="4"/>
  <c r="M64" i="4"/>
  <c r="M48" i="4"/>
  <c r="M49" i="4"/>
  <c r="M50" i="4"/>
  <c r="M51" i="4"/>
  <c r="M52" i="4"/>
  <c r="M37" i="4"/>
  <c r="M38" i="4"/>
  <c r="M39" i="4"/>
  <c r="M40" i="4"/>
  <c r="M41" i="4"/>
  <c r="M42" i="4"/>
  <c r="M43" i="4"/>
  <c r="M44" i="4"/>
  <c r="M45" i="4"/>
  <c r="M46" i="4"/>
  <c r="M47" i="4"/>
  <c r="M34" i="4"/>
  <c r="M35" i="4"/>
  <c r="M36" i="4"/>
  <c r="N19" i="4" l="1"/>
  <c r="N20" i="4"/>
  <c r="N21" i="4"/>
  <c r="N22" i="4"/>
  <c r="N23" i="4"/>
  <c r="N24" i="4"/>
  <c r="N25" i="4"/>
  <c r="N26" i="4"/>
  <c r="N27" i="4"/>
</calcChain>
</file>

<file path=xl/sharedStrings.xml><?xml version="1.0" encoding="utf-8"?>
<sst xmlns="http://schemas.openxmlformats.org/spreadsheetml/2006/main" count="1722" uniqueCount="501">
  <si>
    <t>Pending</t>
  </si>
  <si>
    <t>100% received</t>
  </si>
  <si>
    <t>II-INV-000139</t>
  </si>
  <si>
    <t>F91602596</t>
  </si>
  <si>
    <t xml:space="preserve">IB 270 + LB 120 </t>
  </si>
  <si>
    <t>Mayank Talwar</t>
  </si>
  <si>
    <t>Supplement Store</t>
  </si>
  <si>
    <t>Raipur</t>
  </si>
  <si>
    <t>Rajput Enterprise</t>
  </si>
  <si>
    <t>Complete</t>
  </si>
  <si>
    <t>1.80 lacs pending</t>
  </si>
  <si>
    <t>II-INV-000138</t>
  </si>
  <si>
    <t>F91602657</t>
  </si>
  <si>
    <t>Fitness Club</t>
  </si>
  <si>
    <t>Mumbai</t>
  </si>
  <si>
    <t>Towin Health Management</t>
  </si>
  <si>
    <t>100% pending</t>
  </si>
  <si>
    <t>II-INV-000134</t>
  </si>
  <si>
    <t>F91603440</t>
  </si>
  <si>
    <t>Bangalore</t>
  </si>
  <si>
    <t>Chisel</t>
  </si>
  <si>
    <t>50% pending</t>
  </si>
  <si>
    <t>II-INV-000135</t>
  </si>
  <si>
    <t>F91603604</t>
  </si>
  <si>
    <t>Karn Sharma</t>
  </si>
  <si>
    <t>Dore Fitness</t>
  </si>
  <si>
    <t xml:space="preserve"> II-INV-000082</t>
  </si>
  <si>
    <t>F91603533</t>
  </si>
  <si>
    <t>Apple Fitness</t>
  </si>
  <si>
    <t xml:space="preserve">Complete </t>
  </si>
  <si>
    <t>100% payment received</t>
  </si>
  <si>
    <t>II-INV-000114</t>
  </si>
  <si>
    <t>F91602168</t>
  </si>
  <si>
    <t>IB 270 + LB 120</t>
  </si>
  <si>
    <t>Aditi Vaisaikar</t>
  </si>
  <si>
    <t>Diet Clinic</t>
  </si>
  <si>
    <t>Burgers To Beasts</t>
  </si>
  <si>
    <t>II-INV-000127</t>
  </si>
  <si>
    <t>F91602597</t>
  </si>
  <si>
    <t>IB 270 + Printer</t>
  </si>
  <si>
    <t>Nanded</t>
  </si>
  <si>
    <t>Happy Fitness</t>
  </si>
  <si>
    <t>70% payment received</t>
  </si>
  <si>
    <t>II-INV-000101</t>
  </si>
  <si>
    <t>F91602620</t>
  </si>
  <si>
    <t>IB 270 + LB120</t>
  </si>
  <si>
    <t>Wellness Centre</t>
  </si>
  <si>
    <t>VLCC</t>
  </si>
  <si>
    <t>II-INV-000112</t>
  </si>
  <si>
    <t>F91602697</t>
  </si>
  <si>
    <t>New Delhi</t>
  </si>
  <si>
    <t>Sparta Gym</t>
  </si>
  <si>
    <t>II-INV-000111</t>
  </si>
  <si>
    <t>F91602704</t>
  </si>
  <si>
    <t>IB 270 + LB 120 + Printer</t>
  </si>
  <si>
    <t>Diagnostic Centre</t>
  </si>
  <si>
    <t>Udaipur</t>
  </si>
  <si>
    <t>Arth Diagnostics</t>
  </si>
  <si>
    <t>50% payment received</t>
  </si>
  <si>
    <t>II-INV-000121</t>
  </si>
  <si>
    <t>F91602703</t>
  </si>
  <si>
    <t>Hospital</t>
  </si>
  <si>
    <t>Global Hospital</t>
  </si>
  <si>
    <t>II-INV-000082</t>
  </si>
  <si>
    <t>F91602695</t>
  </si>
  <si>
    <t>Aspaventures (Apple Fitness)</t>
  </si>
  <si>
    <t>II-INV-000122</t>
  </si>
  <si>
    <t>F91602619</t>
  </si>
  <si>
    <t>IB 270 + LB 120 + BSM 170B</t>
  </si>
  <si>
    <t>Hammers Fitness Pvt. Ltd</t>
  </si>
  <si>
    <t>II-INV-000104</t>
  </si>
  <si>
    <t>F91602124</t>
  </si>
  <si>
    <t>IB 570 + LB 120 + Printer</t>
  </si>
  <si>
    <t>Aurangabad</t>
  </si>
  <si>
    <t>Ritu Sikchi, Nutri 2</t>
  </si>
  <si>
    <t>6month visit</t>
  </si>
  <si>
    <t>installation</t>
  </si>
  <si>
    <t>Warraty</t>
  </si>
  <si>
    <t>Installation Status</t>
  </si>
  <si>
    <t>Payment Status</t>
  </si>
  <si>
    <t xml:space="preserve">Payment Status (Rs) </t>
  </si>
  <si>
    <t>Total</t>
  </si>
  <si>
    <t xml:space="preserve">Tax </t>
  </si>
  <si>
    <t>Actual Value</t>
  </si>
  <si>
    <t>Invoice Details</t>
  </si>
  <si>
    <t>Serial No.</t>
  </si>
  <si>
    <t>Order/ Model Details</t>
  </si>
  <si>
    <t>Installation Date</t>
  </si>
  <si>
    <t>Sales Official</t>
  </si>
  <si>
    <t>Category</t>
  </si>
  <si>
    <t xml:space="preserve">City </t>
  </si>
  <si>
    <t xml:space="preserve">Customer Details </t>
  </si>
  <si>
    <t>S. No.</t>
  </si>
  <si>
    <t>II-INV-000142</t>
  </si>
  <si>
    <t>Sunil Rodrigues</t>
  </si>
  <si>
    <t>Varun Vartak</t>
  </si>
  <si>
    <t>Others</t>
  </si>
  <si>
    <t xml:space="preserve">IB 270 + Samsung ML-2161 </t>
  </si>
  <si>
    <t>II-INV-000150</t>
  </si>
  <si>
    <t>60000/- pending</t>
  </si>
  <si>
    <t>Friends Club</t>
  </si>
  <si>
    <t>Icon Fitness</t>
  </si>
  <si>
    <t xml:space="preserve">Super 4 </t>
  </si>
  <si>
    <t>East Bourne Hotels &amp; Properties India Pvt. Ltd.</t>
  </si>
  <si>
    <t>Sunshine Hospitals</t>
  </si>
  <si>
    <t>Shivay Fitness Pvt. Ltd.</t>
  </si>
  <si>
    <t>Springbay Bath Water Pvt. Ltd.</t>
  </si>
  <si>
    <t>Montecarlo Limited</t>
  </si>
  <si>
    <t>Sonal Vaidya</t>
  </si>
  <si>
    <t xml:space="preserve">Crown Fitness Pvt.Ltd. </t>
  </si>
  <si>
    <t>Ayan</t>
  </si>
  <si>
    <t>Aditi</t>
  </si>
  <si>
    <t>INV1617-0067</t>
  </si>
  <si>
    <t>INV1617-0068</t>
  </si>
  <si>
    <t>INV1617-0069</t>
  </si>
  <si>
    <t>INV1617-0070</t>
  </si>
  <si>
    <t>INV1617-0071</t>
  </si>
  <si>
    <t>INV1617-0072</t>
  </si>
  <si>
    <t>INV1617-0073</t>
  </si>
  <si>
    <t>INV1617-0074</t>
  </si>
  <si>
    <t>INV1617-0075</t>
  </si>
  <si>
    <t>Delhi</t>
  </si>
  <si>
    <t>Pune</t>
  </si>
  <si>
    <t>Ravindranath GE MEDICAL ASSOCIATES PVT.LTD.</t>
  </si>
  <si>
    <t>Fitness Plus</t>
  </si>
  <si>
    <t>Evolve Fitness</t>
  </si>
  <si>
    <t>Crosstoabs Fitness Pvt Ltd</t>
  </si>
  <si>
    <t>Bihar State Power Holding Company Ltd.</t>
  </si>
  <si>
    <t>Sports Fit (Jaipur)</t>
  </si>
  <si>
    <t xml:space="preserve">Karn Sharma </t>
  </si>
  <si>
    <t>INV1718-0001</t>
  </si>
  <si>
    <t>INV1718-0002</t>
  </si>
  <si>
    <t>INV1718-0003</t>
  </si>
  <si>
    <t>INV1718-0004</t>
  </si>
  <si>
    <t>INV1718-0005</t>
  </si>
  <si>
    <t>INV1718-0009</t>
  </si>
  <si>
    <t>VLCC Healthcare</t>
  </si>
  <si>
    <t>Vivak Fitness &amp; Wellness Club</t>
  </si>
  <si>
    <t>Parkmed Healthcare LLP</t>
  </si>
  <si>
    <t>INV1718-0011</t>
  </si>
  <si>
    <t>INV1718-0013</t>
  </si>
  <si>
    <t>INV1718-0012</t>
  </si>
  <si>
    <t>HealthCare Centre</t>
  </si>
  <si>
    <t>Punjab</t>
  </si>
  <si>
    <t xml:space="preserve">IB 370 S+ LB 120 </t>
  </si>
  <si>
    <t>50% received</t>
  </si>
  <si>
    <t>Haryana</t>
  </si>
  <si>
    <t>Hotel</t>
  </si>
  <si>
    <t>Hyderabad</t>
  </si>
  <si>
    <t xml:space="preserve">IB 270 S+ LB 120 </t>
  </si>
  <si>
    <t>Secundearabad</t>
  </si>
  <si>
    <t>INV1718-0136</t>
  </si>
  <si>
    <t>Jaipur</t>
  </si>
  <si>
    <t>Ahmedabad</t>
  </si>
  <si>
    <t xml:space="preserve">IB 270 + Samsung ML-2161 + LB 120 </t>
  </si>
  <si>
    <t>Kota</t>
  </si>
  <si>
    <t>Chennai</t>
  </si>
  <si>
    <t xml:space="preserve">IB 370 + Samsung ML-2161 + LB 120 </t>
  </si>
  <si>
    <t>IB 120 S+ LB 120 + Stnd 120</t>
  </si>
  <si>
    <t>Panipat</t>
  </si>
  <si>
    <t>60% received</t>
  </si>
  <si>
    <t>Patna</t>
  </si>
  <si>
    <t>IB 270 + Samsung ML-2161 +Wrnty 1year</t>
  </si>
  <si>
    <t>Gurgaon</t>
  </si>
  <si>
    <t xml:space="preserve">Bluetooth 770+ LB 120 </t>
  </si>
  <si>
    <t>80% received</t>
  </si>
  <si>
    <t>IB 120  + LB 120 + Stand 120</t>
  </si>
  <si>
    <t>Banglore</t>
  </si>
  <si>
    <t>IB 370 S + LB 120</t>
  </si>
  <si>
    <t>Jarma Wellness LLP</t>
  </si>
  <si>
    <t>Eye Sense Herbals Private Ltd</t>
  </si>
  <si>
    <t>Chisel Fitness LLP</t>
  </si>
  <si>
    <t>Acelife Fitness LLP</t>
  </si>
  <si>
    <t xml:space="preserve">amazon Seller Services Private Limited </t>
  </si>
  <si>
    <t>Asmita Kulkarni</t>
  </si>
  <si>
    <t>Agility Fitness</t>
  </si>
  <si>
    <t>Volt Energy Club LLP</t>
  </si>
  <si>
    <t>M D EARTH MOVERS</t>
  </si>
  <si>
    <t>Care India</t>
  </si>
  <si>
    <t>Kenneth Cha</t>
  </si>
  <si>
    <t>INV1718-0014</t>
  </si>
  <si>
    <t>INV1718-0015</t>
  </si>
  <si>
    <t>INV1718-0016</t>
  </si>
  <si>
    <t>INV1718-0017</t>
  </si>
  <si>
    <t>INV1718-0018</t>
  </si>
  <si>
    <t>INV1718-0019</t>
  </si>
  <si>
    <t>INV1718-0026</t>
  </si>
  <si>
    <t>INV1718-0020</t>
  </si>
  <si>
    <t>INV1718-0021</t>
  </si>
  <si>
    <t>INV1718-0023</t>
  </si>
  <si>
    <t>INV1718-0025</t>
  </si>
  <si>
    <t>Andheri</t>
  </si>
  <si>
    <t>India Kids Pink+India Kids Skyblue</t>
  </si>
  <si>
    <t>Kolkata</t>
  </si>
  <si>
    <t>IB 370 S + LB 120 +1Yr warranty</t>
  </si>
  <si>
    <t>Bill Banglore Shipped Hyderabad</t>
  </si>
  <si>
    <t>Shillong</t>
  </si>
  <si>
    <t>IB 270  + LB 120 +1Yr warranty</t>
  </si>
  <si>
    <t>Other</t>
  </si>
  <si>
    <t>IB Dial</t>
  </si>
  <si>
    <t>4548.53 Pending</t>
  </si>
  <si>
    <t>75% pending</t>
  </si>
  <si>
    <t>Bangluru</t>
  </si>
  <si>
    <t xml:space="preserve">IB 270  + LB 120 </t>
  </si>
  <si>
    <t>Itanagar</t>
  </si>
  <si>
    <t>IB 270 + Samsung ML-2161</t>
  </si>
  <si>
    <t>Ludhiana</t>
  </si>
  <si>
    <t xml:space="preserve">Mona Fitness Centre Private Limited </t>
  </si>
  <si>
    <t>ARIHANT HEALTH CARE AND FITNESS SOLUTION</t>
  </si>
  <si>
    <t>Haier Fitness World LLP_Gold's gym</t>
  </si>
  <si>
    <t>Moveza Fitness pvt.ltd</t>
  </si>
  <si>
    <t>Hero Motocorp Ltd_Neemrana</t>
  </si>
  <si>
    <t>INV1718-0028</t>
  </si>
  <si>
    <t>INV1718-0074</t>
  </si>
  <si>
    <t>INV1718-0031</t>
  </si>
  <si>
    <t>INV1718-0037</t>
  </si>
  <si>
    <t>INV1718-0036</t>
  </si>
  <si>
    <t>Bhilai</t>
  </si>
  <si>
    <t>80% pending</t>
  </si>
  <si>
    <t>75% received</t>
  </si>
  <si>
    <t xml:space="preserve">IB 770 Brwn +BSM 170 B+ LB 120 </t>
  </si>
  <si>
    <t>Karnataka</t>
  </si>
  <si>
    <t>Neemrana</t>
  </si>
  <si>
    <t xml:space="preserve">IB 270 +  LB 120 </t>
  </si>
  <si>
    <t>Oorjaa Fitness &amp; Diet Studio </t>
  </si>
  <si>
    <t>New Life Homeo Palace</t>
  </si>
  <si>
    <t>SRNC BODYCARE PRIVATE LIMITED </t>
  </si>
  <si>
    <t>Alta Food &amp; Fitness Pvt.Ltd. </t>
  </si>
  <si>
    <t>Hero Motocorp Ltd.</t>
  </si>
  <si>
    <t>Fortis Healthcare Limited</t>
  </si>
  <si>
    <t>Anytime fitness -Dehradun</t>
  </si>
  <si>
    <t>Nomura Services India Pvt Ltd, 10th Floor, Nomura Building, Off High Street, Hiranandani Business Park,  Powai -400076</t>
  </si>
  <si>
    <t>chisel Gym, ludhiana</t>
  </si>
  <si>
    <t>Mahesh Gulwani</t>
  </si>
  <si>
    <t>Kenneth Cha/Ayan</t>
  </si>
  <si>
    <t>INV1718-0039</t>
  </si>
  <si>
    <t>INV1718-0044</t>
  </si>
  <si>
    <t>INV1718-0080</t>
  </si>
  <si>
    <t>INV1718-0092</t>
  </si>
  <si>
    <t>INV1718-0048</t>
  </si>
  <si>
    <t>INV1718-0050</t>
  </si>
  <si>
    <t>INV1718-0060</t>
  </si>
  <si>
    <t>INV1718-0052</t>
  </si>
  <si>
    <t>INV1718-0053</t>
  </si>
  <si>
    <t>INV1718-0056</t>
  </si>
  <si>
    <t>Lucknow</t>
  </si>
  <si>
    <t>Bhopal</t>
  </si>
  <si>
    <t>99% received</t>
  </si>
  <si>
    <t>IB 270</t>
  </si>
  <si>
    <t>55% pending</t>
  </si>
  <si>
    <t>Rajasthan</t>
  </si>
  <si>
    <t>MBV Fitness Solutions Pvt Ltd</t>
  </si>
  <si>
    <t>Bill Mysore Ship Banglore</t>
  </si>
  <si>
    <t>Dehradun</t>
  </si>
  <si>
    <t>INV1718-0058</t>
  </si>
  <si>
    <t>Mr Balwant Singh/Gold gym Delhi</t>
  </si>
  <si>
    <t>Shubham Tonk</t>
  </si>
  <si>
    <t>Naresh Kumar/Fitness First</t>
  </si>
  <si>
    <t>INV1718-0059</t>
  </si>
  <si>
    <t>INV1718-0083</t>
  </si>
  <si>
    <t>INV1718-0076</t>
  </si>
  <si>
    <t>INV1718-0067</t>
  </si>
  <si>
    <t>INV1718-0068</t>
  </si>
  <si>
    <t>INV1718-0069</t>
  </si>
  <si>
    <t>INV1718-0070</t>
  </si>
  <si>
    <t>INV1718-0071</t>
  </si>
  <si>
    <t>INV1718-0049</t>
  </si>
  <si>
    <t>INV1718-0072</t>
  </si>
  <si>
    <t>INV1718-0075</t>
  </si>
  <si>
    <t>Mr Niranjan Patil/Pride Portal</t>
  </si>
  <si>
    <t xml:space="preserve">Sushil Kumar(9741134074)/Chisel Fitness Centre_Pitampura </t>
  </si>
  <si>
    <t>Rahul Bane/Fitness First</t>
  </si>
  <si>
    <t>Mr Vipul/NEE Component Private Limited</t>
  </si>
  <si>
    <t>Nitro Gym</t>
  </si>
  <si>
    <t>Anytime Fitness</t>
  </si>
  <si>
    <t xml:space="preserve">Gethin Gym </t>
  </si>
  <si>
    <t>Thriveni Earthmovers</t>
  </si>
  <si>
    <t>The Eatwell Plate</t>
  </si>
  <si>
    <t>Mr. Akash Mundada(Bal Kakaji Fitness)</t>
  </si>
  <si>
    <t>Ayan Roy</t>
  </si>
  <si>
    <t>Anees Mukhtar</t>
  </si>
  <si>
    <t>IB 120+LB 120+STND 120</t>
  </si>
  <si>
    <t>IB 770 + Samsung ML-2161</t>
  </si>
  <si>
    <t>Bill Odisha Ship Solan</t>
  </si>
  <si>
    <t>Chandigarh</t>
  </si>
  <si>
    <t>IB 270 + Samsung ML-2161 + BSM 170 B</t>
  </si>
  <si>
    <t>Latur</t>
  </si>
  <si>
    <t>INV1718-0078</t>
  </si>
  <si>
    <t>INV1718-0077</t>
  </si>
  <si>
    <t>INV1718-0087</t>
  </si>
  <si>
    <t>INV1718-0089</t>
  </si>
  <si>
    <t>INV1718-0094</t>
  </si>
  <si>
    <t>INV1718-0093</t>
  </si>
  <si>
    <t>INV1718-0090</t>
  </si>
  <si>
    <t>INV1718-0091</t>
  </si>
  <si>
    <t>INV1718-0096</t>
  </si>
  <si>
    <t>INV1718-0101</t>
  </si>
  <si>
    <t xml:space="preserve">Dr Mahendra </t>
  </si>
  <si>
    <t>Pradip Pathak / Reliance Ports and Terminals Ltd (Engineering &amp; Construction Div)</t>
  </si>
  <si>
    <t>Smart Metabolic / Max Smart Super Specialist Hospital</t>
  </si>
  <si>
    <t>Rohan / Moveza Fitness Pvt Ltd</t>
  </si>
  <si>
    <t>Next Level Fitness</t>
  </si>
  <si>
    <t>Yashoda Hospital</t>
  </si>
  <si>
    <t>Mysore Univercity</t>
  </si>
  <si>
    <t>Nakul Sohi</t>
  </si>
  <si>
    <t>Goa</t>
  </si>
  <si>
    <t>L &amp; K Wellness Pvt Ltd</t>
  </si>
  <si>
    <t>50% Pending</t>
  </si>
  <si>
    <t>100% Pending</t>
  </si>
  <si>
    <t>IB 570+LB 120</t>
  </si>
  <si>
    <t>Anytime Spar Fitness</t>
  </si>
  <si>
    <t>Jamshedpur</t>
  </si>
  <si>
    <t>Mysore</t>
  </si>
  <si>
    <t>University</t>
  </si>
  <si>
    <t>IB 770+LB 120+BSM 170 B</t>
  </si>
  <si>
    <t>INV1718-0104</t>
  </si>
  <si>
    <t>Olympic Gold Quest</t>
  </si>
  <si>
    <t>Mahesh Gulavani</t>
  </si>
  <si>
    <t>INV1718-0108</t>
  </si>
  <si>
    <t>INV1718-0109</t>
  </si>
  <si>
    <t>Veda Fitness</t>
  </si>
  <si>
    <t>INV1718-0111</t>
  </si>
  <si>
    <t>Golds Gym Jorhat</t>
  </si>
  <si>
    <t>INV1718-0112</t>
  </si>
  <si>
    <t>M/s. Krypton Corp.</t>
  </si>
  <si>
    <t>INV1718-0103</t>
  </si>
  <si>
    <t>R S Wellness</t>
  </si>
  <si>
    <t>INV1718-0113</t>
  </si>
  <si>
    <t>Anytime Fitness Jaipur</t>
  </si>
  <si>
    <t>INV1718-0117</t>
  </si>
  <si>
    <t>Jammu Hospital</t>
  </si>
  <si>
    <t>Gympac Fitness Systems Pvt Ltd</t>
  </si>
  <si>
    <t>INV1718-0118</t>
  </si>
  <si>
    <t>Hitesh</t>
  </si>
  <si>
    <t>INV1718-0119</t>
  </si>
  <si>
    <t>BPV Fitness and Gym Club LLP</t>
  </si>
  <si>
    <t>INV1718-0123</t>
  </si>
  <si>
    <t>Dawson Kim</t>
  </si>
  <si>
    <t>Alamjeet</t>
  </si>
  <si>
    <t>IB 120+ LB 120</t>
  </si>
  <si>
    <t>Bill Mumbai Ship Delhi</t>
  </si>
  <si>
    <t>Srinagar</t>
  </si>
  <si>
    <t>60% Pending</t>
  </si>
  <si>
    <t>Jorhat</t>
  </si>
  <si>
    <t>IB 270 + SMSNG ML 2021</t>
  </si>
  <si>
    <t>IB 770+LB 120 + BSM 170 B</t>
  </si>
  <si>
    <t>IB 270 + LB 120 + SMSNG ML 2021</t>
  </si>
  <si>
    <t>Jalandar</t>
  </si>
  <si>
    <t>Assam</t>
  </si>
  <si>
    <t>Haridwar</t>
  </si>
  <si>
    <t xml:space="preserve">IB 270 + LB 120  </t>
  </si>
  <si>
    <t>INV1718-0124</t>
  </si>
  <si>
    <t>INV1718-0125</t>
  </si>
  <si>
    <t>INV1718-0126</t>
  </si>
  <si>
    <t>INV1718-0127</t>
  </si>
  <si>
    <t>INV1718-0129</t>
  </si>
  <si>
    <t>Hitesh Ambavkar</t>
  </si>
  <si>
    <t>RNFS FITNESS AND SPA CENTRE LLP</t>
  </si>
  <si>
    <t>Dwarika Healthcare</t>
  </si>
  <si>
    <t>Telangana Police Academy</t>
  </si>
  <si>
    <t>Aum Care LLP</t>
  </si>
  <si>
    <t>Manipur</t>
  </si>
  <si>
    <t>Healthcare Centre</t>
  </si>
  <si>
    <t>Telangana</t>
  </si>
  <si>
    <t>Police Academy</t>
  </si>
  <si>
    <t>USB HASP 120 +USB Host</t>
  </si>
  <si>
    <t>IB 120 + LB 120</t>
  </si>
  <si>
    <t>Billed Banglore, shipped Meerut</t>
  </si>
  <si>
    <t>JAN</t>
  </si>
  <si>
    <t>FEB</t>
  </si>
  <si>
    <t>TOTAL</t>
  </si>
  <si>
    <t>BALANCE</t>
  </si>
  <si>
    <t>MAR</t>
  </si>
  <si>
    <t>MAY</t>
  </si>
  <si>
    <t>JUNE</t>
  </si>
  <si>
    <t>JULY</t>
  </si>
  <si>
    <t>AUG</t>
  </si>
  <si>
    <t>SEP</t>
  </si>
  <si>
    <t>OCT</t>
  </si>
  <si>
    <t>NOV</t>
  </si>
  <si>
    <t>DEC</t>
  </si>
  <si>
    <t>SUMMARY 2017</t>
  </si>
  <si>
    <t>complete</t>
  </si>
  <si>
    <t>IB 270+LB 120</t>
  </si>
  <si>
    <t>IB 570 + LB 120</t>
  </si>
  <si>
    <t>ACTUAL VALUE</t>
  </si>
  <si>
    <t>F91603468 + F91603468</t>
  </si>
  <si>
    <t>F91602829</t>
  </si>
  <si>
    <t>F91602831 +  I11604506</t>
  </si>
  <si>
    <t xml:space="preserve">F91602832  +  I11604512 </t>
  </si>
  <si>
    <t xml:space="preserve">F91700549 + Z7AXB8GJ6B00S4 </t>
  </si>
  <si>
    <t xml:space="preserve">F91700559 +  I11604513 </t>
  </si>
  <si>
    <t xml:space="preserve">F31700164 +  I11700719 </t>
  </si>
  <si>
    <t>F91700566 +  I11604507</t>
  </si>
  <si>
    <t>F91700561 +   I11604510</t>
  </si>
  <si>
    <t>F91700548 +   Z7AXB8GJ6B00DL</t>
  </si>
  <si>
    <t>F91700567  +   Z7AXB8GJ6B00N8</t>
  </si>
  <si>
    <t>F31700498 +  I11700717</t>
  </si>
  <si>
    <t>F91602830 +  I11604518</t>
  </si>
  <si>
    <t>F91700577 +   Z7AXB8GJ6B00WL</t>
  </si>
  <si>
    <t>F91700573 +  Z7AXBGJ7B001A</t>
  </si>
  <si>
    <t>F91700572 + Z7AXBGJ6B00XE</t>
  </si>
  <si>
    <t>F31700490 +  I11700718</t>
  </si>
  <si>
    <t>I81700189  +   Z7AXB8GJ6B000D</t>
  </si>
  <si>
    <t>F91700558 +   Z7AXB8GH9B004H</t>
  </si>
  <si>
    <t>F91700575 +  Z7AXB8GJ7E00H4 +  I71600220</t>
  </si>
  <si>
    <t>F91700700 +   Z7AXB8GJ6B0018</t>
  </si>
  <si>
    <t>F91700690 +  Z7AXB8GJ6B00NW</t>
  </si>
  <si>
    <t>F91700571 +  I11605226</t>
  </si>
  <si>
    <t>F91700565 +  Z7AXB8GJ6B00PB</t>
  </si>
  <si>
    <t>F91700564 +   Z7AXB8GJ6B00R3</t>
  </si>
  <si>
    <t>F91603516 +   Z7AXB8GJB001AW</t>
  </si>
  <si>
    <t>G61701214 +   I11605239</t>
  </si>
  <si>
    <t>F31701650 +   I11605220</t>
  </si>
  <si>
    <t>I81700271  +  I11605232 +  I71600233</t>
  </si>
  <si>
    <t>G51702914</t>
  </si>
  <si>
    <t>F31701649 +  I11605238</t>
  </si>
  <si>
    <t>F91700563 +   0HI5B8GJ8F0134</t>
  </si>
  <si>
    <t>IB 770+LB 120 + BSM 170 B + Printer</t>
  </si>
  <si>
    <t>C71700222 +  I11605222 +  I71600238 +  0H15B8GJ8F0110</t>
  </si>
  <si>
    <t>F91700542 +  0HI5B8GJ8F011C</t>
  </si>
  <si>
    <t>F91700574  +  0HI5B8GJ8F00QD  +  I11605235</t>
  </si>
  <si>
    <t>I81700273 +  I71600221 +   B81701114</t>
  </si>
  <si>
    <t>F91700498 +  0H158GJ8F01B5</t>
  </si>
  <si>
    <t>F91700560 +  I11605229</t>
  </si>
  <si>
    <t>F91700696 +   0H158GJ8F00RB</t>
  </si>
  <si>
    <t>F91700568  +  I11605231</t>
  </si>
  <si>
    <t>F31701657  +  I11705336</t>
  </si>
  <si>
    <t>Juhu</t>
  </si>
  <si>
    <t>SUKAVAN &amp; KUNAL</t>
  </si>
  <si>
    <t>INV1718-0133</t>
  </si>
  <si>
    <t>55% received</t>
  </si>
  <si>
    <t>F91704851 +  I11605224</t>
  </si>
  <si>
    <t>Altamed Clinic LLP</t>
  </si>
  <si>
    <t>Durgapur</t>
  </si>
  <si>
    <t>Wellness Clinic</t>
  </si>
  <si>
    <t>F31701914 +  I11705333</t>
  </si>
  <si>
    <t>INV1718-0131</t>
  </si>
  <si>
    <t>Ozone Integrated Healthcare Centre</t>
  </si>
  <si>
    <t>IB 270 + BSM 170 B +  SMSNG ML 2021</t>
  </si>
  <si>
    <t>80% Pending</t>
  </si>
  <si>
    <t>F91704833 +  I7100257 +  I11605234</t>
  </si>
  <si>
    <t xml:space="preserve">Done </t>
  </si>
  <si>
    <t>Done</t>
  </si>
  <si>
    <t>30% received</t>
  </si>
  <si>
    <t>Not Done</t>
  </si>
  <si>
    <t xml:space="preserve">Not Done </t>
  </si>
  <si>
    <t>Anytime Fit Zone</t>
  </si>
  <si>
    <t>Grey Anatomy (OPC) private limited (</t>
  </si>
  <si>
    <t>IB 120+LB 120</t>
  </si>
  <si>
    <t> INV1718-0161</t>
  </si>
  <si>
    <t>17/11/2017</t>
  </si>
  <si>
    <t>INV1718-0132</t>
  </si>
  <si>
    <t>INV1718-0162</t>
  </si>
  <si>
    <t>F91704830</t>
  </si>
  <si>
    <t>IB270</t>
  </si>
  <si>
    <t>Shubam</t>
  </si>
  <si>
    <t xml:space="preserve">Fitness </t>
  </si>
  <si>
    <t>Noida</t>
  </si>
  <si>
    <t>Fitness First Noida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</si>
  <si>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</si>
  <si>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</si>
  <si>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</si>
  <si>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</si>
  <si>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</si>
  <si>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</si>
  <si>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</si>
  <si>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</si>
  <si>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</si>
  <si>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</si>
  <si>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</si>
  <si>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</si>
  <si>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</si>
  <si>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State</t>
  </si>
  <si>
    <t>Region</t>
  </si>
  <si>
    <t>Gujarat</t>
  </si>
  <si>
    <t>West 2</t>
  </si>
  <si>
    <t>South</t>
  </si>
  <si>
    <t>Maharashtra</t>
  </si>
  <si>
    <t>West 1</t>
  </si>
  <si>
    <t>Uttar Pradesh</t>
  </si>
  <si>
    <t>North</t>
  </si>
  <si>
    <t>East</t>
  </si>
  <si>
    <t>Chhattisgarh</t>
  </si>
  <si>
    <t>Bihar</t>
  </si>
  <si>
    <t>West Benga</t>
  </si>
  <si>
    <t>Meghalaya</t>
  </si>
  <si>
    <t>Arunachal Pradesh</t>
  </si>
  <si>
    <t>Madhya Pradesh</t>
  </si>
  <si>
    <t xml:space="preserve">Uttarakhand </t>
  </si>
  <si>
    <t>Odisa</t>
  </si>
  <si>
    <t>Jharkhand</t>
  </si>
  <si>
    <t>Chhennai</t>
  </si>
  <si>
    <t>Jammu &amp; Kashmir</t>
  </si>
  <si>
    <t>Row Labels</t>
  </si>
  <si>
    <t>Grand Total</t>
  </si>
  <si>
    <t>Sum of Total</t>
  </si>
  <si>
    <t>Sum of Actual Value</t>
  </si>
  <si>
    <t xml:space="preserve">Sum of Payment Status (Rs) </t>
  </si>
  <si>
    <t xml:space="preserve">Contact Details </t>
  </si>
  <si>
    <t xml:space="preserve">Contact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</si>
</sst>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₹&quot;\ #,##0.00;[Red]&quot;₹&quot;\ \-#,##0.00"/>
    <numFmt numFmtId="164" formatCode="_(* #,##0.00_);_(* \(#,##0.00\);_(* &quot;-&quot;??_);_(@_)"/>
    <numFmt numFmtId="165" formatCode="&quot;₹&quot;\ #,##0.00"/>
    <numFmt numFmtId="166" formatCode="[$-14009]d\.m\.yy;@"/>
  </numFmts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0"/>
      <color theme="1"/>
      <name val="Calibri (Body)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 (Body)"/>
    </font>
    <font>
      <b/>
      <sz val="8"/>
      <color indexed="8"/>
      <name val="Times New Roman"/>
      <family val="1"/>
    </font>
    <font>
      <sz val="8"/>
      <color theme="1"/>
      <name val="Calibri (Body)"/>
    </font>
    <font>
      <sz val="8"/>
      <color indexed="8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 (Body)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b/>
      <sz val="8"/>
      <color theme="1" tint="4.9989318521683403E-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 tint="4.9989318521683403E-2"/>
      <name val="Times New Roman"/>
      <family val="1"/>
    </font>
    <font>
      <b/>
      <sz val="8"/>
      <color rgb="FF111111"/>
      <name val="Times New Roman"/>
      <family val="1"/>
    </font>
    <font>
      <b/>
      <sz val="8"/>
      <color rgb="FF000000"/>
      <name val="Times New Roman"/>
      <family val="1"/>
    </font>
    <font>
      <b/>
      <sz val="9"/>
      <name val="Calibri"/>
      <family val="2"/>
      <scheme val="minor"/>
    </font>
    <font>
      <b/>
      <sz val="9"/>
      <color theme="1"/>
      <name val="Calibri (Body)"/>
    </font>
    <font>
      <b/>
      <sz val="9"/>
      <color indexed="8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color indexed="8"/>
      <name val="Franklin Gothic Book"/>
      <family val="2"/>
    </font>
    <font>
      <sz val="12"/>
      <color theme="1"/>
      <name val="Franklin Gothic Book"/>
      <family val="2"/>
    </font>
    <font>
      <sz val="8"/>
      <color theme="1"/>
      <name val="Franklin Gothic Book"/>
      <family val="2"/>
    </font>
    <font>
      <sz val="8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99">
    <xf numFmtId="0" fontId="0" fillId="0" borderId="0" xfId="0"/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165" fontId="10" fillId="0" borderId="1" xfId="1" applyNumberFormat="1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65" fontId="10" fillId="0" borderId="2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5" fillId="0" borderId="1" xfId="5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14" fillId="0" borderId="1" xfId="4" applyFont="1" applyFill="1" applyBorder="1" applyAlignment="1">
      <alignment horizontal="center"/>
    </xf>
    <xf numFmtId="0" fontId="9" fillId="0" borderId="1" xfId="4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vertical="center" wrapText="1"/>
    </xf>
    <xf numFmtId="14" fontId="16" fillId="0" borderId="1" xfId="0" applyNumberFormat="1" applyFont="1" applyFill="1" applyBorder="1" applyAlignment="1">
      <alignment vertical="center"/>
    </xf>
    <xf numFmtId="165" fontId="10" fillId="0" borderId="1" xfId="1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4" fontId="16" fillId="0" borderId="2" xfId="0" applyNumberFormat="1" applyFont="1" applyFill="1" applyBorder="1" applyAlignment="1">
      <alignment horizontal="center" vertical="center"/>
    </xf>
    <xf numFmtId="0" fontId="20" fillId="0" borderId="1" xfId="0" applyFont="1" applyFill="1" applyBorder="1"/>
    <xf numFmtId="0" fontId="6" fillId="0" borderId="1" xfId="0" applyFont="1" applyFill="1" applyBorder="1"/>
    <xf numFmtId="165" fontId="10" fillId="0" borderId="2" xfId="1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165" fontId="10" fillId="0" borderId="1" xfId="1" applyNumberFormat="1" applyFont="1" applyFill="1" applyBorder="1" applyAlignment="1">
      <alignment horizont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wrapText="1"/>
    </xf>
    <xf numFmtId="165" fontId="10" fillId="0" borderId="2" xfId="1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/>
    <xf numFmtId="3" fontId="16" fillId="0" borderId="1" xfId="0" applyNumberFormat="1" applyFont="1" applyFill="1" applyBorder="1" applyAlignment="1">
      <alignment horizontal="center" vertical="center" wrapText="1"/>
    </xf>
    <xf numFmtId="3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wrapText="1"/>
    </xf>
    <xf numFmtId="0" fontId="16" fillId="0" borderId="1" xfId="6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24" fillId="0" borderId="1" xfId="6" applyFont="1" applyFill="1" applyBorder="1" applyAlignment="1">
      <alignment horizontal="center" wrapText="1"/>
    </xf>
    <xf numFmtId="0" fontId="24" fillId="0" borderId="1" xfId="6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 wrapText="1"/>
    </xf>
    <xf numFmtId="166" fontId="27" fillId="0" borderId="1" xfId="0" applyNumberFormat="1" applyFont="1" applyFill="1" applyBorder="1" applyAlignment="1">
      <alignment horizontal="left"/>
    </xf>
    <xf numFmtId="0" fontId="27" fillId="0" borderId="1" xfId="0" applyFont="1" applyFill="1" applyBorder="1" applyAlignment="1"/>
    <xf numFmtId="165" fontId="28" fillId="0" borderId="1" xfId="1" applyNumberFormat="1" applyFont="1" applyFill="1" applyBorder="1" applyAlignment="1">
      <alignment horizontal="left" vertical="center"/>
    </xf>
    <xf numFmtId="165" fontId="28" fillId="0" borderId="1" xfId="0" applyNumberFormat="1" applyFont="1" applyFill="1" applyBorder="1" applyAlignment="1">
      <alignment horizontal="left" vertical="center"/>
    </xf>
    <xf numFmtId="8" fontId="27" fillId="0" borderId="1" xfId="0" applyNumberFormat="1" applyFont="1" applyFill="1" applyBorder="1" applyAlignment="1">
      <alignment horizontal="left" vertical="top"/>
    </xf>
    <xf numFmtId="0" fontId="26" fillId="0" borderId="1" xfId="0" applyFont="1" applyFill="1" applyBorder="1" applyAlignment="1">
      <alignment horizontal="left" vertical="center"/>
    </xf>
    <xf numFmtId="0" fontId="25" fillId="0" borderId="1" xfId="4" applyFont="1" applyFill="1" applyBorder="1" applyAlignment="1">
      <alignment horizontal="center"/>
    </xf>
    <xf numFmtId="166" fontId="25" fillId="0" borderId="1" xfId="4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5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165" fontId="7" fillId="0" borderId="5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9" fillId="2" borderId="2" xfId="0" applyFont="1" applyFill="1" applyBorder="1" applyAlignment="1">
      <alignment horizontal="center" vertical="center" wrapText="1"/>
    </xf>
    <xf numFmtId="0" fontId="30" fillId="0" borderId="0" xfId="0" applyFont="1"/>
    <xf numFmtId="0" fontId="29" fillId="0" borderId="1" xfId="0" applyFont="1" applyFill="1" applyBorder="1" applyAlignment="1">
      <alignment horizontal="center" vertical="center" wrapText="1"/>
    </xf>
    <xf numFmtId="14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14" fontId="29" fillId="0" borderId="1" xfId="0" applyNumberFormat="1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wrapText="1"/>
    </xf>
    <xf numFmtId="0" fontId="31" fillId="0" borderId="1" xfId="0" applyFont="1" applyFill="1" applyBorder="1" applyAlignment="1">
      <alignment horizontal="center"/>
    </xf>
    <xf numFmtId="14" fontId="31" fillId="0" borderId="1" xfId="0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 vertical="center" wrapText="1"/>
    </xf>
    <xf numFmtId="14" fontId="31" fillId="0" borderId="1" xfId="0" applyNumberFormat="1" applyFont="1" applyFill="1" applyBorder="1" applyAlignment="1">
      <alignment horizontal="center" vertical="center"/>
    </xf>
    <xf numFmtId="14" fontId="31" fillId="0" borderId="1" xfId="0" applyNumberFormat="1" applyFont="1" applyFill="1" applyBorder="1" applyAlignment="1">
      <alignment horizontal="center" wrapText="1"/>
    </xf>
    <xf numFmtId="0" fontId="29" fillId="0" borderId="1" xfId="0" applyFont="1" applyFill="1" applyBorder="1" applyAlignment="1">
      <alignment horizontal="center" wrapText="1"/>
    </xf>
    <xf numFmtId="14" fontId="31" fillId="0" borderId="1" xfId="0" applyNumberFormat="1" applyFont="1" applyFill="1" applyBorder="1" applyAlignment="1">
      <alignment horizontal="center" vertical="center" wrapText="1"/>
    </xf>
    <xf numFmtId="3" fontId="31" fillId="0" borderId="1" xfId="0" applyNumberFormat="1" applyFont="1" applyFill="1" applyBorder="1" applyAlignment="1">
      <alignment horizontal="center" vertical="center" wrapText="1"/>
    </xf>
    <xf numFmtId="0" fontId="31" fillId="0" borderId="1" xfId="6" applyFont="1" applyFill="1" applyBorder="1" applyAlignment="1">
      <alignment horizontal="center" vertical="center" wrapText="1"/>
    </xf>
  </cellXfs>
  <cellStyles count="7">
    <cellStyle name="Comma" xfId="1" builtinId="3"/>
    <cellStyle name="Hyperlink" xfId="5" builtinId="8"/>
    <cellStyle name="Normal" xfId="0" builtinId="0"/>
    <cellStyle name="Normal 2" xfId="6" xr:uid="{00000000-0005-0000-0000-000003000000}"/>
    <cellStyle name="Normal 3" xfId="4" xr:uid="{00000000-0005-0000-0000-000004000000}"/>
    <cellStyle name="標準 7" xfId="2" xr:uid="{00000000-0005-0000-0000-000005000000}"/>
    <cellStyle name="標準 7 2 3" xfId="3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Medium7"/>
  <colors>
    <mruColors>
      <color rgb="FF99FFCC"/>
      <color rgb="FFCCFFFF"/>
      <color rgb="FF805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322.490370486114" createdVersion="4" refreshedVersion="4" minRefreshableVersion="3" recordCount="104" xr:uid="{00000000-000A-0000-FFFF-FFFF00000000}">
  <cacheSource type="worksheet">
    <worksheetSource ref="A1:U105" sheet="JAN-DEC 17"/>
  </cacheSource>
  <cacheFields count="21">
    <cacheField name="S. No." numFmtId="0">
      <sharedItems containsString="0" containsBlank="1" containsNumber="1" containsInteger="1" minValue="1" maxValue="12"/>
    </cacheField>
    <cacheField name="Month" numFmtId="0">
      <sharedItems/>
    </cacheField>
    <cacheField name="Customer Details " numFmtId="0">
      <sharedItems/>
    </cacheField>
    <cacheField name="City " numFmtId="0">
      <sharedItems/>
    </cacheField>
    <cacheField name="State" numFmtId="0">
      <sharedItems/>
    </cacheField>
    <cacheField name="Region" numFmtId="0">
      <sharedItems count="5">
        <s v="West 1"/>
        <s v="South"/>
        <s v="North"/>
        <s v="East"/>
        <s v="West 2"/>
      </sharedItems>
    </cacheField>
    <cacheField name="Category" numFmtId="0">
      <sharedItems/>
    </cacheField>
    <cacheField name="Sales Official" numFmtId="0">
      <sharedItems/>
    </cacheField>
    <cacheField name="Installation Date" numFmtId="0">
      <sharedItems containsDate="1" containsMixedTypes="1" minDate="2017-01-20T00:00:00" maxDate="2018-01-16T00:00:00"/>
    </cacheField>
    <cacheField name="Order/ Model Details" numFmtId="0">
      <sharedItems/>
    </cacheField>
    <cacheField name="Serial No." numFmtId="0">
      <sharedItems containsBlank="1"/>
    </cacheField>
    <cacheField name="Invoice Details" numFmtId="0">
      <sharedItems/>
    </cacheField>
    <cacheField name="Actual Value" numFmtId="0">
      <sharedItems containsSemiMixedTypes="0" containsString="0" containsNumber="1" minValue="16964.29" maxValue="1460714.2"/>
    </cacheField>
    <cacheField name="Tax " numFmtId="0">
      <sharedItems containsSemiMixedTypes="0" containsString="0" containsNumber="1" minValue="1071.43" maxValue="175285.8"/>
    </cacheField>
    <cacheField name="Total" numFmtId="0">
      <sharedItems containsSemiMixedTypes="0" containsString="0" containsNumber="1" minValue="19000" maxValue="1636000"/>
    </cacheField>
    <cacheField name="Payment Status (Rs) " numFmtId="0">
      <sharedItems containsString="0" containsBlank="1" containsNumber="1" minValue="0" maxValue="1250000"/>
    </cacheField>
    <cacheField name="Payment Status" numFmtId="0">
      <sharedItems containsBlank="1" containsMixedTypes="1" containsNumber="1" containsInteger="1" minValue="0" maxValue="0"/>
    </cacheField>
    <cacheField name="Installation Status" numFmtId="0">
      <sharedItems containsBlank="1"/>
    </cacheField>
    <cacheField name="Warraty" numFmtId="0">
      <sharedItems containsBlank="1"/>
    </cacheField>
    <cacheField name="installation" numFmtId="0">
      <sharedItems containsBlank="1"/>
    </cacheField>
    <cacheField name="6month visi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n v="1"/>
    <s v="January"/>
    <s v="Ritu Sikchi, Nutri 2"/>
    <s v="Aurangabad"/>
    <s v="Maharashtra"/>
    <x v="0"/>
    <s v="Diet Clinic"/>
    <s v="Mayank Talwar"/>
    <d v="2017-01-20T00:00:00"/>
    <s v="IB 570 + LB 120 + Printer"/>
    <s v="F91602124"/>
    <s v="II-INV-000104"/>
    <n v="950000"/>
    <n v="50000"/>
    <n v="1000000"/>
    <n v="625000"/>
    <s v="100% received"/>
    <s v="Complete "/>
    <s v="Done "/>
    <s v="Done"/>
    <s v="Pending"/>
  </r>
  <r>
    <n v="2"/>
    <s v="January"/>
    <s v="Hammers Fitness Pvt. Ltd"/>
    <s v="Bangalore"/>
    <s v="Karnataka"/>
    <x v="1"/>
    <s v="Fitness Club"/>
    <s v="Mayank Talwar"/>
    <d v="2017-01-21T00:00:00"/>
    <s v="IB 270 + LB 120 + BSM 170B"/>
    <s v="F91602619"/>
    <s v="II-INV-000122"/>
    <n v="428571.43"/>
    <n v="21428.57"/>
    <n v="450000"/>
    <n v="450000"/>
    <s v="100% payment received"/>
    <s v="Complete "/>
    <s v="Done "/>
    <s v="Done"/>
    <s v="Done"/>
  </r>
  <r>
    <n v="3"/>
    <s v="January"/>
    <s v="Aspaventures (Apple Fitness)"/>
    <s v="Bangalore"/>
    <s v="Karnataka"/>
    <x v="1"/>
    <s v="Fitness Club"/>
    <s v="Karn Sharma"/>
    <d v="2017-10-22T00:00:00"/>
    <s v="IB 270 + LB 120"/>
    <s v="F91602695"/>
    <s v="II-INV-000082"/>
    <n v="466666.67"/>
    <n v="23333.33"/>
    <n v="490000"/>
    <n v="490000"/>
    <s v="100% payment received"/>
    <s v="Complete "/>
    <s v="Done "/>
    <s v="Done"/>
    <s v="Done"/>
  </r>
  <r>
    <n v="4"/>
    <s v="January"/>
    <s v="Global Hospital"/>
    <s v="Bangalore"/>
    <s v="Karnataka"/>
    <x v="1"/>
    <s v="Hospital"/>
    <s v="Karn Sharma"/>
    <d v="2017-01-23T00:00:00"/>
    <s v="IB 270 + LB 120 + Printer"/>
    <s v="F91602703"/>
    <s v="II-INV-000121"/>
    <n v="423809.52"/>
    <n v="21190.48"/>
    <n v="445000"/>
    <n v="225000"/>
    <s v="50% payment received"/>
    <s v="Complete "/>
    <s v="Done "/>
    <s v="Done"/>
    <s v="Done"/>
  </r>
  <r>
    <n v="5"/>
    <s v="January"/>
    <s v="Arth Diagnostics"/>
    <s v="Udaipur"/>
    <s v="Rajasthan"/>
    <x v="2"/>
    <s v="Diagnostic Centre"/>
    <s v="Mayank Talwar"/>
    <d v="2017-01-23T00:00:00"/>
    <s v="IB 270 + LB 120 + Printer"/>
    <s v="F91602704"/>
    <s v="II-INV-000111"/>
    <n v="438095.24"/>
    <n v="21904.76"/>
    <n v="460000"/>
    <n v="460000"/>
    <s v="100% payment received"/>
    <s v="Complete "/>
    <s v="Done "/>
    <s v="Done"/>
    <s v="Pending"/>
  </r>
  <r>
    <n v="6"/>
    <s v="January"/>
    <s v="Sparta Gym"/>
    <s v="New Delhi"/>
    <s v="Delhi"/>
    <x v="2"/>
    <s v="Fitness Club"/>
    <s v="Mayank Talwar"/>
    <d v="2017-01-23T00:00:00"/>
    <s v="IB 270 + Printer"/>
    <s v="F91602697"/>
    <s v="II-INV-000112"/>
    <n v="428571.43"/>
    <n v="21428.57"/>
    <n v="450000"/>
    <n v="450000"/>
    <s v="100% received"/>
    <s v="Complete "/>
    <s v="Done "/>
    <s v="Done"/>
    <s v="Done"/>
  </r>
  <r>
    <n v="7"/>
    <s v="January"/>
    <s v="VLCC"/>
    <s v="Bangalore"/>
    <s v="Karnataka"/>
    <x v="1"/>
    <s v="Wellness Centre"/>
    <s v="Mayank Talwar"/>
    <d v="2017-01-25T00:00:00"/>
    <s v="IB 270 + LB120"/>
    <s v="F91602620"/>
    <s v="II-INV-000101"/>
    <n v="371440"/>
    <n v="18572"/>
    <n v="390000"/>
    <n v="273000"/>
    <s v="70% payment received"/>
    <s v="Complete "/>
    <s v="Done "/>
    <s v="Done"/>
    <s v="Done"/>
  </r>
  <r>
    <n v="8"/>
    <s v="January"/>
    <s v="Happy Fitness"/>
    <s v="Nanded"/>
    <s v="Maharashtra"/>
    <x v="0"/>
    <s v="Fitness Club"/>
    <s v="Mayank Talwar"/>
    <d v="2017-01-27T00:00:00"/>
    <s v="IB 270 + Printer"/>
    <s v="F91602597"/>
    <s v="II-INV-000127"/>
    <n v="419811.32"/>
    <n v="25188.68"/>
    <n v="445000"/>
    <n v="445000"/>
    <s v="100% payment received"/>
    <s v="Complete "/>
    <s v="Done "/>
    <s v="Done"/>
    <s v="Done"/>
  </r>
  <r>
    <n v="9"/>
    <s v="January"/>
    <s v="Burgers To Beasts"/>
    <s v="Mumbai"/>
    <s v="Maharashtra"/>
    <x v="0"/>
    <s v="Diet Clinic"/>
    <s v="Aditi Vaisaikar"/>
    <d v="2017-01-30T00:00:00"/>
    <s v="IB 270 + LB 120"/>
    <s v="F91602168"/>
    <s v="II-INV-000114"/>
    <n v="455000"/>
    <n v="22500"/>
    <n v="455000"/>
    <n v="455000"/>
    <s v="100% payment received"/>
    <s v="Complete "/>
    <s v="Done "/>
    <s v="Done"/>
    <s v="Pending"/>
  </r>
  <r>
    <n v="1"/>
    <s v="February"/>
    <s v="Apple Fitness"/>
    <s v="Bangalore"/>
    <s v="Karnataka"/>
    <x v="1"/>
    <s v="Fitness Club"/>
    <s v="Karn Sharma"/>
    <d v="2017-02-07T00:00:00"/>
    <s v="IB 270 + LB 120 "/>
    <s v="F91603533"/>
    <s v=" II-INV-000082"/>
    <n v="462264.15"/>
    <n v="27735.849999999977"/>
    <n v="490000"/>
    <n v="490000"/>
    <s v="100% received"/>
    <s v="Complete"/>
    <s v="Done "/>
    <s v="Done"/>
    <s v="Done"/>
  </r>
  <r>
    <n v="2"/>
    <s v="February"/>
    <s v="Dore Fitness"/>
    <s v="Bangalore"/>
    <s v="Karnataka"/>
    <x v="1"/>
    <s v="Fitness Club"/>
    <s v="Karn Sharma"/>
    <d v="2017-02-07T00:00:00"/>
    <s v="IB 270 + LB 120 "/>
    <s v="F91603604"/>
    <s v="II-INV-000135"/>
    <n v="433962.26"/>
    <n v="26037.739999999991"/>
    <n v="460000"/>
    <n v="230000"/>
    <s v="50% pending"/>
    <s v="Complete"/>
    <s v="Done "/>
    <s v="Done"/>
    <s v="Done"/>
  </r>
  <r>
    <n v="3"/>
    <s v="February"/>
    <s v="Chisel"/>
    <s v="Bangalore"/>
    <s v="Karnataka"/>
    <x v="1"/>
    <s v="Fitness Club"/>
    <s v="Mayank Talwar"/>
    <d v="2017-02-07T00:00:00"/>
    <s v="IB 270 + LB 120 "/>
    <s v="F91603440"/>
    <s v="II-INV-000134"/>
    <n v="424528.3"/>
    <n v="25471.700000000012"/>
    <n v="450000"/>
    <n v="0"/>
    <m/>
    <s v="Complete"/>
    <s v="Done "/>
    <s v="Done"/>
    <s v="Done"/>
  </r>
  <r>
    <n v="4"/>
    <s v="February"/>
    <s v="Towin Health Management"/>
    <s v="Mumbai"/>
    <s v="Maharashtra"/>
    <x v="0"/>
    <s v="Fitness Club"/>
    <s v="Mayank Talwar"/>
    <d v="2017-02-13T00:00:00"/>
    <s v="IB 270 + LB 120 "/>
    <s v="F91602657"/>
    <s v="II-INV-000138"/>
    <n v="453000"/>
    <n v="27180"/>
    <n v="480180"/>
    <n v="300000"/>
    <s v="1.80 lacs pending"/>
    <s v="Complete"/>
    <s v="Done "/>
    <s v="Done"/>
    <s v="Pending"/>
  </r>
  <r>
    <n v="5"/>
    <s v="February"/>
    <s v="Rajput Enterprise"/>
    <s v="Raipur"/>
    <s v="Chhattisgarh"/>
    <x v="3"/>
    <s v="Supplement Store"/>
    <s v="Mayank Talwar"/>
    <d v="2017-02-14T00:00:00"/>
    <s v="IB 270 + LB 120 "/>
    <s v="F91602596"/>
    <s v="II-INV-000139"/>
    <n v="392156.86"/>
    <n v="7843.140000000014"/>
    <n v="400000"/>
    <n v="400000"/>
    <s v="100% received"/>
    <s v="Pending"/>
    <s v="Done "/>
    <s v="Done"/>
    <s v="Pending"/>
  </r>
  <r>
    <n v="6"/>
    <s v="February"/>
    <s v="Chisel"/>
    <s v="Billed Banglore, shipped Meerut"/>
    <s v="Karnataka"/>
    <x v="1"/>
    <s v="Fitness Club"/>
    <s v="Mayank Talwar"/>
    <d v="2017-02-16T00:00:00"/>
    <s v="IB 270 + LB 120 "/>
    <m/>
    <s v="II-INV-000142"/>
    <n v="424528.3"/>
    <n v="25471.700000000012"/>
    <n v="450000"/>
    <n v="450000"/>
    <s v="100% received"/>
    <s v="Complete"/>
    <s v="Done "/>
    <s v="Done"/>
    <s v="Done"/>
  </r>
  <r>
    <n v="7"/>
    <s v="February"/>
    <s v="Sunil Rodrigues"/>
    <s v="Mumbai"/>
    <s v="Maharashtra"/>
    <x v="0"/>
    <s v="Others"/>
    <s v="Varun Vartak"/>
    <d v="2017-02-22T00:00:00"/>
    <s v="IB 270 + Samsung ML-2161 "/>
    <m/>
    <s v="II-INV-000150"/>
    <n v="433962.26"/>
    <n v="26037.739999999991"/>
    <n v="460000"/>
    <n v="400000"/>
    <s v="60000/- pending"/>
    <s v="Complete"/>
    <s v="Done "/>
    <s v="Done"/>
    <s v="Done"/>
  </r>
  <r>
    <n v="1"/>
    <s v="March"/>
    <s v="Friends Club"/>
    <s v="Delhi"/>
    <s v="Delhi"/>
    <x v="2"/>
    <s v="Fitness Club"/>
    <s v="Mayank Talwar"/>
    <d v="2017-03-03T00:00:00"/>
    <s v="IB 270 + Samsung ML-2161 "/>
    <m/>
    <s v="INV1617-0067"/>
    <n v="461037.74"/>
    <n v="27662.260000000009"/>
    <n v="488700"/>
    <n v="488700"/>
    <s v="100% received"/>
    <s v="Complete"/>
    <s v="Done "/>
    <s v="Done"/>
    <s v="Done"/>
  </r>
  <r>
    <n v="2"/>
    <s v="March"/>
    <s v="Icon Fitness"/>
    <s v="Pune"/>
    <s v="Maharashtra"/>
    <x v="0"/>
    <s v="Fitness Club"/>
    <s v="Ayan"/>
    <d v="2017-03-14T00:00:00"/>
    <s v="IB 120+LB 120"/>
    <m/>
    <s v="INV1617-0068"/>
    <n v="245283.02"/>
    <n v="14716.98000000001"/>
    <n v="260000"/>
    <n v="260000"/>
    <s v="100% received"/>
    <s v="Complete"/>
    <s v="Done "/>
    <s v="Done"/>
    <s v="Pending"/>
  </r>
  <r>
    <n v="3"/>
    <s v="March"/>
    <s v="Super 4 "/>
    <s v="Punjab"/>
    <s v="Punjab"/>
    <x v="2"/>
    <s v="Fitness Club"/>
    <s v="Mayank Talwar"/>
    <d v="2017-03-15T00:00:00"/>
    <s v="IB 370 S+ LB 120 "/>
    <m/>
    <s v="INV1617-0069"/>
    <n v="566037.74"/>
    <n v="33962.260000000009"/>
    <n v="600000"/>
    <n v="300000"/>
    <s v="50% received"/>
    <s v="Complete"/>
    <s v="Done "/>
    <s v="Done"/>
    <s v="Pending"/>
  </r>
  <r>
    <n v="4"/>
    <s v="March"/>
    <s v="East Bourne Hotels &amp; Properties India Pvt. Ltd."/>
    <s v="Haryana"/>
    <s v="Haryana"/>
    <x v="2"/>
    <s v="Hotel"/>
    <s v="Mayank Talwar"/>
    <d v="2017-03-17T00:00:00"/>
    <s v="IB 270 + Samsung ML-2161 "/>
    <m/>
    <s v="INV1617-0070"/>
    <n v="424528.3"/>
    <n v="25471.700000000012"/>
    <n v="450000"/>
    <n v="450000"/>
    <s v="100% received"/>
    <s v="Complete"/>
    <s v="Done "/>
    <s v="Done"/>
    <s v="Pending"/>
  </r>
  <r>
    <n v="5"/>
    <s v="March"/>
    <s v="Sunshine Hospitals"/>
    <s v="Hyderabad"/>
    <s v="Telangana"/>
    <x v="1"/>
    <s v="Hospital"/>
    <s v="Mayank Talwar"/>
    <d v="2017-03-22T00:00:00"/>
    <s v="IB 270 S+ LB 120 "/>
    <m/>
    <s v="INV1617-0071"/>
    <n v="424529.25"/>
    <n v="25471.75"/>
    <n v="450001"/>
    <n v="450001"/>
    <s v="100% received"/>
    <s v="Complete"/>
    <s v="Done "/>
    <s v="Done"/>
    <s v="Pending"/>
  </r>
  <r>
    <n v="6"/>
    <s v="March"/>
    <s v="Shivay Fitness Pvt. Ltd."/>
    <s v="Secundearabad"/>
    <s v="Hyderabad"/>
    <x v="1"/>
    <s v="Fitness Club"/>
    <s v="Mayank Talwar"/>
    <d v="2017-03-24T00:00:00"/>
    <s v="IB 270 S+ LB 120 "/>
    <m/>
    <s v="INV1617-0072"/>
    <n v="433962.26"/>
    <n v="26037.739999999991"/>
    <n v="460000"/>
    <n v="460000"/>
    <s v="100% received"/>
    <s v="Complete"/>
    <s v="Done "/>
    <s v="Done"/>
    <s v="Pending"/>
  </r>
  <r>
    <n v="7"/>
    <s v="March"/>
    <s v="Springbay Bath Water Pvt. Ltd."/>
    <s v="Jaipur"/>
    <s v="Rajasthan"/>
    <x v="2"/>
    <s v="Others"/>
    <s v="Aditi"/>
    <d v="2017-03-24T00:00:00"/>
    <s v="IB 270 + Samsung ML-2161 "/>
    <m/>
    <s v="INV1718-0136"/>
    <n v="429245.28"/>
    <n v="25754.719999999972"/>
    <n v="455000"/>
    <n v="150000"/>
    <s v="30% received"/>
    <s v="Complete"/>
    <s v="Done "/>
    <s v="Done"/>
    <s v="Pending"/>
  </r>
  <r>
    <n v="8"/>
    <s v="March"/>
    <s v="Montecarlo Limited"/>
    <s v="Ahmedabad"/>
    <s v="Gujarat"/>
    <x v="4"/>
    <s v="Others"/>
    <s v="Aditi"/>
    <d v="2017-03-24T00:00:00"/>
    <s v="IB 270 + Samsung ML-2161 "/>
    <m/>
    <s v="INV1617-0073"/>
    <n v="427358.49"/>
    <n v="25641.510000000009"/>
    <n v="453000"/>
    <n v="453000"/>
    <s v="100% received"/>
    <s v="Complete"/>
    <s v="Done "/>
    <s v="Done"/>
    <s v="Done "/>
  </r>
  <r>
    <n v="9"/>
    <s v="March"/>
    <s v="Sonal Vaidya"/>
    <s v="Pune"/>
    <s v="Maharashtra"/>
    <x v="0"/>
    <s v="Wellness Centre"/>
    <s v="Ayan"/>
    <d v="2017-03-29T00:00:00"/>
    <s v="IB 270 + Samsung ML-2161 + LB 120 "/>
    <m/>
    <s v="INV1617-0074"/>
    <n v="429245.28"/>
    <n v="25754.719999999972"/>
    <n v="455000"/>
    <n v="455000"/>
    <s v="100% received"/>
    <s v="Complete"/>
    <s v="Done "/>
    <s v="Done"/>
    <s v="Done "/>
  </r>
  <r>
    <n v="10"/>
    <s v="March"/>
    <s v="Crown Fitness Pvt.Ltd. "/>
    <s v="Kota"/>
    <s v="Rajasthan"/>
    <x v="2"/>
    <s v="Fitness Club"/>
    <s v="Mayank Talwar"/>
    <d v="2017-03-29T00:00:00"/>
    <s v="IB 270 S+ LB 120 "/>
    <m/>
    <s v="INV1617-0075"/>
    <n v="433962.26"/>
    <n v="26037.739999999991"/>
    <n v="460000"/>
    <n v="460000"/>
    <s v="100% received"/>
    <s v="Complete"/>
    <s v="Done "/>
    <s v="Done"/>
    <s v="Done "/>
  </r>
  <r>
    <n v="1"/>
    <s v="April"/>
    <s v="Ravindranath GE MEDICAL ASSOCIATES PVT.LTD."/>
    <s v="Chennai"/>
    <s v="Chennai"/>
    <x v="1"/>
    <s v="HealthCare Centre"/>
    <s v="Karn Sharma "/>
    <d v="2017-04-10T00:00:00"/>
    <s v="IB 370 + Samsung ML-2161 + LB 120 "/>
    <m/>
    <s v="INV1718-0001"/>
    <n v="627358.49"/>
    <n v="37641.51"/>
    <n v="665000"/>
    <n v="665000"/>
    <s v="100% received"/>
    <s v="Complete"/>
    <s v="Done "/>
    <s v="Done"/>
    <s v="Pending"/>
  </r>
  <r>
    <n v="2"/>
    <s v="April"/>
    <s v="Fitness Plus"/>
    <s v="Pune"/>
    <s v="Maharashtra"/>
    <x v="0"/>
    <s v="Fitness Club"/>
    <s v="Ayan"/>
    <d v="2017-04-10T00:00:00"/>
    <s v="IB 270 S+ LB 120 "/>
    <m/>
    <s v="INV1718-0002"/>
    <n v="433962.26"/>
    <n v="26037.74"/>
    <n v="460000"/>
    <n v="0"/>
    <s v="100% pending"/>
    <s v="Complete"/>
    <s v="Done "/>
    <s v="Done"/>
    <s v="Pending"/>
  </r>
  <r>
    <n v="3"/>
    <s v="April"/>
    <s v="Evolve Fitness"/>
    <s v="Raipur"/>
    <s v="Chhattisgarh"/>
    <x v="3"/>
    <s v="Fitness Club"/>
    <s v="Mayank Talwar"/>
    <d v="2017-04-10T00:00:00"/>
    <s v="IB 120 S+ LB 120 + Stnd 120"/>
    <m/>
    <s v="INV1718-0003"/>
    <n v="254716.98"/>
    <n v="15283.02"/>
    <n v="270000"/>
    <n v="270000"/>
    <s v="100% received"/>
    <s v="Complete"/>
    <s v="Done "/>
    <s v="Done"/>
    <s v="Done "/>
  </r>
  <r>
    <n v="4"/>
    <s v="April"/>
    <s v="Crosstoabs Fitness Pvt Ltd"/>
    <s v="Panipat"/>
    <s v="Haryana"/>
    <x v="2"/>
    <s v="Fitness Club"/>
    <s v="Aditi"/>
    <d v="2017-04-25T00:00:00"/>
    <s v="IB 270 + Samsung ML-2161 "/>
    <m/>
    <s v="INV1718-0004"/>
    <n v="433962.26"/>
    <n v="26037.74"/>
    <n v="460000"/>
    <n v="460000"/>
    <s v="60% received"/>
    <s v="Complete"/>
    <s v="Done "/>
    <s v="Done"/>
    <s v="Pending"/>
  </r>
  <r>
    <n v="5"/>
    <s v="April"/>
    <s v="Bihar State Power Holding Company Ltd."/>
    <s v="Patna"/>
    <s v="Bihar"/>
    <x v="3"/>
    <s v="Fitness Club"/>
    <s v="Mayank Talwar"/>
    <d v="2017-04-25T00:00:00"/>
    <s v="IB 270 + Samsung ML-2161 "/>
    <m/>
    <s v="INV1718-0005"/>
    <n v="466981.13"/>
    <n v="28018.87"/>
    <n v="495000"/>
    <n v="495000"/>
    <s v="100% received"/>
    <s v="Complete"/>
    <s v="Done "/>
    <s v="Done"/>
    <s v="Pending"/>
  </r>
  <r>
    <n v="6"/>
    <s v="April"/>
    <s v="Sports Fit (Jaipur)"/>
    <s v="Jaipur"/>
    <s v="Rajasthan"/>
    <x v="2"/>
    <s v="Fitness Club"/>
    <s v="Mayank Talwar"/>
    <d v="2017-04-27T00:00:00"/>
    <s v="IB 270 + Samsung ML-2161 +Wrnty 1year"/>
    <m/>
    <s v="INV1718-0009"/>
    <n v="433962.26"/>
    <n v="26037.74"/>
    <n v="460000"/>
    <n v="460000"/>
    <s v="100% received"/>
    <s v="Complete"/>
    <s v="Done "/>
    <s v="Done"/>
    <s v="Pending"/>
  </r>
  <r>
    <n v="1"/>
    <s v="May"/>
    <s v="VLCC Healthcare"/>
    <s v="Gurgaon"/>
    <s v="Delhi"/>
    <x v="2"/>
    <s v="Wellness Centre"/>
    <s v="Mayank Talwar"/>
    <d v="2017-05-18T00:00:00"/>
    <s v="Bluetooth 770+ LB 120 "/>
    <m/>
    <s v="INV1718-0011"/>
    <n v="282735.84999999998"/>
    <n v="16964.150000000001"/>
    <n v="299700"/>
    <n v="209790"/>
    <s v="80% received"/>
    <s v="Pending"/>
    <s v="Not Done"/>
    <s v="Not Done"/>
    <s v="Pending"/>
  </r>
  <r>
    <n v="2"/>
    <s v="May"/>
    <s v="Vivak Fitness &amp; Wellness Club"/>
    <s v="Pune"/>
    <s v="Maharashtra"/>
    <x v="0"/>
    <s v="Fitness Club"/>
    <s v="Ayan"/>
    <d v="2017-05-24T00:00:00"/>
    <s v="IB 120  + LB 120 + Stand 120"/>
    <m/>
    <s v="INV1718-0013"/>
    <n v="254716.98"/>
    <n v="15283.02"/>
    <n v="270000"/>
    <n v="270000"/>
    <s v="100% received"/>
    <s v="Complete"/>
    <s v="Done "/>
    <s v="Done"/>
    <s v="Pending"/>
  </r>
  <r>
    <n v="3"/>
    <s v="May"/>
    <s v="Parkmed Healthcare LLP"/>
    <s v="Banglore"/>
    <s v="Karnataka"/>
    <x v="1"/>
    <s v="HealthCare Centre"/>
    <s v="Karn Sharma"/>
    <d v="2017-05-25T00:00:00"/>
    <s v="IB 370 S + LB 120"/>
    <m/>
    <s v="INV1718-0012"/>
    <n v="542452.82999999996"/>
    <n v="32547.17"/>
    <n v="575000"/>
    <n v="575000"/>
    <s v="100% received"/>
    <s v="Complete"/>
    <s v="Done "/>
    <s v="Done"/>
    <s v="Done "/>
  </r>
  <r>
    <n v="1"/>
    <s v="June"/>
    <s v="Jarma Wellness LLP"/>
    <s v="Andheri"/>
    <s v="Maharashtra"/>
    <x v="0"/>
    <s v="Wellness Centre"/>
    <s v="Varun Vartak"/>
    <d v="2017-06-05T00:00:00"/>
    <s v="India Kids Pink+India Kids Skyblue"/>
    <m/>
    <s v="INV1718-0014"/>
    <n v="45283.02"/>
    <n v="2716.98"/>
    <n v="48000"/>
    <n v="48000"/>
    <s v="100% received"/>
    <s v="Complete"/>
    <s v="Done "/>
    <s v="Done"/>
    <s v="Done "/>
  </r>
  <r>
    <n v="2"/>
    <s v="June"/>
    <s v="Eye Sense Herbals Private Ltd"/>
    <s v="Kolkata"/>
    <s v="West Benga"/>
    <x v="3"/>
    <s v="Wellness Centre"/>
    <s v="Karn Sharma "/>
    <d v="2017-06-05T00:00:00"/>
    <s v="IB 370 S + LB 120 +1Yr warranty"/>
    <m/>
    <s v="INV1718-0015"/>
    <n v="613820.75"/>
    <n v="36829.25"/>
    <n v="650650"/>
    <n v="650650"/>
    <s v="100% received"/>
    <s v="Complete"/>
    <s v="Done "/>
    <s v="Done"/>
    <s v="Pending"/>
  </r>
  <r>
    <n v="3"/>
    <s v="June"/>
    <s v="Chisel Fitness LLP"/>
    <s v="Bill Banglore Shipped Hyderabad"/>
    <s v="Karnataka"/>
    <x v="1"/>
    <s v="Fitness Club"/>
    <s v="Karn Sharma "/>
    <d v="2017-06-09T00:00:00"/>
    <s v="IB 270 + LB 120"/>
    <m/>
    <s v="INV1718-0016"/>
    <n v="424528.3"/>
    <n v="25471.7"/>
    <n v="450000"/>
    <m/>
    <s v="100% pending"/>
    <s v="Complete"/>
    <s v="Done "/>
    <s v="Done"/>
    <s v="Done"/>
  </r>
  <r>
    <n v="4"/>
    <s v="June"/>
    <s v="Chisel Fitness LLP"/>
    <s v="Bill Banglore Shipped Hyderabad"/>
    <s v="Karnataka"/>
    <x v="1"/>
    <s v="Fitness Club"/>
    <s v="Karn Sharma "/>
    <d v="2017-06-09T00:00:00"/>
    <s v="IB 270 + LB 120"/>
    <m/>
    <s v="INV1718-0017"/>
    <n v="424528.3"/>
    <n v="25471.7"/>
    <n v="450000"/>
    <m/>
    <s v="100% pending"/>
    <s v="Complete"/>
    <s v="Done "/>
    <s v="Done"/>
    <s v="Done"/>
  </r>
  <r>
    <n v="5"/>
    <s v="June"/>
    <s v="Acelife Fitness LLP"/>
    <s v="Shillong"/>
    <s v="Meghalaya"/>
    <x v="3"/>
    <s v="Fitness Club"/>
    <s v="Mayank Talwar"/>
    <d v="2017-06-20T00:00:00"/>
    <s v="IB 270  + LB 120 +1Yr warranty"/>
    <m/>
    <s v="INV1718-0018"/>
    <n v="433962.26"/>
    <n v="26037.74"/>
    <n v="460000"/>
    <n v="460000"/>
    <s v="100% received"/>
    <s v="Complete"/>
    <s v="Done "/>
    <s v="Done"/>
    <s v="Pending"/>
  </r>
  <r>
    <n v="6"/>
    <s v="June"/>
    <s v="amazon Seller Services Private Limited "/>
    <s v="Mumbai"/>
    <s v="Maharashtra"/>
    <x v="0"/>
    <s v="Other"/>
    <s v="Kenneth Cha"/>
    <d v="2017-06-21T00:00:00"/>
    <s v="IB Dial"/>
    <m/>
    <s v="INV1718-0019"/>
    <n v="22789.09"/>
    <n v="1357.36"/>
    <n v="24146.45"/>
    <n v="23980"/>
    <s v="4548.53 Pending"/>
    <s v="Complete"/>
    <s v="Done "/>
    <s v="Done"/>
    <s v="Done"/>
  </r>
  <r>
    <n v="7"/>
    <s v="June"/>
    <s v="Asmita Kulkarni"/>
    <s v="Pune"/>
    <s v="Maharashtra"/>
    <x v="0"/>
    <s v="Other"/>
    <s v="Kenneth Cha"/>
    <d v="2017-06-22T00:00:00"/>
    <s v="IB Dial"/>
    <m/>
    <s v="INV1718-0026"/>
    <n v="19829.38"/>
    <n v="1273.53"/>
    <n v="21102.91"/>
    <n v="21102.91"/>
    <s v="100% received"/>
    <s v="Complete"/>
    <s v="Done "/>
    <s v="Done"/>
    <s v="Done "/>
  </r>
  <r>
    <n v="8"/>
    <s v="June"/>
    <s v="Agility Fitness"/>
    <s v="Pune"/>
    <s v="Maharashtra"/>
    <x v="0"/>
    <s v="Fitness Club"/>
    <s v="Ayan"/>
    <d v="2017-06-23T00:00:00"/>
    <s v="IB 270 + Samsung ML-2161 + LB 120 "/>
    <m/>
    <s v="INV1718-0020"/>
    <n v="424528.3"/>
    <n v="25471.7"/>
    <n v="450000"/>
    <n v="100000"/>
    <s v="75% pending"/>
    <s v="Complete"/>
    <s v="Done "/>
    <s v="Done"/>
    <s v="Pending"/>
  </r>
  <r>
    <n v="9"/>
    <s v="June"/>
    <s v="Volt Energy Club LLP"/>
    <s v="Bangluru"/>
    <s v="Karnataka"/>
    <x v="1"/>
    <s v="Fitness Club"/>
    <s v="Karn Sharma"/>
    <d v="2017-06-28T00:00:00"/>
    <s v="IB 270  + LB 120 "/>
    <m/>
    <s v="INV1718-0021"/>
    <n v="441509.43"/>
    <n v="26490.57"/>
    <n v="468000"/>
    <n v="468000"/>
    <s v="100% received"/>
    <s v="Complete"/>
    <s v="Done "/>
    <s v="Done"/>
    <s v="Done "/>
  </r>
  <r>
    <n v="10"/>
    <s v="June"/>
    <s v="M D EARTH MOVERS"/>
    <s v="Itanagar"/>
    <s v="Arunachal Pradesh"/>
    <x v="3"/>
    <s v="Other"/>
    <s v="Varun Vartak"/>
    <d v="2017-06-29T00:00:00"/>
    <s v="IB 270 + Samsung ML-2161"/>
    <m/>
    <s v="INV1718-0023"/>
    <n v="490566.04"/>
    <n v="29433.96"/>
    <n v="520000"/>
    <n v="520000"/>
    <s v="100% received"/>
    <s v="Complete"/>
    <s v="Done "/>
    <s v="Done"/>
    <s v="Pending"/>
  </r>
  <r>
    <n v="11"/>
    <s v="June"/>
    <s v="Care India"/>
    <s v="Ludhiana"/>
    <s v="Punjab"/>
    <x v="2"/>
    <s v="Other"/>
    <s v="Mayank Talwar"/>
    <d v="2017-06-30T00:00:00"/>
    <s v="IB 270 + Samsung ML-2161 + LB 120 "/>
    <m/>
    <s v="INV1718-0025"/>
    <n v="424528.3"/>
    <n v="25471.7"/>
    <n v="450000"/>
    <n v="225000"/>
    <s v="50% pending"/>
    <s v="Complete"/>
    <s v="Done "/>
    <s v="Done"/>
    <s v="Pending"/>
  </r>
  <r>
    <n v="1"/>
    <s v="July"/>
    <s v="Mona Fitness Centre Private Limited "/>
    <s v="Mumbai"/>
    <s v="Maharashtra"/>
    <x v="0"/>
    <s v="Fitness Club"/>
    <s v="Varun Vartak"/>
    <d v="2017-07-10T00:00:00"/>
    <s v="IB Dial"/>
    <m/>
    <s v="INV1718-0028"/>
    <n v="20322.04"/>
    <n v="1677.96"/>
    <n v="22000"/>
    <n v="22000"/>
    <s v="100% received"/>
    <s v="Complete"/>
    <s v="Done "/>
    <s v="Done"/>
    <s v="Done "/>
  </r>
  <r>
    <n v="2"/>
    <s v="July"/>
    <s v="ARIHANT HEALTH CARE AND FITNESS SOLUTION"/>
    <s v="Bhilai"/>
    <s v="Chhattisgarh"/>
    <x v="3"/>
    <s v="Fitness Club"/>
    <s v="Karn Sharma"/>
    <d v="2017-07-10T00:00:00"/>
    <s v="IB 570 + LB 120"/>
    <m/>
    <s v="INV1718-0074"/>
    <n v="910714.29"/>
    <n v="109285.71"/>
    <n v="1020000"/>
    <n v="770000"/>
    <s v="75% received"/>
    <s v="Complete"/>
    <s v="Done "/>
    <s v="Done"/>
    <s v="Pending"/>
  </r>
  <r>
    <n v="3"/>
    <s v="July"/>
    <s v="Haier Fitness World LLP_Gold's gym"/>
    <s v="Banglore"/>
    <s v="Karnataka"/>
    <x v="1"/>
    <s v="Fitness Club"/>
    <s v="Karn Sharma"/>
    <d v="2017-07-17T00:00:00"/>
    <s v="IB 770 Brwn +BSM 170 B+ LB 120 "/>
    <m/>
    <s v="INV1718-0031"/>
    <n v="1116071.43"/>
    <n v="133928.57"/>
    <n v="1250000"/>
    <n v="1250000"/>
    <s v="100% received"/>
    <s v="Complete"/>
    <s v="Done "/>
    <s v="Done"/>
    <s v="Done "/>
  </r>
  <r>
    <n v="4"/>
    <s v="July"/>
    <s v="Moveza Fitness pvt.ltd"/>
    <s v="Karnataka"/>
    <s v="Karnataka"/>
    <x v="1"/>
    <s v="Fitness Club"/>
    <s v="Karn Sharma"/>
    <d v="2017-07-27T00:00:00"/>
    <s v="IB 270 + Samsung ML-2161"/>
    <m/>
    <s v="INV1718-0037"/>
    <n v="433928.4"/>
    <n v="52071.6"/>
    <n v="486000"/>
    <n v="486000"/>
    <s v="100% received"/>
    <s v="Complete"/>
    <s v="Done "/>
    <s v="Done"/>
    <s v="Pending"/>
  </r>
  <r>
    <n v="5"/>
    <s v="July"/>
    <s v="Hero Motocorp Ltd_Neemrana"/>
    <s v="Neemrana"/>
    <s v="Rajasthan"/>
    <x v="2"/>
    <s v="Other"/>
    <s v="Karn Sharma"/>
    <d v="2017-07-27T00:00:00"/>
    <s v="IB 270 +  LB 120 "/>
    <m/>
    <s v="INV1718-0036"/>
    <n v="425000"/>
    <n v="51000"/>
    <n v="476000"/>
    <n v="486000"/>
    <s v="100% received"/>
    <s v="Complete"/>
    <s v="Done "/>
    <s v="Done"/>
    <s v="Pending"/>
  </r>
  <r>
    <n v="1"/>
    <s v="August"/>
    <s v="Oorjaa Fitness &amp; Diet Studio "/>
    <s v="Lucknow"/>
    <s v="Uttar Pradesh"/>
    <x v="2"/>
    <s v="Fitness Club"/>
    <s v="Varun Vartak"/>
    <d v="2017-08-07T00:00:00"/>
    <s v="IB 270 + Samsung ML-2161"/>
    <s v="F91603468 + F91603468"/>
    <s v="INV1718-0039"/>
    <n v="446875.89"/>
    <n v="53624.11"/>
    <n v="500500"/>
    <n v="500500"/>
    <s v="100% received"/>
    <s v="Complete"/>
    <s v="Done "/>
    <s v="Done"/>
    <s v="Pending"/>
  </r>
  <r>
    <n v="2"/>
    <s v="August"/>
    <s v="New Life Homeo Palace"/>
    <s v="Bhopal"/>
    <s v="Madhya Pradesh"/>
    <x v="4"/>
    <s v="Other"/>
    <s v="Mahesh Gulwani"/>
    <d v="2017-08-09T00:00:00"/>
    <s v="IB 270"/>
    <s v="F91602829"/>
    <s v="INV1718-0044"/>
    <n v="406250"/>
    <n v="48750"/>
    <n v="455000"/>
    <n v="454970.5"/>
    <s v="99% received"/>
    <s v="Complete"/>
    <s v="Done "/>
    <s v="Done"/>
    <s v="Pending"/>
  </r>
  <r>
    <n v="3"/>
    <s v="August"/>
    <s v="SRNC BODYCARE PRIVATE LIMITED "/>
    <s v="Kolkata"/>
    <s v="West Benga"/>
    <x v="3"/>
    <s v="Fitness Club"/>
    <s v="Kenneth Cha/Ayan"/>
    <d v="2017-08-14T00:00:00"/>
    <s v="IB 270 + Samsung ML-2161"/>
    <m/>
    <s v="INV1718-0080"/>
    <n v="410714.29"/>
    <n v="49285.71"/>
    <n v="460000"/>
    <n v="200000"/>
    <s v="55% pending"/>
    <s v="Complete"/>
    <s v="Done "/>
    <s v="Done"/>
    <s v="Pending"/>
  </r>
  <r>
    <n v="4"/>
    <s v="August"/>
    <s v="Alta Food &amp; Fitness Pvt.Ltd. "/>
    <s v="Bangluru"/>
    <s v="Karnataka"/>
    <x v="1"/>
    <s v="Fitness Club"/>
    <s v="Karn Sharma"/>
    <d v="2017-08-16T00:00:00"/>
    <s v="IB 270 + LB 120"/>
    <s v="F91602831 +  I11604506"/>
    <s v="INV1718-0092"/>
    <n v="425000"/>
    <n v="51000"/>
    <n v="476000"/>
    <n v="476000"/>
    <s v="100% received"/>
    <s v="Complete"/>
    <s v="Done "/>
    <s v="Done"/>
    <s v="Done "/>
  </r>
  <r>
    <n v="5"/>
    <s v="August"/>
    <s v="Hero Motocorp Ltd."/>
    <s v="Rajasthan"/>
    <s v="Rajasthan"/>
    <x v="2"/>
    <s v="Other"/>
    <s v="Karn Sharma"/>
    <d v="2017-08-18T00:00:00"/>
    <s v="IB 270 + LB 120"/>
    <s v="F91602832  +  I11604512 "/>
    <s v="INV1718-0048"/>
    <n v="425000"/>
    <n v="51000"/>
    <n v="476000"/>
    <n v="476000"/>
    <s v="100% received"/>
    <s v="Complete"/>
    <s v="Done "/>
    <s v="Done"/>
    <s v="Pending"/>
  </r>
  <r>
    <n v="6"/>
    <s v="August"/>
    <s v="Fortis Healthcare Limited"/>
    <s v="Delhi"/>
    <s v="Delhi"/>
    <x v="2"/>
    <s v="Hospital"/>
    <s v="Karn Sharma"/>
    <d v="2017-08-24T00:00:00"/>
    <s v="IB 270 + Samsung ML-2161"/>
    <s v="F91700549 + Z7AXB8GJ6B00S4 "/>
    <s v="INV1718-0050"/>
    <n v="422500"/>
    <n v="50700"/>
    <n v="473200"/>
    <m/>
    <s v="100% pending"/>
    <s v="Complete"/>
    <s v="Done "/>
    <s v="Done"/>
    <s v="Pending"/>
  </r>
  <r>
    <n v="7"/>
    <s v="August"/>
    <s v="Anytime fitness -Dehradun"/>
    <s v="Dehradun"/>
    <s v="Uttarakhand "/>
    <x v="2"/>
    <s v="Fitness Club"/>
    <s v="Varun Vartak"/>
    <d v="2017-08-24T00:00:00"/>
    <s v="IB 270 + LB 120"/>
    <s v="F31700164 +  I11700719 "/>
    <s v="INV1718-0052"/>
    <n v="241071.43"/>
    <n v="28928.57"/>
    <n v="270000"/>
    <n v="270000"/>
    <s v="100% received"/>
    <s v="Complete"/>
    <s v="Done "/>
    <s v="Done"/>
    <s v="Done "/>
  </r>
  <r>
    <n v="8"/>
    <s v="August"/>
    <s v="Nomura Services India Pvt Ltd, 10th Floor, Nomura Building, Off High Street, Hiranandani Business Park,  Powai -400076"/>
    <s v="Mumbai"/>
    <s v="Maharashtra"/>
    <x v="0"/>
    <s v="Other"/>
    <s v="Varun Vartak"/>
    <d v="2017-08-29T00:00:00"/>
    <s v="IB 270 + LB 120"/>
    <s v="F91700561 +   I11604510"/>
    <s v="INV1718-0053"/>
    <n v="383035.48"/>
    <n v="45965.52"/>
    <n v="429001"/>
    <n v="429001"/>
    <s v="100% received"/>
    <s v="Complete"/>
    <s v="Done "/>
    <s v="Done"/>
    <s v="Done "/>
  </r>
  <r>
    <n v="9"/>
    <s v="August"/>
    <s v="chisel Gym, ludhiana"/>
    <s v="Bangluru"/>
    <s v="Karnataka"/>
    <x v="1"/>
    <s v="Fitness Club"/>
    <s v="Karn Sharma"/>
    <d v="2017-08-31T00:00:00"/>
    <s v="IB 270 + LB 120"/>
    <s v="F91700566 +  I11604507"/>
    <s v="INV1718-0056"/>
    <n v="381696.43"/>
    <n v="45803.57"/>
    <n v="427500"/>
    <m/>
    <s v="100% pending"/>
    <s v="Complete"/>
    <s v="Done "/>
    <s v="Done"/>
    <s v="Done "/>
  </r>
  <r>
    <n v="10"/>
    <s v="August"/>
    <s v="MBV Fitness Solutions Pvt Ltd"/>
    <s v="Bill Mysore Ship Banglore"/>
    <s v="Karnataka"/>
    <x v="1"/>
    <s v="Fitness Club"/>
    <s v="Karn Sharma"/>
    <d v="2017-08-31T00:00:00"/>
    <s v="IB 270 + LB 120"/>
    <s v="F91700559 +  I11604513 "/>
    <s v="INV1718-0060"/>
    <n v="357142.86"/>
    <n v="42857.14"/>
    <n v="400000"/>
    <n v="400000"/>
    <s v="100% received"/>
    <s v="Complete"/>
    <s v="Done "/>
    <s v="Done"/>
    <s v="Done "/>
  </r>
  <r>
    <n v="11"/>
    <s v="August"/>
    <s v="Mr Balwant Singh/Gold gym Delhi"/>
    <s v="Delhi"/>
    <s v="Delhi"/>
    <x v="2"/>
    <s v="Fitness Club"/>
    <s v="Shubham Tonk"/>
    <d v="2017-08-31T00:00:00"/>
    <s v="IB 270 + Samsung ML-2161"/>
    <s v="F91700548 +   Z7AXB8GJ6B00DL"/>
    <s v="INV1718-0058"/>
    <n v="401779.29"/>
    <n v="48220.71"/>
    <n v="450000"/>
    <m/>
    <s v="100% pending"/>
    <s v="Complete"/>
    <s v="Done "/>
    <s v="Done"/>
    <s v="Done "/>
  </r>
  <r>
    <n v="12"/>
    <s v="August"/>
    <s v="Naresh Kumar/Fitness First"/>
    <s v="Delhi"/>
    <s v="Delhi"/>
    <x v="2"/>
    <s v="Fitness Club"/>
    <s v="Shubham Tonk"/>
    <d v="2017-08-31T00:00:00"/>
    <s v="IB 270 + Samsung ML-2161"/>
    <s v="F91700567  +   Z7AXB8GJ6B00N8"/>
    <s v="INV1718-0059"/>
    <n v="410714.29"/>
    <n v="49285.71"/>
    <n v="460000"/>
    <m/>
    <s v="100% received"/>
    <s v="Complete"/>
    <s v="Done "/>
    <s v="Done"/>
    <s v="Done "/>
  </r>
  <r>
    <n v="1"/>
    <s v="September"/>
    <s v="Mr Niranjan Patil/Pride Portal"/>
    <s v="Pune"/>
    <s v="Maharashtra"/>
    <x v="0"/>
    <s v="Other"/>
    <s v="Ayan Roy"/>
    <d v="2017-09-05T00:00:00"/>
    <s v="IB 120+LB 120+STND 120"/>
    <s v="F31700498 +  I11700717"/>
    <s v="INV1718-0083"/>
    <n v="255535.71"/>
    <n v="14464.29"/>
    <n v="270000"/>
    <n v="270000"/>
    <s v="100% received"/>
    <s v="Complete"/>
    <s v="Done "/>
    <s v="Done"/>
    <s v="Pending"/>
  </r>
  <r>
    <n v="2"/>
    <s v="September"/>
    <s v="Sushil Kumar(9741134074)/Chisel Fitness Centre_Pitampura "/>
    <s v="Delhi"/>
    <s v="Delhi"/>
    <x v="2"/>
    <s v="Fitness Club"/>
    <s v="Karn Sharma"/>
    <d v="2017-09-07T00:00:00"/>
    <s v="IB 270 + LB 120"/>
    <s v="F91602830 +  I11604518"/>
    <s v="INV1718-0076"/>
    <n v="381696.43"/>
    <n v="45803.57"/>
    <n v="427500"/>
    <m/>
    <s v="100% pending"/>
    <s v="Complete"/>
    <s v="Done "/>
    <s v="Done"/>
    <s v="Pending"/>
  </r>
  <r>
    <n v="3"/>
    <s v="September"/>
    <s v="Rahul Bane/Fitness First"/>
    <s v="Mumbai"/>
    <s v="Maharashtra"/>
    <x v="0"/>
    <s v="Fitness Club"/>
    <s v="Anees Mukhtar"/>
    <d v="2017-09-12T00:00:00"/>
    <s v="IB 270 + Samsung ML-2161"/>
    <s v="F91700577 +   Z7AXB8GJ6B00WL"/>
    <s v="INV1718-0067"/>
    <n v="406250"/>
    <n v="48750"/>
    <n v="455000"/>
    <n v="455000"/>
    <s v="100% received"/>
    <s v="Complete"/>
    <s v="Done "/>
    <s v="Done"/>
    <s v="Done "/>
  </r>
  <r>
    <n v="4"/>
    <s v="September"/>
    <s v="Mr Vipul/NEE Component Private Limited"/>
    <s v="Mumbai"/>
    <s v="Maharashtra"/>
    <x v="0"/>
    <s v="Other"/>
    <s v="Varun Vartak"/>
    <d v="2017-09-14T00:00:00"/>
    <s v="IB 270 + Samsung ML-2161"/>
    <s v="F91700573 +  Z7AXBGJ7B001A"/>
    <s v="INV1718-0068"/>
    <n v="410718.74"/>
    <n v="49286.26"/>
    <n v="460005"/>
    <n v="460005"/>
    <s v="100% received"/>
    <s v="Complete"/>
    <s v="Done "/>
    <s v="Done"/>
    <s v="Done "/>
  </r>
  <r>
    <n v="5"/>
    <s v="September"/>
    <s v="Nitro Gym"/>
    <s v="Pune"/>
    <s v="Maharashtra"/>
    <x v="0"/>
    <s v="Fitness Club"/>
    <s v="Ayan Roy"/>
    <d v="2017-09-18T00:00:00"/>
    <s v="IB 270 + Samsung ML-2161"/>
    <s v="F91700572 + Z7AXBGJ6B00XE"/>
    <s v="INV1718-0069"/>
    <n v="357151.78"/>
    <n v="42858.22"/>
    <n v="400010"/>
    <n v="200000"/>
    <s v="50% pending"/>
    <s v="Complete"/>
    <s v="Done "/>
    <s v="Done"/>
    <s v="Done "/>
  </r>
  <r>
    <n v="6"/>
    <s v="September"/>
    <s v="Anytime Fitness"/>
    <s v="Delhi"/>
    <s v="Delhi"/>
    <x v="2"/>
    <s v="Fitness Club"/>
    <s v="Shubham Tonk"/>
    <d v="2017-09-19T00:00:00"/>
    <s v="IB 120+LB 120+STND 120"/>
    <s v="F31700490 +  I11700718"/>
    <s v="INV1718-0070"/>
    <n v="241071.43"/>
    <n v="28928.57"/>
    <n v="270000"/>
    <n v="270000"/>
    <s v="100% received"/>
    <s v="Complete"/>
    <s v="Done "/>
    <s v="Done"/>
    <s v="Done "/>
  </r>
  <r>
    <n v="7"/>
    <s v="September"/>
    <s v="Gethin Gym "/>
    <s v="Mumbai"/>
    <s v="Maharashtra"/>
    <x v="0"/>
    <s v="Fitness Club"/>
    <s v="Mayank Talwar"/>
    <d v="2017-09-21T00:00:00"/>
    <s v="IB 770 + Samsung ML-2161"/>
    <s v="I81700189  +   Z7AXB8GJ6B000D"/>
    <s v="INV1718-0071"/>
    <n v="1098214.28"/>
    <n v="131785.72"/>
    <n v="1230000"/>
    <n v="230000"/>
    <s v="80% pending"/>
    <s v="Complete"/>
    <s v="Done "/>
    <s v="Done"/>
    <s v="Pending"/>
  </r>
  <r>
    <n v="8"/>
    <s v="September"/>
    <s v="Thriveni Earthmovers"/>
    <s v="Bill Odisha Ship Solan"/>
    <s v="Odisa"/>
    <x v="3"/>
    <s v="Other"/>
    <s v="Varun Vartak"/>
    <d v="2017-09-21T00:00:00"/>
    <s v="IB 270 + Samsung ML-2161"/>
    <s v="F91700558 +   Z7AXB8GH9B004H"/>
    <s v="INV1718-0049"/>
    <n v="410718.75"/>
    <n v="49286.25"/>
    <n v="460005"/>
    <n v="460005"/>
    <s v="100% received"/>
    <s v="Complete"/>
    <s v="Done "/>
    <s v="Done"/>
    <s v="Pending"/>
  </r>
  <r>
    <n v="9"/>
    <s v="September"/>
    <s v="The Eatwell Plate"/>
    <s v="Chandigarh"/>
    <s v="Punjab"/>
    <x v="2"/>
    <s v="Diet Clinic"/>
    <s v="Shubham Tonk"/>
    <d v="2017-09-21T00:00:00"/>
    <s v="IB 270 + Samsung ML-2161 + BSM 170 B"/>
    <s v="F91700575 +  Z7AXB8GJ7E00H4 +  I71600220"/>
    <s v="INV1718-0072"/>
    <n v="468728.57"/>
    <n v="56271.43"/>
    <n v="525000"/>
    <n v="525000"/>
    <s v="100% received"/>
    <s v="Complete"/>
    <s v="Done "/>
    <s v="Done"/>
    <s v="Pending"/>
  </r>
  <r>
    <n v="10"/>
    <s v="September"/>
    <s v="Mr. Akash Mundada(Bal Kakaji Fitness)"/>
    <s v="Latur"/>
    <s v="Maharashtra"/>
    <x v="0"/>
    <s v="Fitness Club"/>
    <s v="Varun Vartak"/>
    <d v="2017-09-28T00:00:00"/>
    <s v="IB 270 + Samsung ML-2161"/>
    <s v="F91700700 +   Z7AXB8GJ6B0018"/>
    <s v="INV1718-0075"/>
    <n v="410718.74"/>
    <n v="49286.26"/>
    <n v="460005"/>
    <n v="460005"/>
    <s v="100% received"/>
    <s v="Complete"/>
    <s v="Done "/>
    <s v="Done"/>
    <s v="Pending"/>
  </r>
  <r>
    <n v="1"/>
    <s v="October"/>
    <s v="Dr Mahendra "/>
    <s v="Goa"/>
    <s v="Goa"/>
    <x v="0"/>
    <s v="Hospital"/>
    <s v="Varun Vartak"/>
    <d v="2017-10-04T00:00:00"/>
    <s v="IB 270 + Samsung ML-2161"/>
    <s v="F91700690 +  Z7AXB8GJ6B00NW"/>
    <s v="INV1718-0078"/>
    <n v="357500"/>
    <n v="42900"/>
    <n v="400400"/>
    <n v="400400"/>
    <s v="100% received"/>
    <s v="Complete"/>
    <s v="Done "/>
    <s v="Done"/>
    <s v="Pending"/>
  </r>
  <r>
    <n v="2"/>
    <s v="October"/>
    <s v="Next Level Fitness"/>
    <s v="Punjab"/>
    <s v="Punjab"/>
    <x v="2"/>
    <s v="Fitness Club"/>
    <s v="Shubham Tonk"/>
    <d v="2017-10-06T00:00:00"/>
    <s v="IB 270+LB 120"/>
    <s v="F91700571 +  I11605226"/>
    <s v="INV1718-0093"/>
    <n v="410553.57"/>
    <n v="49446.43"/>
    <n v="460000"/>
    <n v="460000"/>
    <s v="100% received"/>
    <s v="Complete"/>
    <s v="Done "/>
    <s v="Done"/>
    <s v="Pending"/>
  </r>
  <r>
    <n v="3"/>
    <s v="October"/>
    <s v="L &amp; K Wellness Pvt Ltd"/>
    <s v="Mumbai"/>
    <s v="Maharashtra"/>
    <x v="0"/>
    <s v="Wellness Centre"/>
    <s v="Kenneth Cha"/>
    <d v="2017-10-12T00:00:00"/>
    <s v="IB 270 + Samsung ML-2161 + BSM 170 B"/>
    <m/>
    <s v="INV1718-0077"/>
    <n v="1118214.92"/>
    <n v="131785.72"/>
    <n v="1250000.6399999999"/>
    <n v="625000"/>
    <s v="50% pending"/>
    <s v="Complete"/>
    <s v="Done "/>
    <s v="Done"/>
    <s v="Pending"/>
  </r>
  <r>
    <n v="4"/>
    <s v="October"/>
    <s v="Pradip Pathak / Reliance Ports and Terminals Ltd (Engineering &amp; Construction Div)"/>
    <s v="Mumbai"/>
    <s v="Maharashtra"/>
    <x v="0"/>
    <s v="Other"/>
    <s v="Anees Mukhtar"/>
    <d v="2017-10-17T00:00:00"/>
    <s v="IB 270 + Samsung ML-2161"/>
    <s v="F91700565 +  Z7AXB8GJ6B00PB"/>
    <s v="INV1718-0087"/>
    <n v="468000"/>
    <n v="56160"/>
    <n v="524160"/>
    <m/>
    <s v="100% pending"/>
    <s v="Complete"/>
    <s v="Done "/>
    <s v="Done"/>
    <s v="Pending"/>
  </r>
  <r>
    <n v="5"/>
    <s v="October"/>
    <s v="Smart Metabolic / Max Smart Super Specialist Hospital"/>
    <s v="Delhi"/>
    <s v="Delhi"/>
    <x v="2"/>
    <s v="Wellness Centre"/>
    <s v="Shubham Tonk"/>
    <d v="2017-10-17T00:00:00"/>
    <s v="IB 270 + Samsung ML-2161"/>
    <s v="F91700564 +   Z7AXB8GJ6B00R3"/>
    <s v="INV1718-0089"/>
    <n v="428464.29"/>
    <n v="51535.71"/>
    <n v="480000"/>
    <n v="480000"/>
    <s v="100% received"/>
    <s v="Complete"/>
    <s v="Done "/>
    <s v="Done"/>
    <s v="Pending"/>
  </r>
  <r>
    <n v="6"/>
    <s v="October"/>
    <s v="Rohan / Moveza Fitness Pvt Ltd"/>
    <s v="Bangluru"/>
    <s v="Karnataka"/>
    <x v="1"/>
    <s v="Fitness Club"/>
    <s v="Karn Sharma"/>
    <d v="2017-10-17T00:00:00"/>
    <s v="IB 270 + Samsung ML-2161"/>
    <s v="F91603516 +   Z7AXB8GJB001AW"/>
    <s v="INV1718-0094"/>
    <n v="410000"/>
    <n v="49200"/>
    <n v="459200"/>
    <n v="200000"/>
    <s v="50% pending"/>
    <s v="Complete"/>
    <s v="Done "/>
    <s v="Done"/>
    <s v="Pending"/>
  </r>
  <r>
    <n v="7"/>
    <s v="October"/>
    <s v="Yashoda Hospital"/>
    <s v="Hyderabad"/>
    <s v="Telangana"/>
    <x v="1"/>
    <s v="Hospital"/>
    <s v="Karn Sharma"/>
    <d v="2017-10-23T00:00:00"/>
    <s v="IB 570+LB 120"/>
    <s v="G61701214 +   I11605239"/>
    <s v="INV1718-0090"/>
    <n v="803568"/>
    <n v="96432"/>
    <n v="900000"/>
    <n v="900000"/>
    <s v="100% received"/>
    <s v="Complete"/>
    <s v="Done "/>
    <s v="Done"/>
    <s v="Pending"/>
  </r>
  <r>
    <n v="8"/>
    <s v="October"/>
    <s v="Anytime Spar Fitness"/>
    <s v="Jamshedpur"/>
    <s v="Jharkhand"/>
    <x v="3"/>
    <s v="Fitness Club"/>
    <s v="Varun Vartak"/>
    <d v="2017-10-23T00:00:00"/>
    <s v="IB 120+LB 120+STND 120"/>
    <s v="F31701650 +   I11605220"/>
    <s v="INV1718-0091"/>
    <n v="241071.43"/>
    <n v="28928.57"/>
    <n v="270000"/>
    <n v="270000"/>
    <s v="100% received"/>
    <s v="Complete"/>
    <s v="Done "/>
    <s v="Done"/>
    <s v="Pending"/>
  </r>
  <r>
    <n v="9"/>
    <s v="October"/>
    <s v="Mysore Univercity"/>
    <s v="Mysore"/>
    <s v="Karnataka"/>
    <x v="1"/>
    <s v="University"/>
    <s v="Karn Sharma"/>
    <d v="2017-10-25T00:00:00"/>
    <s v="IB 770+LB 120+BSM 170 B"/>
    <s v="I81700271  +  I11605232 +  I71600233"/>
    <s v="INV1718-0096"/>
    <n v="1460714.2"/>
    <n v="175285.8"/>
    <n v="1636000"/>
    <m/>
    <s v="100% pending"/>
    <s v="Complete"/>
    <s v="Done "/>
    <s v="Done"/>
    <s v="Pending"/>
  </r>
  <r>
    <n v="10"/>
    <s v="October"/>
    <s v="Nakul Sohi"/>
    <s v="Pune"/>
    <s v="Maharashtra"/>
    <x v="0"/>
    <s v="Other"/>
    <s v="Ayan Roy"/>
    <d v="2017-10-31T00:00:00"/>
    <s v="IB Dial"/>
    <s v="G51702914"/>
    <s v="INV1718-0101"/>
    <n v="18928.57"/>
    <n v="1071.43"/>
    <n v="20000"/>
    <m/>
    <s v="100% pending"/>
    <s v="Complete"/>
    <s v="Done "/>
    <s v="Done"/>
    <s v="Pending"/>
  </r>
  <r>
    <n v="1"/>
    <s v="November"/>
    <s v="R S Wellness"/>
    <s v="Ludhiana"/>
    <s v="Punjab"/>
    <x v="2"/>
    <s v="Wellness Centre"/>
    <s v="Alamjeet"/>
    <d v="2017-11-06T00:00:00"/>
    <s v="IB 120+ LB 120"/>
    <s v="F31701649 +  I11605238"/>
    <s v="INV1718-0103"/>
    <n v="241071.43"/>
    <n v="28928.57"/>
    <n v="270000"/>
    <n v="150000"/>
    <s v="50% pending"/>
    <s v="Complete"/>
    <s v="Done "/>
    <s v="Done"/>
    <s v="Pending"/>
  </r>
  <r>
    <n v="2"/>
    <s v="November"/>
    <s v="Olympic Gold Quest"/>
    <s v="Bill Mumbai Ship Delhi"/>
    <s v="Maharashtra"/>
    <x v="0"/>
    <s v="Other"/>
    <s v="Mahesh Gulavani"/>
    <d v="2017-11-06T00:00:00"/>
    <s v="IB 120+ LB 120"/>
    <m/>
    <s v="INV1718-0104"/>
    <n v="241071.43"/>
    <n v="28928.57"/>
    <n v="270000"/>
    <n v="270000"/>
    <s v="100% received"/>
    <s v="Complete"/>
    <s v="Done "/>
    <s v="Done"/>
    <s v="Pending"/>
  </r>
  <r>
    <n v="3"/>
    <s v="November"/>
    <s v="Anytime Fit Zone"/>
    <s v="Srinagar"/>
    <s v="Jammu &amp; Kashmir"/>
    <x v="2"/>
    <s v="Fitness Club"/>
    <s v="Varun Vartak"/>
    <d v="2017-11-09T00:00:00"/>
    <s v="IB 270 + SMSNG ML 2021"/>
    <s v="F91700563 +   0HI5B8GJ8F0134"/>
    <s v="INV1718-0108"/>
    <n v="410718.75"/>
    <n v="49286.25"/>
    <n v="460005"/>
    <n v="460005"/>
    <s v="100% received"/>
    <s v="Complete"/>
    <s v="Done "/>
    <s v="Done"/>
    <s v="Pending"/>
  </r>
  <r>
    <n v="4"/>
    <s v="November"/>
    <s v="Veda Fitness"/>
    <s v="Mumbai"/>
    <s v="Maharashtra"/>
    <x v="0"/>
    <s v="Fitness Club"/>
    <s v="Dawson Kim"/>
    <d v="2017-11-09T00:00:00"/>
    <s v="IB 770+LB 120 + BSM 170 B + Printer"/>
    <s v="C71700222 +  I11605222 +  I71600238 +  0H15B8GJ8F0110"/>
    <s v="INV1718-0109"/>
    <n v="1241071.42"/>
    <n v="148928.57999999999"/>
    <n v="1390000"/>
    <n v="595000"/>
    <s v="60% Pending"/>
    <s v="Complete"/>
    <s v="Done "/>
    <s v="Done"/>
    <s v="Pending"/>
  </r>
  <r>
    <n v="5"/>
    <s v="November"/>
    <s v="Golds Gym Jorhat"/>
    <s v="Jorhat"/>
    <s v="Assam"/>
    <x v="3"/>
    <s v="Fitness Club"/>
    <s v="Varun Vartak"/>
    <d v="2017-11-15T00:00:00"/>
    <s v="IB 270 + SMSNG ML 2021"/>
    <s v="F91700542 +  0HI5B8GJ8F011C"/>
    <s v="INV1718-0111"/>
    <n v="410718.75"/>
    <n v="49286.25"/>
    <n v="460005"/>
    <n v="330000"/>
    <s v="80% received"/>
    <s v="Complete"/>
    <s v="Done "/>
    <s v="Done"/>
    <s v="Pending"/>
  </r>
  <r>
    <n v="6"/>
    <s v="November"/>
    <s v="M/s. Krypton Corp."/>
    <s v="Mumbai"/>
    <s v="Maharashtra"/>
    <x v="0"/>
    <s v="Fitness Club"/>
    <s v="Varun Vartak"/>
    <d v="2017-11-17T00:00:00"/>
    <s v="IB 270 + LB 120 + SMSNG ML 2021"/>
    <s v="F91700574  +  0HI5B8GJ8F00QD  +  I11605235"/>
    <s v="INV1718-0112"/>
    <n v="392901.78"/>
    <n v="47148.22"/>
    <n v="440050"/>
    <n v="220025"/>
    <s v="50% pending"/>
    <s v="Complete"/>
    <s v="Done "/>
    <s v="Done"/>
    <s v="Pending"/>
  </r>
  <r>
    <n v="7"/>
    <s v="November"/>
    <s v="Anytime Fitness Jaipur"/>
    <s v="Jaipur"/>
    <s v="Rajasthan"/>
    <x v="2"/>
    <s v="Fitness Club"/>
    <s v="Varun Vartak"/>
    <d v="2017-11-17T00:00:00"/>
    <s v="IB 270 + SMSNG ML 2021"/>
    <m/>
    <s v="INV1718-0113"/>
    <n v="410718.75"/>
    <n v="49286.25"/>
    <n v="460005"/>
    <n v="365000"/>
    <s v="80% received"/>
    <s v="Complete"/>
    <s v="Done "/>
    <s v="Done"/>
    <s v="Pending"/>
  </r>
  <r>
    <n v="8"/>
    <s v="November"/>
    <s v="Jammu Hospital"/>
    <s v="Jalandar"/>
    <s v="Punjab"/>
    <x v="2"/>
    <s v="Hospital"/>
    <s v="Dawson Kim"/>
    <d v="2017-11-21T00:00:00"/>
    <s v="IB 770+LB 120 + BSM 170 B"/>
    <s v="I81700273 +  I71600221 +   B81701114"/>
    <s v="INV1718-0117"/>
    <n v="1428571.42"/>
    <n v="171428.58"/>
    <n v="1600000"/>
    <n v="800000"/>
    <s v="50% pending"/>
    <s v="Complete"/>
    <s v="Done "/>
    <s v="Done"/>
    <s v="Pending"/>
  </r>
  <r>
    <n v="9"/>
    <s v="November"/>
    <s v="Gympac Fitness Systems Pvt Ltd"/>
    <s v="Chennai"/>
    <s v="Chhennai"/>
    <x v="1"/>
    <s v="Fitness Club"/>
    <s v="Hitesh"/>
    <d v="2017-11-23T00:00:00"/>
    <s v="IB Dial"/>
    <m/>
    <s v="INV1718-0118"/>
    <n v="16964.29"/>
    <n v="2035.71"/>
    <n v="19000"/>
    <m/>
    <s v="100% pending"/>
    <s v="Complete"/>
    <s v="Not Done "/>
    <s v="Not Done"/>
    <s v="Pending"/>
  </r>
  <r>
    <n v="10"/>
    <s v="November"/>
    <s v="BPV Fitness and Gym Club LLP"/>
    <s v="Assam"/>
    <s v="Assam"/>
    <x v="3"/>
    <s v="Fitness Club"/>
    <s v="Varun Vartak"/>
    <d v="2017-11-24T00:00:00"/>
    <s v="IB 270 + SMSNG ML 2021"/>
    <s v="F91700498 +  0H158GJ8F01B5"/>
    <s v="INV1718-0119"/>
    <n v="464285.71"/>
    <n v="55714.29"/>
    <n v="520000"/>
    <n v="200000"/>
    <s v="60% Pending"/>
    <s v="Complete"/>
    <s v="Done "/>
    <s v="Done"/>
    <s v="Pending"/>
  </r>
  <r>
    <n v="11"/>
    <s v="November"/>
    <s v="Anytime Fitness Jaipur"/>
    <s v="Jaipur"/>
    <s v="Rajasthan"/>
    <x v="2"/>
    <s v="Rajasthan"/>
    <s v="Varun Vartak"/>
    <s v="17/11/2017"/>
    <s v="IB 270"/>
    <m/>
    <s v=" INV1718-0161"/>
    <n v="651790.17999999993"/>
    <n v="78214.820000000007"/>
    <n v="730005"/>
    <n v="730005"/>
    <m/>
    <m/>
    <m/>
    <m/>
    <m/>
  </r>
  <r>
    <n v="12"/>
    <s v="November"/>
    <s v="Hero Motocorp Ltd."/>
    <s v="Haridwar"/>
    <s v="Uttarakhand "/>
    <x v="2"/>
    <s v="Other"/>
    <s v="Dawson Kim"/>
    <d v="2017-11-30T00:00:00"/>
    <s v="IB 270 + LB 120  "/>
    <s v="F91700560 +  I11605229"/>
    <s v="INV1718-0123"/>
    <n v="425000"/>
    <n v="51000"/>
    <n v="476000"/>
    <m/>
    <s v="100% pending"/>
    <s v="Complete"/>
    <s v="Done "/>
    <s v="Done"/>
    <s v="Pending"/>
  </r>
  <r>
    <n v="1"/>
    <s v="December"/>
    <s v="RNFS FITNESS AND SPA CENTRE LLP"/>
    <s v="Manipur"/>
    <s v="Manipur"/>
    <x v="3"/>
    <s v="Fitness Club"/>
    <s v="Varun Vartak"/>
    <d v="2017-12-04T00:00:00"/>
    <s v="IB 270 + Samsung ML-2161"/>
    <s v="F91700696 +   0H158GJ8F00RB"/>
    <s v="INV1718-0124"/>
    <n v="410718.75"/>
    <n v="49286.25"/>
    <n v="460005"/>
    <n v="460005"/>
    <s v="100% received"/>
    <s v="Complete"/>
    <s v="Done "/>
    <s v="Done"/>
    <s v="Pending"/>
  </r>
  <r>
    <n v="2"/>
    <s v="December"/>
    <s v="Dwarika Healthcare"/>
    <s v="Ahmedabad"/>
    <s v="Gujarat"/>
    <x v="4"/>
    <s v="HealthCare Centre"/>
    <s v="Mahesh Gulavani"/>
    <d v="2017-12-04T00:00:00"/>
    <s v="IB 270 + LB 120"/>
    <s v="F91700568  +  I11605231"/>
    <s v="INV1718-0125"/>
    <n v="366250"/>
    <n v="43950"/>
    <n v="410200"/>
    <n v="200000"/>
    <s v="50% pending"/>
    <s v="Complete"/>
    <s v="Done "/>
    <s v="Done"/>
    <s v="Pending"/>
  </r>
  <r>
    <n v="3"/>
    <s v="December"/>
    <s v="Telangana Police Academy"/>
    <s v="Telangana"/>
    <s v="Telangana"/>
    <x v="1"/>
    <s v="Police Academy"/>
    <s v="Hitesh Ambavkar"/>
    <d v="2017-12-06T00:00:00"/>
    <s v="USB HASP 120 +USB Host"/>
    <m/>
    <s v="INV1718-0126"/>
    <n v="23500"/>
    <n v="2820"/>
    <n v="26320"/>
    <n v="26320"/>
    <s v="100% received"/>
    <s v="Complete"/>
    <s v="Done "/>
    <s v="Done"/>
    <s v="Pending"/>
  </r>
  <r>
    <n v="4"/>
    <s v="December"/>
    <s v="Aum Care LLP"/>
    <s v="Juhu"/>
    <s v="Maharashtra"/>
    <x v="0"/>
    <s v="Other"/>
    <s v="Anees Mukhtar"/>
    <d v="2017-12-08T00:00:00"/>
    <s v="IB 120 + LB 120"/>
    <s v="F31701657  +  I11705336"/>
    <s v="INV1718-0127"/>
    <n v="241071.43"/>
    <n v="28928.57"/>
    <n v="270000"/>
    <n v="135000"/>
    <s v="50% pending"/>
    <s v="Complete"/>
    <s v="Done "/>
    <s v="Done"/>
    <s v="Pending"/>
  </r>
  <r>
    <n v="5"/>
    <s v="December"/>
    <s v="Grey Anatomy (OPC) private limited ("/>
    <s v="Punjab"/>
    <s v="Punjab"/>
    <x v="2"/>
    <s v="Other"/>
    <s v="Anees Mukhtar"/>
    <d v="2017-12-13T00:00:00"/>
    <s v="IB 270 + Samsung ML-2161"/>
    <m/>
    <s v="INV1718-0129"/>
    <n v="406250"/>
    <n v="48750"/>
    <n v="455000"/>
    <n v="225000"/>
    <s v="50% pending"/>
    <s v="Complete"/>
    <s v="Done "/>
    <s v="Done"/>
    <s v="Pending"/>
  </r>
  <r>
    <m/>
    <s v="December"/>
    <s v="Ozone Integrated Healthcare Centre"/>
    <s v="Banglore"/>
    <s v="Karnataka"/>
    <x v="1"/>
    <s v="HealthCare Centre"/>
    <s v="Karn Sharma"/>
    <d v="2017-12-18T00:00:00"/>
    <s v="IB 270 + BSM 170 B +  SMSNG ML 2021"/>
    <s v="F91704833 +  I7100257 +  I11605234"/>
    <s v="INV1718-0131"/>
    <n v="429000"/>
    <n v="51480"/>
    <n v="480480"/>
    <n v="100000"/>
    <s v="80% pending"/>
    <s v="Complete"/>
    <s v="Done "/>
    <s v="Done"/>
    <s v="Pending"/>
  </r>
  <r>
    <n v="6"/>
    <s v="December"/>
    <s v="SUKAVAN &amp; KUNAL"/>
    <s v="Bangluru"/>
    <s v="Karnataka"/>
    <x v="1"/>
    <s v="Other"/>
    <s v="Karn Sharma"/>
    <d v="2017-12-19T00:00:00"/>
    <s v="IB 270 + LB 120"/>
    <s v="F91704851 +  I11605224"/>
    <s v="INV1718-0133"/>
    <n v="437500"/>
    <n v="52500"/>
    <n v="490000"/>
    <n v="250000"/>
    <s v="55% received"/>
    <s v="Complete"/>
    <s v="Done "/>
    <s v="Done"/>
    <s v="Pending"/>
  </r>
  <r>
    <n v="7"/>
    <s v="December"/>
    <s v="Altamed Clinic LLP"/>
    <s v="Durgapur"/>
    <s v="West Benga"/>
    <x v="1"/>
    <s v="Wellness Clinic"/>
    <s v="Ayan"/>
    <d v="2017-12-19T00:00:00"/>
    <s v="IB 120 + LB 120"/>
    <s v="F31701914 +  I11705333"/>
    <s v="INV1718-0132"/>
    <n v="232142.86"/>
    <n v="27857.14"/>
    <n v="260000"/>
    <n v="130000"/>
    <s v="50% pending"/>
    <s v="Complete"/>
    <s v="Done "/>
    <s v="Done"/>
    <s v="Pending"/>
  </r>
  <r>
    <m/>
    <s v="December"/>
    <s v="Fitness First Noida"/>
    <s v="Noida"/>
    <s v="Delhi"/>
    <x v="2"/>
    <s v="Fitness "/>
    <s v="Shubam"/>
    <d v="2018-01-15T00:00:00"/>
    <s v="IB270"/>
    <s v="F91704830"/>
    <s v="INV1718-0162"/>
    <n v="430553.57"/>
    <n v="49446.43"/>
    <n v="480000"/>
    <n v="480000"/>
    <n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9" firstHeaderRow="0" firstDataRow="1" firstDataCol="1"/>
  <pivotFields count="21"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ctual Value" fld="12" baseField="5" baseItem="0"/>
    <dataField name="Sum of Total" fld="14" baseField="0" baseItem="0"/>
    <dataField name="Sum of Payment Status (Rs) " fld="15" baseField="5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"/>
  <sheetViews>
    <sheetView workbookViewId="0">
      <selection activeCell="K6" sqref="K6"/>
    </sheetView>
  </sheetViews>
  <sheetFormatPr defaultRowHeight="15.75"/>
  <cols>
    <col min="1" max="1" width="12.125" customWidth="1"/>
    <col min="2" max="2" width="17.375" customWidth="1"/>
    <col min="3" max="3" width="11" customWidth="1"/>
    <col min="4" max="4" width="24" customWidth="1"/>
  </cols>
  <sheetData>
    <row r="3" spans="1:4">
      <c r="A3" s="16" t="s">
        <v>494</v>
      </c>
      <c r="B3" t="s">
        <v>497</v>
      </c>
      <c r="C3" t="s">
        <v>496</v>
      </c>
      <c r="D3" t="s">
        <v>498</v>
      </c>
    </row>
    <row r="4" spans="1:4">
      <c r="A4" s="17" t="s">
        <v>482</v>
      </c>
      <c r="B4" s="18">
        <v>5911145.9899999993</v>
      </c>
      <c r="C4" s="18">
        <v>6445665</v>
      </c>
      <c r="D4" s="18">
        <v>5485660</v>
      </c>
    </row>
    <row r="5" spans="1:4">
      <c r="A5" s="17" t="s">
        <v>481</v>
      </c>
      <c r="B5" s="18">
        <v>13864795.949999996</v>
      </c>
      <c r="C5" s="18">
        <v>15232615</v>
      </c>
      <c r="D5" s="18">
        <v>10791000</v>
      </c>
    </row>
    <row r="6" spans="1:4">
      <c r="A6" s="17" t="s">
        <v>477</v>
      </c>
      <c r="B6" s="18">
        <v>13281867.959999997</v>
      </c>
      <c r="C6" s="18">
        <v>14453501</v>
      </c>
      <c r="D6" s="18">
        <v>9444321</v>
      </c>
    </row>
    <row r="7" spans="1:4">
      <c r="A7" s="17" t="s">
        <v>479</v>
      </c>
      <c r="B7" s="18">
        <v>12008117.23</v>
      </c>
      <c r="C7" s="18">
        <v>13119061</v>
      </c>
      <c r="D7" s="18">
        <v>8174518.9100000001</v>
      </c>
    </row>
    <row r="8" spans="1:4">
      <c r="A8" s="17" t="s">
        <v>476</v>
      </c>
      <c r="B8" s="18">
        <v>1199858.49</v>
      </c>
      <c r="C8" s="18">
        <v>1318200</v>
      </c>
      <c r="D8" s="18">
        <v>1107970.5</v>
      </c>
    </row>
    <row r="9" spans="1:4">
      <c r="A9" s="17" t="s">
        <v>495</v>
      </c>
      <c r="B9" s="18">
        <v>46265785.619999997</v>
      </c>
      <c r="C9" s="18">
        <v>50569042</v>
      </c>
      <c r="D9" s="18">
        <v>35003470.409999996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1"/>
  <sheetViews>
    <sheetView tabSelected="1" topLeftCell="I103" workbookViewId="0">
      <selection activeCell="I120" sqref="I120"/>
    </sheetView>
  </sheetViews>
  <sheetFormatPr defaultColWidth="11" defaultRowHeight="15.75"/>
  <cols>
    <col min="1" max="1" width="6.5" style="19" customWidth="1"/>
    <col min="2" max="2" width="10.125" style="79" customWidth="1"/>
    <col min="3" max="3" width="20.75" style="19" customWidth="1"/>
    <col min="4" max="6" width="13.375" style="19" customWidth="1"/>
    <col min="7" max="7" width="8.875" style="19" customWidth="1"/>
    <col min="8" max="8" width="7.875" style="19" customWidth="1"/>
    <col min="9" max="9" width="9.375" style="19" customWidth="1"/>
    <col min="10" max="10" width="14.75" style="19" customWidth="1"/>
    <col min="11" max="11" width="22.375" style="64" customWidth="1"/>
    <col min="12" max="12" width="13.625" style="65" customWidth="1"/>
    <col min="13" max="13" width="17.625" style="19" customWidth="1"/>
    <col min="14" max="14" width="18.375" style="19" customWidth="1"/>
    <col min="15" max="16" width="17.5" style="19" customWidth="1"/>
    <col min="17" max="17" width="12" style="19" customWidth="1"/>
    <col min="18" max="16384" width="11" style="19"/>
  </cols>
  <sheetData>
    <row r="1" spans="1:21" ht="21">
      <c r="A1" s="76" t="s">
        <v>92</v>
      </c>
      <c r="B1" s="76" t="s">
        <v>460</v>
      </c>
      <c r="C1" s="76" t="s">
        <v>91</v>
      </c>
      <c r="D1" s="76" t="s">
        <v>90</v>
      </c>
      <c r="E1" s="76" t="s">
        <v>473</v>
      </c>
      <c r="F1" s="76" t="s">
        <v>474</v>
      </c>
      <c r="G1" s="76" t="s">
        <v>89</v>
      </c>
      <c r="H1" s="76" t="s">
        <v>88</v>
      </c>
      <c r="I1" s="76" t="s">
        <v>87</v>
      </c>
      <c r="J1" s="76" t="s">
        <v>86</v>
      </c>
      <c r="K1" s="76" t="s">
        <v>85</v>
      </c>
      <c r="L1" s="76" t="s">
        <v>84</v>
      </c>
      <c r="M1" s="76" t="s">
        <v>83</v>
      </c>
      <c r="N1" s="76" t="s">
        <v>82</v>
      </c>
      <c r="O1" s="76" t="s">
        <v>81</v>
      </c>
      <c r="P1" s="76" t="s">
        <v>80</v>
      </c>
      <c r="Q1" s="76" t="s">
        <v>79</v>
      </c>
      <c r="R1" s="76" t="s">
        <v>78</v>
      </c>
      <c r="S1" s="77" t="s">
        <v>77</v>
      </c>
      <c r="T1" s="77" t="s">
        <v>76</v>
      </c>
      <c r="U1" s="78" t="s">
        <v>75</v>
      </c>
    </row>
    <row r="2" spans="1:21" ht="21" customHeight="1">
      <c r="A2" s="1">
        <v>1</v>
      </c>
      <c r="B2" s="1" t="s">
        <v>461</v>
      </c>
      <c r="C2" s="2" t="s">
        <v>74</v>
      </c>
      <c r="D2" s="2" t="s">
        <v>73</v>
      </c>
      <c r="E2" s="2" t="s">
        <v>478</v>
      </c>
      <c r="F2" s="2" t="s">
        <v>479</v>
      </c>
      <c r="G2" s="2" t="s">
        <v>35</v>
      </c>
      <c r="H2" s="2" t="s">
        <v>5</v>
      </c>
      <c r="I2" s="3">
        <v>42755</v>
      </c>
      <c r="J2" s="2" t="s">
        <v>72</v>
      </c>
      <c r="K2" s="2" t="s">
        <v>71</v>
      </c>
      <c r="L2" s="4" t="s">
        <v>70</v>
      </c>
      <c r="M2" s="5">
        <v>950000</v>
      </c>
      <c r="N2" s="6">
        <v>50000</v>
      </c>
      <c r="O2" s="5">
        <v>1000000</v>
      </c>
      <c r="P2" s="5">
        <v>625000</v>
      </c>
      <c r="Q2" s="2" t="s">
        <v>1</v>
      </c>
      <c r="R2" s="7" t="s">
        <v>29</v>
      </c>
      <c r="S2" s="20" t="s">
        <v>442</v>
      </c>
      <c r="T2" s="20" t="s">
        <v>443</v>
      </c>
      <c r="U2" s="21" t="s">
        <v>0</v>
      </c>
    </row>
    <row r="3" spans="1:21" ht="21" customHeight="1">
      <c r="A3" s="1">
        <v>2</v>
      </c>
      <c r="B3" s="1" t="s">
        <v>461</v>
      </c>
      <c r="C3" s="2" t="s">
        <v>69</v>
      </c>
      <c r="D3" s="2" t="s">
        <v>19</v>
      </c>
      <c r="E3" s="2" t="s">
        <v>221</v>
      </c>
      <c r="F3" s="2" t="s">
        <v>477</v>
      </c>
      <c r="G3" s="2" t="s">
        <v>13</v>
      </c>
      <c r="H3" s="2" t="s">
        <v>5</v>
      </c>
      <c r="I3" s="3">
        <v>42756</v>
      </c>
      <c r="J3" s="2" t="s">
        <v>68</v>
      </c>
      <c r="K3" s="2" t="s">
        <v>67</v>
      </c>
      <c r="L3" s="2" t="s">
        <v>66</v>
      </c>
      <c r="M3" s="5">
        <v>428571.43</v>
      </c>
      <c r="N3" s="6">
        <v>21428.57</v>
      </c>
      <c r="O3" s="5">
        <v>450000</v>
      </c>
      <c r="P3" s="5">
        <v>450000</v>
      </c>
      <c r="Q3" s="8" t="s">
        <v>30</v>
      </c>
      <c r="R3" s="9" t="s">
        <v>29</v>
      </c>
      <c r="S3" s="20" t="s">
        <v>442</v>
      </c>
      <c r="T3" s="20" t="s">
        <v>443</v>
      </c>
      <c r="U3" s="21" t="s">
        <v>443</v>
      </c>
    </row>
    <row r="4" spans="1:21" ht="21" customHeight="1">
      <c r="A4" s="1">
        <v>3</v>
      </c>
      <c r="B4" s="1" t="s">
        <v>461</v>
      </c>
      <c r="C4" s="2" t="s">
        <v>65</v>
      </c>
      <c r="D4" s="2" t="s">
        <v>19</v>
      </c>
      <c r="E4" s="2" t="s">
        <v>221</v>
      </c>
      <c r="F4" s="2" t="s">
        <v>477</v>
      </c>
      <c r="G4" s="2" t="s">
        <v>13</v>
      </c>
      <c r="H4" s="2" t="s">
        <v>24</v>
      </c>
      <c r="I4" s="3">
        <v>43030</v>
      </c>
      <c r="J4" s="2" t="s">
        <v>33</v>
      </c>
      <c r="K4" s="2" t="s">
        <v>64</v>
      </c>
      <c r="L4" s="4" t="s">
        <v>63</v>
      </c>
      <c r="M4" s="5">
        <v>466666.67</v>
      </c>
      <c r="N4" s="6">
        <v>23333.33</v>
      </c>
      <c r="O4" s="5">
        <v>490000</v>
      </c>
      <c r="P4" s="5">
        <v>490000</v>
      </c>
      <c r="Q4" s="2" t="s">
        <v>30</v>
      </c>
      <c r="R4" s="7" t="s">
        <v>29</v>
      </c>
      <c r="S4" s="20" t="s">
        <v>442</v>
      </c>
      <c r="T4" s="20" t="s">
        <v>443</v>
      </c>
      <c r="U4" s="21" t="s">
        <v>443</v>
      </c>
    </row>
    <row r="5" spans="1:21" ht="21" customHeight="1">
      <c r="A5" s="1">
        <v>4</v>
      </c>
      <c r="B5" s="1" t="s">
        <v>461</v>
      </c>
      <c r="C5" s="15" t="s">
        <v>62</v>
      </c>
      <c r="D5" s="15" t="s">
        <v>19</v>
      </c>
      <c r="E5" s="2" t="s">
        <v>221</v>
      </c>
      <c r="F5" s="2" t="s">
        <v>477</v>
      </c>
      <c r="G5" s="15" t="s">
        <v>61</v>
      </c>
      <c r="H5" s="2" t="s">
        <v>24</v>
      </c>
      <c r="I5" s="3">
        <v>42758</v>
      </c>
      <c r="J5" s="2" t="s">
        <v>54</v>
      </c>
      <c r="K5" s="7" t="s">
        <v>60</v>
      </c>
      <c r="L5" s="7" t="s">
        <v>59</v>
      </c>
      <c r="M5" s="6">
        <v>423809.52</v>
      </c>
      <c r="N5" s="6">
        <v>21190.48</v>
      </c>
      <c r="O5" s="6">
        <v>445000</v>
      </c>
      <c r="P5" s="6">
        <v>225000</v>
      </c>
      <c r="Q5" s="2" t="s">
        <v>58</v>
      </c>
      <c r="R5" s="9" t="s">
        <v>29</v>
      </c>
      <c r="S5" s="20" t="s">
        <v>442</v>
      </c>
      <c r="T5" s="20" t="s">
        <v>443</v>
      </c>
      <c r="U5" s="21" t="s">
        <v>443</v>
      </c>
    </row>
    <row r="6" spans="1:21" ht="21" customHeight="1">
      <c r="A6" s="1">
        <v>5</v>
      </c>
      <c r="B6" s="1" t="s">
        <v>461</v>
      </c>
      <c r="C6" s="2" t="s">
        <v>57</v>
      </c>
      <c r="D6" s="2" t="s">
        <v>56</v>
      </c>
      <c r="E6" s="2" t="s">
        <v>250</v>
      </c>
      <c r="F6" s="2" t="s">
        <v>481</v>
      </c>
      <c r="G6" s="2" t="s">
        <v>55</v>
      </c>
      <c r="H6" s="2" t="s">
        <v>5</v>
      </c>
      <c r="I6" s="9">
        <v>42758</v>
      </c>
      <c r="J6" s="2" t="s">
        <v>54</v>
      </c>
      <c r="K6" s="10" t="s">
        <v>53</v>
      </c>
      <c r="L6" s="4" t="s">
        <v>52</v>
      </c>
      <c r="M6" s="6">
        <v>438095.24</v>
      </c>
      <c r="N6" s="6">
        <v>21904.76</v>
      </c>
      <c r="O6" s="6">
        <v>460000</v>
      </c>
      <c r="P6" s="6">
        <v>460000</v>
      </c>
      <c r="Q6" s="2" t="s">
        <v>30</v>
      </c>
      <c r="R6" s="9" t="s">
        <v>29</v>
      </c>
      <c r="S6" s="20" t="s">
        <v>442</v>
      </c>
      <c r="T6" s="20" t="s">
        <v>443</v>
      </c>
      <c r="U6" s="21" t="s">
        <v>0</v>
      </c>
    </row>
    <row r="7" spans="1:21" ht="21" customHeight="1">
      <c r="A7" s="1">
        <v>6</v>
      </c>
      <c r="B7" s="1" t="s">
        <v>461</v>
      </c>
      <c r="C7" s="2" t="s">
        <v>51</v>
      </c>
      <c r="D7" s="2" t="s">
        <v>50</v>
      </c>
      <c r="E7" s="2" t="s">
        <v>121</v>
      </c>
      <c r="F7" s="2" t="s">
        <v>481</v>
      </c>
      <c r="G7" s="2" t="s">
        <v>13</v>
      </c>
      <c r="H7" s="2" t="s">
        <v>5</v>
      </c>
      <c r="I7" s="9">
        <v>42758</v>
      </c>
      <c r="J7" s="2" t="s">
        <v>39</v>
      </c>
      <c r="K7" s="10" t="s">
        <v>49</v>
      </c>
      <c r="L7" s="7" t="s">
        <v>48</v>
      </c>
      <c r="M7" s="5">
        <v>428571.43</v>
      </c>
      <c r="N7" s="6">
        <v>21428.57</v>
      </c>
      <c r="O7" s="6">
        <v>450000</v>
      </c>
      <c r="P7" s="6">
        <v>450000</v>
      </c>
      <c r="Q7" s="2" t="s">
        <v>1</v>
      </c>
      <c r="R7" s="9" t="s">
        <v>29</v>
      </c>
      <c r="S7" s="20" t="s">
        <v>442</v>
      </c>
      <c r="T7" s="20" t="s">
        <v>443</v>
      </c>
      <c r="U7" s="21" t="s">
        <v>443</v>
      </c>
    </row>
    <row r="8" spans="1:21" ht="21" customHeight="1">
      <c r="A8" s="1">
        <v>7</v>
      </c>
      <c r="B8" s="1" t="s">
        <v>461</v>
      </c>
      <c r="C8" s="2" t="s">
        <v>47</v>
      </c>
      <c r="D8" s="2" t="s">
        <v>19</v>
      </c>
      <c r="E8" s="2" t="s">
        <v>221</v>
      </c>
      <c r="F8" s="2" t="s">
        <v>477</v>
      </c>
      <c r="G8" s="2" t="s">
        <v>46</v>
      </c>
      <c r="H8" s="2" t="s">
        <v>5</v>
      </c>
      <c r="I8" s="9">
        <v>42760</v>
      </c>
      <c r="J8" s="2" t="s">
        <v>45</v>
      </c>
      <c r="K8" s="7" t="s">
        <v>44</v>
      </c>
      <c r="L8" s="7" t="s">
        <v>43</v>
      </c>
      <c r="M8" s="6">
        <v>371440</v>
      </c>
      <c r="N8" s="6">
        <v>18572</v>
      </c>
      <c r="O8" s="6">
        <v>390000</v>
      </c>
      <c r="P8" s="6">
        <v>273000</v>
      </c>
      <c r="Q8" s="2" t="s">
        <v>42</v>
      </c>
      <c r="R8" s="9" t="s">
        <v>29</v>
      </c>
      <c r="S8" s="20" t="s">
        <v>442</v>
      </c>
      <c r="T8" s="20" t="s">
        <v>443</v>
      </c>
      <c r="U8" s="21" t="s">
        <v>443</v>
      </c>
    </row>
    <row r="9" spans="1:21" ht="21" customHeight="1">
      <c r="A9" s="1">
        <v>8</v>
      </c>
      <c r="B9" s="1" t="s">
        <v>461</v>
      </c>
      <c r="C9" s="2" t="s">
        <v>41</v>
      </c>
      <c r="D9" s="2" t="s">
        <v>40</v>
      </c>
      <c r="E9" s="2" t="s">
        <v>478</v>
      </c>
      <c r="F9" s="2" t="s">
        <v>479</v>
      </c>
      <c r="G9" s="2" t="s">
        <v>13</v>
      </c>
      <c r="H9" s="2" t="s">
        <v>5</v>
      </c>
      <c r="I9" s="9">
        <v>42762</v>
      </c>
      <c r="J9" s="2" t="s">
        <v>39</v>
      </c>
      <c r="K9" s="7" t="s">
        <v>38</v>
      </c>
      <c r="L9" s="22" t="s">
        <v>37</v>
      </c>
      <c r="M9" s="6">
        <v>419811.32</v>
      </c>
      <c r="N9" s="6">
        <v>25188.68</v>
      </c>
      <c r="O9" s="6">
        <v>445000</v>
      </c>
      <c r="P9" s="6">
        <v>445000</v>
      </c>
      <c r="Q9" s="2" t="s">
        <v>30</v>
      </c>
      <c r="R9" s="9" t="s">
        <v>29</v>
      </c>
      <c r="S9" s="20" t="s">
        <v>442</v>
      </c>
      <c r="T9" s="20" t="s">
        <v>443</v>
      </c>
      <c r="U9" s="21" t="s">
        <v>443</v>
      </c>
    </row>
    <row r="10" spans="1:21" ht="21" customHeight="1">
      <c r="A10" s="1">
        <v>9</v>
      </c>
      <c r="B10" s="1" t="s">
        <v>461</v>
      </c>
      <c r="C10" s="2" t="s">
        <v>36</v>
      </c>
      <c r="D10" s="2" t="s">
        <v>14</v>
      </c>
      <c r="E10" s="2" t="s">
        <v>478</v>
      </c>
      <c r="F10" s="2" t="s">
        <v>479</v>
      </c>
      <c r="G10" s="2" t="s">
        <v>35</v>
      </c>
      <c r="H10" s="2" t="s">
        <v>34</v>
      </c>
      <c r="I10" s="9">
        <v>42765</v>
      </c>
      <c r="J10" s="2" t="s">
        <v>33</v>
      </c>
      <c r="K10" s="7" t="s">
        <v>32</v>
      </c>
      <c r="L10" s="11" t="s">
        <v>31</v>
      </c>
      <c r="M10" s="12">
        <v>455000</v>
      </c>
      <c r="N10" s="12">
        <v>22500</v>
      </c>
      <c r="O10" s="12">
        <v>455000</v>
      </c>
      <c r="P10" s="12">
        <v>455000</v>
      </c>
      <c r="Q10" s="2" t="s">
        <v>30</v>
      </c>
      <c r="R10" s="9" t="s">
        <v>29</v>
      </c>
      <c r="S10" s="20" t="s">
        <v>442</v>
      </c>
      <c r="T10" s="20" t="s">
        <v>443</v>
      </c>
      <c r="U10" s="21" t="s">
        <v>0</v>
      </c>
    </row>
    <row r="11" spans="1:21" ht="21" customHeight="1">
      <c r="A11" s="2">
        <v>1</v>
      </c>
      <c r="B11" s="23" t="s">
        <v>462</v>
      </c>
      <c r="C11" s="2" t="s">
        <v>28</v>
      </c>
      <c r="D11" s="2" t="s">
        <v>19</v>
      </c>
      <c r="E11" s="2" t="s">
        <v>221</v>
      </c>
      <c r="F11" s="2" t="s">
        <v>477</v>
      </c>
      <c r="G11" s="2" t="s">
        <v>13</v>
      </c>
      <c r="H11" s="2" t="s">
        <v>24</v>
      </c>
      <c r="I11" s="3">
        <v>42773</v>
      </c>
      <c r="J11" s="2" t="s">
        <v>4</v>
      </c>
      <c r="K11" s="2" t="s">
        <v>27</v>
      </c>
      <c r="L11" s="10" t="s">
        <v>26</v>
      </c>
      <c r="M11" s="5">
        <v>462264.15</v>
      </c>
      <c r="N11" s="6">
        <f>O11-M11</f>
        <v>27735.849999999977</v>
      </c>
      <c r="O11" s="5">
        <v>490000</v>
      </c>
      <c r="P11" s="5">
        <v>490000</v>
      </c>
      <c r="Q11" s="8" t="s">
        <v>1</v>
      </c>
      <c r="R11" s="7" t="s">
        <v>9</v>
      </c>
      <c r="S11" s="20" t="s">
        <v>442</v>
      </c>
      <c r="T11" s="20" t="s">
        <v>443</v>
      </c>
      <c r="U11" s="21" t="s">
        <v>443</v>
      </c>
    </row>
    <row r="12" spans="1:21" ht="27" customHeight="1">
      <c r="A12" s="2">
        <v>2</v>
      </c>
      <c r="B12" s="23" t="s">
        <v>462</v>
      </c>
      <c r="C12" s="2" t="s">
        <v>25</v>
      </c>
      <c r="D12" s="2" t="s">
        <v>19</v>
      </c>
      <c r="E12" s="2" t="s">
        <v>221</v>
      </c>
      <c r="F12" s="2" t="s">
        <v>477</v>
      </c>
      <c r="G12" s="2" t="s">
        <v>13</v>
      </c>
      <c r="H12" s="2" t="s">
        <v>24</v>
      </c>
      <c r="I12" s="3">
        <v>42773</v>
      </c>
      <c r="J12" s="2" t="s">
        <v>4</v>
      </c>
      <c r="K12" s="2" t="s">
        <v>23</v>
      </c>
      <c r="L12" s="13" t="s">
        <v>22</v>
      </c>
      <c r="M12" s="5">
        <v>433962.26</v>
      </c>
      <c r="N12" s="6">
        <f t="shared" ref="N12:N17" si="0">O12-M12</f>
        <v>26037.739999999991</v>
      </c>
      <c r="O12" s="5">
        <v>460000</v>
      </c>
      <c r="P12" s="5">
        <v>230000</v>
      </c>
      <c r="Q12" s="8" t="s">
        <v>21</v>
      </c>
      <c r="R12" s="9" t="s">
        <v>9</v>
      </c>
      <c r="S12" s="20" t="s">
        <v>442</v>
      </c>
      <c r="T12" s="20" t="s">
        <v>443</v>
      </c>
      <c r="U12" s="21" t="s">
        <v>443</v>
      </c>
    </row>
    <row r="13" spans="1:21" ht="21" customHeight="1">
      <c r="A13" s="2">
        <v>3</v>
      </c>
      <c r="B13" s="23" t="s">
        <v>462</v>
      </c>
      <c r="C13" s="2" t="s">
        <v>20</v>
      </c>
      <c r="D13" s="2" t="s">
        <v>19</v>
      </c>
      <c r="E13" s="2" t="s">
        <v>221</v>
      </c>
      <c r="F13" s="2" t="s">
        <v>477</v>
      </c>
      <c r="G13" s="2" t="s">
        <v>13</v>
      </c>
      <c r="H13" s="2" t="s">
        <v>5</v>
      </c>
      <c r="I13" s="3">
        <v>42773</v>
      </c>
      <c r="J13" s="2" t="s">
        <v>4</v>
      </c>
      <c r="K13" s="2" t="s">
        <v>18</v>
      </c>
      <c r="L13" s="13" t="s">
        <v>17</v>
      </c>
      <c r="M13" s="5">
        <v>424528.3</v>
      </c>
      <c r="N13" s="6">
        <f t="shared" si="0"/>
        <v>25471.700000000012</v>
      </c>
      <c r="O13" s="5">
        <v>450000</v>
      </c>
      <c r="P13" s="5">
        <v>0</v>
      </c>
      <c r="Q13" s="2"/>
      <c r="R13" s="7" t="s">
        <v>9</v>
      </c>
      <c r="S13" s="20" t="s">
        <v>442</v>
      </c>
      <c r="T13" s="20" t="s">
        <v>443</v>
      </c>
      <c r="U13" s="21" t="s">
        <v>443</v>
      </c>
    </row>
    <row r="14" spans="1:21" ht="21" customHeight="1">
      <c r="A14" s="2">
        <v>4</v>
      </c>
      <c r="B14" s="23" t="s">
        <v>462</v>
      </c>
      <c r="C14" s="15" t="s">
        <v>15</v>
      </c>
      <c r="D14" s="15" t="s">
        <v>14</v>
      </c>
      <c r="E14" s="2" t="s">
        <v>478</v>
      </c>
      <c r="F14" s="2" t="s">
        <v>479</v>
      </c>
      <c r="G14" s="15" t="s">
        <v>13</v>
      </c>
      <c r="H14" s="2" t="s">
        <v>5</v>
      </c>
      <c r="I14" s="3">
        <v>42779</v>
      </c>
      <c r="J14" s="2" t="s">
        <v>4</v>
      </c>
      <c r="K14" s="7" t="s">
        <v>12</v>
      </c>
      <c r="L14" s="7" t="s">
        <v>11</v>
      </c>
      <c r="M14" s="6">
        <v>453000</v>
      </c>
      <c r="N14" s="6">
        <f t="shared" si="0"/>
        <v>27180</v>
      </c>
      <c r="O14" s="6">
        <v>480180</v>
      </c>
      <c r="P14" s="6">
        <v>300000</v>
      </c>
      <c r="Q14" s="2" t="s">
        <v>10</v>
      </c>
      <c r="R14" s="9" t="s">
        <v>9</v>
      </c>
      <c r="S14" s="20" t="s">
        <v>442</v>
      </c>
      <c r="T14" s="20" t="s">
        <v>443</v>
      </c>
      <c r="U14" s="21" t="s">
        <v>0</v>
      </c>
    </row>
    <row r="15" spans="1:21" ht="21" customHeight="1">
      <c r="A15" s="2">
        <v>5</v>
      </c>
      <c r="B15" s="23" t="s">
        <v>462</v>
      </c>
      <c r="C15" s="2" t="s">
        <v>8</v>
      </c>
      <c r="D15" s="2" t="s">
        <v>7</v>
      </c>
      <c r="E15" s="2" t="s">
        <v>483</v>
      </c>
      <c r="F15" s="2" t="s">
        <v>482</v>
      </c>
      <c r="G15" s="2" t="s">
        <v>6</v>
      </c>
      <c r="H15" s="2" t="s">
        <v>5</v>
      </c>
      <c r="I15" s="9">
        <v>42780</v>
      </c>
      <c r="J15" s="2" t="s">
        <v>4</v>
      </c>
      <c r="K15" s="10" t="s">
        <v>3</v>
      </c>
      <c r="L15" s="10" t="s">
        <v>2</v>
      </c>
      <c r="M15" s="6">
        <v>392156.86</v>
      </c>
      <c r="N15" s="6">
        <f t="shared" si="0"/>
        <v>7843.140000000014</v>
      </c>
      <c r="O15" s="6">
        <v>400000</v>
      </c>
      <c r="P15" s="6">
        <v>400000</v>
      </c>
      <c r="Q15" s="2" t="s">
        <v>1</v>
      </c>
      <c r="R15" s="9" t="s">
        <v>0</v>
      </c>
      <c r="S15" s="20" t="s">
        <v>442</v>
      </c>
      <c r="T15" s="20" t="s">
        <v>443</v>
      </c>
      <c r="U15" s="21" t="s">
        <v>0</v>
      </c>
    </row>
    <row r="16" spans="1:21" ht="36" customHeight="1">
      <c r="A16" s="2">
        <v>6</v>
      </c>
      <c r="B16" s="23" t="s">
        <v>462</v>
      </c>
      <c r="C16" s="2" t="s">
        <v>20</v>
      </c>
      <c r="D16" s="14" t="s">
        <v>367</v>
      </c>
      <c r="E16" s="2" t="s">
        <v>221</v>
      </c>
      <c r="F16" s="2" t="s">
        <v>477</v>
      </c>
      <c r="G16" s="2" t="s">
        <v>13</v>
      </c>
      <c r="H16" s="2" t="s">
        <v>5</v>
      </c>
      <c r="I16" s="9">
        <v>42782</v>
      </c>
      <c r="J16" s="2" t="s">
        <v>4</v>
      </c>
      <c r="K16" s="23"/>
      <c r="L16" s="10" t="s">
        <v>93</v>
      </c>
      <c r="M16" s="6">
        <v>424528.3</v>
      </c>
      <c r="N16" s="6">
        <f t="shared" si="0"/>
        <v>25471.700000000012</v>
      </c>
      <c r="O16" s="5">
        <v>450000</v>
      </c>
      <c r="P16" s="5">
        <v>450000</v>
      </c>
      <c r="Q16" s="2" t="s">
        <v>1</v>
      </c>
      <c r="R16" s="9" t="s">
        <v>9</v>
      </c>
      <c r="S16" s="20" t="s">
        <v>442</v>
      </c>
      <c r="T16" s="20" t="s">
        <v>443</v>
      </c>
      <c r="U16" s="21" t="s">
        <v>443</v>
      </c>
    </row>
    <row r="17" spans="1:21" ht="35.25" customHeight="1">
      <c r="A17" s="2">
        <v>7</v>
      </c>
      <c r="B17" s="23" t="s">
        <v>462</v>
      </c>
      <c r="C17" s="24" t="s">
        <v>94</v>
      </c>
      <c r="D17" s="23" t="s">
        <v>14</v>
      </c>
      <c r="E17" s="2" t="s">
        <v>478</v>
      </c>
      <c r="F17" s="2" t="s">
        <v>479</v>
      </c>
      <c r="G17" s="23" t="s">
        <v>96</v>
      </c>
      <c r="H17" s="25" t="s">
        <v>95</v>
      </c>
      <c r="I17" s="26">
        <v>42788</v>
      </c>
      <c r="J17" s="2" t="s">
        <v>97</v>
      </c>
      <c r="K17" s="23"/>
      <c r="L17" s="10" t="s">
        <v>98</v>
      </c>
      <c r="M17" s="12">
        <v>433962.26</v>
      </c>
      <c r="N17" s="6">
        <f t="shared" si="0"/>
        <v>26037.739999999991</v>
      </c>
      <c r="O17" s="5">
        <v>460000</v>
      </c>
      <c r="P17" s="5">
        <v>400000</v>
      </c>
      <c r="Q17" s="27" t="s">
        <v>99</v>
      </c>
      <c r="R17" s="9" t="s">
        <v>9</v>
      </c>
      <c r="S17" s="20" t="s">
        <v>442</v>
      </c>
      <c r="T17" s="20" t="s">
        <v>443</v>
      </c>
      <c r="U17" s="21" t="s">
        <v>443</v>
      </c>
    </row>
    <row r="18" spans="1:21" ht="21" customHeight="1">
      <c r="A18" s="2">
        <v>1</v>
      </c>
      <c r="B18" s="10" t="s">
        <v>463</v>
      </c>
      <c r="C18" s="10" t="s">
        <v>100</v>
      </c>
      <c r="D18" s="10" t="s">
        <v>121</v>
      </c>
      <c r="E18" s="2" t="s">
        <v>121</v>
      </c>
      <c r="F18" s="2" t="s">
        <v>481</v>
      </c>
      <c r="G18" s="2" t="s">
        <v>13</v>
      </c>
      <c r="H18" s="28" t="s">
        <v>5</v>
      </c>
      <c r="I18" s="29">
        <v>42797</v>
      </c>
      <c r="J18" s="2" t="s">
        <v>97</v>
      </c>
      <c r="K18" s="10"/>
      <c r="L18" s="10" t="s">
        <v>112</v>
      </c>
      <c r="M18" s="5">
        <v>461037.74</v>
      </c>
      <c r="N18" s="5">
        <f>O18-M18</f>
        <v>27662.260000000009</v>
      </c>
      <c r="O18" s="5">
        <v>488700</v>
      </c>
      <c r="P18" s="5">
        <v>488700</v>
      </c>
      <c r="Q18" s="8" t="s">
        <v>1</v>
      </c>
      <c r="R18" s="7" t="s">
        <v>9</v>
      </c>
      <c r="S18" s="20" t="s">
        <v>442</v>
      </c>
      <c r="T18" s="20" t="s">
        <v>443</v>
      </c>
      <c r="U18" s="21" t="s">
        <v>443</v>
      </c>
    </row>
    <row r="19" spans="1:21" ht="21" customHeight="1">
      <c r="A19" s="2">
        <v>2</v>
      </c>
      <c r="B19" s="10" t="s">
        <v>463</v>
      </c>
      <c r="C19" s="23" t="s">
        <v>101</v>
      </c>
      <c r="D19" s="23" t="s">
        <v>122</v>
      </c>
      <c r="E19" s="2" t="s">
        <v>478</v>
      </c>
      <c r="F19" s="2" t="s">
        <v>479</v>
      </c>
      <c r="G19" s="2" t="s">
        <v>13</v>
      </c>
      <c r="H19" s="24" t="s">
        <v>110</v>
      </c>
      <c r="I19" s="30">
        <v>42808</v>
      </c>
      <c r="J19" s="23" t="s">
        <v>449</v>
      </c>
      <c r="K19" s="23"/>
      <c r="L19" s="10" t="s">
        <v>113</v>
      </c>
      <c r="M19" s="5">
        <v>245283.02</v>
      </c>
      <c r="N19" s="5">
        <f>O19-M19</f>
        <v>14716.98000000001</v>
      </c>
      <c r="O19" s="5">
        <v>260000</v>
      </c>
      <c r="P19" s="5">
        <v>260000</v>
      </c>
      <c r="Q19" s="8" t="s">
        <v>1</v>
      </c>
      <c r="R19" s="7" t="s">
        <v>9</v>
      </c>
      <c r="S19" s="20" t="s">
        <v>442</v>
      </c>
      <c r="T19" s="20" t="s">
        <v>443</v>
      </c>
      <c r="U19" s="21" t="s">
        <v>0</v>
      </c>
    </row>
    <row r="20" spans="1:21" ht="22.5" customHeight="1">
      <c r="A20" s="2">
        <v>3</v>
      </c>
      <c r="B20" s="10" t="s">
        <v>463</v>
      </c>
      <c r="C20" s="23" t="s">
        <v>102</v>
      </c>
      <c r="D20" s="23" t="s">
        <v>143</v>
      </c>
      <c r="E20" s="2" t="s">
        <v>143</v>
      </c>
      <c r="F20" s="2" t="s">
        <v>481</v>
      </c>
      <c r="G20" s="2" t="s">
        <v>13</v>
      </c>
      <c r="H20" s="24" t="s">
        <v>5</v>
      </c>
      <c r="I20" s="30">
        <v>42809</v>
      </c>
      <c r="J20" s="2" t="s">
        <v>144</v>
      </c>
      <c r="K20" s="23"/>
      <c r="L20" s="10" t="s">
        <v>114</v>
      </c>
      <c r="M20" s="5">
        <v>566037.74</v>
      </c>
      <c r="N20" s="5">
        <f>O20-M20</f>
        <v>33962.260000000009</v>
      </c>
      <c r="O20" s="5">
        <v>600000</v>
      </c>
      <c r="P20" s="5">
        <v>300000</v>
      </c>
      <c r="Q20" s="8" t="s">
        <v>145</v>
      </c>
      <c r="R20" s="7" t="s">
        <v>9</v>
      </c>
      <c r="S20" s="20" t="s">
        <v>442</v>
      </c>
      <c r="T20" s="20" t="s">
        <v>443</v>
      </c>
      <c r="U20" s="21" t="s">
        <v>0</v>
      </c>
    </row>
    <row r="21" spans="1:21" ht="22.5" customHeight="1">
      <c r="A21" s="2">
        <v>4</v>
      </c>
      <c r="B21" s="10" t="s">
        <v>463</v>
      </c>
      <c r="C21" s="24" t="s">
        <v>103</v>
      </c>
      <c r="D21" s="10" t="s">
        <v>146</v>
      </c>
      <c r="E21" s="2" t="s">
        <v>146</v>
      </c>
      <c r="F21" s="2" t="s">
        <v>481</v>
      </c>
      <c r="G21" s="10" t="s">
        <v>147</v>
      </c>
      <c r="H21" s="28" t="s">
        <v>5</v>
      </c>
      <c r="I21" s="29">
        <v>42811</v>
      </c>
      <c r="J21" s="2" t="s">
        <v>97</v>
      </c>
      <c r="K21" s="10"/>
      <c r="L21" s="10" t="s">
        <v>115</v>
      </c>
      <c r="M21" s="5">
        <v>424528.3</v>
      </c>
      <c r="N21" s="5">
        <f t="shared" ref="N21:N27" si="1">O21-M21</f>
        <v>25471.700000000012</v>
      </c>
      <c r="O21" s="5">
        <v>450000</v>
      </c>
      <c r="P21" s="5">
        <v>450000</v>
      </c>
      <c r="Q21" s="8" t="s">
        <v>1</v>
      </c>
      <c r="R21" s="7" t="s">
        <v>9</v>
      </c>
      <c r="S21" s="20" t="s">
        <v>442</v>
      </c>
      <c r="T21" s="20" t="s">
        <v>443</v>
      </c>
      <c r="U21" s="21" t="s">
        <v>0</v>
      </c>
    </row>
    <row r="22" spans="1:21" ht="22.5" customHeight="1">
      <c r="A22" s="2">
        <v>5</v>
      </c>
      <c r="B22" s="10" t="s">
        <v>463</v>
      </c>
      <c r="C22" s="24" t="s">
        <v>104</v>
      </c>
      <c r="D22" s="23" t="s">
        <v>148</v>
      </c>
      <c r="E22" s="2" t="s">
        <v>363</v>
      </c>
      <c r="F22" s="2" t="s">
        <v>477</v>
      </c>
      <c r="G22" s="15" t="s">
        <v>61</v>
      </c>
      <c r="H22" s="24" t="s">
        <v>5</v>
      </c>
      <c r="I22" s="30">
        <v>42816</v>
      </c>
      <c r="J22" s="2" t="s">
        <v>149</v>
      </c>
      <c r="K22" s="23"/>
      <c r="L22" s="10" t="s">
        <v>116</v>
      </c>
      <c r="M22" s="5">
        <v>424529.25</v>
      </c>
      <c r="N22" s="5">
        <f t="shared" si="1"/>
        <v>25471.75</v>
      </c>
      <c r="O22" s="5">
        <v>450001</v>
      </c>
      <c r="P22" s="5">
        <v>450001</v>
      </c>
      <c r="Q22" s="8" t="s">
        <v>1</v>
      </c>
      <c r="R22" s="7" t="s">
        <v>9</v>
      </c>
      <c r="S22" s="20" t="s">
        <v>442</v>
      </c>
      <c r="T22" s="20" t="s">
        <v>443</v>
      </c>
      <c r="U22" s="21" t="s">
        <v>0</v>
      </c>
    </row>
    <row r="23" spans="1:21" ht="22.5" customHeight="1">
      <c r="A23" s="2">
        <v>6</v>
      </c>
      <c r="B23" s="10" t="s">
        <v>463</v>
      </c>
      <c r="C23" s="24" t="s">
        <v>105</v>
      </c>
      <c r="D23" s="23" t="s">
        <v>150</v>
      </c>
      <c r="E23" s="2" t="s">
        <v>148</v>
      </c>
      <c r="F23" s="2" t="s">
        <v>477</v>
      </c>
      <c r="G23" s="2" t="s">
        <v>13</v>
      </c>
      <c r="H23" s="24" t="s">
        <v>5</v>
      </c>
      <c r="I23" s="30">
        <v>42818</v>
      </c>
      <c r="J23" s="2" t="s">
        <v>149</v>
      </c>
      <c r="K23" s="23"/>
      <c r="L23" s="10" t="s">
        <v>117</v>
      </c>
      <c r="M23" s="5">
        <v>433962.26</v>
      </c>
      <c r="N23" s="5">
        <f t="shared" si="1"/>
        <v>26037.739999999991</v>
      </c>
      <c r="O23" s="5">
        <v>460000</v>
      </c>
      <c r="P23" s="5">
        <v>460000</v>
      </c>
      <c r="Q23" s="8" t="s">
        <v>1</v>
      </c>
      <c r="R23" s="7" t="s">
        <v>9</v>
      </c>
      <c r="S23" s="20" t="s">
        <v>442</v>
      </c>
      <c r="T23" s="20" t="s">
        <v>443</v>
      </c>
      <c r="U23" s="21" t="s">
        <v>0</v>
      </c>
    </row>
    <row r="24" spans="1:21" ht="22.5" customHeight="1">
      <c r="A24" s="2">
        <v>7</v>
      </c>
      <c r="B24" s="10" t="s">
        <v>463</v>
      </c>
      <c r="C24" s="24" t="s">
        <v>106</v>
      </c>
      <c r="D24" s="10" t="s">
        <v>152</v>
      </c>
      <c r="E24" s="2" t="s">
        <v>250</v>
      </c>
      <c r="F24" s="2" t="s">
        <v>481</v>
      </c>
      <c r="G24" s="10" t="s">
        <v>96</v>
      </c>
      <c r="H24" s="28" t="s">
        <v>111</v>
      </c>
      <c r="I24" s="29">
        <v>42818</v>
      </c>
      <c r="J24" s="2" t="s">
        <v>97</v>
      </c>
      <c r="K24" s="23"/>
      <c r="L24" s="31" t="s">
        <v>151</v>
      </c>
      <c r="M24" s="5">
        <v>429245.28</v>
      </c>
      <c r="N24" s="5">
        <f t="shared" si="1"/>
        <v>25754.719999999972</v>
      </c>
      <c r="O24" s="5">
        <v>455000</v>
      </c>
      <c r="P24" s="5">
        <v>150000</v>
      </c>
      <c r="Q24" s="8" t="s">
        <v>444</v>
      </c>
      <c r="R24" s="32" t="s">
        <v>9</v>
      </c>
      <c r="S24" s="20" t="s">
        <v>442</v>
      </c>
      <c r="T24" s="20" t="s">
        <v>443</v>
      </c>
      <c r="U24" s="21" t="s">
        <v>0</v>
      </c>
    </row>
    <row r="25" spans="1:21" ht="21" customHeight="1">
      <c r="A25" s="23">
        <v>8</v>
      </c>
      <c r="B25" s="10" t="s">
        <v>463</v>
      </c>
      <c r="C25" s="24" t="s">
        <v>107</v>
      </c>
      <c r="D25" s="10" t="s">
        <v>153</v>
      </c>
      <c r="E25" s="2" t="s">
        <v>475</v>
      </c>
      <c r="F25" s="2" t="s">
        <v>476</v>
      </c>
      <c r="G25" s="10" t="s">
        <v>96</v>
      </c>
      <c r="H25" s="28" t="s">
        <v>111</v>
      </c>
      <c r="I25" s="29">
        <v>42818</v>
      </c>
      <c r="J25" s="2" t="s">
        <v>97</v>
      </c>
      <c r="K25" s="10"/>
      <c r="L25" s="10" t="s">
        <v>118</v>
      </c>
      <c r="M25" s="5">
        <v>427358.49</v>
      </c>
      <c r="N25" s="5">
        <f t="shared" si="1"/>
        <v>25641.510000000009</v>
      </c>
      <c r="O25" s="5">
        <v>453000</v>
      </c>
      <c r="P25" s="5">
        <v>453000</v>
      </c>
      <c r="Q25" s="8" t="s">
        <v>1</v>
      </c>
      <c r="R25" s="7" t="s">
        <v>9</v>
      </c>
      <c r="S25" s="20" t="s">
        <v>442</v>
      </c>
      <c r="T25" s="20" t="s">
        <v>443</v>
      </c>
      <c r="U25" s="21" t="s">
        <v>442</v>
      </c>
    </row>
    <row r="26" spans="1:21" ht="21">
      <c r="A26" s="23">
        <v>9</v>
      </c>
      <c r="B26" s="10" t="s">
        <v>463</v>
      </c>
      <c r="C26" s="28" t="s">
        <v>108</v>
      </c>
      <c r="D26" s="10" t="s">
        <v>122</v>
      </c>
      <c r="E26" s="2" t="s">
        <v>478</v>
      </c>
      <c r="F26" s="2" t="s">
        <v>479</v>
      </c>
      <c r="G26" s="2" t="s">
        <v>46</v>
      </c>
      <c r="H26" s="28" t="s">
        <v>110</v>
      </c>
      <c r="I26" s="29">
        <v>42823</v>
      </c>
      <c r="J26" s="2" t="s">
        <v>154</v>
      </c>
      <c r="K26" s="10"/>
      <c r="L26" s="10" t="s">
        <v>119</v>
      </c>
      <c r="M26" s="5">
        <v>429245.28</v>
      </c>
      <c r="N26" s="5">
        <f t="shared" si="1"/>
        <v>25754.719999999972</v>
      </c>
      <c r="O26" s="5">
        <v>455000</v>
      </c>
      <c r="P26" s="5">
        <v>455000</v>
      </c>
      <c r="Q26" s="8" t="s">
        <v>1</v>
      </c>
      <c r="R26" s="7" t="s">
        <v>9</v>
      </c>
      <c r="S26" s="20" t="s">
        <v>442</v>
      </c>
      <c r="T26" s="20" t="s">
        <v>443</v>
      </c>
      <c r="U26" s="21" t="s">
        <v>442</v>
      </c>
    </row>
    <row r="27" spans="1:21" ht="22.5" customHeight="1">
      <c r="A27" s="23">
        <v>10</v>
      </c>
      <c r="B27" s="10" t="s">
        <v>463</v>
      </c>
      <c r="C27" s="24" t="s">
        <v>109</v>
      </c>
      <c r="D27" s="23" t="s">
        <v>155</v>
      </c>
      <c r="E27" s="2" t="s">
        <v>250</v>
      </c>
      <c r="F27" s="2" t="s">
        <v>481</v>
      </c>
      <c r="G27" s="2" t="s">
        <v>13</v>
      </c>
      <c r="H27" s="24" t="s">
        <v>5</v>
      </c>
      <c r="I27" s="30">
        <v>42823</v>
      </c>
      <c r="J27" s="2" t="s">
        <v>149</v>
      </c>
      <c r="K27" s="23"/>
      <c r="L27" s="10" t="s">
        <v>120</v>
      </c>
      <c r="M27" s="33">
        <v>433962.26</v>
      </c>
      <c r="N27" s="5">
        <f t="shared" si="1"/>
        <v>26037.739999999991</v>
      </c>
      <c r="O27" s="5">
        <v>460000</v>
      </c>
      <c r="P27" s="5">
        <v>460000</v>
      </c>
      <c r="Q27" s="8" t="s">
        <v>1</v>
      </c>
      <c r="R27" s="7" t="s">
        <v>9</v>
      </c>
      <c r="S27" s="20" t="s">
        <v>442</v>
      </c>
      <c r="T27" s="20" t="s">
        <v>443</v>
      </c>
      <c r="U27" s="21" t="s">
        <v>442</v>
      </c>
    </row>
    <row r="28" spans="1:21" ht="22.5" customHeight="1">
      <c r="A28" s="2">
        <v>1</v>
      </c>
      <c r="B28" s="10" t="s">
        <v>464</v>
      </c>
      <c r="C28" s="24" t="s">
        <v>123</v>
      </c>
      <c r="D28" s="28" t="s">
        <v>156</v>
      </c>
      <c r="E28" s="28" t="s">
        <v>156</v>
      </c>
      <c r="F28" s="2" t="s">
        <v>477</v>
      </c>
      <c r="G28" s="24" t="s">
        <v>142</v>
      </c>
      <c r="H28" s="28" t="s">
        <v>129</v>
      </c>
      <c r="I28" s="29">
        <v>42835</v>
      </c>
      <c r="J28" s="2" t="s">
        <v>157</v>
      </c>
      <c r="K28" s="10"/>
      <c r="L28" s="10" t="s">
        <v>130</v>
      </c>
      <c r="M28" s="5">
        <f>O28-N28</f>
        <v>627358.49</v>
      </c>
      <c r="N28" s="5">
        <v>37641.51</v>
      </c>
      <c r="O28" s="5">
        <v>665000</v>
      </c>
      <c r="P28" s="5">
        <v>665000</v>
      </c>
      <c r="Q28" s="8" t="s">
        <v>1</v>
      </c>
      <c r="R28" s="7" t="s">
        <v>9</v>
      </c>
      <c r="S28" s="20" t="s">
        <v>442</v>
      </c>
      <c r="T28" s="20" t="s">
        <v>443</v>
      </c>
      <c r="U28" s="21" t="s">
        <v>0</v>
      </c>
    </row>
    <row r="29" spans="1:21" ht="29.25" customHeight="1">
      <c r="A29" s="2">
        <v>2</v>
      </c>
      <c r="B29" s="10" t="s">
        <v>464</v>
      </c>
      <c r="C29" s="24" t="s">
        <v>124</v>
      </c>
      <c r="D29" s="24" t="s">
        <v>122</v>
      </c>
      <c r="E29" s="2" t="s">
        <v>478</v>
      </c>
      <c r="F29" s="2" t="s">
        <v>479</v>
      </c>
      <c r="G29" s="2" t="s">
        <v>13</v>
      </c>
      <c r="H29" s="28" t="s">
        <v>110</v>
      </c>
      <c r="I29" s="29">
        <v>42835</v>
      </c>
      <c r="J29" s="2" t="s">
        <v>149</v>
      </c>
      <c r="K29" s="23"/>
      <c r="L29" s="10" t="s">
        <v>131</v>
      </c>
      <c r="M29" s="5">
        <f t="shared" ref="M29:M33" si="2">O29-N29</f>
        <v>433962.26</v>
      </c>
      <c r="N29" s="5">
        <v>26037.74</v>
      </c>
      <c r="O29" s="5">
        <v>460000</v>
      </c>
      <c r="P29" s="5">
        <v>0</v>
      </c>
      <c r="Q29" s="8" t="s">
        <v>16</v>
      </c>
      <c r="R29" s="9" t="s">
        <v>9</v>
      </c>
      <c r="S29" s="20" t="s">
        <v>442</v>
      </c>
      <c r="T29" s="20" t="s">
        <v>443</v>
      </c>
      <c r="U29" s="21" t="s">
        <v>0</v>
      </c>
    </row>
    <row r="30" spans="1:21" ht="21" customHeight="1">
      <c r="A30" s="2">
        <v>3</v>
      </c>
      <c r="B30" s="10" t="s">
        <v>464</v>
      </c>
      <c r="C30" s="24" t="s">
        <v>125</v>
      </c>
      <c r="D30" s="24" t="s">
        <v>7</v>
      </c>
      <c r="E30" s="2" t="s">
        <v>483</v>
      </c>
      <c r="F30" s="2" t="s">
        <v>482</v>
      </c>
      <c r="G30" s="2" t="s">
        <v>13</v>
      </c>
      <c r="H30" s="28" t="s">
        <v>5</v>
      </c>
      <c r="I30" s="29">
        <v>42835</v>
      </c>
      <c r="J30" s="2" t="s">
        <v>158</v>
      </c>
      <c r="K30" s="23"/>
      <c r="L30" s="10" t="s">
        <v>132</v>
      </c>
      <c r="M30" s="5">
        <f t="shared" si="2"/>
        <v>254716.98</v>
      </c>
      <c r="N30" s="5">
        <v>15283.02</v>
      </c>
      <c r="O30" s="5">
        <v>270000</v>
      </c>
      <c r="P30" s="5">
        <v>270000</v>
      </c>
      <c r="Q30" s="8" t="s">
        <v>1</v>
      </c>
      <c r="R30" s="7" t="s">
        <v>9</v>
      </c>
      <c r="S30" s="20" t="s">
        <v>442</v>
      </c>
      <c r="T30" s="20" t="s">
        <v>443</v>
      </c>
      <c r="U30" s="21" t="s">
        <v>442</v>
      </c>
    </row>
    <row r="31" spans="1:21" ht="21" customHeight="1">
      <c r="A31" s="2">
        <v>4</v>
      </c>
      <c r="B31" s="10" t="s">
        <v>464</v>
      </c>
      <c r="C31" s="24" t="s">
        <v>126</v>
      </c>
      <c r="D31" s="24" t="s">
        <v>159</v>
      </c>
      <c r="E31" s="2" t="s">
        <v>146</v>
      </c>
      <c r="F31" s="2" t="s">
        <v>481</v>
      </c>
      <c r="G31" s="2" t="s">
        <v>13</v>
      </c>
      <c r="H31" s="28" t="s">
        <v>111</v>
      </c>
      <c r="I31" s="29">
        <v>42850</v>
      </c>
      <c r="J31" s="2" t="s">
        <v>97</v>
      </c>
      <c r="K31" s="23"/>
      <c r="L31" s="10" t="s">
        <v>133</v>
      </c>
      <c r="M31" s="5">
        <f t="shared" si="2"/>
        <v>433962.26</v>
      </c>
      <c r="N31" s="5">
        <v>26037.74</v>
      </c>
      <c r="O31" s="5">
        <v>460000</v>
      </c>
      <c r="P31" s="5">
        <v>460000</v>
      </c>
      <c r="Q31" s="8" t="s">
        <v>160</v>
      </c>
      <c r="R31" s="9" t="s">
        <v>382</v>
      </c>
      <c r="S31" s="20" t="s">
        <v>442</v>
      </c>
      <c r="T31" s="20" t="s">
        <v>443</v>
      </c>
      <c r="U31" s="21" t="s">
        <v>0</v>
      </c>
    </row>
    <row r="32" spans="1:21" ht="22.5" customHeight="1">
      <c r="A32" s="2">
        <v>5</v>
      </c>
      <c r="B32" s="10" t="s">
        <v>464</v>
      </c>
      <c r="C32" s="24" t="s">
        <v>127</v>
      </c>
      <c r="D32" s="24" t="s">
        <v>161</v>
      </c>
      <c r="E32" s="2" t="s">
        <v>484</v>
      </c>
      <c r="F32" s="2" t="s">
        <v>482</v>
      </c>
      <c r="G32" s="2" t="s">
        <v>13</v>
      </c>
      <c r="H32" s="28" t="s">
        <v>5</v>
      </c>
      <c r="I32" s="29">
        <v>42850</v>
      </c>
      <c r="J32" s="2" t="s">
        <v>97</v>
      </c>
      <c r="K32" s="23"/>
      <c r="L32" s="10" t="s">
        <v>134</v>
      </c>
      <c r="M32" s="5">
        <f t="shared" si="2"/>
        <v>466981.13</v>
      </c>
      <c r="N32" s="5">
        <v>28018.87</v>
      </c>
      <c r="O32" s="5">
        <v>495000</v>
      </c>
      <c r="P32" s="5">
        <v>495000</v>
      </c>
      <c r="Q32" s="8" t="s">
        <v>1</v>
      </c>
      <c r="R32" s="7" t="s">
        <v>9</v>
      </c>
      <c r="S32" s="20" t="s">
        <v>442</v>
      </c>
      <c r="T32" s="20" t="s">
        <v>443</v>
      </c>
      <c r="U32" s="21" t="s">
        <v>0</v>
      </c>
    </row>
    <row r="33" spans="1:21" ht="31.5" customHeight="1">
      <c r="A33" s="2">
        <v>6</v>
      </c>
      <c r="B33" s="10" t="s">
        <v>464</v>
      </c>
      <c r="C33" s="24" t="s">
        <v>128</v>
      </c>
      <c r="D33" s="28" t="s">
        <v>152</v>
      </c>
      <c r="E33" s="2" t="s">
        <v>250</v>
      </c>
      <c r="F33" s="2" t="s">
        <v>481</v>
      </c>
      <c r="G33" s="2" t="s">
        <v>13</v>
      </c>
      <c r="H33" s="28" t="s">
        <v>5</v>
      </c>
      <c r="I33" s="29">
        <v>42852</v>
      </c>
      <c r="J33" s="2" t="s">
        <v>162</v>
      </c>
      <c r="K33" s="23"/>
      <c r="L33" s="10" t="s">
        <v>135</v>
      </c>
      <c r="M33" s="5">
        <f t="shared" si="2"/>
        <v>433962.26</v>
      </c>
      <c r="N33" s="5">
        <v>26037.74</v>
      </c>
      <c r="O33" s="5">
        <v>460000</v>
      </c>
      <c r="P33" s="5">
        <v>460000</v>
      </c>
      <c r="Q33" s="8" t="s">
        <v>1</v>
      </c>
      <c r="R33" s="7" t="s">
        <v>9</v>
      </c>
      <c r="S33" s="20" t="s">
        <v>442</v>
      </c>
      <c r="T33" s="20" t="s">
        <v>443</v>
      </c>
      <c r="U33" s="21" t="s">
        <v>0</v>
      </c>
    </row>
    <row r="34" spans="1:21" ht="22.5" customHeight="1">
      <c r="A34" s="2">
        <v>1</v>
      </c>
      <c r="B34" s="10" t="s">
        <v>465</v>
      </c>
      <c r="C34" s="24" t="s">
        <v>136</v>
      </c>
      <c r="D34" s="28" t="s">
        <v>163</v>
      </c>
      <c r="E34" s="2" t="s">
        <v>121</v>
      </c>
      <c r="F34" s="2" t="s">
        <v>481</v>
      </c>
      <c r="G34" s="2" t="s">
        <v>46</v>
      </c>
      <c r="H34" s="24" t="s">
        <v>5</v>
      </c>
      <c r="I34" s="29">
        <v>42873</v>
      </c>
      <c r="J34" s="2" t="s">
        <v>164</v>
      </c>
      <c r="K34" s="10"/>
      <c r="L34" s="10" t="s">
        <v>139</v>
      </c>
      <c r="M34" s="5">
        <f>O34-N34</f>
        <v>282735.84999999998</v>
      </c>
      <c r="N34" s="5">
        <v>16964.150000000001</v>
      </c>
      <c r="O34" s="5">
        <v>299700</v>
      </c>
      <c r="P34" s="5">
        <v>209790</v>
      </c>
      <c r="Q34" s="8" t="s">
        <v>165</v>
      </c>
      <c r="R34" s="9" t="s">
        <v>0</v>
      </c>
      <c r="S34" s="34" t="s">
        <v>445</v>
      </c>
      <c r="T34" s="34" t="s">
        <v>445</v>
      </c>
      <c r="U34" s="35" t="s">
        <v>0</v>
      </c>
    </row>
    <row r="35" spans="1:21" ht="22.5" customHeight="1">
      <c r="A35" s="2">
        <v>2</v>
      </c>
      <c r="B35" s="10" t="s">
        <v>465</v>
      </c>
      <c r="C35" s="24" t="s">
        <v>137</v>
      </c>
      <c r="D35" s="28" t="s">
        <v>122</v>
      </c>
      <c r="E35" s="2" t="s">
        <v>478</v>
      </c>
      <c r="F35" s="2" t="s">
        <v>479</v>
      </c>
      <c r="G35" s="2" t="s">
        <v>13</v>
      </c>
      <c r="H35" s="28" t="s">
        <v>110</v>
      </c>
      <c r="I35" s="29">
        <v>42879</v>
      </c>
      <c r="J35" s="2" t="s">
        <v>166</v>
      </c>
      <c r="K35" s="23"/>
      <c r="L35" s="10" t="s">
        <v>140</v>
      </c>
      <c r="M35" s="5">
        <f t="shared" ref="M35:M36" si="3">O35-N35</f>
        <v>254716.98</v>
      </c>
      <c r="N35" s="5">
        <v>15283.02</v>
      </c>
      <c r="O35" s="5">
        <v>270000</v>
      </c>
      <c r="P35" s="5">
        <v>270000</v>
      </c>
      <c r="Q35" s="8" t="s">
        <v>1</v>
      </c>
      <c r="R35" s="7" t="s">
        <v>9</v>
      </c>
      <c r="S35" s="20" t="s">
        <v>442</v>
      </c>
      <c r="T35" s="20" t="s">
        <v>443</v>
      </c>
      <c r="U35" s="21" t="s">
        <v>0</v>
      </c>
    </row>
    <row r="36" spans="1:21" ht="22.5" customHeight="1">
      <c r="A36" s="2">
        <v>3</v>
      </c>
      <c r="B36" s="10" t="s">
        <v>465</v>
      </c>
      <c r="C36" s="24" t="s">
        <v>138</v>
      </c>
      <c r="D36" s="28" t="s">
        <v>167</v>
      </c>
      <c r="E36" s="2" t="s">
        <v>221</v>
      </c>
      <c r="F36" s="2" t="s">
        <v>477</v>
      </c>
      <c r="G36" s="24" t="s">
        <v>142</v>
      </c>
      <c r="H36" s="2" t="s">
        <v>24</v>
      </c>
      <c r="I36" s="29">
        <v>42880</v>
      </c>
      <c r="J36" s="28" t="s">
        <v>168</v>
      </c>
      <c r="K36" s="23"/>
      <c r="L36" s="10" t="s">
        <v>141</v>
      </c>
      <c r="M36" s="36">
        <f t="shared" si="3"/>
        <v>542452.82999999996</v>
      </c>
      <c r="N36" s="10">
        <v>32547.17</v>
      </c>
      <c r="O36" s="5">
        <v>575000</v>
      </c>
      <c r="P36" s="5">
        <v>575000</v>
      </c>
      <c r="Q36" s="8" t="s">
        <v>1</v>
      </c>
      <c r="R36" s="7" t="s">
        <v>9</v>
      </c>
      <c r="S36" s="20" t="s">
        <v>442</v>
      </c>
      <c r="T36" s="20" t="s">
        <v>443</v>
      </c>
      <c r="U36" s="21" t="s">
        <v>442</v>
      </c>
    </row>
    <row r="37" spans="1:21" ht="33" customHeight="1">
      <c r="A37" s="2">
        <v>1</v>
      </c>
      <c r="B37" s="24" t="s">
        <v>466</v>
      </c>
      <c r="C37" s="24" t="s">
        <v>169</v>
      </c>
      <c r="D37" s="24" t="s">
        <v>191</v>
      </c>
      <c r="E37" s="2" t="s">
        <v>478</v>
      </c>
      <c r="F37" s="2" t="s">
        <v>479</v>
      </c>
      <c r="G37" s="2" t="s">
        <v>46</v>
      </c>
      <c r="H37" s="24" t="s">
        <v>95</v>
      </c>
      <c r="I37" s="37">
        <v>42891</v>
      </c>
      <c r="J37" s="38" t="s">
        <v>192</v>
      </c>
      <c r="K37" s="24"/>
      <c r="L37" s="28" t="s">
        <v>180</v>
      </c>
      <c r="M37" s="5">
        <f>O37-N37</f>
        <v>45283.02</v>
      </c>
      <c r="N37" s="39">
        <v>2716.98</v>
      </c>
      <c r="O37" s="39">
        <v>48000</v>
      </c>
      <c r="P37" s="39">
        <v>48000</v>
      </c>
      <c r="Q37" s="8" t="s">
        <v>1</v>
      </c>
      <c r="R37" s="7" t="s">
        <v>9</v>
      </c>
      <c r="S37" s="20" t="s">
        <v>442</v>
      </c>
      <c r="T37" s="20" t="s">
        <v>443</v>
      </c>
      <c r="U37" s="21" t="s">
        <v>442</v>
      </c>
    </row>
    <row r="38" spans="1:21" ht="22.5" customHeight="1">
      <c r="A38" s="2">
        <v>2</v>
      </c>
      <c r="B38" s="24" t="s">
        <v>466</v>
      </c>
      <c r="C38" s="24" t="s">
        <v>170</v>
      </c>
      <c r="D38" s="24" t="s">
        <v>193</v>
      </c>
      <c r="E38" s="2" t="s">
        <v>485</v>
      </c>
      <c r="F38" s="2" t="s">
        <v>482</v>
      </c>
      <c r="G38" s="2" t="s">
        <v>46</v>
      </c>
      <c r="H38" s="24" t="s">
        <v>129</v>
      </c>
      <c r="I38" s="37">
        <v>42891</v>
      </c>
      <c r="J38" s="24" t="s">
        <v>194</v>
      </c>
      <c r="K38" s="24"/>
      <c r="L38" s="28" t="s">
        <v>181</v>
      </c>
      <c r="M38" s="5">
        <f t="shared" ref="M38:M47" si="4">O38-N38</f>
        <v>613820.75</v>
      </c>
      <c r="N38" s="39">
        <v>36829.25</v>
      </c>
      <c r="O38" s="39">
        <v>650650</v>
      </c>
      <c r="P38" s="39">
        <v>650650</v>
      </c>
      <c r="Q38" s="8" t="s">
        <v>1</v>
      </c>
      <c r="R38" s="7" t="s">
        <v>9</v>
      </c>
      <c r="S38" s="20" t="s">
        <v>442</v>
      </c>
      <c r="T38" s="20" t="s">
        <v>443</v>
      </c>
      <c r="U38" s="21" t="s">
        <v>0</v>
      </c>
    </row>
    <row r="39" spans="1:21" ht="42.75" customHeight="1">
      <c r="A39" s="2">
        <v>3</v>
      </c>
      <c r="B39" s="24" t="s">
        <v>466</v>
      </c>
      <c r="C39" s="28" t="s">
        <v>171</v>
      </c>
      <c r="D39" s="28" t="s">
        <v>195</v>
      </c>
      <c r="E39" s="2" t="s">
        <v>221</v>
      </c>
      <c r="F39" s="2" t="s">
        <v>477</v>
      </c>
      <c r="G39" s="2" t="s">
        <v>13</v>
      </c>
      <c r="H39" s="28" t="s">
        <v>129</v>
      </c>
      <c r="I39" s="40">
        <v>42895</v>
      </c>
      <c r="J39" s="28" t="s">
        <v>33</v>
      </c>
      <c r="K39" s="28"/>
      <c r="L39" s="28" t="s">
        <v>182</v>
      </c>
      <c r="M39" s="5">
        <f t="shared" si="4"/>
        <v>424528.3</v>
      </c>
      <c r="N39" s="27">
        <v>25471.7</v>
      </c>
      <c r="O39" s="27">
        <v>450000</v>
      </c>
      <c r="P39" s="28"/>
      <c r="Q39" s="8" t="s">
        <v>16</v>
      </c>
      <c r="R39" s="7" t="s">
        <v>9</v>
      </c>
      <c r="S39" s="20" t="s">
        <v>442</v>
      </c>
      <c r="T39" s="20" t="s">
        <v>443</v>
      </c>
      <c r="U39" s="21" t="s">
        <v>443</v>
      </c>
    </row>
    <row r="40" spans="1:21" ht="42" customHeight="1">
      <c r="A40" s="2">
        <v>4</v>
      </c>
      <c r="B40" s="24" t="s">
        <v>466</v>
      </c>
      <c r="C40" s="28" t="s">
        <v>171</v>
      </c>
      <c r="D40" s="28" t="s">
        <v>195</v>
      </c>
      <c r="E40" s="2" t="s">
        <v>221</v>
      </c>
      <c r="F40" s="2" t="s">
        <v>477</v>
      </c>
      <c r="G40" s="2" t="s">
        <v>13</v>
      </c>
      <c r="H40" s="28" t="s">
        <v>129</v>
      </c>
      <c r="I40" s="40">
        <v>42895</v>
      </c>
      <c r="J40" s="28" t="s">
        <v>33</v>
      </c>
      <c r="K40" s="28"/>
      <c r="L40" s="28" t="s">
        <v>183</v>
      </c>
      <c r="M40" s="5">
        <f t="shared" si="4"/>
        <v>424528.3</v>
      </c>
      <c r="N40" s="27">
        <v>25471.7</v>
      </c>
      <c r="O40" s="27">
        <v>450000</v>
      </c>
      <c r="P40" s="28"/>
      <c r="Q40" s="8" t="s">
        <v>16</v>
      </c>
      <c r="R40" s="7" t="s">
        <v>9</v>
      </c>
      <c r="S40" s="20" t="s">
        <v>442</v>
      </c>
      <c r="T40" s="20" t="s">
        <v>443</v>
      </c>
      <c r="U40" s="21" t="s">
        <v>443</v>
      </c>
    </row>
    <row r="41" spans="1:21" ht="22.5" customHeight="1">
      <c r="A41" s="2">
        <v>5</v>
      </c>
      <c r="B41" s="24" t="s">
        <v>466</v>
      </c>
      <c r="C41" s="24" t="s">
        <v>172</v>
      </c>
      <c r="D41" s="24" t="s">
        <v>196</v>
      </c>
      <c r="E41" s="2" t="s">
        <v>486</v>
      </c>
      <c r="F41" s="2" t="s">
        <v>482</v>
      </c>
      <c r="G41" s="24" t="s">
        <v>13</v>
      </c>
      <c r="H41" s="24" t="s">
        <v>5</v>
      </c>
      <c r="I41" s="37">
        <v>42906</v>
      </c>
      <c r="J41" s="24" t="s">
        <v>197</v>
      </c>
      <c r="K41" s="24"/>
      <c r="L41" s="28" t="s">
        <v>184</v>
      </c>
      <c r="M41" s="5">
        <f t="shared" si="4"/>
        <v>433962.26</v>
      </c>
      <c r="N41" s="5">
        <v>26037.74</v>
      </c>
      <c r="O41" s="5">
        <v>460000</v>
      </c>
      <c r="P41" s="5">
        <v>460000</v>
      </c>
      <c r="Q41" s="8" t="s">
        <v>1</v>
      </c>
      <c r="R41" s="28" t="s">
        <v>9</v>
      </c>
      <c r="S41" s="20" t="s">
        <v>442</v>
      </c>
      <c r="T41" s="20" t="s">
        <v>443</v>
      </c>
      <c r="U41" s="21" t="s">
        <v>0</v>
      </c>
    </row>
    <row r="42" spans="1:21" ht="22.5" customHeight="1">
      <c r="A42" s="2">
        <v>6</v>
      </c>
      <c r="B42" s="24" t="s">
        <v>466</v>
      </c>
      <c r="C42" s="24" t="s">
        <v>173</v>
      </c>
      <c r="D42" s="24" t="s">
        <v>14</v>
      </c>
      <c r="E42" s="2" t="s">
        <v>478</v>
      </c>
      <c r="F42" s="2" t="s">
        <v>479</v>
      </c>
      <c r="G42" s="24" t="s">
        <v>198</v>
      </c>
      <c r="H42" s="24" t="s">
        <v>179</v>
      </c>
      <c r="I42" s="37">
        <v>42907</v>
      </c>
      <c r="J42" s="24" t="s">
        <v>199</v>
      </c>
      <c r="K42" s="24"/>
      <c r="L42" s="28" t="s">
        <v>185</v>
      </c>
      <c r="M42" s="5">
        <f t="shared" si="4"/>
        <v>22789.09</v>
      </c>
      <c r="N42" s="39">
        <v>1357.36</v>
      </c>
      <c r="O42" s="39">
        <v>24146.45</v>
      </c>
      <c r="P42" s="39">
        <v>23980</v>
      </c>
      <c r="Q42" s="39" t="s">
        <v>200</v>
      </c>
      <c r="R42" s="7" t="s">
        <v>9</v>
      </c>
      <c r="S42" s="20" t="s">
        <v>442</v>
      </c>
      <c r="T42" s="20" t="s">
        <v>443</v>
      </c>
      <c r="U42" s="21" t="s">
        <v>443</v>
      </c>
    </row>
    <row r="43" spans="1:21" ht="22.5" customHeight="1">
      <c r="A43" s="2">
        <v>7</v>
      </c>
      <c r="B43" s="24" t="s">
        <v>466</v>
      </c>
      <c r="C43" s="24" t="s">
        <v>174</v>
      </c>
      <c r="D43" s="24" t="s">
        <v>122</v>
      </c>
      <c r="E43" s="2" t="s">
        <v>478</v>
      </c>
      <c r="F43" s="2" t="s">
        <v>479</v>
      </c>
      <c r="G43" s="24" t="s">
        <v>198</v>
      </c>
      <c r="H43" s="24" t="s">
        <v>179</v>
      </c>
      <c r="I43" s="37">
        <v>42908</v>
      </c>
      <c r="J43" s="24" t="s">
        <v>199</v>
      </c>
      <c r="K43" s="24"/>
      <c r="L43" s="28" t="s">
        <v>186</v>
      </c>
      <c r="M43" s="5">
        <f t="shared" si="4"/>
        <v>19829.38</v>
      </c>
      <c r="N43" s="39">
        <v>1273.53</v>
      </c>
      <c r="O43" s="39">
        <v>21102.91</v>
      </c>
      <c r="P43" s="39">
        <v>21102.91</v>
      </c>
      <c r="Q43" s="8" t="s">
        <v>1</v>
      </c>
      <c r="R43" s="7" t="s">
        <v>9</v>
      </c>
      <c r="S43" s="20" t="s">
        <v>442</v>
      </c>
      <c r="T43" s="20" t="s">
        <v>443</v>
      </c>
      <c r="U43" s="21" t="s">
        <v>442</v>
      </c>
    </row>
    <row r="44" spans="1:21" ht="22.5" customHeight="1">
      <c r="A44" s="2">
        <v>8</v>
      </c>
      <c r="B44" s="24" t="s">
        <v>466</v>
      </c>
      <c r="C44" s="28" t="s">
        <v>175</v>
      </c>
      <c r="D44" s="24" t="s">
        <v>122</v>
      </c>
      <c r="E44" s="2" t="s">
        <v>478</v>
      </c>
      <c r="F44" s="2" t="s">
        <v>479</v>
      </c>
      <c r="G44" s="24" t="s">
        <v>13</v>
      </c>
      <c r="H44" s="24" t="s">
        <v>110</v>
      </c>
      <c r="I44" s="37">
        <v>42909</v>
      </c>
      <c r="J44" s="2" t="s">
        <v>154</v>
      </c>
      <c r="K44" s="24"/>
      <c r="L44" s="28" t="s">
        <v>187</v>
      </c>
      <c r="M44" s="5">
        <f t="shared" si="4"/>
        <v>424528.3</v>
      </c>
      <c r="N44" s="27">
        <v>25471.7</v>
      </c>
      <c r="O44" s="5">
        <v>450000</v>
      </c>
      <c r="P44" s="5">
        <v>100000</v>
      </c>
      <c r="Q44" s="8" t="s">
        <v>201</v>
      </c>
      <c r="R44" s="7" t="s">
        <v>9</v>
      </c>
      <c r="S44" s="20" t="s">
        <v>442</v>
      </c>
      <c r="T44" s="20" t="s">
        <v>443</v>
      </c>
      <c r="U44" s="21" t="s">
        <v>0</v>
      </c>
    </row>
    <row r="45" spans="1:21" ht="22.5" customHeight="1">
      <c r="A45" s="2">
        <v>9</v>
      </c>
      <c r="B45" s="24" t="s">
        <v>466</v>
      </c>
      <c r="C45" s="24" t="s">
        <v>176</v>
      </c>
      <c r="D45" s="24" t="s">
        <v>202</v>
      </c>
      <c r="E45" s="2" t="s">
        <v>221</v>
      </c>
      <c r="F45" s="2" t="s">
        <v>477</v>
      </c>
      <c r="G45" s="24" t="s">
        <v>13</v>
      </c>
      <c r="H45" s="24" t="s">
        <v>24</v>
      </c>
      <c r="I45" s="37">
        <v>42914</v>
      </c>
      <c r="J45" s="24" t="s">
        <v>203</v>
      </c>
      <c r="K45" s="24"/>
      <c r="L45" s="28" t="s">
        <v>188</v>
      </c>
      <c r="M45" s="5">
        <f t="shared" si="4"/>
        <v>441509.43</v>
      </c>
      <c r="N45" s="27">
        <v>26490.57</v>
      </c>
      <c r="O45" s="5">
        <v>468000</v>
      </c>
      <c r="P45" s="5">
        <v>468000</v>
      </c>
      <c r="Q45" s="8" t="s">
        <v>1</v>
      </c>
      <c r="R45" s="7" t="s">
        <v>9</v>
      </c>
      <c r="S45" s="20" t="s">
        <v>442</v>
      </c>
      <c r="T45" s="20" t="s">
        <v>443</v>
      </c>
      <c r="U45" s="21" t="s">
        <v>442</v>
      </c>
    </row>
    <row r="46" spans="1:21" ht="22.5" customHeight="1">
      <c r="A46" s="2">
        <v>10</v>
      </c>
      <c r="B46" s="24" t="s">
        <v>466</v>
      </c>
      <c r="C46" s="41" t="s">
        <v>177</v>
      </c>
      <c r="D46" s="24" t="s">
        <v>204</v>
      </c>
      <c r="E46" s="2" t="s">
        <v>487</v>
      </c>
      <c r="F46" s="2" t="s">
        <v>482</v>
      </c>
      <c r="G46" s="24" t="s">
        <v>198</v>
      </c>
      <c r="H46" s="24" t="s">
        <v>95</v>
      </c>
      <c r="I46" s="37">
        <v>42915</v>
      </c>
      <c r="J46" s="2" t="s">
        <v>205</v>
      </c>
      <c r="K46" s="24"/>
      <c r="L46" s="28" t="s">
        <v>189</v>
      </c>
      <c r="M46" s="5">
        <f t="shared" si="4"/>
        <v>490566.04</v>
      </c>
      <c r="N46" s="27">
        <v>29433.96</v>
      </c>
      <c r="O46" s="5">
        <v>520000</v>
      </c>
      <c r="P46" s="5">
        <v>520000</v>
      </c>
      <c r="Q46" s="8" t="s">
        <v>1</v>
      </c>
      <c r="R46" s="7" t="s">
        <v>9</v>
      </c>
      <c r="S46" s="20" t="s">
        <v>442</v>
      </c>
      <c r="T46" s="20" t="s">
        <v>443</v>
      </c>
      <c r="U46" s="21" t="s">
        <v>0</v>
      </c>
    </row>
    <row r="47" spans="1:21" ht="22.5" customHeight="1">
      <c r="A47" s="2">
        <v>11</v>
      </c>
      <c r="B47" s="24" t="s">
        <v>466</v>
      </c>
      <c r="C47" s="24" t="s">
        <v>178</v>
      </c>
      <c r="D47" s="24" t="s">
        <v>206</v>
      </c>
      <c r="E47" s="2" t="s">
        <v>143</v>
      </c>
      <c r="F47" s="2" t="s">
        <v>481</v>
      </c>
      <c r="G47" s="24" t="s">
        <v>198</v>
      </c>
      <c r="H47" s="24" t="s">
        <v>5</v>
      </c>
      <c r="I47" s="37">
        <v>42916</v>
      </c>
      <c r="J47" s="2" t="s">
        <v>154</v>
      </c>
      <c r="K47" s="24"/>
      <c r="L47" s="28" t="s">
        <v>190</v>
      </c>
      <c r="M47" s="36">
        <f t="shared" si="4"/>
        <v>424528.3</v>
      </c>
      <c r="N47" s="27">
        <v>25471.7</v>
      </c>
      <c r="O47" s="5">
        <v>450000</v>
      </c>
      <c r="P47" s="5">
        <v>225000</v>
      </c>
      <c r="Q47" s="8" t="s">
        <v>21</v>
      </c>
      <c r="R47" s="7" t="s">
        <v>9</v>
      </c>
      <c r="S47" s="20" t="s">
        <v>442</v>
      </c>
      <c r="T47" s="20" t="s">
        <v>443</v>
      </c>
      <c r="U47" s="21" t="s">
        <v>0</v>
      </c>
    </row>
    <row r="48" spans="1:21" ht="22.5" customHeight="1">
      <c r="A48" s="38">
        <v>1</v>
      </c>
      <c r="B48" s="24" t="s">
        <v>467</v>
      </c>
      <c r="C48" s="24" t="s">
        <v>207</v>
      </c>
      <c r="D48" s="28" t="s">
        <v>14</v>
      </c>
      <c r="E48" s="2" t="s">
        <v>478</v>
      </c>
      <c r="F48" s="2" t="s">
        <v>479</v>
      </c>
      <c r="G48" s="24" t="s">
        <v>13</v>
      </c>
      <c r="H48" s="24" t="s">
        <v>95</v>
      </c>
      <c r="I48" s="40">
        <v>42926</v>
      </c>
      <c r="J48" s="24" t="s">
        <v>199</v>
      </c>
      <c r="K48" s="24"/>
      <c r="L48" s="28" t="s">
        <v>212</v>
      </c>
      <c r="M48" s="27">
        <f>O48-N48</f>
        <v>20322.04</v>
      </c>
      <c r="N48" s="27">
        <v>1677.96</v>
      </c>
      <c r="O48" s="27">
        <v>22000</v>
      </c>
      <c r="P48" s="27">
        <v>22000</v>
      </c>
      <c r="Q48" s="8" t="s">
        <v>1</v>
      </c>
      <c r="R48" s="7" t="s">
        <v>9</v>
      </c>
      <c r="S48" s="20" t="s">
        <v>442</v>
      </c>
      <c r="T48" s="20" t="s">
        <v>443</v>
      </c>
      <c r="U48" s="21" t="s">
        <v>442</v>
      </c>
    </row>
    <row r="49" spans="1:21" ht="22.5" customHeight="1">
      <c r="A49" s="38">
        <v>2</v>
      </c>
      <c r="B49" s="24" t="s">
        <v>467</v>
      </c>
      <c r="C49" s="24" t="s">
        <v>208</v>
      </c>
      <c r="D49" s="28" t="s">
        <v>217</v>
      </c>
      <c r="E49" s="2" t="s">
        <v>483</v>
      </c>
      <c r="F49" s="2" t="s">
        <v>482</v>
      </c>
      <c r="G49" s="24" t="s">
        <v>13</v>
      </c>
      <c r="H49" s="24" t="s">
        <v>24</v>
      </c>
      <c r="I49" s="40">
        <v>42926</v>
      </c>
      <c r="J49" s="28" t="s">
        <v>384</v>
      </c>
      <c r="K49" s="24"/>
      <c r="L49" s="28" t="s">
        <v>213</v>
      </c>
      <c r="M49" s="27">
        <f>O49-N49</f>
        <v>910714.29</v>
      </c>
      <c r="N49" s="27">
        <v>109285.71</v>
      </c>
      <c r="O49" s="27">
        <v>1020000</v>
      </c>
      <c r="P49" s="27">
        <v>770000</v>
      </c>
      <c r="Q49" s="8" t="s">
        <v>219</v>
      </c>
      <c r="R49" s="7" t="s">
        <v>9</v>
      </c>
      <c r="S49" s="20" t="s">
        <v>442</v>
      </c>
      <c r="T49" s="20" t="s">
        <v>443</v>
      </c>
      <c r="U49" s="21" t="s">
        <v>0</v>
      </c>
    </row>
    <row r="50" spans="1:21" ht="22.5" customHeight="1">
      <c r="A50" s="38">
        <v>3</v>
      </c>
      <c r="B50" s="24" t="s">
        <v>467</v>
      </c>
      <c r="C50" s="24" t="s">
        <v>209</v>
      </c>
      <c r="D50" s="28" t="s">
        <v>167</v>
      </c>
      <c r="E50" s="2" t="s">
        <v>221</v>
      </c>
      <c r="F50" s="2" t="s">
        <v>477</v>
      </c>
      <c r="G50" s="24" t="s">
        <v>13</v>
      </c>
      <c r="H50" s="24" t="s">
        <v>24</v>
      </c>
      <c r="I50" s="40">
        <v>42933</v>
      </c>
      <c r="J50" s="24" t="s">
        <v>220</v>
      </c>
      <c r="K50" s="24"/>
      <c r="L50" s="28" t="s">
        <v>214</v>
      </c>
      <c r="M50" s="27">
        <f>O50-N50</f>
        <v>1116071.43</v>
      </c>
      <c r="N50" s="27">
        <v>133928.57</v>
      </c>
      <c r="O50" s="27">
        <v>1250000</v>
      </c>
      <c r="P50" s="27">
        <v>1250000</v>
      </c>
      <c r="Q50" s="8" t="s">
        <v>1</v>
      </c>
      <c r="R50" s="7" t="s">
        <v>9</v>
      </c>
      <c r="S50" s="20" t="s">
        <v>442</v>
      </c>
      <c r="T50" s="20" t="s">
        <v>443</v>
      </c>
      <c r="U50" s="21" t="s">
        <v>442</v>
      </c>
    </row>
    <row r="51" spans="1:21" ht="22.5" customHeight="1">
      <c r="A51" s="38">
        <v>4</v>
      </c>
      <c r="B51" s="24" t="s">
        <v>467</v>
      </c>
      <c r="C51" s="24" t="s">
        <v>210</v>
      </c>
      <c r="D51" s="28" t="s">
        <v>221</v>
      </c>
      <c r="E51" s="2" t="s">
        <v>221</v>
      </c>
      <c r="F51" s="2" t="s">
        <v>477</v>
      </c>
      <c r="G51" s="24" t="s">
        <v>13</v>
      </c>
      <c r="H51" s="24" t="s">
        <v>24</v>
      </c>
      <c r="I51" s="40">
        <v>42943</v>
      </c>
      <c r="J51" s="2" t="s">
        <v>205</v>
      </c>
      <c r="K51" s="24"/>
      <c r="L51" s="28" t="s">
        <v>215</v>
      </c>
      <c r="M51" s="27">
        <f t="shared" ref="M51:M52" si="5">O51-N51</f>
        <v>433928.4</v>
      </c>
      <c r="N51" s="27">
        <v>52071.6</v>
      </c>
      <c r="O51" s="5">
        <v>486000</v>
      </c>
      <c r="P51" s="5">
        <v>486000</v>
      </c>
      <c r="Q51" s="8" t="s">
        <v>1</v>
      </c>
      <c r="R51" s="7" t="s">
        <v>9</v>
      </c>
      <c r="S51" s="20" t="s">
        <v>442</v>
      </c>
      <c r="T51" s="20" t="s">
        <v>443</v>
      </c>
      <c r="U51" s="21" t="s">
        <v>0</v>
      </c>
    </row>
    <row r="52" spans="1:21" ht="22.5" customHeight="1">
      <c r="A52" s="38">
        <v>5</v>
      </c>
      <c r="B52" s="24" t="s">
        <v>467</v>
      </c>
      <c r="C52" s="24" t="s">
        <v>211</v>
      </c>
      <c r="D52" s="28" t="s">
        <v>222</v>
      </c>
      <c r="E52" s="2" t="s">
        <v>250</v>
      </c>
      <c r="F52" s="2" t="s">
        <v>481</v>
      </c>
      <c r="G52" s="24" t="s">
        <v>198</v>
      </c>
      <c r="H52" s="24" t="s">
        <v>24</v>
      </c>
      <c r="I52" s="40">
        <v>42943</v>
      </c>
      <c r="J52" s="2" t="s">
        <v>223</v>
      </c>
      <c r="K52" s="24"/>
      <c r="L52" s="28" t="s">
        <v>216</v>
      </c>
      <c r="M52" s="42">
        <f t="shared" si="5"/>
        <v>425000</v>
      </c>
      <c r="N52" s="27">
        <v>51000</v>
      </c>
      <c r="O52" s="5">
        <v>476000</v>
      </c>
      <c r="P52" s="5">
        <v>486000</v>
      </c>
      <c r="Q52" s="8" t="s">
        <v>1</v>
      </c>
      <c r="R52" s="7" t="s">
        <v>9</v>
      </c>
      <c r="S52" s="20" t="s">
        <v>442</v>
      </c>
      <c r="T52" s="20" t="s">
        <v>443</v>
      </c>
      <c r="U52" s="21" t="s">
        <v>0</v>
      </c>
    </row>
    <row r="53" spans="1:21" ht="46.5" customHeight="1">
      <c r="A53" s="2">
        <v>1</v>
      </c>
      <c r="B53" s="24" t="s">
        <v>468</v>
      </c>
      <c r="C53" s="24" t="s">
        <v>224</v>
      </c>
      <c r="D53" s="24" t="s">
        <v>245</v>
      </c>
      <c r="E53" s="2" t="s">
        <v>480</v>
      </c>
      <c r="F53" s="2" t="s">
        <v>481</v>
      </c>
      <c r="G53" s="24" t="s">
        <v>13</v>
      </c>
      <c r="H53" s="24" t="s">
        <v>95</v>
      </c>
      <c r="I53" s="37">
        <v>42954</v>
      </c>
      <c r="J53" s="2" t="s">
        <v>205</v>
      </c>
      <c r="K53" s="28" t="s">
        <v>386</v>
      </c>
      <c r="L53" s="28" t="s">
        <v>235</v>
      </c>
      <c r="M53" s="27">
        <f>O53-N53</f>
        <v>446875.89</v>
      </c>
      <c r="N53" s="27">
        <v>53624.11</v>
      </c>
      <c r="O53" s="27">
        <v>500500</v>
      </c>
      <c r="P53" s="27">
        <v>500500</v>
      </c>
      <c r="Q53" s="8" t="s">
        <v>1</v>
      </c>
      <c r="R53" s="7" t="s">
        <v>9</v>
      </c>
      <c r="S53" s="20" t="s">
        <v>442</v>
      </c>
      <c r="T53" s="20" t="s">
        <v>443</v>
      </c>
      <c r="U53" s="21" t="s">
        <v>0</v>
      </c>
    </row>
    <row r="54" spans="1:21" ht="22.5" customHeight="1">
      <c r="A54" s="2">
        <v>2</v>
      </c>
      <c r="B54" s="24" t="s">
        <v>468</v>
      </c>
      <c r="C54" s="43" t="s">
        <v>225</v>
      </c>
      <c r="D54" s="24" t="s">
        <v>246</v>
      </c>
      <c r="E54" s="2" t="s">
        <v>488</v>
      </c>
      <c r="F54" s="2" t="s">
        <v>476</v>
      </c>
      <c r="G54" s="38" t="s">
        <v>198</v>
      </c>
      <c r="H54" s="24" t="s">
        <v>233</v>
      </c>
      <c r="I54" s="37">
        <v>42956</v>
      </c>
      <c r="J54" s="24" t="s">
        <v>248</v>
      </c>
      <c r="K54" s="10" t="s">
        <v>387</v>
      </c>
      <c r="L54" s="28" t="s">
        <v>236</v>
      </c>
      <c r="M54" s="39">
        <f>O54-N54</f>
        <v>406250</v>
      </c>
      <c r="N54" s="27">
        <v>48750</v>
      </c>
      <c r="O54" s="27">
        <v>455000</v>
      </c>
      <c r="P54" s="27">
        <v>454970.5</v>
      </c>
      <c r="Q54" s="8" t="s">
        <v>247</v>
      </c>
      <c r="R54" s="7" t="s">
        <v>9</v>
      </c>
      <c r="S54" s="20" t="s">
        <v>442</v>
      </c>
      <c r="T54" s="20" t="s">
        <v>443</v>
      </c>
      <c r="U54" s="21" t="s">
        <v>0</v>
      </c>
    </row>
    <row r="55" spans="1:21" ht="22.5" customHeight="1">
      <c r="A55" s="2">
        <v>3</v>
      </c>
      <c r="B55" s="24" t="s">
        <v>468</v>
      </c>
      <c r="C55" s="24" t="s">
        <v>226</v>
      </c>
      <c r="D55" s="24" t="s">
        <v>193</v>
      </c>
      <c r="E55" s="2" t="s">
        <v>485</v>
      </c>
      <c r="F55" s="2" t="s">
        <v>482</v>
      </c>
      <c r="G55" s="24" t="s">
        <v>13</v>
      </c>
      <c r="H55" s="24" t="s">
        <v>234</v>
      </c>
      <c r="I55" s="37">
        <v>42961</v>
      </c>
      <c r="J55" s="2" t="s">
        <v>205</v>
      </c>
      <c r="K55" s="24"/>
      <c r="L55" s="28" t="s">
        <v>237</v>
      </c>
      <c r="M55" s="27">
        <f t="shared" ref="M55:M60" si="6">O55-N55</f>
        <v>410714.29</v>
      </c>
      <c r="N55" s="27">
        <v>49285.71</v>
      </c>
      <c r="O55" s="5">
        <v>460000</v>
      </c>
      <c r="P55" s="27">
        <v>200000</v>
      </c>
      <c r="Q55" s="8" t="s">
        <v>249</v>
      </c>
      <c r="R55" s="7" t="s">
        <v>9</v>
      </c>
      <c r="S55" s="20" t="s">
        <v>442</v>
      </c>
      <c r="T55" s="20" t="s">
        <v>443</v>
      </c>
      <c r="U55" s="21" t="s">
        <v>0</v>
      </c>
    </row>
    <row r="56" spans="1:21" ht="22.5" customHeight="1">
      <c r="A56" s="2">
        <v>4</v>
      </c>
      <c r="B56" s="24" t="s">
        <v>468</v>
      </c>
      <c r="C56" s="24" t="s">
        <v>227</v>
      </c>
      <c r="D56" s="24" t="s">
        <v>202</v>
      </c>
      <c r="E56" s="2" t="s">
        <v>221</v>
      </c>
      <c r="F56" s="2" t="s">
        <v>477</v>
      </c>
      <c r="G56" s="24" t="s">
        <v>13</v>
      </c>
      <c r="H56" s="24" t="s">
        <v>24</v>
      </c>
      <c r="I56" s="37">
        <v>42963</v>
      </c>
      <c r="J56" s="24" t="s">
        <v>33</v>
      </c>
      <c r="K56" s="44" t="s">
        <v>388</v>
      </c>
      <c r="L56" s="28" t="s">
        <v>238</v>
      </c>
      <c r="M56" s="27">
        <f t="shared" si="6"/>
        <v>425000</v>
      </c>
      <c r="N56" s="27">
        <v>51000</v>
      </c>
      <c r="O56" s="5">
        <v>476000</v>
      </c>
      <c r="P56" s="5">
        <v>476000</v>
      </c>
      <c r="Q56" s="8" t="s">
        <v>1</v>
      </c>
      <c r="R56" s="7" t="s">
        <v>9</v>
      </c>
      <c r="S56" s="20" t="s">
        <v>442</v>
      </c>
      <c r="T56" s="20" t="s">
        <v>443</v>
      </c>
      <c r="U56" s="21" t="s">
        <v>442</v>
      </c>
    </row>
    <row r="57" spans="1:21" ht="22.5" customHeight="1">
      <c r="A57" s="2">
        <v>5</v>
      </c>
      <c r="B57" s="24" t="s">
        <v>468</v>
      </c>
      <c r="C57" s="24" t="s">
        <v>228</v>
      </c>
      <c r="D57" s="24" t="s">
        <v>250</v>
      </c>
      <c r="E57" s="2" t="s">
        <v>250</v>
      </c>
      <c r="F57" s="2" t="s">
        <v>481</v>
      </c>
      <c r="G57" s="24" t="s">
        <v>198</v>
      </c>
      <c r="H57" s="24" t="s">
        <v>24</v>
      </c>
      <c r="I57" s="37">
        <v>42965</v>
      </c>
      <c r="J57" s="24" t="s">
        <v>33</v>
      </c>
      <c r="K57" s="24" t="s">
        <v>389</v>
      </c>
      <c r="L57" s="28" t="s">
        <v>239</v>
      </c>
      <c r="M57" s="39">
        <f t="shared" si="6"/>
        <v>425000</v>
      </c>
      <c r="N57" s="27">
        <v>51000</v>
      </c>
      <c r="O57" s="5">
        <v>476000</v>
      </c>
      <c r="P57" s="5">
        <v>476000</v>
      </c>
      <c r="Q57" s="8" t="s">
        <v>1</v>
      </c>
      <c r="R57" s="7" t="s">
        <v>9</v>
      </c>
      <c r="S57" s="20" t="s">
        <v>442</v>
      </c>
      <c r="T57" s="20" t="s">
        <v>443</v>
      </c>
      <c r="U57" s="21" t="s">
        <v>0</v>
      </c>
    </row>
    <row r="58" spans="1:21" ht="22.5" customHeight="1">
      <c r="A58" s="2">
        <v>6</v>
      </c>
      <c r="B58" s="24" t="s">
        <v>468</v>
      </c>
      <c r="C58" s="24" t="s">
        <v>229</v>
      </c>
      <c r="D58" s="24" t="s">
        <v>121</v>
      </c>
      <c r="E58" s="2" t="s">
        <v>121</v>
      </c>
      <c r="F58" s="2" t="s">
        <v>481</v>
      </c>
      <c r="G58" s="24" t="s">
        <v>61</v>
      </c>
      <c r="H58" s="24" t="s">
        <v>24</v>
      </c>
      <c r="I58" s="37">
        <v>42971</v>
      </c>
      <c r="J58" s="2" t="s">
        <v>205</v>
      </c>
      <c r="K58" s="24" t="s">
        <v>390</v>
      </c>
      <c r="L58" s="28" t="s">
        <v>240</v>
      </c>
      <c r="M58" s="27">
        <f t="shared" si="6"/>
        <v>422500</v>
      </c>
      <c r="N58" s="27">
        <v>50700</v>
      </c>
      <c r="O58" s="5">
        <v>473200</v>
      </c>
      <c r="P58" s="45"/>
      <c r="Q58" s="8" t="s">
        <v>16</v>
      </c>
      <c r="R58" s="7" t="s">
        <v>9</v>
      </c>
      <c r="S58" s="20" t="s">
        <v>442</v>
      </c>
      <c r="T58" s="20" t="s">
        <v>443</v>
      </c>
      <c r="U58" s="21" t="s">
        <v>0</v>
      </c>
    </row>
    <row r="59" spans="1:21" ht="22.5" customHeight="1">
      <c r="A59" s="2">
        <v>7</v>
      </c>
      <c r="B59" s="24" t="s">
        <v>468</v>
      </c>
      <c r="C59" s="24" t="s">
        <v>230</v>
      </c>
      <c r="D59" s="24" t="s">
        <v>253</v>
      </c>
      <c r="E59" s="2" t="s">
        <v>489</v>
      </c>
      <c r="F59" s="2" t="s">
        <v>481</v>
      </c>
      <c r="G59" s="24" t="s">
        <v>13</v>
      </c>
      <c r="H59" s="24" t="s">
        <v>95</v>
      </c>
      <c r="I59" s="37">
        <v>42971</v>
      </c>
      <c r="J59" s="24" t="s">
        <v>33</v>
      </c>
      <c r="K59" s="24" t="s">
        <v>392</v>
      </c>
      <c r="L59" s="28" t="s">
        <v>242</v>
      </c>
      <c r="M59" s="27">
        <f t="shared" si="6"/>
        <v>241071.43</v>
      </c>
      <c r="N59" s="27">
        <v>28928.57</v>
      </c>
      <c r="O59" s="27">
        <v>270000</v>
      </c>
      <c r="P59" s="27">
        <v>270000</v>
      </c>
      <c r="Q59" s="8" t="s">
        <v>1</v>
      </c>
      <c r="R59" s="7" t="s">
        <v>9</v>
      </c>
      <c r="S59" s="20" t="s">
        <v>442</v>
      </c>
      <c r="T59" s="20" t="s">
        <v>443</v>
      </c>
      <c r="U59" s="21" t="s">
        <v>442</v>
      </c>
    </row>
    <row r="60" spans="1:21" ht="41.25" customHeight="1">
      <c r="A60" s="2">
        <v>8</v>
      </c>
      <c r="B60" s="24" t="s">
        <v>468</v>
      </c>
      <c r="C60" s="24" t="s">
        <v>231</v>
      </c>
      <c r="D60" s="28" t="s">
        <v>14</v>
      </c>
      <c r="E60" s="2" t="s">
        <v>478</v>
      </c>
      <c r="F60" s="2" t="s">
        <v>479</v>
      </c>
      <c r="G60" s="28" t="s">
        <v>198</v>
      </c>
      <c r="H60" s="28" t="s">
        <v>95</v>
      </c>
      <c r="I60" s="40">
        <v>42976</v>
      </c>
      <c r="J60" s="28" t="s">
        <v>33</v>
      </c>
      <c r="K60" s="28" t="s">
        <v>394</v>
      </c>
      <c r="L60" s="28" t="s">
        <v>243</v>
      </c>
      <c r="M60" s="27">
        <f t="shared" si="6"/>
        <v>383035.48</v>
      </c>
      <c r="N60" s="27">
        <v>45965.52</v>
      </c>
      <c r="O60" s="5">
        <v>429001</v>
      </c>
      <c r="P60" s="5">
        <v>429001</v>
      </c>
      <c r="Q60" s="8" t="s">
        <v>1</v>
      </c>
      <c r="R60" s="7" t="s">
        <v>9</v>
      </c>
      <c r="S60" s="20" t="s">
        <v>442</v>
      </c>
      <c r="T60" s="20" t="s">
        <v>443</v>
      </c>
      <c r="U60" s="21" t="s">
        <v>442</v>
      </c>
    </row>
    <row r="61" spans="1:21" ht="22.5" customHeight="1">
      <c r="A61" s="2">
        <v>9</v>
      </c>
      <c r="B61" s="24" t="s">
        <v>468</v>
      </c>
      <c r="C61" s="24" t="s">
        <v>232</v>
      </c>
      <c r="D61" s="24" t="s">
        <v>202</v>
      </c>
      <c r="E61" s="2" t="s">
        <v>221</v>
      </c>
      <c r="F61" s="2" t="s">
        <v>477</v>
      </c>
      <c r="G61" s="24" t="s">
        <v>13</v>
      </c>
      <c r="H61" s="24" t="s">
        <v>24</v>
      </c>
      <c r="I61" s="37">
        <v>42978</v>
      </c>
      <c r="J61" s="24" t="s">
        <v>33</v>
      </c>
      <c r="K61" s="24" t="s">
        <v>393</v>
      </c>
      <c r="L61" s="28" t="s">
        <v>244</v>
      </c>
      <c r="M61" s="39">
        <f>O61-N61</f>
        <v>381696.43</v>
      </c>
      <c r="N61" s="27">
        <v>45803.57</v>
      </c>
      <c r="O61" s="5">
        <v>427500</v>
      </c>
      <c r="P61" s="45"/>
      <c r="Q61" s="8" t="s">
        <v>16</v>
      </c>
      <c r="R61" s="7" t="s">
        <v>9</v>
      </c>
      <c r="S61" s="20" t="s">
        <v>442</v>
      </c>
      <c r="T61" s="20" t="s">
        <v>443</v>
      </c>
      <c r="U61" s="21" t="s">
        <v>442</v>
      </c>
    </row>
    <row r="62" spans="1:21" ht="22.5" customHeight="1">
      <c r="A62" s="10">
        <v>10</v>
      </c>
      <c r="B62" s="24" t="s">
        <v>468</v>
      </c>
      <c r="C62" s="24" t="s">
        <v>251</v>
      </c>
      <c r="D62" s="24" t="s">
        <v>252</v>
      </c>
      <c r="E62" s="2" t="s">
        <v>221</v>
      </c>
      <c r="F62" s="2" t="s">
        <v>477</v>
      </c>
      <c r="G62" s="24" t="s">
        <v>13</v>
      </c>
      <c r="H62" s="24" t="s">
        <v>24</v>
      </c>
      <c r="I62" s="37">
        <v>42978</v>
      </c>
      <c r="J62" s="24" t="s">
        <v>33</v>
      </c>
      <c r="K62" s="24" t="s">
        <v>391</v>
      </c>
      <c r="L62" s="28" t="s">
        <v>241</v>
      </c>
      <c r="M62" s="27">
        <f t="shared" ref="M62:M64" si="7">O62-N62</f>
        <v>357142.86</v>
      </c>
      <c r="N62" s="27">
        <v>42857.14</v>
      </c>
      <c r="O62" s="27">
        <v>400000</v>
      </c>
      <c r="P62" s="27">
        <v>400000</v>
      </c>
      <c r="Q62" s="8" t="s">
        <v>1</v>
      </c>
      <c r="R62" s="7" t="s">
        <v>9</v>
      </c>
      <c r="S62" s="20" t="s">
        <v>442</v>
      </c>
      <c r="T62" s="20" t="s">
        <v>443</v>
      </c>
      <c r="U62" s="21" t="s">
        <v>442</v>
      </c>
    </row>
    <row r="63" spans="1:21" ht="35.25" customHeight="1">
      <c r="A63" s="28">
        <v>11</v>
      </c>
      <c r="B63" s="24" t="s">
        <v>468</v>
      </c>
      <c r="C63" s="28" t="s">
        <v>255</v>
      </c>
      <c r="D63" s="28" t="s">
        <v>121</v>
      </c>
      <c r="E63" s="2" t="s">
        <v>121</v>
      </c>
      <c r="F63" s="2" t="s">
        <v>481</v>
      </c>
      <c r="G63" s="28" t="s">
        <v>13</v>
      </c>
      <c r="H63" s="28" t="s">
        <v>256</v>
      </c>
      <c r="I63" s="40">
        <v>42978</v>
      </c>
      <c r="J63" s="2" t="s">
        <v>205</v>
      </c>
      <c r="K63" s="28" t="s">
        <v>395</v>
      </c>
      <c r="L63" s="46" t="s">
        <v>254</v>
      </c>
      <c r="M63" s="27">
        <f t="shared" si="7"/>
        <v>401779.29</v>
      </c>
      <c r="N63" s="27">
        <v>48220.71</v>
      </c>
      <c r="O63" s="27">
        <v>450000</v>
      </c>
      <c r="P63" s="28"/>
      <c r="Q63" s="8" t="s">
        <v>16</v>
      </c>
      <c r="R63" s="7" t="s">
        <v>9</v>
      </c>
      <c r="S63" s="20" t="s">
        <v>442</v>
      </c>
      <c r="T63" s="20" t="s">
        <v>443</v>
      </c>
      <c r="U63" s="21" t="s">
        <v>442</v>
      </c>
    </row>
    <row r="64" spans="1:21" ht="50.25" customHeight="1">
      <c r="A64" s="10">
        <v>12</v>
      </c>
      <c r="B64" s="24" t="s">
        <v>468</v>
      </c>
      <c r="C64" s="28" t="s">
        <v>257</v>
      </c>
      <c r="D64" s="24" t="s">
        <v>121</v>
      </c>
      <c r="E64" s="2" t="s">
        <v>121</v>
      </c>
      <c r="F64" s="2" t="s">
        <v>481</v>
      </c>
      <c r="G64" s="24" t="s">
        <v>13</v>
      </c>
      <c r="H64" s="24" t="s">
        <v>256</v>
      </c>
      <c r="I64" s="40">
        <v>42978</v>
      </c>
      <c r="J64" s="2" t="s">
        <v>205</v>
      </c>
      <c r="K64" s="28" t="s">
        <v>396</v>
      </c>
      <c r="L64" s="47" t="s">
        <v>258</v>
      </c>
      <c r="M64" s="42">
        <f t="shared" si="7"/>
        <v>410714.29</v>
      </c>
      <c r="N64" s="27">
        <v>49285.71</v>
      </c>
      <c r="O64" s="27">
        <v>460000</v>
      </c>
      <c r="P64" s="45"/>
      <c r="Q64" s="8" t="s">
        <v>1</v>
      </c>
      <c r="R64" s="7" t="s">
        <v>9</v>
      </c>
      <c r="S64" s="20" t="s">
        <v>442</v>
      </c>
      <c r="T64" s="20" t="s">
        <v>443</v>
      </c>
      <c r="U64" s="21" t="s">
        <v>442</v>
      </c>
    </row>
    <row r="65" spans="1:21" ht="22.5" customHeight="1">
      <c r="A65" s="2">
        <v>1</v>
      </c>
      <c r="B65" s="28" t="s">
        <v>469</v>
      </c>
      <c r="C65" s="24" t="s">
        <v>269</v>
      </c>
      <c r="D65" s="28" t="s">
        <v>122</v>
      </c>
      <c r="E65" s="2" t="s">
        <v>478</v>
      </c>
      <c r="F65" s="2" t="s">
        <v>479</v>
      </c>
      <c r="G65" s="2" t="s">
        <v>198</v>
      </c>
      <c r="H65" s="28" t="s">
        <v>279</v>
      </c>
      <c r="I65" s="40">
        <v>42983</v>
      </c>
      <c r="J65" s="28" t="s">
        <v>281</v>
      </c>
      <c r="K65" s="24" t="s">
        <v>397</v>
      </c>
      <c r="L65" s="46" t="s">
        <v>259</v>
      </c>
      <c r="M65" s="27">
        <f t="shared" ref="M65:M74" si="8">O65-N65</f>
        <v>255535.71</v>
      </c>
      <c r="N65" s="27">
        <v>14464.29</v>
      </c>
      <c r="O65" s="27">
        <v>270000</v>
      </c>
      <c r="P65" s="27">
        <v>270000</v>
      </c>
      <c r="Q65" s="8" t="s">
        <v>1</v>
      </c>
      <c r="R65" s="7" t="s">
        <v>9</v>
      </c>
      <c r="S65" s="20" t="s">
        <v>442</v>
      </c>
      <c r="T65" s="20" t="s">
        <v>443</v>
      </c>
      <c r="U65" s="21" t="s">
        <v>0</v>
      </c>
    </row>
    <row r="66" spans="1:21" ht="40.5" customHeight="1">
      <c r="A66" s="2">
        <v>2</v>
      </c>
      <c r="B66" s="28" t="s">
        <v>469</v>
      </c>
      <c r="C66" s="24" t="s">
        <v>270</v>
      </c>
      <c r="D66" s="28" t="s">
        <v>121</v>
      </c>
      <c r="E66" s="2" t="s">
        <v>121</v>
      </c>
      <c r="F66" s="2" t="s">
        <v>481</v>
      </c>
      <c r="G66" s="28" t="s">
        <v>13</v>
      </c>
      <c r="H66" s="28" t="s">
        <v>24</v>
      </c>
      <c r="I66" s="40">
        <v>42985</v>
      </c>
      <c r="J66" s="28" t="s">
        <v>33</v>
      </c>
      <c r="K66" s="24" t="s">
        <v>398</v>
      </c>
      <c r="L66" s="46" t="s">
        <v>260</v>
      </c>
      <c r="M66" s="27">
        <f t="shared" si="8"/>
        <v>381696.43</v>
      </c>
      <c r="N66" s="27">
        <v>45803.57</v>
      </c>
      <c r="O66" s="27">
        <v>427500</v>
      </c>
      <c r="P66" s="48"/>
      <c r="Q66" s="8" t="s">
        <v>16</v>
      </c>
      <c r="R66" s="7" t="s">
        <v>9</v>
      </c>
      <c r="S66" s="20" t="s">
        <v>442</v>
      </c>
      <c r="T66" s="20" t="s">
        <v>443</v>
      </c>
      <c r="U66" s="21" t="s">
        <v>0</v>
      </c>
    </row>
    <row r="67" spans="1:21" ht="22.5" customHeight="1">
      <c r="A67" s="2">
        <v>3</v>
      </c>
      <c r="B67" s="28" t="s">
        <v>469</v>
      </c>
      <c r="C67" s="24" t="s">
        <v>271</v>
      </c>
      <c r="D67" s="24" t="s">
        <v>14</v>
      </c>
      <c r="E67" s="2" t="s">
        <v>478</v>
      </c>
      <c r="F67" s="2" t="s">
        <v>479</v>
      </c>
      <c r="G67" s="24" t="s">
        <v>13</v>
      </c>
      <c r="H67" s="28" t="s">
        <v>280</v>
      </c>
      <c r="I67" s="40">
        <v>42990</v>
      </c>
      <c r="J67" s="2" t="s">
        <v>205</v>
      </c>
      <c r="K67" s="24" t="s">
        <v>399</v>
      </c>
      <c r="L67" s="46" t="s">
        <v>261</v>
      </c>
      <c r="M67" s="27">
        <f t="shared" si="8"/>
        <v>406250</v>
      </c>
      <c r="N67" s="27">
        <v>48750</v>
      </c>
      <c r="O67" s="27">
        <v>455000</v>
      </c>
      <c r="P67" s="27">
        <v>455000</v>
      </c>
      <c r="Q67" s="8" t="s">
        <v>1</v>
      </c>
      <c r="R67" s="7" t="s">
        <v>9</v>
      </c>
      <c r="S67" s="20" t="s">
        <v>442</v>
      </c>
      <c r="T67" s="20" t="s">
        <v>443</v>
      </c>
      <c r="U67" s="21" t="s">
        <v>442</v>
      </c>
    </row>
    <row r="68" spans="1:21" ht="22.5" customHeight="1">
      <c r="A68" s="2">
        <v>4</v>
      </c>
      <c r="B68" s="28" t="s">
        <v>469</v>
      </c>
      <c r="C68" s="24" t="s">
        <v>272</v>
      </c>
      <c r="D68" s="24" t="s">
        <v>14</v>
      </c>
      <c r="E68" s="2" t="s">
        <v>478</v>
      </c>
      <c r="F68" s="2" t="s">
        <v>479</v>
      </c>
      <c r="G68" s="24" t="s">
        <v>198</v>
      </c>
      <c r="H68" s="28" t="s">
        <v>95</v>
      </c>
      <c r="I68" s="40">
        <v>42992</v>
      </c>
      <c r="J68" s="2" t="s">
        <v>205</v>
      </c>
      <c r="K68" s="24" t="s">
        <v>400</v>
      </c>
      <c r="L68" s="46" t="s">
        <v>262</v>
      </c>
      <c r="M68" s="27">
        <f t="shared" si="8"/>
        <v>410718.74</v>
      </c>
      <c r="N68" s="27">
        <v>49286.26</v>
      </c>
      <c r="O68" s="27">
        <v>460005</v>
      </c>
      <c r="P68" s="27">
        <v>460005</v>
      </c>
      <c r="Q68" s="8" t="s">
        <v>1</v>
      </c>
      <c r="R68" s="7" t="s">
        <v>9</v>
      </c>
      <c r="S68" s="20" t="s">
        <v>442</v>
      </c>
      <c r="T68" s="20" t="s">
        <v>443</v>
      </c>
      <c r="U68" s="21" t="s">
        <v>442</v>
      </c>
    </row>
    <row r="69" spans="1:21" ht="21" customHeight="1">
      <c r="A69" s="2">
        <v>5</v>
      </c>
      <c r="B69" s="28" t="s">
        <v>469</v>
      </c>
      <c r="C69" s="28" t="s">
        <v>273</v>
      </c>
      <c r="D69" s="28" t="s">
        <v>122</v>
      </c>
      <c r="E69" s="2" t="s">
        <v>478</v>
      </c>
      <c r="F69" s="2" t="s">
        <v>479</v>
      </c>
      <c r="G69" s="28" t="s">
        <v>13</v>
      </c>
      <c r="H69" s="28" t="s">
        <v>279</v>
      </c>
      <c r="I69" s="40">
        <v>42996</v>
      </c>
      <c r="J69" s="2" t="s">
        <v>205</v>
      </c>
      <c r="K69" s="24" t="s">
        <v>401</v>
      </c>
      <c r="L69" s="46" t="s">
        <v>263</v>
      </c>
      <c r="M69" s="27">
        <f t="shared" si="8"/>
        <v>357151.78</v>
      </c>
      <c r="N69" s="27">
        <v>42858.22</v>
      </c>
      <c r="O69" s="27">
        <v>400010</v>
      </c>
      <c r="P69" s="27">
        <v>200000</v>
      </c>
      <c r="Q69" s="8" t="s">
        <v>21</v>
      </c>
      <c r="R69" s="7" t="s">
        <v>9</v>
      </c>
      <c r="S69" s="20" t="s">
        <v>442</v>
      </c>
      <c r="T69" s="20" t="s">
        <v>443</v>
      </c>
      <c r="U69" s="21" t="s">
        <v>442</v>
      </c>
    </row>
    <row r="70" spans="1:21" ht="21" customHeight="1">
      <c r="A70" s="2">
        <v>6</v>
      </c>
      <c r="B70" s="28" t="s">
        <v>469</v>
      </c>
      <c r="C70" s="24" t="s">
        <v>274</v>
      </c>
      <c r="D70" s="28" t="s">
        <v>121</v>
      </c>
      <c r="E70" s="2" t="s">
        <v>121</v>
      </c>
      <c r="F70" s="2" t="s">
        <v>481</v>
      </c>
      <c r="G70" s="28" t="s">
        <v>13</v>
      </c>
      <c r="H70" s="28" t="s">
        <v>256</v>
      </c>
      <c r="I70" s="40">
        <v>42997</v>
      </c>
      <c r="J70" s="28" t="s">
        <v>281</v>
      </c>
      <c r="K70" s="24" t="s">
        <v>402</v>
      </c>
      <c r="L70" s="46" t="s">
        <v>264</v>
      </c>
      <c r="M70" s="27">
        <f t="shared" si="8"/>
        <v>241071.43</v>
      </c>
      <c r="N70" s="27">
        <v>28928.57</v>
      </c>
      <c r="O70" s="27">
        <v>270000</v>
      </c>
      <c r="P70" s="27">
        <v>270000</v>
      </c>
      <c r="Q70" s="8" t="s">
        <v>1</v>
      </c>
      <c r="R70" s="7" t="s">
        <v>9</v>
      </c>
      <c r="S70" s="20" t="s">
        <v>442</v>
      </c>
      <c r="T70" s="20" t="s">
        <v>443</v>
      </c>
      <c r="U70" s="21" t="s">
        <v>442</v>
      </c>
    </row>
    <row r="71" spans="1:21" ht="22.5" customHeight="1">
      <c r="A71" s="2">
        <v>7</v>
      </c>
      <c r="B71" s="28" t="s">
        <v>469</v>
      </c>
      <c r="C71" s="24" t="s">
        <v>275</v>
      </c>
      <c r="D71" s="24" t="s">
        <v>14</v>
      </c>
      <c r="E71" s="2" t="s">
        <v>478</v>
      </c>
      <c r="F71" s="2" t="s">
        <v>479</v>
      </c>
      <c r="G71" s="24" t="s">
        <v>13</v>
      </c>
      <c r="H71" s="28" t="s">
        <v>5</v>
      </c>
      <c r="I71" s="40">
        <v>42999</v>
      </c>
      <c r="J71" s="24" t="s">
        <v>282</v>
      </c>
      <c r="K71" s="24" t="s">
        <v>403</v>
      </c>
      <c r="L71" s="46" t="s">
        <v>265</v>
      </c>
      <c r="M71" s="27">
        <f t="shared" si="8"/>
        <v>1098214.28</v>
      </c>
      <c r="N71" s="27">
        <v>131785.72</v>
      </c>
      <c r="O71" s="27">
        <v>1230000</v>
      </c>
      <c r="P71" s="27">
        <v>230000</v>
      </c>
      <c r="Q71" s="8" t="s">
        <v>218</v>
      </c>
      <c r="R71" s="7" t="s">
        <v>9</v>
      </c>
      <c r="S71" s="20" t="s">
        <v>442</v>
      </c>
      <c r="T71" s="20" t="s">
        <v>443</v>
      </c>
      <c r="U71" s="21" t="s">
        <v>0</v>
      </c>
    </row>
    <row r="72" spans="1:21" ht="22.5" customHeight="1">
      <c r="A72" s="2">
        <v>8</v>
      </c>
      <c r="B72" s="28" t="s">
        <v>469</v>
      </c>
      <c r="C72" s="24" t="s">
        <v>276</v>
      </c>
      <c r="D72" s="24" t="s">
        <v>283</v>
      </c>
      <c r="E72" s="2" t="s">
        <v>490</v>
      </c>
      <c r="F72" s="2" t="s">
        <v>482</v>
      </c>
      <c r="G72" s="24" t="s">
        <v>198</v>
      </c>
      <c r="H72" s="28" t="s">
        <v>95</v>
      </c>
      <c r="I72" s="40">
        <v>42999</v>
      </c>
      <c r="J72" s="2" t="s">
        <v>205</v>
      </c>
      <c r="K72" s="28" t="s">
        <v>404</v>
      </c>
      <c r="L72" s="46" t="s">
        <v>266</v>
      </c>
      <c r="M72" s="27">
        <f t="shared" si="8"/>
        <v>410718.75</v>
      </c>
      <c r="N72" s="27">
        <v>49286.25</v>
      </c>
      <c r="O72" s="27">
        <v>460005</v>
      </c>
      <c r="P72" s="27">
        <v>460005</v>
      </c>
      <c r="Q72" s="8" t="s">
        <v>1</v>
      </c>
      <c r="R72" s="7" t="s">
        <v>9</v>
      </c>
      <c r="S72" s="20" t="s">
        <v>442</v>
      </c>
      <c r="T72" s="20" t="s">
        <v>443</v>
      </c>
      <c r="U72" s="21" t="s">
        <v>0</v>
      </c>
    </row>
    <row r="73" spans="1:21" ht="26.25" customHeight="1">
      <c r="A73" s="2">
        <v>9</v>
      </c>
      <c r="B73" s="28" t="s">
        <v>469</v>
      </c>
      <c r="C73" s="28" t="s">
        <v>277</v>
      </c>
      <c r="D73" s="28" t="s">
        <v>284</v>
      </c>
      <c r="E73" s="2" t="s">
        <v>143</v>
      </c>
      <c r="F73" s="2" t="s">
        <v>481</v>
      </c>
      <c r="G73" s="28" t="s">
        <v>35</v>
      </c>
      <c r="H73" s="28" t="s">
        <v>256</v>
      </c>
      <c r="I73" s="40">
        <v>42999</v>
      </c>
      <c r="J73" s="2" t="s">
        <v>285</v>
      </c>
      <c r="K73" s="28" t="s">
        <v>405</v>
      </c>
      <c r="L73" s="46" t="s">
        <v>267</v>
      </c>
      <c r="M73" s="27">
        <f t="shared" si="8"/>
        <v>468728.57</v>
      </c>
      <c r="N73" s="27">
        <v>56271.43</v>
      </c>
      <c r="O73" s="27">
        <v>525000</v>
      </c>
      <c r="P73" s="27">
        <v>525000</v>
      </c>
      <c r="Q73" s="8" t="s">
        <v>1</v>
      </c>
      <c r="R73" s="7" t="s">
        <v>9</v>
      </c>
      <c r="S73" s="20" t="s">
        <v>442</v>
      </c>
      <c r="T73" s="20" t="s">
        <v>443</v>
      </c>
      <c r="U73" s="21" t="s">
        <v>0</v>
      </c>
    </row>
    <row r="74" spans="1:21" ht="22.5" customHeight="1">
      <c r="A74" s="2">
        <v>10</v>
      </c>
      <c r="B74" s="28" t="s">
        <v>469</v>
      </c>
      <c r="C74" s="24" t="s">
        <v>278</v>
      </c>
      <c r="D74" s="28" t="s">
        <v>286</v>
      </c>
      <c r="E74" s="2" t="s">
        <v>478</v>
      </c>
      <c r="F74" s="2" t="s">
        <v>479</v>
      </c>
      <c r="G74" s="24" t="s">
        <v>13</v>
      </c>
      <c r="H74" s="28" t="s">
        <v>95</v>
      </c>
      <c r="I74" s="40">
        <v>43006</v>
      </c>
      <c r="J74" s="2" t="s">
        <v>205</v>
      </c>
      <c r="K74" s="24" t="s">
        <v>406</v>
      </c>
      <c r="L74" s="46" t="s">
        <v>268</v>
      </c>
      <c r="M74" s="42">
        <f t="shared" si="8"/>
        <v>410718.74</v>
      </c>
      <c r="N74" s="27">
        <v>49286.26</v>
      </c>
      <c r="O74" s="42">
        <v>460005</v>
      </c>
      <c r="P74" s="42">
        <v>460005</v>
      </c>
      <c r="Q74" s="8" t="s">
        <v>1</v>
      </c>
      <c r="R74" s="7" t="s">
        <v>9</v>
      </c>
      <c r="S74" s="20" t="s">
        <v>442</v>
      </c>
      <c r="T74" s="20" t="s">
        <v>443</v>
      </c>
      <c r="U74" s="21" t="s">
        <v>0</v>
      </c>
    </row>
    <row r="75" spans="1:21" ht="21" customHeight="1">
      <c r="A75" s="2">
        <v>1</v>
      </c>
      <c r="B75" s="28" t="s">
        <v>470</v>
      </c>
      <c r="C75" s="28" t="s">
        <v>297</v>
      </c>
      <c r="D75" s="28" t="s">
        <v>305</v>
      </c>
      <c r="E75" s="2" t="s">
        <v>305</v>
      </c>
      <c r="F75" s="2" t="s">
        <v>479</v>
      </c>
      <c r="G75" s="2" t="s">
        <v>61</v>
      </c>
      <c r="H75" s="28" t="s">
        <v>95</v>
      </c>
      <c r="I75" s="40">
        <v>43012</v>
      </c>
      <c r="J75" s="2" t="s">
        <v>205</v>
      </c>
      <c r="K75" s="28" t="s">
        <v>407</v>
      </c>
      <c r="L75" s="46" t="s">
        <v>287</v>
      </c>
      <c r="M75" s="27">
        <f t="shared" ref="M75:M84" si="9">O75-N75</f>
        <v>357500</v>
      </c>
      <c r="N75" s="27">
        <v>42900</v>
      </c>
      <c r="O75" s="27">
        <v>400400</v>
      </c>
      <c r="P75" s="27">
        <v>400400</v>
      </c>
      <c r="Q75" s="8" t="s">
        <v>1</v>
      </c>
      <c r="R75" s="7" t="s">
        <v>9</v>
      </c>
      <c r="S75" s="20" t="s">
        <v>442</v>
      </c>
      <c r="T75" s="20" t="s">
        <v>443</v>
      </c>
      <c r="U75" s="21" t="s">
        <v>0</v>
      </c>
    </row>
    <row r="76" spans="1:21" ht="21" customHeight="1">
      <c r="A76" s="2">
        <v>2</v>
      </c>
      <c r="B76" s="28" t="s">
        <v>470</v>
      </c>
      <c r="C76" s="28" t="s">
        <v>301</v>
      </c>
      <c r="D76" s="28" t="s">
        <v>143</v>
      </c>
      <c r="E76" s="2" t="s">
        <v>143</v>
      </c>
      <c r="F76" s="2" t="s">
        <v>481</v>
      </c>
      <c r="G76" s="28" t="s">
        <v>13</v>
      </c>
      <c r="H76" s="28" t="s">
        <v>256</v>
      </c>
      <c r="I76" s="40">
        <v>43014</v>
      </c>
      <c r="J76" s="28" t="s">
        <v>383</v>
      </c>
      <c r="K76" s="28" t="s">
        <v>408</v>
      </c>
      <c r="L76" s="28" t="s">
        <v>292</v>
      </c>
      <c r="M76" s="27">
        <f t="shared" si="9"/>
        <v>410553.57</v>
      </c>
      <c r="N76" s="27">
        <v>49446.43</v>
      </c>
      <c r="O76" s="27">
        <v>460000</v>
      </c>
      <c r="P76" s="27">
        <v>460000</v>
      </c>
      <c r="Q76" s="8" t="s">
        <v>1</v>
      </c>
      <c r="R76" s="7" t="s">
        <v>9</v>
      </c>
      <c r="S76" s="20" t="s">
        <v>442</v>
      </c>
      <c r="T76" s="20" t="s">
        <v>443</v>
      </c>
      <c r="U76" s="21" t="s">
        <v>0</v>
      </c>
    </row>
    <row r="77" spans="1:21" ht="42" customHeight="1">
      <c r="A77" s="2">
        <v>3</v>
      </c>
      <c r="B77" s="28" t="s">
        <v>470</v>
      </c>
      <c r="C77" s="28" t="s">
        <v>306</v>
      </c>
      <c r="D77" s="28" t="s">
        <v>14</v>
      </c>
      <c r="E77" s="2" t="s">
        <v>478</v>
      </c>
      <c r="F77" s="2" t="s">
        <v>479</v>
      </c>
      <c r="G77" s="2" t="s">
        <v>46</v>
      </c>
      <c r="H77" s="28" t="s">
        <v>179</v>
      </c>
      <c r="I77" s="40">
        <v>43020</v>
      </c>
      <c r="J77" s="2" t="s">
        <v>285</v>
      </c>
      <c r="K77" s="28"/>
      <c r="L77" s="28" t="s">
        <v>288</v>
      </c>
      <c r="M77" s="27">
        <f t="shared" si="9"/>
        <v>1118214.92</v>
      </c>
      <c r="N77" s="27">
        <v>131785.72</v>
      </c>
      <c r="O77" s="27">
        <v>1250000.6399999999</v>
      </c>
      <c r="P77" s="27">
        <v>625000</v>
      </c>
      <c r="Q77" s="8" t="s">
        <v>307</v>
      </c>
      <c r="R77" s="7" t="s">
        <v>9</v>
      </c>
      <c r="S77" s="20" t="s">
        <v>442</v>
      </c>
      <c r="T77" s="20" t="s">
        <v>443</v>
      </c>
      <c r="U77" s="21" t="s">
        <v>0</v>
      </c>
    </row>
    <row r="78" spans="1:21" ht="52.5" customHeight="1">
      <c r="A78" s="2">
        <v>4</v>
      </c>
      <c r="B78" s="28" t="s">
        <v>470</v>
      </c>
      <c r="C78" s="49" t="s">
        <v>298</v>
      </c>
      <c r="D78" s="28" t="s">
        <v>14</v>
      </c>
      <c r="E78" s="2" t="s">
        <v>478</v>
      </c>
      <c r="F78" s="2" t="s">
        <v>479</v>
      </c>
      <c r="G78" s="28" t="s">
        <v>198</v>
      </c>
      <c r="H78" s="28" t="s">
        <v>280</v>
      </c>
      <c r="I78" s="40">
        <v>43025</v>
      </c>
      <c r="J78" s="2" t="s">
        <v>205</v>
      </c>
      <c r="K78" s="28" t="s">
        <v>409</v>
      </c>
      <c r="L78" s="28" t="s">
        <v>289</v>
      </c>
      <c r="M78" s="27">
        <f t="shared" si="9"/>
        <v>468000</v>
      </c>
      <c r="N78" s="27">
        <v>56160</v>
      </c>
      <c r="O78" s="27">
        <v>524160</v>
      </c>
      <c r="P78" s="28"/>
      <c r="Q78" s="8" t="s">
        <v>308</v>
      </c>
      <c r="R78" s="8" t="s">
        <v>9</v>
      </c>
      <c r="S78" s="20" t="s">
        <v>442</v>
      </c>
      <c r="T78" s="20" t="s">
        <v>443</v>
      </c>
      <c r="U78" s="21" t="s">
        <v>0</v>
      </c>
    </row>
    <row r="79" spans="1:21" ht="21" customHeight="1">
      <c r="A79" s="2">
        <v>5</v>
      </c>
      <c r="B79" s="28" t="s">
        <v>470</v>
      </c>
      <c r="C79" s="49" t="s">
        <v>299</v>
      </c>
      <c r="D79" s="28" t="s">
        <v>121</v>
      </c>
      <c r="E79" s="2" t="s">
        <v>121</v>
      </c>
      <c r="F79" s="2" t="s">
        <v>481</v>
      </c>
      <c r="G79" s="2" t="s">
        <v>46</v>
      </c>
      <c r="H79" s="28" t="s">
        <v>256</v>
      </c>
      <c r="I79" s="40">
        <v>43025</v>
      </c>
      <c r="J79" s="2" t="s">
        <v>205</v>
      </c>
      <c r="K79" s="28" t="s">
        <v>410</v>
      </c>
      <c r="L79" s="28" t="s">
        <v>290</v>
      </c>
      <c r="M79" s="27">
        <f t="shared" si="9"/>
        <v>428464.29</v>
      </c>
      <c r="N79" s="27">
        <v>51535.71</v>
      </c>
      <c r="O79" s="27">
        <v>480000</v>
      </c>
      <c r="P79" s="27">
        <v>480000</v>
      </c>
      <c r="Q79" s="8" t="s">
        <v>1</v>
      </c>
      <c r="R79" s="7" t="s">
        <v>9</v>
      </c>
      <c r="S79" s="20" t="s">
        <v>442</v>
      </c>
      <c r="T79" s="20" t="s">
        <v>443</v>
      </c>
      <c r="U79" s="21" t="s">
        <v>0</v>
      </c>
    </row>
    <row r="80" spans="1:21" ht="21" customHeight="1">
      <c r="A80" s="2">
        <v>6</v>
      </c>
      <c r="B80" s="28" t="s">
        <v>470</v>
      </c>
      <c r="C80" s="49" t="s">
        <v>300</v>
      </c>
      <c r="D80" s="28" t="s">
        <v>202</v>
      </c>
      <c r="E80" s="2" t="s">
        <v>221</v>
      </c>
      <c r="F80" s="2" t="s">
        <v>477</v>
      </c>
      <c r="G80" s="28" t="s">
        <v>13</v>
      </c>
      <c r="H80" s="28" t="s">
        <v>24</v>
      </c>
      <c r="I80" s="40">
        <v>43025</v>
      </c>
      <c r="J80" s="2" t="s">
        <v>205</v>
      </c>
      <c r="K80" s="28" t="s">
        <v>411</v>
      </c>
      <c r="L80" s="28" t="s">
        <v>291</v>
      </c>
      <c r="M80" s="27">
        <f t="shared" si="9"/>
        <v>410000</v>
      </c>
      <c r="N80" s="27">
        <v>49200</v>
      </c>
      <c r="O80" s="27">
        <v>459200</v>
      </c>
      <c r="P80" s="27">
        <v>200000</v>
      </c>
      <c r="Q80" s="8" t="s">
        <v>307</v>
      </c>
      <c r="R80" s="8" t="s">
        <v>9</v>
      </c>
      <c r="S80" s="20" t="s">
        <v>442</v>
      </c>
      <c r="T80" s="20" t="s">
        <v>443</v>
      </c>
      <c r="U80" s="21" t="s">
        <v>0</v>
      </c>
    </row>
    <row r="81" spans="1:21" ht="21" customHeight="1">
      <c r="A81" s="2">
        <v>7</v>
      </c>
      <c r="B81" s="28" t="s">
        <v>470</v>
      </c>
      <c r="C81" s="28" t="s">
        <v>302</v>
      </c>
      <c r="D81" s="28" t="s">
        <v>148</v>
      </c>
      <c r="E81" s="2" t="s">
        <v>363</v>
      </c>
      <c r="F81" s="2" t="s">
        <v>477</v>
      </c>
      <c r="G81" s="28" t="s">
        <v>61</v>
      </c>
      <c r="H81" s="28" t="s">
        <v>24</v>
      </c>
      <c r="I81" s="40">
        <v>43031</v>
      </c>
      <c r="J81" s="28" t="s">
        <v>309</v>
      </c>
      <c r="K81" s="28" t="s">
        <v>412</v>
      </c>
      <c r="L81" s="28" t="s">
        <v>293</v>
      </c>
      <c r="M81" s="27">
        <f t="shared" si="9"/>
        <v>803568</v>
      </c>
      <c r="N81" s="27">
        <v>96432</v>
      </c>
      <c r="O81" s="27">
        <v>900000</v>
      </c>
      <c r="P81" s="27">
        <v>900000</v>
      </c>
      <c r="Q81" s="8" t="s">
        <v>1</v>
      </c>
      <c r="R81" s="7" t="s">
        <v>9</v>
      </c>
      <c r="S81" s="20" t="s">
        <v>442</v>
      </c>
      <c r="T81" s="20" t="s">
        <v>443</v>
      </c>
      <c r="U81" s="21" t="s">
        <v>0</v>
      </c>
    </row>
    <row r="82" spans="1:21" ht="21" customHeight="1">
      <c r="A82" s="2">
        <v>8</v>
      </c>
      <c r="B82" s="28" t="s">
        <v>470</v>
      </c>
      <c r="C82" s="28" t="s">
        <v>310</v>
      </c>
      <c r="D82" s="28" t="s">
        <v>311</v>
      </c>
      <c r="E82" s="2" t="s">
        <v>491</v>
      </c>
      <c r="F82" s="2" t="s">
        <v>482</v>
      </c>
      <c r="G82" s="28" t="s">
        <v>13</v>
      </c>
      <c r="H82" s="28" t="s">
        <v>95</v>
      </c>
      <c r="I82" s="40">
        <v>43031</v>
      </c>
      <c r="J82" s="28" t="s">
        <v>281</v>
      </c>
      <c r="K82" s="28" t="s">
        <v>413</v>
      </c>
      <c r="L82" s="28" t="s">
        <v>294</v>
      </c>
      <c r="M82" s="27">
        <f t="shared" si="9"/>
        <v>241071.43</v>
      </c>
      <c r="N82" s="27">
        <v>28928.57</v>
      </c>
      <c r="O82" s="27">
        <v>270000</v>
      </c>
      <c r="P82" s="27">
        <v>270000</v>
      </c>
      <c r="Q82" s="8" t="s">
        <v>1</v>
      </c>
      <c r="R82" s="7" t="s">
        <v>9</v>
      </c>
      <c r="S82" s="20" t="s">
        <v>442</v>
      </c>
      <c r="T82" s="20" t="s">
        <v>443</v>
      </c>
      <c r="U82" s="21" t="s">
        <v>0</v>
      </c>
    </row>
    <row r="83" spans="1:21" ht="21" customHeight="1">
      <c r="A83" s="2">
        <v>9</v>
      </c>
      <c r="B83" s="28" t="s">
        <v>470</v>
      </c>
      <c r="C83" s="28" t="s">
        <v>303</v>
      </c>
      <c r="D83" s="28" t="s">
        <v>312</v>
      </c>
      <c r="E83" s="2" t="s">
        <v>221</v>
      </c>
      <c r="F83" s="2" t="s">
        <v>477</v>
      </c>
      <c r="G83" s="28" t="s">
        <v>313</v>
      </c>
      <c r="H83" s="28" t="s">
        <v>24</v>
      </c>
      <c r="I83" s="40">
        <v>43033</v>
      </c>
      <c r="J83" s="28" t="s">
        <v>314</v>
      </c>
      <c r="K83" s="28" t="s">
        <v>414</v>
      </c>
      <c r="L83" s="28" t="s">
        <v>295</v>
      </c>
      <c r="M83" s="27">
        <f t="shared" si="9"/>
        <v>1460714.2</v>
      </c>
      <c r="N83" s="27">
        <v>175285.8</v>
      </c>
      <c r="O83" s="27">
        <v>1636000</v>
      </c>
      <c r="P83" s="28"/>
      <c r="Q83" s="8" t="s">
        <v>308</v>
      </c>
      <c r="R83" s="8" t="s">
        <v>9</v>
      </c>
      <c r="S83" s="20" t="s">
        <v>442</v>
      </c>
      <c r="T83" s="20" t="s">
        <v>443</v>
      </c>
      <c r="U83" s="21" t="s">
        <v>0</v>
      </c>
    </row>
    <row r="84" spans="1:21" ht="21.75" customHeight="1">
      <c r="A84" s="2">
        <v>10</v>
      </c>
      <c r="B84" s="28" t="s">
        <v>470</v>
      </c>
      <c r="C84" s="28" t="s">
        <v>304</v>
      </c>
      <c r="D84" s="28" t="s">
        <v>122</v>
      </c>
      <c r="E84" s="2" t="s">
        <v>478</v>
      </c>
      <c r="F84" s="2" t="s">
        <v>479</v>
      </c>
      <c r="G84" s="28" t="s">
        <v>198</v>
      </c>
      <c r="H84" s="28" t="s">
        <v>279</v>
      </c>
      <c r="I84" s="40">
        <v>43039</v>
      </c>
      <c r="J84" s="28" t="s">
        <v>199</v>
      </c>
      <c r="K84" s="28" t="s">
        <v>415</v>
      </c>
      <c r="L84" s="28" t="s">
        <v>296</v>
      </c>
      <c r="M84" s="42">
        <f t="shared" si="9"/>
        <v>18928.57</v>
      </c>
      <c r="N84" s="27">
        <v>1071.43</v>
      </c>
      <c r="O84" s="27">
        <v>20000</v>
      </c>
      <c r="P84" s="28"/>
      <c r="Q84" s="8" t="s">
        <v>308</v>
      </c>
      <c r="R84" s="8" t="s">
        <v>9</v>
      </c>
      <c r="S84" s="20" t="s">
        <v>442</v>
      </c>
      <c r="T84" s="20" t="s">
        <v>443</v>
      </c>
      <c r="U84" s="21" t="s">
        <v>0</v>
      </c>
    </row>
    <row r="85" spans="1:21" ht="21" customHeight="1">
      <c r="A85" s="2">
        <v>1</v>
      </c>
      <c r="B85" s="28" t="s">
        <v>471</v>
      </c>
      <c r="C85" s="28" t="s">
        <v>326</v>
      </c>
      <c r="D85" s="28" t="s">
        <v>206</v>
      </c>
      <c r="E85" s="2" t="s">
        <v>143</v>
      </c>
      <c r="F85" s="2" t="s">
        <v>481</v>
      </c>
      <c r="G85" s="28" t="s">
        <v>46</v>
      </c>
      <c r="H85" s="28" t="s">
        <v>338</v>
      </c>
      <c r="I85" s="40">
        <v>43045</v>
      </c>
      <c r="J85" s="2" t="s">
        <v>339</v>
      </c>
      <c r="K85" s="28" t="s">
        <v>416</v>
      </c>
      <c r="L85" s="28" t="s">
        <v>325</v>
      </c>
      <c r="M85" s="27">
        <f t="shared" ref="M85:M96" si="10">O85-N85</f>
        <v>241071.43</v>
      </c>
      <c r="N85" s="27">
        <v>28928.57</v>
      </c>
      <c r="O85" s="27">
        <v>270000</v>
      </c>
      <c r="P85" s="27">
        <v>150000</v>
      </c>
      <c r="Q85" s="8" t="s">
        <v>307</v>
      </c>
      <c r="R85" s="8" t="s">
        <v>9</v>
      </c>
      <c r="S85" s="20" t="s">
        <v>442</v>
      </c>
      <c r="T85" s="20" t="s">
        <v>443</v>
      </c>
      <c r="U85" s="21" t="s">
        <v>0</v>
      </c>
    </row>
    <row r="86" spans="1:21" ht="21" customHeight="1">
      <c r="A86" s="2">
        <v>2</v>
      </c>
      <c r="B86" s="28" t="s">
        <v>471</v>
      </c>
      <c r="C86" s="28" t="s">
        <v>316</v>
      </c>
      <c r="D86" s="28" t="s">
        <v>340</v>
      </c>
      <c r="E86" s="2" t="s">
        <v>478</v>
      </c>
      <c r="F86" s="2" t="s">
        <v>479</v>
      </c>
      <c r="G86" s="28" t="s">
        <v>198</v>
      </c>
      <c r="H86" s="28" t="s">
        <v>317</v>
      </c>
      <c r="I86" s="40">
        <v>43045</v>
      </c>
      <c r="J86" s="2" t="s">
        <v>339</v>
      </c>
      <c r="K86" s="28"/>
      <c r="L86" s="28" t="s">
        <v>315</v>
      </c>
      <c r="M86" s="27">
        <f t="shared" si="10"/>
        <v>241071.43</v>
      </c>
      <c r="N86" s="27">
        <v>28928.57</v>
      </c>
      <c r="O86" s="27">
        <v>270000</v>
      </c>
      <c r="P86" s="27">
        <v>270000</v>
      </c>
      <c r="Q86" s="8" t="s">
        <v>1</v>
      </c>
      <c r="R86" s="7" t="s">
        <v>9</v>
      </c>
      <c r="S86" s="20" t="s">
        <v>442</v>
      </c>
      <c r="T86" s="20" t="s">
        <v>443</v>
      </c>
      <c r="U86" s="21" t="s">
        <v>0</v>
      </c>
    </row>
    <row r="87" spans="1:21" ht="21" customHeight="1">
      <c r="A87" s="2">
        <v>3</v>
      </c>
      <c r="B87" s="28" t="s">
        <v>471</v>
      </c>
      <c r="C87" s="28" t="s">
        <v>447</v>
      </c>
      <c r="D87" s="28" t="s">
        <v>341</v>
      </c>
      <c r="E87" s="2" t="s">
        <v>493</v>
      </c>
      <c r="F87" s="2" t="s">
        <v>481</v>
      </c>
      <c r="G87" s="28" t="s">
        <v>13</v>
      </c>
      <c r="H87" s="28" t="s">
        <v>95</v>
      </c>
      <c r="I87" s="40">
        <v>43048</v>
      </c>
      <c r="J87" s="28" t="s">
        <v>344</v>
      </c>
      <c r="K87" s="28" t="s">
        <v>417</v>
      </c>
      <c r="L87" s="28" t="s">
        <v>318</v>
      </c>
      <c r="M87" s="27">
        <f t="shared" si="10"/>
        <v>410718.75</v>
      </c>
      <c r="N87" s="27">
        <v>49286.25</v>
      </c>
      <c r="O87" s="27">
        <v>460005</v>
      </c>
      <c r="P87" s="27">
        <v>460005</v>
      </c>
      <c r="Q87" s="8" t="s">
        <v>1</v>
      </c>
      <c r="R87" s="7" t="s">
        <v>9</v>
      </c>
      <c r="S87" s="20" t="s">
        <v>442</v>
      </c>
      <c r="T87" s="20" t="s">
        <v>443</v>
      </c>
      <c r="U87" s="21" t="s">
        <v>0</v>
      </c>
    </row>
    <row r="88" spans="1:21" ht="21" customHeight="1">
      <c r="A88" s="2">
        <v>4</v>
      </c>
      <c r="B88" s="28" t="s">
        <v>471</v>
      </c>
      <c r="C88" s="28" t="s">
        <v>320</v>
      </c>
      <c r="D88" s="28" t="s">
        <v>14</v>
      </c>
      <c r="E88" s="2" t="s">
        <v>478</v>
      </c>
      <c r="F88" s="2" t="s">
        <v>479</v>
      </c>
      <c r="G88" s="28" t="s">
        <v>13</v>
      </c>
      <c r="H88" s="50" t="s">
        <v>337</v>
      </c>
      <c r="I88" s="40">
        <v>43048</v>
      </c>
      <c r="J88" s="28" t="s">
        <v>418</v>
      </c>
      <c r="K88" s="28" t="s">
        <v>419</v>
      </c>
      <c r="L88" s="28" t="s">
        <v>319</v>
      </c>
      <c r="M88" s="27">
        <f t="shared" si="10"/>
        <v>1241071.42</v>
      </c>
      <c r="N88" s="27">
        <v>148928.57999999999</v>
      </c>
      <c r="O88" s="27">
        <v>1390000</v>
      </c>
      <c r="P88" s="27">
        <v>595000</v>
      </c>
      <c r="Q88" s="8" t="s">
        <v>342</v>
      </c>
      <c r="R88" s="8" t="s">
        <v>9</v>
      </c>
      <c r="S88" s="20" t="s">
        <v>442</v>
      </c>
      <c r="T88" s="20" t="s">
        <v>443</v>
      </c>
      <c r="U88" s="21" t="s">
        <v>0</v>
      </c>
    </row>
    <row r="89" spans="1:21" ht="21" customHeight="1">
      <c r="A89" s="2">
        <v>5</v>
      </c>
      <c r="B89" s="28" t="s">
        <v>471</v>
      </c>
      <c r="C89" s="28" t="s">
        <v>322</v>
      </c>
      <c r="D89" s="28" t="s">
        <v>343</v>
      </c>
      <c r="E89" s="2" t="s">
        <v>348</v>
      </c>
      <c r="F89" s="2" t="s">
        <v>482</v>
      </c>
      <c r="G89" s="28" t="s">
        <v>13</v>
      </c>
      <c r="H89" s="28" t="s">
        <v>95</v>
      </c>
      <c r="I89" s="40">
        <v>43054</v>
      </c>
      <c r="J89" s="28" t="s">
        <v>344</v>
      </c>
      <c r="K89" s="28" t="s">
        <v>420</v>
      </c>
      <c r="L89" s="28" t="s">
        <v>321</v>
      </c>
      <c r="M89" s="27">
        <f t="shared" si="10"/>
        <v>410718.75</v>
      </c>
      <c r="N89" s="27">
        <v>49286.25</v>
      </c>
      <c r="O89" s="27">
        <v>460005</v>
      </c>
      <c r="P89" s="27">
        <v>330000</v>
      </c>
      <c r="Q89" s="8" t="s">
        <v>165</v>
      </c>
      <c r="R89" s="7" t="s">
        <v>9</v>
      </c>
      <c r="S89" s="20" t="s">
        <v>442</v>
      </c>
      <c r="T89" s="20" t="s">
        <v>443</v>
      </c>
      <c r="U89" s="21" t="s">
        <v>0</v>
      </c>
    </row>
    <row r="90" spans="1:21" ht="21" customHeight="1">
      <c r="A90" s="2">
        <v>6</v>
      </c>
      <c r="B90" s="28" t="s">
        <v>471</v>
      </c>
      <c r="C90" s="28" t="s">
        <v>324</v>
      </c>
      <c r="D90" s="28" t="s">
        <v>14</v>
      </c>
      <c r="E90" s="2" t="s">
        <v>478</v>
      </c>
      <c r="F90" s="2" t="s">
        <v>479</v>
      </c>
      <c r="G90" s="28" t="s">
        <v>13</v>
      </c>
      <c r="H90" s="28" t="s">
        <v>95</v>
      </c>
      <c r="I90" s="40">
        <v>43056</v>
      </c>
      <c r="J90" s="28" t="s">
        <v>346</v>
      </c>
      <c r="K90" s="28" t="s">
        <v>421</v>
      </c>
      <c r="L90" s="28" t="s">
        <v>323</v>
      </c>
      <c r="M90" s="27">
        <f t="shared" si="10"/>
        <v>392901.78</v>
      </c>
      <c r="N90" s="27">
        <v>47148.22</v>
      </c>
      <c r="O90" s="27">
        <v>440050</v>
      </c>
      <c r="P90" s="27">
        <v>220025</v>
      </c>
      <c r="Q90" s="8" t="s">
        <v>307</v>
      </c>
      <c r="R90" s="8" t="s">
        <v>9</v>
      </c>
      <c r="S90" s="20" t="s">
        <v>442</v>
      </c>
      <c r="T90" s="20" t="s">
        <v>443</v>
      </c>
      <c r="U90" s="21" t="s">
        <v>0</v>
      </c>
    </row>
    <row r="91" spans="1:21" ht="21" customHeight="1">
      <c r="A91" s="2">
        <v>7</v>
      </c>
      <c r="B91" s="28" t="s">
        <v>471</v>
      </c>
      <c r="C91" s="28" t="s">
        <v>328</v>
      </c>
      <c r="D91" s="28" t="s">
        <v>152</v>
      </c>
      <c r="E91" s="2" t="s">
        <v>250</v>
      </c>
      <c r="F91" s="2" t="s">
        <v>481</v>
      </c>
      <c r="G91" s="28" t="s">
        <v>13</v>
      </c>
      <c r="H91" s="28" t="s">
        <v>95</v>
      </c>
      <c r="I91" s="40">
        <v>43056</v>
      </c>
      <c r="J91" s="28" t="s">
        <v>344</v>
      </c>
      <c r="K91" s="28"/>
      <c r="L91" s="28" t="s">
        <v>327</v>
      </c>
      <c r="M91" s="27">
        <f t="shared" si="10"/>
        <v>410718.75</v>
      </c>
      <c r="N91" s="27">
        <v>49286.25</v>
      </c>
      <c r="O91" s="27">
        <v>460005</v>
      </c>
      <c r="P91" s="27">
        <v>365000</v>
      </c>
      <c r="Q91" s="8" t="s">
        <v>165</v>
      </c>
      <c r="R91" s="8" t="s">
        <v>9</v>
      </c>
      <c r="S91" s="20" t="s">
        <v>442</v>
      </c>
      <c r="T91" s="20" t="s">
        <v>443</v>
      </c>
      <c r="U91" s="21" t="s">
        <v>0</v>
      </c>
    </row>
    <row r="92" spans="1:21" ht="21" customHeight="1">
      <c r="A92" s="2">
        <v>8</v>
      </c>
      <c r="B92" s="28" t="s">
        <v>471</v>
      </c>
      <c r="C92" s="28" t="s">
        <v>330</v>
      </c>
      <c r="D92" s="28" t="s">
        <v>347</v>
      </c>
      <c r="E92" s="2" t="s">
        <v>143</v>
      </c>
      <c r="F92" s="2" t="s">
        <v>481</v>
      </c>
      <c r="G92" s="28" t="s">
        <v>61</v>
      </c>
      <c r="H92" s="28" t="s">
        <v>337</v>
      </c>
      <c r="I92" s="40">
        <v>43060</v>
      </c>
      <c r="J92" s="28" t="s">
        <v>345</v>
      </c>
      <c r="K92" s="28" t="s">
        <v>422</v>
      </c>
      <c r="L92" s="28" t="s">
        <v>329</v>
      </c>
      <c r="M92" s="27">
        <f t="shared" si="10"/>
        <v>1428571.42</v>
      </c>
      <c r="N92" s="27">
        <v>171428.58</v>
      </c>
      <c r="O92" s="27">
        <v>1600000</v>
      </c>
      <c r="P92" s="27">
        <v>800000</v>
      </c>
      <c r="Q92" s="8" t="s">
        <v>307</v>
      </c>
      <c r="R92" s="8" t="s">
        <v>9</v>
      </c>
      <c r="S92" s="20" t="s">
        <v>442</v>
      </c>
      <c r="T92" s="20" t="s">
        <v>443</v>
      </c>
      <c r="U92" s="21" t="s">
        <v>0</v>
      </c>
    </row>
    <row r="93" spans="1:21" ht="21" customHeight="1">
      <c r="A93" s="2">
        <v>9</v>
      </c>
      <c r="B93" s="28" t="s">
        <v>471</v>
      </c>
      <c r="C93" s="28" t="s">
        <v>331</v>
      </c>
      <c r="D93" s="28" t="s">
        <v>156</v>
      </c>
      <c r="E93" s="2" t="s">
        <v>492</v>
      </c>
      <c r="F93" s="2" t="s">
        <v>477</v>
      </c>
      <c r="G93" s="28" t="s">
        <v>13</v>
      </c>
      <c r="H93" s="28" t="s">
        <v>333</v>
      </c>
      <c r="I93" s="40">
        <v>43062</v>
      </c>
      <c r="J93" s="28" t="s">
        <v>199</v>
      </c>
      <c r="K93" s="28"/>
      <c r="L93" s="28" t="s">
        <v>332</v>
      </c>
      <c r="M93" s="27">
        <f t="shared" si="10"/>
        <v>16964.29</v>
      </c>
      <c r="N93" s="27">
        <v>2035.71</v>
      </c>
      <c r="O93" s="27">
        <v>19000</v>
      </c>
      <c r="P93" s="45"/>
      <c r="Q93" s="8" t="s">
        <v>308</v>
      </c>
      <c r="R93" s="7" t="s">
        <v>9</v>
      </c>
      <c r="S93" s="20" t="s">
        <v>446</v>
      </c>
      <c r="T93" s="20" t="s">
        <v>445</v>
      </c>
      <c r="U93" s="21" t="s">
        <v>0</v>
      </c>
    </row>
    <row r="94" spans="1:21" ht="21" customHeight="1">
      <c r="A94" s="2">
        <v>10</v>
      </c>
      <c r="B94" s="28" t="s">
        <v>471</v>
      </c>
      <c r="C94" s="28" t="s">
        <v>335</v>
      </c>
      <c r="D94" s="28" t="s">
        <v>348</v>
      </c>
      <c r="E94" s="2" t="s">
        <v>348</v>
      </c>
      <c r="F94" s="2" t="s">
        <v>482</v>
      </c>
      <c r="G94" s="28" t="s">
        <v>13</v>
      </c>
      <c r="H94" s="28" t="s">
        <v>95</v>
      </c>
      <c r="I94" s="40">
        <v>43063</v>
      </c>
      <c r="J94" s="28" t="s">
        <v>344</v>
      </c>
      <c r="K94" s="28" t="s">
        <v>423</v>
      </c>
      <c r="L94" s="28" t="s">
        <v>334</v>
      </c>
      <c r="M94" s="27">
        <f t="shared" si="10"/>
        <v>464285.71</v>
      </c>
      <c r="N94" s="27">
        <v>55714.29</v>
      </c>
      <c r="O94" s="27">
        <v>520000</v>
      </c>
      <c r="P94" s="27">
        <v>200000</v>
      </c>
      <c r="Q94" s="8" t="s">
        <v>342</v>
      </c>
      <c r="R94" s="8" t="s">
        <v>9</v>
      </c>
      <c r="S94" s="20" t="s">
        <v>442</v>
      </c>
      <c r="T94" s="20" t="s">
        <v>443</v>
      </c>
      <c r="U94" s="21" t="s">
        <v>0</v>
      </c>
    </row>
    <row r="95" spans="1:21" ht="21" customHeight="1">
      <c r="A95" s="2">
        <v>11</v>
      </c>
      <c r="B95" s="28" t="s">
        <v>471</v>
      </c>
      <c r="C95" s="51" t="s">
        <v>328</v>
      </c>
      <c r="D95" s="28" t="s">
        <v>152</v>
      </c>
      <c r="E95" s="2" t="s">
        <v>250</v>
      </c>
      <c r="F95" s="2" t="s">
        <v>481</v>
      </c>
      <c r="G95" s="28" t="s">
        <v>250</v>
      </c>
      <c r="H95" s="28" t="s">
        <v>95</v>
      </c>
      <c r="I95" s="40" t="s">
        <v>451</v>
      </c>
      <c r="J95" s="28" t="s">
        <v>248</v>
      </c>
      <c r="K95" s="28"/>
      <c r="L95" s="52" t="s">
        <v>450</v>
      </c>
      <c r="M95" s="42">
        <f>O95-N95</f>
        <v>651790.17999999993</v>
      </c>
      <c r="N95" s="27">
        <v>78214.820000000007</v>
      </c>
      <c r="O95" s="27">
        <v>730005</v>
      </c>
      <c r="P95" s="27">
        <v>730005</v>
      </c>
      <c r="Q95" s="8"/>
      <c r="R95" s="8"/>
      <c r="S95" s="20"/>
      <c r="T95" s="20"/>
      <c r="U95" s="21"/>
    </row>
    <row r="96" spans="1:21" ht="21" customHeight="1">
      <c r="A96" s="2">
        <v>12</v>
      </c>
      <c r="B96" s="28" t="s">
        <v>471</v>
      </c>
      <c r="C96" s="28" t="s">
        <v>228</v>
      </c>
      <c r="D96" s="28" t="s">
        <v>349</v>
      </c>
      <c r="E96" s="2" t="s">
        <v>489</v>
      </c>
      <c r="F96" s="2" t="s">
        <v>481</v>
      </c>
      <c r="G96" s="28" t="s">
        <v>198</v>
      </c>
      <c r="H96" s="28" t="s">
        <v>337</v>
      </c>
      <c r="I96" s="40">
        <v>43069</v>
      </c>
      <c r="J96" s="28" t="s">
        <v>350</v>
      </c>
      <c r="K96" s="28" t="s">
        <v>424</v>
      </c>
      <c r="L96" s="28" t="s">
        <v>336</v>
      </c>
      <c r="M96" s="42">
        <f t="shared" si="10"/>
        <v>425000</v>
      </c>
      <c r="N96" s="27">
        <v>51000</v>
      </c>
      <c r="O96" s="27">
        <v>476000</v>
      </c>
      <c r="P96" s="45"/>
      <c r="Q96" s="8" t="s">
        <v>308</v>
      </c>
      <c r="R96" s="8" t="s">
        <v>9</v>
      </c>
      <c r="S96" s="20" t="s">
        <v>442</v>
      </c>
      <c r="T96" s="20" t="s">
        <v>443</v>
      </c>
      <c r="U96" s="21" t="s">
        <v>0</v>
      </c>
    </row>
    <row r="97" spans="1:23" ht="22.5" customHeight="1">
      <c r="A97" s="2">
        <v>1</v>
      </c>
      <c r="B97" s="28" t="s">
        <v>472</v>
      </c>
      <c r="C97" s="28" t="s">
        <v>357</v>
      </c>
      <c r="D97" s="28" t="s">
        <v>361</v>
      </c>
      <c r="E97" s="2" t="s">
        <v>361</v>
      </c>
      <c r="F97" s="2" t="s">
        <v>482</v>
      </c>
      <c r="G97" s="24" t="s">
        <v>13</v>
      </c>
      <c r="H97" s="28" t="s">
        <v>95</v>
      </c>
      <c r="I97" s="40">
        <v>43073</v>
      </c>
      <c r="J97" s="2" t="s">
        <v>205</v>
      </c>
      <c r="K97" s="28" t="s">
        <v>425</v>
      </c>
      <c r="L97" s="28" t="s">
        <v>351</v>
      </c>
      <c r="M97" s="27">
        <f t="shared" ref="M97:M102" si="11">O97-N97</f>
        <v>410718.75</v>
      </c>
      <c r="N97" s="27">
        <v>49286.25</v>
      </c>
      <c r="O97" s="27">
        <v>460005</v>
      </c>
      <c r="P97" s="27">
        <v>460005</v>
      </c>
      <c r="Q97" s="8" t="s">
        <v>1</v>
      </c>
      <c r="R97" s="7" t="s">
        <v>9</v>
      </c>
      <c r="S97" s="20" t="s">
        <v>442</v>
      </c>
      <c r="T97" s="20" t="s">
        <v>443</v>
      </c>
      <c r="U97" s="21" t="s">
        <v>0</v>
      </c>
    </row>
    <row r="98" spans="1:23" ht="21" customHeight="1">
      <c r="A98" s="2">
        <v>2</v>
      </c>
      <c r="B98" s="28" t="s">
        <v>472</v>
      </c>
      <c r="C98" s="28" t="s">
        <v>358</v>
      </c>
      <c r="D98" s="28" t="s">
        <v>153</v>
      </c>
      <c r="E98" s="2" t="s">
        <v>475</v>
      </c>
      <c r="F98" s="2" t="s">
        <v>476</v>
      </c>
      <c r="G98" s="2" t="s">
        <v>362</v>
      </c>
      <c r="H98" s="28" t="s">
        <v>317</v>
      </c>
      <c r="I98" s="40">
        <v>43073</v>
      </c>
      <c r="J98" s="28" t="s">
        <v>33</v>
      </c>
      <c r="K98" s="28" t="s">
        <v>426</v>
      </c>
      <c r="L98" s="28" t="s">
        <v>352</v>
      </c>
      <c r="M98" s="27">
        <f t="shared" si="11"/>
        <v>366250</v>
      </c>
      <c r="N98" s="27">
        <v>43950</v>
      </c>
      <c r="O98" s="27">
        <v>410200</v>
      </c>
      <c r="P98" s="27">
        <v>200000</v>
      </c>
      <c r="Q98" s="8" t="s">
        <v>307</v>
      </c>
      <c r="R98" s="8" t="s">
        <v>9</v>
      </c>
      <c r="S98" s="20" t="s">
        <v>442</v>
      </c>
      <c r="T98" s="20" t="s">
        <v>443</v>
      </c>
      <c r="U98" s="21" t="s">
        <v>0</v>
      </c>
    </row>
    <row r="99" spans="1:23" ht="21" customHeight="1">
      <c r="A99" s="2">
        <v>3</v>
      </c>
      <c r="B99" s="28" t="s">
        <v>472</v>
      </c>
      <c r="C99" s="28" t="s">
        <v>359</v>
      </c>
      <c r="D99" s="28" t="s">
        <v>363</v>
      </c>
      <c r="E99" s="2" t="s">
        <v>363</v>
      </c>
      <c r="F99" s="2" t="s">
        <v>477</v>
      </c>
      <c r="G99" s="28" t="s">
        <v>364</v>
      </c>
      <c r="H99" s="28" t="s">
        <v>356</v>
      </c>
      <c r="I99" s="40">
        <v>43075</v>
      </c>
      <c r="J99" s="28" t="s">
        <v>365</v>
      </c>
      <c r="K99" s="28"/>
      <c r="L99" s="28" t="s">
        <v>353</v>
      </c>
      <c r="M99" s="27">
        <f t="shared" si="11"/>
        <v>23500</v>
      </c>
      <c r="N99" s="27">
        <v>2820</v>
      </c>
      <c r="O99" s="27">
        <v>26320</v>
      </c>
      <c r="P99" s="27">
        <v>26320</v>
      </c>
      <c r="Q99" s="8" t="s">
        <v>1</v>
      </c>
      <c r="R99" s="7" t="s">
        <v>9</v>
      </c>
      <c r="S99" s="20" t="s">
        <v>442</v>
      </c>
      <c r="T99" s="20" t="s">
        <v>443</v>
      </c>
      <c r="U99" s="21" t="s">
        <v>0</v>
      </c>
    </row>
    <row r="100" spans="1:23" ht="21" customHeight="1">
      <c r="A100" s="2">
        <v>4</v>
      </c>
      <c r="B100" s="28" t="s">
        <v>472</v>
      </c>
      <c r="C100" s="28" t="s">
        <v>360</v>
      </c>
      <c r="D100" s="28" t="s">
        <v>428</v>
      </c>
      <c r="E100" s="2" t="s">
        <v>478</v>
      </c>
      <c r="F100" s="2" t="s">
        <v>479</v>
      </c>
      <c r="G100" s="28" t="s">
        <v>198</v>
      </c>
      <c r="H100" s="28" t="s">
        <v>280</v>
      </c>
      <c r="I100" s="40">
        <v>43077</v>
      </c>
      <c r="J100" s="28" t="s">
        <v>366</v>
      </c>
      <c r="K100" s="28" t="s">
        <v>427</v>
      </c>
      <c r="L100" s="28" t="s">
        <v>354</v>
      </c>
      <c r="M100" s="27">
        <f t="shared" ref="M100:M101" si="12">O100-N100</f>
        <v>241071.43</v>
      </c>
      <c r="N100" s="27">
        <v>28928.57</v>
      </c>
      <c r="O100" s="27">
        <v>270000</v>
      </c>
      <c r="P100" s="27">
        <v>135000</v>
      </c>
      <c r="Q100" s="8" t="s">
        <v>307</v>
      </c>
      <c r="R100" s="8" t="s">
        <v>9</v>
      </c>
      <c r="S100" s="20" t="s">
        <v>442</v>
      </c>
      <c r="T100" s="20" t="s">
        <v>443</v>
      </c>
      <c r="U100" s="21" t="s">
        <v>0</v>
      </c>
    </row>
    <row r="101" spans="1:23" ht="21" customHeight="1">
      <c r="A101" s="2">
        <v>5</v>
      </c>
      <c r="B101" s="28" t="s">
        <v>472</v>
      </c>
      <c r="C101" s="28" t="s">
        <v>448</v>
      </c>
      <c r="D101" s="28" t="s">
        <v>143</v>
      </c>
      <c r="E101" s="2" t="s">
        <v>143</v>
      </c>
      <c r="F101" s="2" t="s">
        <v>481</v>
      </c>
      <c r="G101" s="28" t="s">
        <v>198</v>
      </c>
      <c r="H101" s="28" t="s">
        <v>280</v>
      </c>
      <c r="I101" s="40">
        <v>43082</v>
      </c>
      <c r="J101" s="2" t="s">
        <v>205</v>
      </c>
      <c r="K101" s="28"/>
      <c r="L101" s="28" t="s">
        <v>355</v>
      </c>
      <c r="M101" s="42">
        <f t="shared" si="12"/>
        <v>406250</v>
      </c>
      <c r="N101" s="27">
        <v>48750</v>
      </c>
      <c r="O101" s="27">
        <v>455000</v>
      </c>
      <c r="P101" s="27">
        <v>225000</v>
      </c>
      <c r="Q101" s="8" t="s">
        <v>307</v>
      </c>
      <c r="R101" s="8" t="s">
        <v>9</v>
      </c>
      <c r="S101" s="20" t="s">
        <v>442</v>
      </c>
      <c r="T101" s="20" t="s">
        <v>443</v>
      </c>
      <c r="U101" s="21" t="s">
        <v>0</v>
      </c>
    </row>
    <row r="102" spans="1:23" ht="21" customHeight="1">
      <c r="A102" s="2"/>
      <c r="B102" s="28" t="s">
        <v>472</v>
      </c>
      <c r="C102" s="28" t="s">
        <v>438</v>
      </c>
      <c r="D102" s="28" t="s">
        <v>167</v>
      </c>
      <c r="E102" s="2" t="s">
        <v>221</v>
      </c>
      <c r="F102" s="2" t="s">
        <v>477</v>
      </c>
      <c r="G102" s="28" t="s">
        <v>362</v>
      </c>
      <c r="H102" s="28" t="s">
        <v>24</v>
      </c>
      <c r="I102" s="40">
        <v>43087</v>
      </c>
      <c r="J102" s="28" t="s">
        <v>439</v>
      </c>
      <c r="K102" s="28" t="s">
        <v>441</v>
      </c>
      <c r="L102" s="28" t="s">
        <v>437</v>
      </c>
      <c r="M102" s="27">
        <f t="shared" si="11"/>
        <v>429000</v>
      </c>
      <c r="N102" s="27">
        <v>51480</v>
      </c>
      <c r="O102" s="5">
        <v>480480</v>
      </c>
      <c r="P102" s="27">
        <v>100000</v>
      </c>
      <c r="Q102" s="8" t="s">
        <v>440</v>
      </c>
      <c r="R102" s="7" t="s">
        <v>9</v>
      </c>
      <c r="S102" s="20" t="s">
        <v>442</v>
      </c>
      <c r="T102" s="20" t="s">
        <v>443</v>
      </c>
      <c r="U102" s="21" t="s">
        <v>0</v>
      </c>
    </row>
    <row r="103" spans="1:23" ht="21" customHeight="1">
      <c r="A103" s="2">
        <v>6</v>
      </c>
      <c r="B103" s="28" t="s">
        <v>472</v>
      </c>
      <c r="C103" s="10" t="s">
        <v>429</v>
      </c>
      <c r="D103" s="28" t="s">
        <v>202</v>
      </c>
      <c r="E103" s="2" t="s">
        <v>221</v>
      </c>
      <c r="F103" s="2" t="s">
        <v>477</v>
      </c>
      <c r="G103" s="28" t="s">
        <v>198</v>
      </c>
      <c r="H103" s="28" t="s">
        <v>24</v>
      </c>
      <c r="I103" s="40">
        <v>43088</v>
      </c>
      <c r="J103" s="28" t="s">
        <v>33</v>
      </c>
      <c r="K103" s="28" t="s">
        <v>432</v>
      </c>
      <c r="L103" s="28" t="s">
        <v>430</v>
      </c>
      <c r="M103" s="27">
        <f t="shared" ref="M103:M104" si="13">O103-N103</f>
        <v>437500</v>
      </c>
      <c r="N103" s="27">
        <v>52500</v>
      </c>
      <c r="O103" s="5">
        <v>490000</v>
      </c>
      <c r="P103" s="27">
        <v>250000</v>
      </c>
      <c r="Q103" s="8" t="s">
        <v>431</v>
      </c>
      <c r="R103" s="7" t="s">
        <v>9</v>
      </c>
      <c r="S103" s="20" t="s">
        <v>442</v>
      </c>
      <c r="T103" s="20" t="s">
        <v>443</v>
      </c>
      <c r="U103" s="21" t="s">
        <v>0</v>
      </c>
    </row>
    <row r="104" spans="1:23" ht="21" customHeight="1">
      <c r="A104" s="2">
        <v>7</v>
      </c>
      <c r="B104" s="28" t="s">
        <v>472</v>
      </c>
      <c r="C104" s="10" t="s">
        <v>433</v>
      </c>
      <c r="D104" s="28" t="s">
        <v>434</v>
      </c>
      <c r="E104" s="2" t="s">
        <v>485</v>
      </c>
      <c r="F104" s="2" t="s">
        <v>477</v>
      </c>
      <c r="G104" s="28" t="s">
        <v>435</v>
      </c>
      <c r="H104" s="28" t="s">
        <v>110</v>
      </c>
      <c r="I104" s="40">
        <v>43088</v>
      </c>
      <c r="J104" s="28" t="s">
        <v>366</v>
      </c>
      <c r="K104" s="28" t="s">
        <v>436</v>
      </c>
      <c r="L104" s="28" t="s">
        <v>452</v>
      </c>
      <c r="M104" s="27">
        <f t="shared" si="13"/>
        <v>232142.86</v>
      </c>
      <c r="N104" s="27">
        <v>27857.14</v>
      </c>
      <c r="O104" s="27">
        <v>260000</v>
      </c>
      <c r="P104" s="27">
        <v>130000</v>
      </c>
      <c r="Q104" s="8" t="s">
        <v>307</v>
      </c>
      <c r="R104" s="8" t="s">
        <v>9</v>
      </c>
      <c r="S104" s="20" t="s">
        <v>442</v>
      </c>
      <c r="T104" s="20" t="s">
        <v>443</v>
      </c>
      <c r="U104" s="21" t="s">
        <v>0</v>
      </c>
    </row>
    <row r="105" spans="1:23" ht="15.75" customHeight="1">
      <c r="A105" s="53"/>
      <c r="B105" s="28" t="s">
        <v>472</v>
      </c>
      <c r="C105" s="54" t="s">
        <v>459</v>
      </c>
      <c r="D105" s="55" t="s">
        <v>458</v>
      </c>
      <c r="E105" s="2" t="s">
        <v>121</v>
      </c>
      <c r="F105" s="2" t="s">
        <v>481</v>
      </c>
      <c r="G105" s="55" t="s">
        <v>457</v>
      </c>
      <c r="H105" s="54" t="s">
        <v>456</v>
      </c>
      <c r="I105" s="56">
        <v>43115</v>
      </c>
      <c r="J105" s="54" t="s">
        <v>455</v>
      </c>
      <c r="K105" s="54" t="s">
        <v>454</v>
      </c>
      <c r="L105" s="57" t="s">
        <v>453</v>
      </c>
      <c r="M105" s="58">
        <f>O105-N105</f>
        <v>430553.57</v>
      </c>
      <c r="N105" s="59">
        <v>49446.43</v>
      </c>
      <c r="O105" s="60">
        <v>480000</v>
      </c>
      <c r="P105" s="60">
        <v>480000</v>
      </c>
      <c r="Q105" s="60">
        <f>O105-P105</f>
        <v>0</v>
      </c>
      <c r="R105" s="61"/>
      <c r="S105" s="62"/>
      <c r="T105" s="63"/>
      <c r="U105" s="62"/>
      <c r="V105" s="62"/>
      <c r="W105" s="62"/>
    </row>
    <row r="107" spans="1:23" ht="11.25" customHeight="1" thickBot="1"/>
    <row r="108" spans="1:23" ht="45" customHeight="1" thickBot="1">
      <c r="L108" s="66" t="s">
        <v>381</v>
      </c>
      <c r="M108" s="67" t="s">
        <v>385</v>
      </c>
      <c r="N108" s="68" t="s">
        <v>371</v>
      </c>
    </row>
    <row r="109" spans="1:23" ht="16.5" thickBot="1">
      <c r="L109" s="69" t="s">
        <v>368</v>
      </c>
      <c r="M109" s="70" t="e">
        <f>#REF!</f>
        <v>#REF!</v>
      </c>
      <c r="N109" s="70">
        <v>712000</v>
      </c>
    </row>
    <row r="110" spans="1:23" ht="16.5" thickBot="1">
      <c r="L110" s="69" t="s">
        <v>369</v>
      </c>
      <c r="M110" s="70">
        <v>3037009.33</v>
      </c>
      <c r="N110" s="70">
        <v>920180</v>
      </c>
    </row>
    <row r="111" spans="1:23" ht="16.5" thickBot="1">
      <c r="L111" s="69" t="s">
        <v>372</v>
      </c>
      <c r="M111" s="70">
        <v>4275589.22</v>
      </c>
      <c r="N111" s="70">
        <v>605000</v>
      </c>
    </row>
    <row r="112" spans="1:23" ht="16.5" thickBot="1">
      <c r="L112" s="69">
        <v>8</v>
      </c>
      <c r="M112" s="70">
        <v>2650943.38</v>
      </c>
      <c r="N112" s="70">
        <v>460000</v>
      </c>
    </row>
    <row r="113" spans="11:14" ht="16.5" thickBot="1">
      <c r="L113" s="69" t="s">
        <v>373</v>
      </c>
      <c r="M113" s="70">
        <v>1079905.6599999999</v>
      </c>
      <c r="N113" s="70">
        <v>89910</v>
      </c>
    </row>
    <row r="114" spans="11:14" ht="16.5" thickBot="1">
      <c r="L114" s="69" t="s">
        <v>374</v>
      </c>
      <c r="M114" s="70">
        <v>3765873.17</v>
      </c>
      <c r="N114" s="70">
        <v>1475166.45</v>
      </c>
    </row>
    <row r="115" spans="11:14" ht="16.5" thickBot="1">
      <c r="L115" s="69" t="s">
        <v>375</v>
      </c>
      <c r="M115" s="70">
        <v>2906036.16</v>
      </c>
      <c r="N115" s="70">
        <v>240000</v>
      </c>
    </row>
    <row r="116" spans="11:14" ht="16.5" thickBot="1">
      <c r="L116" s="71" t="s">
        <v>376</v>
      </c>
      <c r="M116" s="72">
        <v>4711779.96</v>
      </c>
      <c r="N116" s="72">
        <v>2070729.5</v>
      </c>
    </row>
    <row r="117" spans="11:14" ht="16.5" thickBot="1">
      <c r="L117" s="71" t="s">
        <v>377</v>
      </c>
      <c r="M117" s="72">
        <v>4440804.43</v>
      </c>
      <c r="N117" s="72">
        <v>1627510</v>
      </c>
    </row>
    <row r="118" spans="11:14" ht="16.5" thickBot="1">
      <c r="L118" s="71" t="s">
        <v>378</v>
      </c>
      <c r="M118" s="72">
        <v>5717014.9800000004</v>
      </c>
      <c r="N118" s="72">
        <v>3064360.64</v>
      </c>
    </row>
    <row r="119" spans="11:14" ht="16.5" thickBot="1">
      <c r="L119" s="71" t="s">
        <v>379</v>
      </c>
      <c r="M119" s="72">
        <v>5683093.7300000004</v>
      </c>
      <c r="N119" s="72">
        <v>2975035</v>
      </c>
    </row>
    <row r="120" spans="11:14" ht="16.5" thickBot="1">
      <c r="L120" s="71" t="s">
        <v>380</v>
      </c>
      <c r="M120" s="72">
        <v>2546433.04</v>
      </c>
      <c r="N120" s="72">
        <v>1325680</v>
      </c>
    </row>
    <row r="121" spans="11:14" s="65" customFormat="1" ht="38.25" customHeight="1" thickBot="1">
      <c r="K121" s="73"/>
      <c r="L121" s="74" t="s">
        <v>370</v>
      </c>
      <c r="M121" s="75" t="e">
        <f>SUM(M109:M120)</f>
        <v>#REF!</v>
      </c>
      <c r="N121" s="75">
        <f>SUM(N109:N120)</f>
        <v>15565571.59</v>
      </c>
    </row>
  </sheetData>
  <autoFilter ref="G1:G121" xr:uid="{A421903B-34FE-4D42-BD0C-EE0CBE0D9F62}"/>
  <conditionalFormatting sqref="H105:Q105">
    <cfRule type="expression" dxfId="0" priority="1">
      <formula>#REF!&gt;0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E7F5-BC41-48CA-B94E-091D5A94E191}">
  <dimension ref="A1:J24"/>
  <sheetViews>
    <sheetView workbookViewId="0">
      <selection activeCell="H6" sqref="H6"/>
    </sheetView>
  </sheetViews>
  <sheetFormatPr defaultRowHeight="16.5"/>
  <cols>
    <col min="1" max="3" width="23" style="81" customWidth="1"/>
    <col min="4" max="8" width="9" style="81"/>
    <col min="9" max="9" width="13.875" style="81" customWidth="1"/>
    <col min="10" max="10" width="12.75" style="81" customWidth="1"/>
    <col min="11" max="16384" width="9" style="81"/>
  </cols>
  <sheetData>
    <row r="1" spans="1:10" ht="25.5">
      <c r="A1" s="80" t="s">
        <v>91</v>
      </c>
      <c r="B1" s="80" t="s">
        <v>500</v>
      </c>
      <c r="C1" s="80" t="s">
        <v>499</v>
      </c>
      <c r="D1" s="80" t="s">
        <v>90</v>
      </c>
      <c r="E1" s="80" t="s">
        <v>473</v>
      </c>
      <c r="F1" s="80" t="s">
        <v>89</v>
      </c>
      <c r="G1" s="80" t="s">
        <v>88</v>
      </c>
      <c r="H1" s="80" t="s">
        <v>87</v>
      </c>
      <c r="I1" s="80" t="s">
        <v>86</v>
      </c>
      <c r="J1" s="80" t="s">
        <v>84</v>
      </c>
    </row>
    <row r="2" spans="1:10" ht="25.5">
      <c r="A2" s="82" t="s">
        <v>74</v>
      </c>
      <c r="B2" s="82"/>
      <c r="C2" s="82"/>
      <c r="D2" s="82" t="s">
        <v>73</v>
      </c>
      <c r="E2" s="82" t="s">
        <v>478</v>
      </c>
      <c r="F2" s="82" t="s">
        <v>35</v>
      </c>
      <c r="G2" s="82" t="s">
        <v>5</v>
      </c>
      <c r="H2" s="83">
        <v>42755</v>
      </c>
      <c r="I2" s="82" t="s">
        <v>72</v>
      </c>
      <c r="J2" s="84" t="s">
        <v>70</v>
      </c>
    </row>
    <row r="3" spans="1:10" ht="25.5">
      <c r="A3" s="85" t="s">
        <v>62</v>
      </c>
      <c r="B3" s="85"/>
      <c r="C3" s="85"/>
      <c r="D3" s="85" t="s">
        <v>19</v>
      </c>
      <c r="E3" s="82" t="s">
        <v>221</v>
      </c>
      <c r="F3" s="85" t="s">
        <v>61</v>
      </c>
      <c r="G3" s="82" t="s">
        <v>24</v>
      </c>
      <c r="H3" s="83">
        <v>42758</v>
      </c>
      <c r="I3" s="82" t="s">
        <v>54</v>
      </c>
      <c r="J3" s="86" t="s">
        <v>59</v>
      </c>
    </row>
    <row r="4" spans="1:10" ht="25.5">
      <c r="A4" s="82" t="s">
        <v>57</v>
      </c>
      <c r="B4" s="82"/>
      <c r="C4" s="82"/>
      <c r="D4" s="82" t="s">
        <v>56</v>
      </c>
      <c r="E4" s="82" t="s">
        <v>250</v>
      </c>
      <c r="F4" s="82" t="s">
        <v>55</v>
      </c>
      <c r="G4" s="82" t="s">
        <v>5</v>
      </c>
      <c r="H4" s="87">
        <v>42758</v>
      </c>
      <c r="I4" s="82" t="s">
        <v>54</v>
      </c>
      <c r="J4" s="84" t="s">
        <v>52</v>
      </c>
    </row>
    <row r="5" spans="1:10" ht="25.5">
      <c r="A5" s="82" t="s">
        <v>47</v>
      </c>
      <c r="B5" s="82"/>
      <c r="C5" s="82"/>
      <c r="D5" s="82" t="s">
        <v>19</v>
      </c>
      <c r="E5" s="82" t="s">
        <v>221</v>
      </c>
      <c r="F5" s="82" t="s">
        <v>46</v>
      </c>
      <c r="G5" s="82" t="s">
        <v>5</v>
      </c>
      <c r="H5" s="87">
        <v>42760</v>
      </c>
      <c r="I5" s="82" t="s">
        <v>45</v>
      </c>
      <c r="J5" s="86" t="s">
        <v>43</v>
      </c>
    </row>
    <row r="6" spans="1:10" ht="25.5">
      <c r="A6" s="82" t="s">
        <v>36</v>
      </c>
      <c r="B6" s="82"/>
      <c r="C6" s="82"/>
      <c r="D6" s="82" t="s">
        <v>14</v>
      </c>
      <c r="E6" s="82" t="s">
        <v>478</v>
      </c>
      <c r="F6" s="82" t="s">
        <v>35</v>
      </c>
      <c r="G6" s="82" t="s">
        <v>34</v>
      </c>
      <c r="H6" s="87">
        <v>42765</v>
      </c>
      <c r="I6" s="82" t="s">
        <v>33</v>
      </c>
      <c r="J6" s="88" t="s">
        <v>31</v>
      </c>
    </row>
    <row r="7" spans="1:10" ht="26.25">
      <c r="A7" s="89" t="s">
        <v>104</v>
      </c>
      <c r="B7" s="89"/>
      <c r="C7" s="89"/>
      <c r="D7" s="90" t="s">
        <v>148</v>
      </c>
      <c r="E7" s="82" t="s">
        <v>363</v>
      </c>
      <c r="F7" s="85" t="s">
        <v>61</v>
      </c>
      <c r="G7" s="89" t="s">
        <v>5</v>
      </c>
      <c r="H7" s="91">
        <v>42816</v>
      </c>
      <c r="I7" s="82" t="s">
        <v>149</v>
      </c>
      <c r="J7" s="84" t="s">
        <v>116</v>
      </c>
    </row>
    <row r="8" spans="1:10" ht="25.5">
      <c r="A8" s="92" t="s">
        <v>108</v>
      </c>
      <c r="B8" s="92"/>
      <c r="C8" s="92"/>
      <c r="D8" s="84" t="s">
        <v>122</v>
      </c>
      <c r="E8" s="82" t="s">
        <v>478</v>
      </c>
      <c r="F8" s="82" t="s">
        <v>46</v>
      </c>
      <c r="G8" s="92" t="s">
        <v>110</v>
      </c>
      <c r="H8" s="93">
        <v>42823</v>
      </c>
      <c r="I8" s="82" t="s">
        <v>154</v>
      </c>
      <c r="J8" s="84" t="s">
        <v>119</v>
      </c>
    </row>
    <row r="9" spans="1:10" ht="32.25" customHeight="1">
      <c r="A9" s="89" t="s">
        <v>123</v>
      </c>
      <c r="B9" s="89"/>
      <c r="C9" s="89"/>
      <c r="D9" s="92" t="s">
        <v>156</v>
      </c>
      <c r="E9" s="92" t="s">
        <v>156</v>
      </c>
      <c r="F9" s="89" t="s">
        <v>142</v>
      </c>
      <c r="G9" s="92" t="s">
        <v>129</v>
      </c>
      <c r="H9" s="93">
        <v>42835</v>
      </c>
      <c r="I9" s="82" t="s">
        <v>157</v>
      </c>
      <c r="J9" s="84" t="s">
        <v>130</v>
      </c>
    </row>
    <row r="10" spans="1:10" ht="26.25">
      <c r="A10" s="89" t="s">
        <v>136</v>
      </c>
      <c r="B10" s="89"/>
      <c r="C10" s="89"/>
      <c r="D10" s="92" t="s">
        <v>163</v>
      </c>
      <c r="E10" s="82" t="s">
        <v>121</v>
      </c>
      <c r="F10" s="82" t="s">
        <v>46</v>
      </c>
      <c r="G10" s="89" t="s">
        <v>5</v>
      </c>
      <c r="H10" s="93">
        <v>42873</v>
      </c>
      <c r="I10" s="82" t="s">
        <v>164</v>
      </c>
      <c r="J10" s="84" t="s">
        <v>139</v>
      </c>
    </row>
    <row r="11" spans="1:10" ht="26.25">
      <c r="A11" s="89" t="s">
        <v>138</v>
      </c>
      <c r="B11" s="89"/>
      <c r="C11" s="89"/>
      <c r="D11" s="92" t="s">
        <v>167</v>
      </c>
      <c r="E11" s="82" t="s">
        <v>221</v>
      </c>
      <c r="F11" s="89" t="s">
        <v>142</v>
      </c>
      <c r="G11" s="82" t="s">
        <v>24</v>
      </c>
      <c r="H11" s="93">
        <v>42880</v>
      </c>
      <c r="I11" s="92" t="s">
        <v>168</v>
      </c>
      <c r="J11" s="84" t="s">
        <v>141</v>
      </c>
    </row>
    <row r="12" spans="1:10" ht="26.25">
      <c r="A12" s="89" t="s">
        <v>169</v>
      </c>
      <c r="B12" s="89"/>
      <c r="C12" s="89"/>
      <c r="D12" s="89" t="s">
        <v>191</v>
      </c>
      <c r="E12" s="82" t="s">
        <v>478</v>
      </c>
      <c r="F12" s="82" t="s">
        <v>46</v>
      </c>
      <c r="G12" s="89" t="s">
        <v>95</v>
      </c>
      <c r="H12" s="94">
        <v>42891</v>
      </c>
      <c r="I12" s="95" t="s">
        <v>192</v>
      </c>
      <c r="J12" s="92" t="s">
        <v>180</v>
      </c>
    </row>
    <row r="13" spans="1:10" ht="26.25">
      <c r="A13" s="89" t="s">
        <v>170</v>
      </c>
      <c r="B13" s="89"/>
      <c r="C13" s="89"/>
      <c r="D13" s="89" t="s">
        <v>193</v>
      </c>
      <c r="E13" s="82" t="s">
        <v>485</v>
      </c>
      <c r="F13" s="82" t="s">
        <v>46</v>
      </c>
      <c r="G13" s="89" t="s">
        <v>129</v>
      </c>
      <c r="H13" s="94">
        <v>42891</v>
      </c>
      <c r="I13" s="89" t="s">
        <v>194</v>
      </c>
      <c r="J13" s="92" t="s">
        <v>181</v>
      </c>
    </row>
    <row r="14" spans="1:10" ht="25.5">
      <c r="A14" s="89" t="s">
        <v>229</v>
      </c>
      <c r="B14" s="89"/>
      <c r="C14" s="89"/>
      <c r="D14" s="89" t="s">
        <v>121</v>
      </c>
      <c r="E14" s="82" t="s">
        <v>121</v>
      </c>
      <c r="F14" s="89" t="s">
        <v>61</v>
      </c>
      <c r="G14" s="89" t="s">
        <v>24</v>
      </c>
      <c r="H14" s="94">
        <v>42971</v>
      </c>
      <c r="I14" s="82" t="s">
        <v>205</v>
      </c>
      <c r="J14" s="92" t="s">
        <v>240</v>
      </c>
    </row>
    <row r="15" spans="1:10" ht="25.5">
      <c r="A15" s="92" t="s">
        <v>277</v>
      </c>
      <c r="B15" s="92"/>
      <c r="C15" s="92"/>
      <c r="D15" s="92" t="s">
        <v>284</v>
      </c>
      <c r="E15" s="82" t="s">
        <v>143</v>
      </c>
      <c r="F15" s="92" t="s">
        <v>35</v>
      </c>
      <c r="G15" s="92" t="s">
        <v>256</v>
      </c>
      <c r="H15" s="96">
        <v>42999</v>
      </c>
      <c r="I15" s="82" t="s">
        <v>285</v>
      </c>
      <c r="J15" s="97" t="s">
        <v>267</v>
      </c>
    </row>
    <row r="16" spans="1:10" ht="25.5">
      <c r="A16" s="92" t="s">
        <v>297</v>
      </c>
      <c r="B16" s="92"/>
      <c r="C16" s="92"/>
      <c r="D16" s="92" t="s">
        <v>305</v>
      </c>
      <c r="E16" s="82" t="s">
        <v>305</v>
      </c>
      <c r="F16" s="82" t="s">
        <v>61</v>
      </c>
      <c r="G16" s="92" t="s">
        <v>95</v>
      </c>
      <c r="H16" s="96">
        <v>43012</v>
      </c>
      <c r="I16" s="82" t="s">
        <v>205</v>
      </c>
      <c r="J16" s="97" t="s">
        <v>287</v>
      </c>
    </row>
    <row r="17" spans="1:10" ht="25.5">
      <c r="A17" s="92" t="s">
        <v>306</v>
      </c>
      <c r="B17" s="92"/>
      <c r="C17" s="92"/>
      <c r="D17" s="92" t="s">
        <v>14</v>
      </c>
      <c r="E17" s="82" t="s">
        <v>478</v>
      </c>
      <c r="F17" s="82" t="s">
        <v>46</v>
      </c>
      <c r="G17" s="92" t="s">
        <v>179</v>
      </c>
      <c r="H17" s="96">
        <v>43020</v>
      </c>
      <c r="I17" s="82" t="s">
        <v>285</v>
      </c>
      <c r="J17" s="92" t="s">
        <v>288</v>
      </c>
    </row>
    <row r="18" spans="1:10" ht="25.5">
      <c r="A18" s="98" t="s">
        <v>299</v>
      </c>
      <c r="B18" s="98"/>
      <c r="C18" s="98"/>
      <c r="D18" s="92" t="s">
        <v>121</v>
      </c>
      <c r="E18" s="82" t="s">
        <v>121</v>
      </c>
      <c r="F18" s="82" t="s">
        <v>46</v>
      </c>
      <c r="G18" s="92" t="s">
        <v>256</v>
      </c>
      <c r="H18" s="96">
        <v>43025</v>
      </c>
      <c r="I18" s="82" t="s">
        <v>205</v>
      </c>
      <c r="J18" s="92" t="s">
        <v>290</v>
      </c>
    </row>
    <row r="19" spans="1:10">
      <c r="A19" s="92" t="s">
        <v>302</v>
      </c>
      <c r="B19" s="92"/>
      <c r="C19" s="92"/>
      <c r="D19" s="92" t="s">
        <v>148</v>
      </c>
      <c r="E19" s="82" t="s">
        <v>363</v>
      </c>
      <c r="F19" s="92" t="s">
        <v>61</v>
      </c>
      <c r="G19" s="92" t="s">
        <v>24</v>
      </c>
      <c r="H19" s="96">
        <v>43031</v>
      </c>
      <c r="I19" s="92" t="s">
        <v>309</v>
      </c>
      <c r="J19" s="92" t="s">
        <v>293</v>
      </c>
    </row>
    <row r="20" spans="1:10" ht="25.5">
      <c r="A20" s="92" t="s">
        <v>326</v>
      </c>
      <c r="B20" s="92"/>
      <c r="C20" s="92"/>
      <c r="D20" s="92" t="s">
        <v>206</v>
      </c>
      <c r="E20" s="82" t="s">
        <v>143</v>
      </c>
      <c r="F20" s="92" t="s">
        <v>46</v>
      </c>
      <c r="G20" s="92" t="s">
        <v>338</v>
      </c>
      <c r="H20" s="96">
        <v>43045</v>
      </c>
      <c r="I20" s="82" t="s">
        <v>339</v>
      </c>
      <c r="J20" s="92" t="s">
        <v>325</v>
      </c>
    </row>
    <row r="21" spans="1:10" ht="25.5">
      <c r="A21" s="92" t="s">
        <v>330</v>
      </c>
      <c r="B21" s="92"/>
      <c r="C21" s="92"/>
      <c r="D21" s="92" t="s">
        <v>347</v>
      </c>
      <c r="E21" s="82" t="s">
        <v>143</v>
      </c>
      <c r="F21" s="92" t="s">
        <v>61</v>
      </c>
      <c r="G21" s="92" t="s">
        <v>337</v>
      </c>
      <c r="H21" s="96">
        <v>43060</v>
      </c>
      <c r="I21" s="92" t="s">
        <v>345</v>
      </c>
      <c r="J21" s="92" t="s">
        <v>329</v>
      </c>
    </row>
    <row r="22" spans="1:10" ht="25.5">
      <c r="A22" s="92" t="s">
        <v>358</v>
      </c>
      <c r="B22" s="92"/>
      <c r="C22" s="92"/>
      <c r="D22" s="92" t="s">
        <v>153</v>
      </c>
      <c r="E22" s="82" t="s">
        <v>475</v>
      </c>
      <c r="F22" s="82" t="s">
        <v>362</v>
      </c>
      <c r="G22" s="92" t="s">
        <v>317</v>
      </c>
      <c r="H22" s="96">
        <v>43073</v>
      </c>
      <c r="I22" s="92" t="s">
        <v>33</v>
      </c>
      <c r="J22" s="92" t="s">
        <v>352</v>
      </c>
    </row>
    <row r="23" spans="1:10" ht="25.5">
      <c r="A23" s="92" t="s">
        <v>438</v>
      </c>
      <c r="B23" s="92"/>
      <c r="C23" s="92"/>
      <c r="D23" s="92" t="s">
        <v>167</v>
      </c>
      <c r="E23" s="82" t="s">
        <v>221</v>
      </c>
      <c r="F23" s="92" t="s">
        <v>362</v>
      </c>
      <c r="G23" s="92" t="s">
        <v>24</v>
      </c>
      <c r="H23" s="96">
        <v>43087</v>
      </c>
      <c r="I23" s="92" t="s">
        <v>439</v>
      </c>
      <c r="J23" s="92" t="s">
        <v>437</v>
      </c>
    </row>
    <row r="24" spans="1:10" ht="25.5">
      <c r="A24" s="84" t="s">
        <v>433</v>
      </c>
      <c r="B24" s="84"/>
      <c r="C24" s="84"/>
      <c r="D24" s="92" t="s">
        <v>434</v>
      </c>
      <c r="E24" s="82" t="s">
        <v>485</v>
      </c>
      <c r="F24" s="92" t="s">
        <v>435</v>
      </c>
      <c r="G24" s="92" t="s">
        <v>110</v>
      </c>
      <c r="H24" s="96">
        <v>43088</v>
      </c>
      <c r="I24" s="92" t="s">
        <v>366</v>
      </c>
      <c r="J24" s="92" t="s">
        <v>452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Regionwise Sales</vt:lpstr>
      <vt:lpstr>JAN-DEC 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Mrunal</cp:lastModifiedBy>
  <dcterms:created xsi:type="dcterms:W3CDTF">2018-01-12T05:43:53Z</dcterms:created>
  <dcterms:modified xsi:type="dcterms:W3CDTF">2021-08-10T05:58:59Z</dcterms:modified>
</cp:coreProperties>
</file>