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\CNS-PET tracer Excel database\Dopamine D1 receptor\"/>
    </mc:Choice>
  </mc:AlternateContent>
  <xr:revisionPtr revIDLastSave="0" documentId="13_ncr:1_{9A40BE06-64D4-449D-A9A2-508383437AA6}" xr6:coauthVersionLast="36" xr6:coauthVersionMax="36" xr10:uidLastSave="{00000000-0000-0000-0000-000000000000}"/>
  <bookViews>
    <workbookView xWindow="2325" yWindow="2805" windowWidth="14400" windowHeight="6075" activeTab="1" xr2:uid="{666BC7CE-D0A8-4F8C-A65E-5E37EDDADD61}"/>
  </bookViews>
  <sheets>
    <sheet name="11C_NNC112(kinetic)" sheetId="1" r:id="rId1"/>
    <sheet name="11C_NNC112(kinetic) (raw)" sheetId="4" r:id="rId2"/>
    <sheet name="11C_NNC112(compound)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11" i="1" l="1"/>
  <c r="AJ11" i="1"/>
  <c r="AF11" i="1"/>
  <c r="AB11" i="1"/>
  <c r="X11" i="1"/>
  <c r="P11" i="1"/>
  <c r="T11" i="1"/>
  <c r="T6" i="1"/>
  <c r="U3" i="4"/>
  <c r="U4" i="4"/>
  <c r="U5" i="4"/>
  <c r="U6" i="4"/>
  <c r="U7" i="4"/>
  <c r="U8" i="4"/>
  <c r="U9" i="4"/>
  <c r="U10" i="4"/>
  <c r="U11" i="4"/>
  <c r="U12" i="4"/>
  <c r="U13" i="4"/>
  <c r="U14" i="4"/>
  <c r="X6" i="1" l="1"/>
  <c r="AU4" i="1"/>
  <c r="AU5" i="1"/>
  <c r="AU10" i="1"/>
  <c r="AU12" i="1"/>
  <c r="AU13" i="1"/>
  <c r="AU14" i="1"/>
  <c r="AU15" i="1"/>
  <c r="AU16" i="1"/>
  <c r="AU3" i="1"/>
  <c r="AR4" i="1"/>
  <c r="AR5" i="1"/>
  <c r="AR6" i="1"/>
  <c r="AR10" i="1"/>
  <c r="AR12" i="1"/>
  <c r="AR13" i="1"/>
  <c r="AR14" i="1"/>
  <c r="AR15" i="1"/>
  <c r="AR3" i="1"/>
  <c r="X4" i="1"/>
  <c r="X5" i="1"/>
  <c r="X10" i="1"/>
  <c r="X12" i="1"/>
  <c r="X13" i="1"/>
  <c r="X14" i="1"/>
  <c r="X15" i="1"/>
  <c r="X16" i="1"/>
  <c r="X3" i="1"/>
  <c r="AU11" i="1" l="1"/>
  <c r="AR11" i="1"/>
</calcChain>
</file>

<file path=xl/sharedStrings.xml><?xml version="1.0" encoding="utf-8"?>
<sst xmlns="http://schemas.openxmlformats.org/spreadsheetml/2006/main" count="322" uniqueCount="119">
  <si>
    <t>Journal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</si>
  <si>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</si>
  <si>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</si>
  <si>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</si>
  <si>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</si>
  <si>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</si>
  <si>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</si>
  <si>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</si>
  <si>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</si>
  <si>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</si>
  <si>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</si>
  <si>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</si>
  <si>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</si>
  <si>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</si>
  <si>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</si>
  <si>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</si>
  <si>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</si>
  <si>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</si>
  <si>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</si>
  <si>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</si>
  <si>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</si>
  <si>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</si>
  <si>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</si>
  <si>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</si>
  <si>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</si>
  <si>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</si>
  <si>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</si>
  <si>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</si>
  <si>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</si>
  <si>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</si>
  <si>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</si>
  <si>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</si>
  <si>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</si>
  <si>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</si>
  <si>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</si>
  <si>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</si>
  <si>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</si>
  <si>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</si>
  <si>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</si>
  <si>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</si>
  <si>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</si>
  <si>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</si>
  <si>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</si>
  <si>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JCBFM</t>
    <phoneticPr fontId="3"/>
  </si>
  <si>
    <t>20,225-243</t>
    <phoneticPr fontId="3"/>
  </si>
  <si>
    <t>F/M(1/5)</t>
    <phoneticPr fontId="3"/>
  </si>
  <si>
    <t>33±9</t>
    <phoneticPr fontId="3"/>
  </si>
  <si>
    <t>DVR</t>
    <phoneticPr fontId="1"/>
  </si>
  <si>
    <t>±</t>
    <phoneticPr fontId="3"/>
  </si>
  <si>
    <t>Midbrain</t>
    <phoneticPr fontId="1"/>
  </si>
  <si>
    <t>Pons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</si>
  <si>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</si>
  <si>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</si>
  <si>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</si>
  <si>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</si>
  <si>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</si>
  <si>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C19H18ClNO2</t>
    <phoneticPr fontId="3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</si>
  <si>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</si>
  <si>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</si>
  <si>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</si>
  <si>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</si>
  <si>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</si>
  <si>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</si>
  <si>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</si>
  <si>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</si>
  <si>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</si>
  <si>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</si>
  <si>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</si>
  <si>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</si>
  <si>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</si>
  <si>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</si>
  <si>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</si>
  <si>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</si>
  <si>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</si>
  <si>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</si>
  <si>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</si>
  <si>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3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</si>
  <si>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</si>
  <si>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</si>
  <si>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</si>
  <si>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</si>
  <si>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</si>
  <si>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</si>
  <si>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Ki</t>
    <phoneticPr fontId="3"/>
  </si>
  <si>
    <t>rat,striatum,vs Adenylyl cyclase</t>
    <phoneticPr fontId="3"/>
  </si>
  <si>
    <t>10.1016/0014-2999(92)90578-r</t>
    <phoneticPr fontId="3"/>
  </si>
  <si>
    <t>rat,striatum,vs SCH 23390</t>
    <phoneticPr fontId="3"/>
  </si>
  <si>
    <t>human,temporal cx</t>
    <phoneticPr fontId="3"/>
  </si>
  <si>
    <t>10.1097/00004647-200002000-00003</t>
  </si>
  <si>
    <t>human,caudate</t>
    <phoneticPr fontId="3"/>
  </si>
  <si>
    <t>Anissa Abi-Dargham et al.</t>
    <phoneticPr fontId="3"/>
  </si>
  <si>
    <t>2TCM</t>
    <phoneticPr fontId="3"/>
  </si>
  <si>
    <t>CER</t>
    <phoneticPr fontId="3"/>
  </si>
  <si>
    <t>THA</t>
    <phoneticPr fontId="3"/>
  </si>
  <si>
    <t>OCC</t>
    <phoneticPr fontId="3"/>
  </si>
  <si>
    <t>Temporal cx</t>
    <phoneticPr fontId="3"/>
  </si>
  <si>
    <t>PAR</t>
    <phoneticPr fontId="3"/>
  </si>
  <si>
    <t>OF cx</t>
    <phoneticPr fontId="3"/>
  </si>
  <si>
    <t>MPF cx</t>
    <phoneticPr fontId="3"/>
  </si>
  <si>
    <t>DLPF cx</t>
    <phoneticPr fontId="3"/>
  </si>
  <si>
    <t>Ant.Cingulate</t>
    <phoneticPr fontId="3"/>
  </si>
  <si>
    <t>Amygdala</t>
    <phoneticPr fontId="3"/>
  </si>
  <si>
    <t>Hippocumpus</t>
    <phoneticPr fontId="3"/>
  </si>
  <si>
    <t>PUT</t>
    <phoneticPr fontId="3"/>
  </si>
  <si>
    <t>CAU</t>
    <phoneticPr fontId="3"/>
  </si>
  <si>
    <t>Anissa Abi-Dargham</t>
    <phoneticPr fontId="3"/>
  </si>
  <si>
    <t>[11C]NNC112</t>
    <phoneticPr fontId="3"/>
  </si>
  <si>
    <r>
      <t>BP</t>
    </r>
    <r>
      <rPr>
        <vertAlign val="subscript"/>
        <sz val="11"/>
        <color theme="1"/>
        <rFont val="游ゴシック"/>
        <family val="3"/>
        <charset val="128"/>
        <scheme val="minor"/>
      </rPr>
      <t>ND</t>
    </r>
    <r>
      <rPr>
        <sz val="11"/>
        <color theme="1"/>
        <rFont val="游ゴシック"/>
        <family val="2"/>
        <charset val="128"/>
        <scheme val="minor"/>
      </rPr>
      <t>(k3/k4)</t>
    </r>
    <phoneticPr fontId="1"/>
  </si>
  <si>
    <t>COV</t>
    <phoneticPr fontId="1"/>
  </si>
  <si>
    <t>BPND(K3/k4)</t>
    <phoneticPr fontId="3"/>
  </si>
  <si>
    <t>SUVR</t>
    <phoneticPr fontId="1"/>
  </si>
  <si>
    <t>s.d.</t>
    <phoneticPr fontId="1"/>
  </si>
  <si>
    <t>mean</t>
    <phoneticPr fontId="1"/>
  </si>
  <si>
    <t>dopamine D1 receptor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</si>
  <si>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C]NNC112</t>
    </r>
    <phoneticPr fontId="1"/>
  </si>
  <si>
    <t>20(2):225-43.</t>
  </si>
  <si>
    <t>DOI (References other than Pubchem)</t>
    <phoneticPr fontId="1"/>
  </si>
  <si>
    <t>reference region : cerebellum</t>
    <phoneticPr fontId="1"/>
  </si>
  <si>
    <t>Study information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</si>
</sst>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0"/>
    <numFmt numFmtId="178" formatCode="#,##0.000"/>
    <numFmt numFmtId="179" formatCode="0.000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bscript"/>
      <sz val="11"/>
      <color theme="1"/>
      <name val="游ゴシック"/>
      <family val="3"/>
      <charset val="128"/>
      <scheme val="minor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13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>
      <alignment vertical="center"/>
    </xf>
    <xf numFmtId="2" fontId="0" fillId="0" borderId="7" xfId="0" applyNumberFormat="1" applyBorder="1">
      <alignment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177" fontId="0" fillId="0" borderId="0" xfId="0" applyNumberFormat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0" fontId="4" fillId="0" borderId="0" xfId="1" applyAlignment="1">
      <alignment vertical="center"/>
    </xf>
    <xf numFmtId="0" fontId="4" fillId="0" borderId="0" xfId="1"/>
    <xf numFmtId="0" fontId="4" fillId="0" borderId="12" xfId="1" applyBorder="1" applyAlignment="1">
      <alignment vertical="center"/>
    </xf>
    <xf numFmtId="0" fontId="4" fillId="0" borderId="13" xfId="1" applyBorder="1" applyAlignment="1">
      <alignment vertical="center"/>
    </xf>
    <xf numFmtId="0" fontId="4" fillId="0" borderId="14" xfId="1" applyBorder="1" applyAlignment="1">
      <alignment vertical="center"/>
    </xf>
    <xf numFmtId="0" fontId="5" fillId="0" borderId="15" xfId="1" applyFont="1" applyBorder="1" applyAlignment="1">
      <alignment vertical="center"/>
    </xf>
    <xf numFmtId="0" fontId="4" fillId="0" borderId="16" xfId="1" applyBorder="1" applyAlignment="1">
      <alignment vertical="center"/>
    </xf>
    <xf numFmtId="0" fontId="4" fillId="0" borderId="17" xfId="1" applyBorder="1" applyAlignment="1">
      <alignment horizontal="right" vertical="center"/>
    </xf>
    <xf numFmtId="0" fontId="4" fillId="0" borderId="2" xfId="1" applyBorder="1" applyAlignment="1">
      <alignment vertical="center"/>
    </xf>
    <xf numFmtId="0" fontId="2" fillId="0" borderId="0" xfId="1" applyFont="1" applyAlignment="1">
      <alignment wrapText="1"/>
    </xf>
    <xf numFmtId="0" fontId="4" fillId="0" borderId="18" xfId="1" applyBorder="1" applyAlignment="1">
      <alignment vertical="center"/>
    </xf>
    <xf numFmtId="0" fontId="4" fillId="0" borderId="19" xfId="1" applyBorder="1" applyAlignment="1">
      <alignment horizontal="right" vertical="center"/>
    </xf>
    <xf numFmtId="0" fontId="6" fillId="0" borderId="19" xfId="1" applyFont="1" applyBorder="1" applyAlignment="1">
      <alignment horizontal="right" vertical="center"/>
    </xf>
    <xf numFmtId="0" fontId="6" fillId="0" borderId="18" xfId="1" applyFont="1" applyBorder="1" applyAlignment="1">
      <alignment vertical="center"/>
    </xf>
    <xf numFmtId="0" fontId="6" fillId="0" borderId="16" xfId="1" applyFont="1" applyBorder="1" applyAlignment="1">
      <alignment vertical="center"/>
    </xf>
    <xf numFmtId="0" fontId="4" fillId="0" borderId="17" xfId="1" applyBorder="1" applyAlignment="1">
      <alignment horizontal="right" vertical="top"/>
    </xf>
    <xf numFmtId="0" fontId="4" fillId="0" borderId="12" xfId="1" applyBorder="1" applyAlignment="1">
      <alignment horizontal="center" vertical="center"/>
    </xf>
    <xf numFmtId="0" fontId="4" fillId="0" borderId="20" xfId="1" applyBorder="1" applyAlignment="1">
      <alignment horizontal="center" vertical="center"/>
    </xf>
    <xf numFmtId="0" fontId="4" fillId="0" borderId="14" xfId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4" fillId="0" borderId="4" xfId="1" applyBorder="1" applyAlignment="1">
      <alignment horizontal="center" vertical="center" wrapText="1"/>
    </xf>
    <xf numFmtId="0" fontId="4" fillId="0" borderId="18" xfId="1" applyBorder="1" applyAlignment="1">
      <alignment horizontal="center" vertical="center"/>
    </xf>
    <xf numFmtId="0" fontId="4" fillId="0" borderId="3" xfId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4" fillId="0" borderId="18" xfId="1" applyBorder="1" applyAlignment="1">
      <alignment horizontal="center"/>
    </xf>
    <xf numFmtId="0" fontId="4" fillId="0" borderId="3" xfId="1" applyBorder="1" applyAlignment="1">
      <alignment horizontal="center"/>
    </xf>
    <xf numFmtId="0" fontId="4" fillId="0" borderId="16" xfId="1" applyBorder="1" applyAlignment="1">
      <alignment horizontal="center"/>
    </xf>
    <xf numFmtId="0" fontId="4" fillId="0" borderId="22" xfId="1" applyBorder="1" applyAlignment="1">
      <alignment horizontal="center" vertical="center"/>
    </xf>
    <xf numFmtId="0" fontId="4" fillId="0" borderId="22" xfId="1" applyBorder="1" applyAlignment="1">
      <alignment horizontal="center"/>
    </xf>
    <xf numFmtId="0" fontId="4" fillId="0" borderId="23" xfId="1" applyBorder="1"/>
    <xf numFmtId="0" fontId="4" fillId="0" borderId="0" xfId="1" applyBorder="1"/>
    <xf numFmtId="0" fontId="4" fillId="0" borderId="23" xfId="1" applyBorder="1" applyAlignment="1">
      <alignment horizontal="center" vertical="center"/>
    </xf>
    <xf numFmtId="0" fontId="4" fillId="0" borderId="0" xfId="1" applyBorder="1" applyAlignment="1">
      <alignment horizontal="center" vertical="center"/>
    </xf>
    <xf numFmtId="177" fontId="4" fillId="0" borderId="24" xfId="1" applyNumberFormat="1" applyBorder="1" applyAlignment="1">
      <alignment horizontal="center" vertical="center"/>
    </xf>
    <xf numFmtId="2" fontId="4" fillId="0" borderId="0" xfId="1" applyNumberFormat="1"/>
    <xf numFmtId="2" fontId="4" fillId="0" borderId="0" xfId="1" applyNumberFormat="1" applyBorder="1"/>
    <xf numFmtId="179" fontId="4" fillId="0" borderId="0" xfId="1" applyNumberFormat="1" applyBorder="1" applyAlignment="1">
      <alignment horizontal="center" vertical="center"/>
    </xf>
    <xf numFmtId="2" fontId="4" fillId="0" borderId="23" xfId="1" applyNumberFormat="1" applyBorder="1"/>
    <xf numFmtId="2" fontId="4" fillId="0" borderId="0" xfId="1" applyNumberFormat="1" applyBorder="1" applyAlignment="1">
      <alignment horizontal="center" vertical="center"/>
    </xf>
    <xf numFmtId="0" fontId="4" fillId="0" borderId="25" xfId="1" applyBorder="1" applyAlignment="1">
      <alignment horizontal="center" vertical="center"/>
    </xf>
    <xf numFmtId="0" fontId="4" fillId="0" borderId="2" xfId="1" applyBorder="1" applyAlignment="1">
      <alignment horizontal="center" vertical="center"/>
    </xf>
    <xf numFmtId="0" fontId="4" fillId="0" borderId="25" xfId="1" applyBorder="1"/>
    <xf numFmtId="0" fontId="4" fillId="0" borderId="2" xfId="1" applyBorder="1"/>
    <xf numFmtId="0" fontId="4" fillId="4" borderId="0" xfId="1" applyFill="1" applyAlignment="1">
      <alignment horizontal="center" vertical="center"/>
    </xf>
    <xf numFmtId="0" fontId="4" fillId="4" borderId="1" xfId="1" applyFill="1" applyBorder="1" applyAlignment="1">
      <alignment horizontal="center" vertical="center"/>
    </xf>
    <xf numFmtId="0" fontId="4" fillId="4" borderId="1" xfId="1" applyFill="1" applyBorder="1" applyAlignment="1">
      <alignment vertical="center"/>
    </xf>
    <xf numFmtId="0" fontId="4" fillId="4" borderId="1" xfId="1" applyFill="1" applyBorder="1" applyAlignment="1">
      <alignment horizontal="center" vertical="center" wrapText="1"/>
    </xf>
    <xf numFmtId="0" fontId="4" fillId="4" borderId="1" xfId="1" applyFill="1" applyBorder="1" applyAlignment="1">
      <alignment horizontal="left" vertical="center"/>
    </xf>
    <xf numFmtId="0" fontId="4" fillId="3" borderId="1" xfId="1" applyFill="1" applyBorder="1" applyAlignment="1">
      <alignment horizontal="center" vertical="center"/>
    </xf>
    <xf numFmtId="0" fontId="4" fillId="2" borderId="1" xfId="1" applyFill="1" applyBorder="1" applyAlignment="1">
      <alignment horizontal="center" vertical="center"/>
    </xf>
    <xf numFmtId="0" fontId="4" fillId="5" borderId="1" xfId="1" applyFill="1" applyBorder="1" applyAlignment="1">
      <alignment horizontal="center" vertical="center"/>
    </xf>
    <xf numFmtId="0" fontId="4" fillId="4" borderId="0" xfId="1" applyFill="1" applyAlignment="1">
      <alignment vertical="center"/>
    </xf>
    <xf numFmtId="2" fontId="0" fillId="0" borderId="0" xfId="0" quotePrefix="1" applyNumberFormat="1" applyBorder="1" applyAlignment="1">
      <alignment horizontal="center" vertical="center"/>
    </xf>
    <xf numFmtId="177" fontId="4" fillId="0" borderId="0" xfId="1" applyNumberFormat="1" applyBorder="1" applyAlignment="1">
      <alignment horizontal="center" vertical="center"/>
    </xf>
    <xf numFmtId="178" fontId="4" fillId="0" borderId="0" xfId="1" applyNumberFormat="1" applyBorder="1" applyAlignment="1">
      <alignment horizontal="center" vertical="center"/>
    </xf>
    <xf numFmtId="0" fontId="4" fillId="0" borderId="0" xfId="1" applyFill="1" applyBorder="1" applyAlignment="1">
      <alignment horizontal="center" vertical="center"/>
    </xf>
    <xf numFmtId="0" fontId="9" fillId="0" borderId="0" xfId="0" applyFont="1" applyAlignment="1">
      <alignment horizontal="justify" vertical="center"/>
    </xf>
    <xf numFmtId="0" fontId="0" fillId="0" borderId="13" xfId="0" applyBorder="1">
      <alignment vertical="center"/>
    </xf>
    <xf numFmtId="0" fontId="5" fillId="0" borderId="21" xfId="1" applyFont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2" borderId="0" xfId="1" applyFill="1" applyAlignment="1">
      <alignment horizontal="center" vertical="center"/>
    </xf>
    <xf numFmtId="0" fontId="4" fillId="3" borderId="0" xfId="1" applyFill="1" applyAlignment="1">
      <alignment horizontal="center" vertical="center"/>
    </xf>
    <xf numFmtId="0" fontId="4" fillId="4" borderId="0" xfId="1" applyFill="1" applyAlignment="1">
      <alignment horizontal="center" vertical="center"/>
    </xf>
    <xf numFmtId="0" fontId="4" fillId="0" borderId="2" xfId="1" applyBorder="1" applyAlignment="1">
      <alignment horizontal="center" vertical="center"/>
    </xf>
    <xf numFmtId="0" fontId="4" fillId="0" borderId="0" xfId="1" applyAlignment="1">
      <alignment horizontal="center" vertical="center"/>
    </xf>
    <xf numFmtId="0" fontId="4" fillId="0" borderId="21" xfId="1" applyBorder="1" applyAlignment="1">
      <alignment horizontal="center" vertical="center"/>
    </xf>
    <xf numFmtId="0" fontId="4" fillId="0" borderId="19" xfId="1" applyBorder="1" applyAlignment="1">
      <alignment horizontal="center" vertical="center"/>
    </xf>
    <xf numFmtId="0" fontId="4" fillId="0" borderId="17" xfId="1" applyBorder="1" applyAlignment="1">
      <alignment horizontal="center" vertical="center"/>
    </xf>
  </cellXfs>
  <cellStyles count="2">
    <cellStyle name="標準" xfId="0" builtinId="0"/>
    <cellStyle name="標準 2" xfId="1" xr:uid="{8C2ED156-CA8D-4975-9313-B65687280D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X42"/>
  <sheetViews>
    <sheetView topLeftCell="B1" zoomScaleNormal="100" workbookViewId="0">
      <selection activeCell="G1" sqref="G1:J1"/>
    </sheetView>
  </sheetViews>
  <sheetFormatPr defaultRowHeight="18.75" x14ac:dyDescent="0.4"/>
  <cols>
    <col min="1" max="1" width="14.25" customWidth="1"/>
    <col min="6" max="6" width="14" customWidth="1"/>
    <col min="12" max="12" width="10.375" customWidth="1"/>
    <col min="17" max="17" width="2.875" customWidth="1"/>
    <col min="21" max="21" width="2.625" customWidth="1"/>
    <col min="24" max="24" width="8.125" customWidth="1"/>
    <col min="25" max="25" width="2.75" customWidth="1"/>
    <col min="29" max="29" width="2.75" customWidth="1"/>
    <col min="33" max="33" width="2.625" customWidth="1"/>
    <col min="37" max="37" width="3.25" customWidth="1"/>
    <col min="41" max="41" width="2.75" customWidth="1"/>
    <col min="45" max="45" width="3" customWidth="1"/>
    <col min="48" max="48" width="2.875" customWidth="1"/>
  </cols>
  <sheetData>
    <row r="1" spans="1:50" x14ac:dyDescent="0.4">
      <c r="A1" s="94" t="s">
        <v>0</v>
      </c>
      <c r="B1" s="94"/>
      <c r="C1" s="94"/>
      <c r="D1" s="94"/>
      <c r="E1" s="94"/>
      <c r="F1" s="94"/>
      <c r="G1" s="95" t="s">
        <v>118</v>
      </c>
      <c r="H1" s="95"/>
      <c r="I1" s="95"/>
      <c r="J1" s="95"/>
      <c r="K1" s="96" t="s">
        <v>1</v>
      </c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1"/>
      <c r="AP1" s="1"/>
      <c r="AQ1" s="1"/>
      <c r="AR1" s="1"/>
      <c r="AS1" s="1"/>
      <c r="AT1" s="1"/>
      <c r="AU1" s="2"/>
      <c r="AV1" s="2"/>
      <c r="AW1" s="2"/>
    </row>
    <row r="2" spans="1:50" ht="38.25" thickBot="1" x14ac:dyDescent="0.45">
      <c r="A2" s="3" t="s">
        <v>2</v>
      </c>
      <c r="B2" s="3" t="s">
        <v>41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/>
      <c r="M2" s="6"/>
      <c r="N2" s="9" t="s">
        <v>12</v>
      </c>
      <c r="O2" s="9"/>
      <c r="P2" s="6" t="s">
        <v>13</v>
      </c>
      <c r="Q2" s="6"/>
      <c r="R2" s="6" t="s">
        <v>16</v>
      </c>
      <c r="S2" s="6"/>
      <c r="T2" s="6" t="s">
        <v>47</v>
      </c>
      <c r="U2" s="6"/>
      <c r="V2" s="6" t="s">
        <v>16</v>
      </c>
      <c r="W2" s="6"/>
      <c r="X2" s="7" t="s">
        <v>14</v>
      </c>
      <c r="Y2" s="7"/>
      <c r="Z2" s="6" t="s">
        <v>16</v>
      </c>
      <c r="AA2" s="7"/>
      <c r="AB2" s="6" t="s">
        <v>15</v>
      </c>
      <c r="AC2" s="6"/>
      <c r="AD2" s="6" t="s">
        <v>16</v>
      </c>
      <c r="AE2" s="32"/>
      <c r="AF2" s="32" t="s">
        <v>17</v>
      </c>
      <c r="AG2" s="32"/>
      <c r="AH2" s="6" t="s">
        <v>16</v>
      </c>
      <c r="AI2" s="32"/>
      <c r="AJ2" s="6" t="s">
        <v>18</v>
      </c>
      <c r="AK2" s="6"/>
      <c r="AL2" s="6" t="s">
        <v>16</v>
      </c>
      <c r="AM2" s="6"/>
      <c r="AN2" s="6" t="s">
        <v>19</v>
      </c>
      <c r="AO2" s="6"/>
      <c r="AP2" s="6" t="s">
        <v>16</v>
      </c>
      <c r="AQ2" s="6"/>
      <c r="AR2" s="6" t="s">
        <v>42</v>
      </c>
      <c r="AS2" s="6"/>
      <c r="AT2" s="6"/>
      <c r="AU2" s="8" t="s">
        <v>20</v>
      </c>
      <c r="AV2" s="8"/>
      <c r="AW2" s="8"/>
      <c r="AX2" s="1"/>
    </row>
    <row r="3" spans="1:50" x14ac:dyDescent="0.4">
      <c r="A3" s="100" t="s">
        <v>114</v>
      </c>
      <c r="B3" s="10" t="s">
        <v>113</v>
      </c>
      <c r="C3" t="s">
        <v>90</v>
      </c>
      <c r="D3">
        <v>2000</v>
      </c>
      <c r="E3" t="s">
        <v>43</v>
      </c>
      <c r="F3" s="91" t="s">
        <v>115</v>
      </c>
      <c r="G3" s="100" t="s">
        <v>21</v>
      </c>
      <c r="H3">
        <v>6</v>
      </c>
      <c r="I3" t="s">
        <v>45</v>
      </c>
      <c r="J3" t="s">
        <v>46</v>
      </c>
      <c r="K3" t="s">
        <v>91</v>
      </c>
      <c r="L3" s="98" t="s">
        <v>22</v>
      </c>
      <c r="M3" s="98"/>
      <c r="N3" s="98" t="s">
        <v>22</v>
      </c>
      <c r="O3" s="98"/>
      <c r="P3" s="26">
        <v>4.8600000000000003</v>
      </c>
      <c r="Q3" s="26" t="s">
        <v>48</v>
      </c>
      <c r="R3" s="25">
        <v>1.08</v>
      </c>
      <c r="S3" s="25"/>
      <c r="T3" s="28">
        <v>1.92</v>
      </c>
      <c r="U3" s="25" t="s">
        <v>48</v>
      </c>
      <c r="V3" s="28">
        <v>0.32</v>
      </c>
      <c r="W3" s="25"/>
      <c r="X3" s="25">
        <f>T3-1</f>
        <v>0.91999999999999993</v>
      </c>
      <c r="Y3" s="10" t="s">
        <v>39</v>
      </c>
      <c r="Z3" s="28">
        <v>0.32</v>
      </c>
      <c r="AA3" s="10"/>
      <c r="AB3" s="26">
        <v>0.13900000000000001</v>
      </c>
      <c r="AC3" s="26" t="s">
        <v>48</v>
      </c>
      <c r="AD3" s="25">
        <v>3.1E-2</v>
      </c>
      <c r="AE3" s="10"/>
      <c r="AF3" s="25">
        <v>5.5E-2</v>
      </c>
      <c r="AG3" s="25" t="s">
        <v>48</v>
      </c>
      <c r="AH3" s="25">
        <v>6.0000000000000001E-3</v>
      </c>
      <c r="AI3" s="10"/>
      <c r="AJ3" s="25">
        <v>3.4000000000000002E-2</v>
      </c>
      <c r="AK3" s="25" t="s">
        <v>48</v>
      </c>
      <c r="AL3" s="25">
        <v>1.2E-2</v>
      </c>
      <c r="AM3" s="10"/>
      <c r="AN3" s="34">
        <v>3.7999999999999999E-2</v>
      </c>
      <c r="AO3" s="25" t="s">
        <v>48</v>
      </c>
      <c r="AP3" s="25">
        <v>1.2E-2</v>
      </c>
      <c r="AQ3" s="10"/>
      <c r="AR3" s="11">
        <f>AB3/AF3</f>
        <v>2.5272727272727273</v>
      </c>
      <c r="AS3" s="10"/>
      <c r="AT3" s="10"/>
      <c r="AU3" s="12">
        <f>AJ3/AN3</f>
        <v>0.89473684210526327</v>
      </c>
      <c r="AV3" s="10"/>
      <c r="AW3" s="10"/>
      <c r="AX3" s="10"/>
    </row>
    <row r="4" spans="1:50" x14ac:dyDescent="0.4">
      <c r="A4" s="101"/>
      <c r="B4" s="10"/>
      <c r="C4" s="10"/>
      <c r="D4" s="10"/>
      <c r="E4" s="10"/>
      <c r="F4" s="10"/>
      <c r="G4" s="101"/>
      <c r="H4" s="10"/>
      <c r="I4" s="10"/>
      <c r="J4" s="10"/>
      <c r="K4" s="10" t="s">
        <v>117</v>
      </c>
      <c r="L4" s="97"/>
      <c r="M4" s="97"/>
      <c r="N4" s="97" t="s">
        <v>27</v>
      </c>
      <c r="O4" s="97"/>
      <c r="P4" s="26">
        <v>4.49</v>
      </c>
      <c r="Q4" s="26" t="s">
        <v>48</v>
      </c>
      <c r="R4" s="25">
        <v>0.89</v>
      </c>
      <c r="S4" s="25"/>
      <c r="T4" s="28">
        <v>1.77</v>
      </c>
      <c r="U4" s="25" t="s">
        <v>48</v>
      </c>
      <c r="V4" s="28">
        <v>0.33</v>
      </c>
      <c r="W4" s="25"/>
      <c r="X4" s="25">
        <f t="shared" ref="X4:X16" si="0">T4-1</f>
        <v>0.77</v>
      </c>
      <c r="Y4" s="10" t="s">
        <v>39</v>
      </c>
      <c r="Z4" s="28">
        <v>0.33</v>
      </c>
      <c r="AA4" s="10"/>
      <c r="AB4" s="26">
        <v>0.124</v>
      </c>
      <c r="AC4" s="26" t="s">
        <v>48</v>
      </c>
      <c r="AD4" s="31">
        <v>0.03</v>
      </c>
      <c r="AE4" s="10"/>
      <c r="AF4" s="25">
        <v>4.9000000000000002E-2</v>
      </c>
      <c r="AG4" s="25" t="s">
        <v>48</v>
      </c>
      <c r="AH4" s="25">
        <v>7.0000000000000001E-3</v>
      </c>
      <c r="AI4" s="10"/>
      <c r="AJ4" s="25">
        <v>1.4999999999999999E-2</v>
      </c>
      <c r="AK4" s="25" t="s">
        <v>48</v>
      </c>
      <c r="AL4" s="25">
        <v>6.0000000000000001E-3</v>
      </c>
      <c r="AM4" s="10"/>
      <c r="AN4" s="33">
        <v>0.02</v>
      </c>
      <c r="AO4" s="25" t="s">
        <v>48</v>
      </c>
      <c r="AP4" s="25">
        <v>6.0000000000000001E-3</v>
      </c>
      <c r="AQ4" s="10"/>
      <c r="AR4" s="11">
        <f t="shared" ref="AR4:AR15" si="1">AB4/AF4</f>
        <v>2.5306122448979589</v>
      </c>
      <c r="AS4" s="10"/>
      <c r="AT4" s="10"/>
      <c r="AU4" s="12">
        <f t="shared" ref="AU4:AU16" si="2">AJ4/AN4</f>
        <v>0.75</v>
      </c>
      <c r="AV4" s="10"/>
      <c r="AW4" s="20"/>
      <c r="AX4" s="10"/>
    </row>
    <row r="5" spans="1:50" x14ac:dyDescent="0.4">
      <c r="A5" s="101"/>
      <c r="B5" s="10"/>
      <c r="C5" s="10"/>
      <c r="D5" s="10"/>
      <c r="E5" s="10"/>
      <c r="F5" s="10"/>
      <c r="G5" s="101"/>
      <c r="H5" s="10"/>
      <c r="I5" s="10"/>
      <c r="J5" s="10"/>
      <c r="K5" s="10"/>
      <c r="L5" s="97"/>
      <c r="M5" s="97"/>
      <c r="N5" s="97" t="s">
        <v>30</v>
      </c>
      <c r="O5" s="97"/>
      <c r="P5" s="27">
        <v>4.9000000000000004</v>
      </c>
      <c r="Q5" s="26" t="s">
        <v>48</v>
      </c>
      <c r="R5" s="25">
        <v>1.28</v>
      </c>
      <c r="S5" s="25"/>
      <c r="T5" s="28">
        <v>1.93</v>
      </c>
      <c r="U5" s="25" t="s">
        <v>48</v>
      </c>
      <c r="V5" s="28">
        <v>0.42</v>
      </c>
      <c r="W5" s="25"/>
      <c r="X5" s="25">
        <f t="shared" si="0"/>
        <v>0.92999999999999994</v>
      </c>
      <c r="Y5" s="10" t="s">
        <v>39</v>
      </c>
      <c r="Z5" s="28">
        <v>0.42</v>
      </c>
      <c r="AA5" s="10"/>
      <c r="AB5" s="26">
        <v>0.112</v>
      </c>
      <c r="AC5" s="26" t="s">
        <v>48</v>
      </c>
      <c r="AD5" s="25">
        <v>2.8000000000000001E-2</v>
      </c>
      <c r="AE5" s="10"/>
      <c r="AF5" s="25">
        <v>4.3999999999999997E-2</v>
      </c>
      <c r="AG5" s="25" t="s">
        <v>48</v>
      </c>
      <c r="AH5" s="25">
        <v>7.0000000000000001E-3</v>
      </c>
      <c r="AI5" s="10"/>
      <c r="AJ5" s="25">
        <v>2.8000000000000001E-2</v>
      </c>
      <c r="AK5" s="25" t="s">
        <v>48</v>
      </c>
      <c r="AL5" s="25">
        <v>1.6E-2</v>
      </c>
      <c r="AM5" s="10"/>
      <c r="AN5" s="25">
        <v>2.9000000000000001E-2</v>
      </c>
      <c r="AO5" s="25" t="s">
        <v>48</v>
      </c>
      <c r="AP5" s="25">
        <v>1.6E-2</v>
      </c>
      <c r="AQ5" s="10"/>
      <c r="AR5" s="11">
        <f t="shared" si="1"/>
        <v>2.5454545454545459</v>
      </c>
      <c r="AS5" s="10"/>
      <c r="AT5" s="10"/>
      <c r="AU5" s="12">
        <f t="shared" si="2"/>
        <v>0.96551724137931028</v>
      </c>
      <c r="AV5" s="10"/>
      <c r="AW5" s="10"/>
      <c r="AX5" s="10"/>
    </row>
    <row r="6" spans="1:50" x14ac:dyDescent="0.4">
      <c r="A6" s="101"/>
      <c r="B6" s="10"/>
      <c r="C6" s="10"/>
      <c r="D6" s="10"/>
      <c r="E6" s="10"/>
      <c r="F6" s="10"/>
      <c r="G6" s="101"/>
      <c r="H6" s="10"/>
      <c r="I6" s="10"/>
      <c r="J6" s="10"/>
      <c r="K6" s="10"/>
      <c r="L6" s="97" t="s">
        <v>33</v>
      </c>
      <c r="M6" s="97"/>
      <c r="N6" s="97" t="s">
        <v>26</v>
      </c>
      <c r="O6" s="97"/>
      <c r="P6" s="26">
        <v>2.54</v>
      </c>
      <c r="Q6" s="26" t="s">
        <v>48</v>
      </c>
      <c r="R6" s="25">
        <v>0.42</v>
      </c>
      <c r="S6" s="25"/>
      <c r="T6" s="87">
        <f>'11C_NNC112(kinetic) (raw)'!R15</f>
        <v>2.54</v>
      </c>
      <c r="U6" s="25"/>
      <c r="V6" s="25"/>
      <c r="W6" s="25"/>
      <c r="X6" s="11">
        <f t="shared" si="0"/>
        <v>1.54</v>
      </c>
      <c r="Y6" s="10"/>
      <c r="Z6" s="25"/>
      <c r="AA6" s="10"/>
      <c r="AB6" s="26">
        <v>0.13100000000000001</v>
      </c>
      <c r="AC6" s="26" t="s">
        <v>48</v>
      </c>
      <c r="AD6" s="25">
        <v>2.9000000000000001E-2</v>
      </c>
      <c r="AE6" s="10"/>
      <c r="AF6" s="33">
        <v>0.05</v>
      </c>
      <c r="AG6" s="25" t="s">
        <v>48</v>
      </c>
      <c r="AH6" s="25">
        <v>8.0000000000000002E-3</v>
      </c>
      <c r="AI6" s="10"/>
      <c r="AJ6" s="10"/>
      <c r="AK6" s="10"/>
      <c r="AL6" s="10"/>
      <c r="AM6" s="10"/>
      <c r="AN6" s="25"/>
      <c r="AO6" s="10"/>
      <c r="AP6" s="10"/>
      <c r="AQ6" s="10"/>
      <c r="AR6" s="11">
        <f t="shared" si="1"/>
        <v>2.62</v>
      </c>
      <c r="AS6" s="10"/>
      <c r="AT6" s="10"/>
      <c r="AU6" s="12"/>
      <c r="AV6" s="10"/>
      <c r="AW6" s="10"/>
      <c r="AX6" s="10"/>
    </row>
    <row r="7" spans="1:50" x14ac:dyDescent="0.4">
      <c r="A7" s="101"/>
      <c r="B7" s="10"/>
      <c r="C7" s="10"/>
      <c r="D7" s="10"/>
      <c r="E7" s="10"/>
      <c r="F7" s="10"/>
      <c r="G7" s="101"/>
      <c r="H7" s="10"/>
      <c r="I7" s="10"/>
      <c r="J7" s="10"/>
      <c r="K7" s="10"/>
      <c r="L7" s="97"/>
      <c r="M7" s="97"/>
      <c r="N7" s="99" t="s">
        <v>34</v>
      </c>
      <c r="O7" s="24" t="s">
        <v>49</v>
      </c>
      <c r="P7" s="26"/>
      <c r="Q7" s="26"/>
      <c r="R7" s="25"/>
      <c r="S7" s="25"/>
      <c r="T7" s="11"/>
      <c r="U7" s="25"/>
      <c r="V7" s="25"/>
      <c r="W7" s="25"/>
      <c r="X7" s="11"/>
      <c r="Y7" s="10"/>
      <c r="Z7" s="25"/>
      <c r="AA7" s="10"/>
      <c r="AB7" s="26"/>
      <c r="AC7" s="26"/>
      <c r="AD7" s="25"/>
      <c r="AE7" s="10"/>
      <c r="AF7" s="31"/>
      <c r="AG7" s="25"/>
      <c r="AH7" s="25"/>
      <c r="AI7" s="10"/>
      <c r="AJ7" s="10"/>
      <c r="AK7" s="10"/>
      <c r="AL7" s="10"/>
      <c r="AM7" s="10"/>
      <c r="AN7" s="25"/>
      <c r="AO7" s="10"/>
      <c r="AP7" s="10"/>
      <c r="AQ7" s="10"/>
      <c r="AR7" s="11"/>
      <c r="AS7" s="10"/>
      <c r="AT7" s="10"/>
      <c r="AU7" s="12"/>
      <c r="AV7" s="10"/>
      <c r="AW7" s="10"/>
      <c r="AX7" s="10"/>
    </row>
    <row r="8" spans="1:50" x14ac:dyDescent="0.4">
      <c r="A8" s="101"/>
      <c r="B8" s="10"/>
      <c r="C8" s="10"/>
      <c r="D8" s="10"/>
      <c r="E8" s="10"/>
      <c r="F8" s="10"/>
      <c r="G8" s="101"/>
      <c r="H8" s="10"/>
      <c r="I8" s="10"/>
      <c r="J8" s="10"/>
      <c r="K8" s="10"/>
      <c r="L8" s="97"/>
      <c r="M8" s="97"/>
      <c r="N8" s="98"/>
      <c r="O8" s="24" t="s">
        <v>50</v>
      </c>
      <c r="P8" s="15"/>
      <c r="Q8" s="25"/>
      <c r="R8" s="25"/>
      <c r="S8" s="25"/>
      <c r="T8" s="25"/>
      <c r="U8" s="25"/>
      <c r="V8" s="25"/>
      <c r="W8" s="25"/>
      <c r="X8" s="25"/>
      <c r="Y8" s="10"/>
      <c r="Z8" s="25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25"/>
      <c r="AO8" s="10"/>
      <c r="AP8" s="10"/>
      <c r="AQ8" s="10"/>
      <c r="AR8" s="11"/>
      <c r="AS8" s="10"/>
      <c r="AT8" s="10"/>
      <c r="AU8" s="12"/>
      <c r="AV8" s="10"/>
      <c r="AW8" s="10"/>
      <c r="AX8" s="10"/>
    </row>
    <row r="9" spans="1:50" ht="19.5" customHeight="1" x14ac:dyDescent="0.4">
      <c r="A9" s="101"/>
      <c r="B9" s="10"/>
      <c r="C9" s="10"/>
      <c r="D9" s="10"/>
      <c r="E9" s="10"/>
      <c r="F9" s="10"/>
      <c r="G9" s="101"/>
      <c r="H9" s="10"/>
      <c r="I9" s="10"/>
      <c r="J9" s="10"/>
      <c r="K9" s="10"/>
      <c r="L9" s="102" t="s">
        <v>35</v>
      </c>
      <c r="M9" s="102"/>
      <c r="N9" s="97" t="s">
        <v>32</v>
      </c>
      <c r="O9" s="97"/>
      <c r="P9" s="15"/>
      <c r="Q9" s="25"/>
      <c r="R9" s="25"/>
      <c r="S9" s="25"/>
      <c r="T9" s="25"/>
      <c r="U9" s="25"/>
      <c r="V9" s="25"/>
      <c r="W9" s="25"/>
      <c r="X9" s="25"/>
      <c r="Y9" s="10"/>
      <c r="Z9" s="25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25"/>
      <c r="AO9" s="10"/>
      <c r="AP9" s="10"/>
      <c r="AQ9" s="10"/>
      <c r="AR9" s="11"/>
      <c r="AS9" s="10"/>
      <c r="AT9" s="10"/>
      <c r="AU9" s="12"/>
      <c r="AV9" s="10"/>
      <c r="AW9" s="10"/>
      <c r="AX9" s="10"/>
    </row>
    <row r="10" spans="1:50" x14ac:dyDescent="0.4">
      <c r="A10" s="101"/>
      <c r="B10" s="10"/>
      <c r="C10" s="10"/>
      <c r="D10" s="10"/>
      <c r="E10" s="10"/>
      <c r="F10" s="10"/>
      <c r="G10" s="101"/>
      <c r="H10" s="10"/>
      <c r="I10" s="10"/>
      <c r="J10" s="10"/>
      <c r="K10" s="10"/>
      <c r="L10" s="102"/>
      <c r="M10" s="102"/>
      <c r="N10" s="97" t="s">
        <v>31</v>
      </c>
      <c r="O10" s="97"/>
      <c r="P10" s="26">
        <v>5.18</v>
      </c>
      <c r="Q10" s="26" t="s">
        <v>48</v>
      </c>
      <c r="R10" s="25">
        <v>1.23</v>
      </c>
      <c r="S10" s="25"/>
      <c r="T10" s="28">
        <v>2.04</v>
      </c>
      <c r="U10" s="25" t="s">
        <v>48</v>
      </c>
      <c r="V10" s="28">
        <v>0.33</v>
      </c>
      <c r="W10" s="25"/>
      <c r="X10" s="25">
        <f t="shared" si="0"/>
        <v>1.04</v>
      </c>
      <c r="Y10" s="10" t="s">
        <v>39</v>
      </c>
      <c r="Z10" s="28">
        <v>0.33</v>
      </c>
      <c r="AA10" s="10"/>
      <c r="AB10" s="26">
        <v>0.16500000000000001</v>
      </c>
      <c r="AC10" s="26" t="s">
        <v>48</v>
      </c>
      <c r="AD10" s="25">
        <v>4.7E-2</v>
      </c>
      <c r="AE10" s="10"/>
      <c r="AF10" s="25">
        <v>6.4000000000000001E-2</v>
      </c>
      <c r="AG10" s="25" t="s">
        <v>48</v>
      </c>
      <c r="AH10" s="25">
        <v>1.0999999999999999E-2</v>
      </c>
      <c r="AI10" s="10"/>
      <c r="AJ10" s="25">
        <v>3.6999999999999998E-2</v>
      </c>
      <c r="AK10" s="25" t="s">
        <v>48</v>
      </c>
      <c r="AL10" s="25">
        <v>1.2999999999999999E-2</v>
      </c>
      <c r="AM10" s="10"/>
      <c r="AN10" s="25">
        <v>3.5000000000000003E-2</v>
      </c>
      <c r="AO10" s="25" t="s">
        <v>48</v>
      </c>
      <c r="AP10" s="25">
        <v>1.2999999999999999E-2</v>
      </c>
      <c r="AQ10" s="10"/>
      <c r="AR10" s="11">
        <f t="shared" si="1"/>
        <v>2.578125</v>
      </c>
      <c r="AS10" s="10"/>
      <c r="AT10" s="10"/>
      <c r="AU10" s="12">
        <f t="shared" si="2"/>
        <v>1.0571428571428569</v>
      </c>
      <c r="AV10" s="10"/>
      <c r="AW10" s="20"/>
      <c r="AX10" s="10"/>
    </row>
    <row r="11" spans="1:50" x14ac:dyDescent="0.4">
      <c r="A11" s="101"/>
      <c r="B11" s="10"/>
      <c r="C11" s="10"/>
      <c r="D11" s="10"/>
      <c r="E11" s="10"/>
      <c r="F11" s="10"/>
      <c r="G11" s="101"/>
      <c r="H11" s="10"/>
      <c r="I11" s="10"/>
      <c r="J11" s="10"/>
      <c r="K11" s="10"/>
      <c r="L11" s="97" t="s">
        <v>23</v>
      </c>
      <c r="M11" s="97"/>
      <c r="N11" s="97" t="s">
        <v>23</v>
      </c>
      <c r="O11" s="97"/>
      <c r="P11" s="11">
        <f>AVERAGE('11C_NNC112(kinetic) (raw)'!R8,'11C_NNC112(kinetic) (raw)'!R9,'11C_NNC112(kinetic) (raw)'!R10)</f>
        <v>4.7</v>
      </c>
      <c r="Q11" s="25"/>
      <c r="R11" s="25"/>
      <c r="S11" s="25"/>
      <c r="T11" s="11">
        <f>AVERAGE('11C_NNC112(kinetic) (raw)'!N8,'11C_NNC112(kinetic) (raw)'!N9,'11C_NNC112(kinetic) (raw)'!N10)</f>
        <v>1.8533333333333333</v>
      </c>
      <c r="U11" s="25"/>
      <c r="V11" s="25"/>
      <c r="W11" s="25"/>
      <c r="X11" s="11">
        <f>T11-1</f>
        <v>0.85333333333333328</v>
      </c>
      <c r="Y11" s="10"/>
      <c r="Z11" s="25"/>
      <c r="AA11" s="10"/>
      <c r="AB11" s="33">
        <f>AVERAGE('11C_NNC112(kinetic) (raw)'!Y8,'11C_NNC112(kinetic) (raw)'!Y9,'11C_NNC112(kinetic) (raw)'!Y10)</f>
        <v>0.14866666666666667</v>
      </c>
      <c r="AC11" s="10" t="s">
        <v>39</v>
      </c>
      <c r="AD11" s="10"/>
      <c r="AE11" s="10"/>
      <c r="AF11" s="33">
        <f>AVERAGE('11C_NNC112(kinetic) (raw)'!AB8,'11C_NNC112(kinetic) (raw)'!AB9,'11C_NNC112(kinetic) (raw)'!AB10)</f>
        <v>5.8666666666666666E-2</v>
      </c>
      <c r="AG11" s="10"/>
      <c r="AH11" s="10"/>
      <c r="AI11" s="10"/>
      <c r="AJ11" s="25">
        <f>AVERAGE('11C_NNC112(kinetic) (raw)'!AE8,'11C_NNC112(kinetic) (raw)'!AE9,'11C_NNC112(kinetic) (raw)'!AE10)</f>
        <v>2.7E-2</v>
      </c>
      <c r="AK11" s="10"/>
      <c r="AL11" s="10"/>
      <c r="AM11" s="10"/>
      <c r="AN11" s="33">
        <f>AVERAGE('11C_NNC112(kinetic) (raw)'!AH8,'11C_NNC112(kinetic) (raw)'!AH9,'11C_NNC112(kinetic) (raw)'!AH10)</f>
        <v>3.1666666666666669E-2</v>
      </c>
      <c r="AO11" s="10"/>
      <c r="AP11" s="10"/>
      <c r="AQ11" s="10"/>
      <c r="AR11" s="11">
        <f t="shared" si="1"/>
        <v>2.5340909090909092</v>
      </c>
      <c r="AS11" s="10"/>
      <c r="AT11" s="10"/>
      <c r="AU11" s="12">
        <f t="shared" si="2"/>
        <v>0.8526315789473683</v>
      </c>
      <c r="AV11" s="10"/>
      <c r="AW11" s="20"/>
      <c r="AX11" s="10"/>
    </row>
    <row r="12" spans="1:50" x14ac:dyDescent="0.4">
      <c r="A12" s="101"/>
      <c r="B12" s="10"/>
      <c r="C12" s="10"/>
      <c r="D12" s="10"/>
      <c r="E12" s="10"/>
      <c r="F12" s="10"/>
      <c r="G12" s="101"/>
      <c r="H12" s="10"/>
      <c r="I12" s="10"/>
      <c r="J12" s="10"/>
      <c r="K12" s="10"/>
      <c r="L12" s="97" t="s">
        <v>24</v>
      </c>
      <c r="M12" s="97"/>
      <c r="N12" s="97" t="s">
        <v>24</v>
      </c>
      <c r="O12" s="97"/>
      <c r="P12" s="26">
        <v>4.83</v>
      </c>
      <c r="Q12" s="26" t="s">
        <v>48</v>
      </c>
      <c r="R12" s="25">
        <v>1.0900000000000001</v>
      </c>
      <c r="S12" s="25"/>
      <c r="T12" s="29">
        <v>1.9</v>
      </c>
      <c r="U12" s="25" t="s">
        <v>48</v>
      </c>
      <c r="V12" s="28">
        <v>0.28999999999999998</v>
      </c>
      <c r="W12" s="25"/>
      <c r="X12" s="11">
        <f t="shared" si="0"/>
        <v>0.89999999999999991</v>
      </c>
      <c r="Y12" s="10" t="s">
        <v>39</v>
      </c>
      <c r="Z12" s="28">
        <v>0.28999999999999998</v>
      </c>
      <c r="AA12" s="10"/>
      <c r="AB12" s="25">
        <v>0.17499999999999999</v>
      </c>
      <c r="AC12" s="25" t="s">
        <v>48</v>
      </c>
      <c r="AD12" s="25">
        <v>4.3999999999999997E-2</v>
      </c>
      <c r="AE12" s="10"/>
      <c r="AF12" s="25">
        <v>6.9000000000000006E-2</v>
      </c>
      <c r="AG12" s="25" t="s">
        <v>48</v>
      </c>
      <c r="AH12" s="25">
        <v>8.9999999999999993E-3</v>
      </c>
      <c r="AI12" s="10"/>
      <c r="AJ12" s="25">
        <v>3.2000000000000001E-2</v>
      </c>
      <c r="AK12" s="25" t="s">
        <v>48</v>
      </c>
      <c r="AL12" s="25">
        <v>1.4999999999999999E-2</v>
      </c>
      <c r="AM12" s="10"/>
      <c r="AN12" s="34">
        <v>3.4000000000000002E-2</v>
      </c>
      <c r="AO12" s="25" t="s">
        <v>48</v>
      </c>
      <c r="AP12" s="25">
        <v>1.4999999999999999E-2</v>
      </c>
      <c r="AQ12" s="10"/>
      <c r="AR12" s="11">
        <f t="shared" si="1"/>
        <v>2.5362318840579707</v>
      </c>
      <c r="AS12" s="10"/>
      <c r="AT12" s="10"/>
      <c r="AU12" s="12">
        <f t="shared" si="2"/>
        <v>0.94117647058823528</v>
      </c>
      <c r="AV12" s="10"/>
      <c r="AW12" s="10"/>
      <c r="AX12" s="10"/>
    </row>
    <row r="13" spans="1:50" x14ac:dyDescent="0.4">
      <c r="A13" s="101"/>
      <c r="B13" s="10"/>
      <c r="C13" s="10"/>
      <c r="D13" s="10"/>
      <c r="E13" s="10"/>
      <c r="F13" s="10"/>
      <c r="G13" s="101"/>
      <c r="H13" s="10"/>
      <c r="I13" s="10"/>
      <c r="J13" s="10"/>
      <c r="K13" s="10"/>
      <c r="L13" s="97" t="s">
        <v>25</v>
      </c>
      <c r="M13" s="97"/>
      <c r="N13" s="97" t="s">
        <v>25</v>
      </c>
      <c r="O13" s="97"/>
      <c r="P13" s="25">
        <v>4.75</v>
      </c>
      <c r="Q13" s="25" t="s">
        <v>48</v>
      </c>
      <c r="R13" s="25">
        <v>1.25</v>
      </c>
      <c r="S13" s="25"/>
      <c r="T13" s="28">
        <v>1.87</v>
      </c>
      <c r="U13" s="25" t="s">
        <v>48</v>
      </c>
      <c r="V13" s="28">
        <v>0.31</v>
      </c>
      <c r="W13" s="25"/>
      <c r="X13" s="25">
        <f t="shared" si="0"/>
        <v>0.87000000000000011</v>
      </c>
      <c r="Y13" s="10" t="s">
        <v>39</v>
      </c>
      <c r="Z13" s="28">
        <v>0.31</v>
      </c>
      <c r="AA13" s="10"/>
      <c r="AB13" s="25">
        <v>0.16300000000000001</v>
      </c>
      <c r="AC13" s="25" t="s">
        <v>48</v>
      </c>
      <c r="AD13" s="25">
        <v>5.2999999999999999E-2</v>
      </c>
      <c r="AE13" s="10"/>
      <c r="AF13" s="25">
        <v>6.3E-2</v>
      </c>
      <c r="AG13" s="25" t="s">
        <v>48</v>
      </c>
      <c r="AH13" s="25">
        <v>1.2E-2</v>
      </c>
      <c r="AI13" s="10"/>
      <c r="AJ13" s="25">
        <v>2.7E-2</v>
      </c>
      <c r="AK13" s="25" t="s">
        <v>48</v>
      </c>
      <c r="AL13" s="31">
        <v>0.01</v>
      </c>
      <c r="AM13" s="10"/>
      <c r="AN13" s="34">
        <v>3.2000000000000001E-2</v>
      </c>
      <c r="AO13" s="25" t="s">
        <v>48</v>
      </c>
      <c r="AP13" s="33">
        <v>0.01</v>
      </c>
      <c r="AQ13" s="10"/>
      <c r="AR13" s="11">
        <f t="shared" si="1"/>
        <v>2.5873015873015874</v>
      </c>
      <c r="AS13" s="10"/>
      <c r="AT13" s="10"/>
      <c r="AU13" s="12">
        <f t="shared" si="2"/>
        <v>0.84375</v>
      </c>
      <c r="AV13" s="10"/>
      <c r="AW13" s="10"/>
      <c r="AX13" s="10"/>
    </row>
    <row r="14" spans="1:50" x14ac:dyDescent="0.4">
      <c r="A14" s="101"/>
      <c r="B14" s="10"/>
      <c r="C14" s="10"/>
      <c r="D14" s="10"/>
      <c r="E14" s="10"/>
      <c r="F14" s="10"/>
      <c r="G14" s="101"/>
      <c r="H14" s="10"/>
      <c r="I14" s="10"/>
      <c r="J14" s="10"/>
      <c r="K14" s="10"/>
      <c r="L14" s="97" t="s">
        <v>36</v>
      </c>
      <c r="M14" s="97"/>
      <c r="N14" s="97" t="s">
        <v>37</v>
      </c>
      <c r="O14" s="97"/>
      <c r="P14" s="25">
        <v>10.130000000000001</v>
      </c>
      <c r="Q14" s="25" t="s">
        <v>48</v>
      </c>
      <c r="R14" s="25">
        <v>3.18</v>
      </c>
      <c r="S14" s="25"/>
      <c r="T14" s="28">
        <v>3.89</v>
      </c>
      <c r="U14" s="25" t="s">
        <v>48</v>
      </c>
      <c r="V14" s="28">
        <v>0.93</v>
      </c>
      <c r="W14" s="25"/>
      <c r="X14" s="25">
        <f t="shared" si="0"/>
        <v>2.89</v>
      </c>
      <c r="Y14" s="10" t="s">
        <v>39</v>
      </c>
      <c r="Z14" s="28">
        <v>0.93</v>
      </c>
      <c r="AA14" s="10"/>
      <c r="AB14" s="25">
        <v>0.152</v>
      </c>
      <c r="AC14" s="25" t="s">
        <v>48</v>
      </c>
      <c r="AD14" s="25">
        <v>3.9E-2</v>
      </c>
      <c r="AE14" s="10"/>
      <c r="AF14" s="25">
        <v>5.8999999999999997E-2</v>
      </c>
      <c r="AG14" s="25" t="s">
        <v>48</v>
      </c>
      <c r="AH14" s="25">
        <v>8.0000000000000002E-3</v>
      </c>
      <c r="AI14" s="10"/>
      <c r="AJ14" s="25">
        <v>0.13200000000000001</v>
      </c>
      <c r="AK14" s="25" t="s">
        <v>48</v>
      </c>
      <c r="AL14" s="25">
        <v>3.5000000000000003E-2</v>
      </c>
      <c r="AM14" s="10"/>
      <c r="AN14" s="25">
        <v>4.9000000000000002E-2</v>
      </c>
      <c r="AO14" s="25" t="s">
        <v>48</v>
      </c>
      <c r="AP14" s="25">
        <v>3.5000000000000003E-2</v>
      </c>
      <c r="AQ14" s="10"/>
      <c r="AR14" s="11">
        <f t="shared" si="1"/>
        <v>2.5762711864406782</v>
      </c>
      <c r="AS14" s="10"/>
      <c r="AT14" s="10"/>
      <c r="AU14" s="12">
        <f t="shared" si="2"/>
        <v>2.693877551020408</v>
      </c>
      <c r="AV14" s="10"/>
      <c r="AW14" s="10"/>
      <c r="AX14" s="10"/>
    </row>
    <row r="15" spans="1:50" x14ac:dyDescent="0.4">
      <c r="A15" s="101"/>
      <c r="B15" s="10"/>
      <c r="C15" s="10"/>
      <c r="D15" s="10"/>
      <c r="E15" s="10"/>
      <c r="F15" s="10"/>
      <c r="G15" s="101"/>
      <c r="H15" s="10"/>
      <c r="I15" s="10"/>
      <c r="J15" s="10"/>
      <c r="K15" s="10"/>
      <c r="L15" s="97"/>
      <c r="M15" s="97"/>
      <c r="N15" s="97" t="s">
        <v>29</v>
      </c>
      <c r="O15" s="97"/>
      <c r="P15" s="26">
        <v>10.98</v>
      </c>
      <c r="Q15" s="26" t="s">
        <v>48</v>
      </c>
      <c r="R15" s="25">
        <v>2.81</v>
      </c>
      <c r="S15" s="25"/>
      <c r="T15" s="30">
        <v>4.32</v>
      </c>
      <c r="U15" s="26" t="s">
        <v>48</v>
      </c>
      <c r="V15" s="29">
        <v>0.8</v>
      </c>
      <c r="W15" s="25"/>
      <c r="X15" s="25">
        <f t="shared" si="0"/>
        <v>3.3200000000000003</v>
      </c>
      <c r="Y15" s="10" t="s">
        <v>39</v>
      </c>
      <c r="Z15" s="29">
        <v>0.8</v>
      </c>
      <c r="AA15" s="10"/>
      <c r="AB15" s="25">
        <v>0.188</v>
      </c>
      <c r="AC15" s="25" t="s">
        <v>48</v>
      </c>
      <c r="AD15" s="25">
        <v>4.3999999999999997E-2</v>
      </c>
      <c r="AE15" s="10"/>
      <c r="AF15" s="25">
        <v>7.3999999999999996E-2</v>
      </c>
      <c r="AG15" s="25" t="s">
        <v>48</v>
      </c>
      <c r="AH15" s="25">
        <v>7.0000000000000001E-3</v>
      </c>
      <c r="AI15" s="10"/>
      <c r="AJ15" s="25">
        <v>0.183</v>
      </c>
      <c r="AK15" s="25" t="s">
        <v>48</v>
      </c>
      <c r="AL15" s="25">
        <v>8.3000000000000004E-2</v>
      </c>
      <c r="AM15" s="10"/>
      <c r="AN15" s="25">
        <v>5.7000000000000002E-2</v>
      </c>
      <c r="AO15" s="25" t="s">
        <v>48</v>
      </c>
      <c r="AP15" s="25">
        <v>8.3000000000000004E-2</v>
      </c>
      <c r="AQ15" s="10"/>
      <c r="AR15" s="11">
        <f t="shared" si="1"/>
        <v>2.5405405405405408</v>
      </c>
      <c r="AS15" s="10"/>
      <c r="AT15" s="10"/>
      <c r="AU15" s="12">
        <f t="shared" si="2"/>
        <v>3.2105263157894735</v>
      </c>
      <c r="AV15" s="10"/>
      <c r="AW15" s="20"/>
      <c r="AX15" s="10"/>
    </row>
    <row r="16" spans="1:50" x14ac:dyDescent="0.4">
      <c r="A16" s="101"/>
      <c r="B16" s="10"/>
      <c r="C16" s="10"/>
      <c r="D16" s="10"/>
      <c r="E16" s="10"/>
      <c r="F16" s="10"/>
      <c r="G16" s="101"/>
      <c r="H16" s="10"/>
      <c r="I16" s="10"/>
      <c r="J16" s="10"/>
      <c r="K16" s="10"/>
      <c r="L16" s="97"/>
      <c r="M16" s="97"/>
      <c r="N16" s="97" t="s">
        <v>28</v>
      </c>
      <c r="O16" s="97"/>
      <c r="P16" s="26">
        <v>3.99</v>
      </c>
      <c r="Q16" s="26" t="s">
        <v>48</v>
      </c>
      <c r="R16" s="25">
        <v>0.68</v>
      </c>
      <c r="S16" s="25"/>
      <c r="T16" s="30">
        <v>1.59</v>
      </c>
      <c r="U16" s="26" t="s">
        <v>48</v>
      </c>
      <c r="V16" s="28">
        <v>0.16</v>
      </c>
      <c r="W16" s="25"/>
      <c r="X16" s="25">
        <f t="shared" si="0"/>
        <v>0.59000000000000008</v>
      </c>
      <c r="Y16" s="10" t="s">
        <v>39</v>
      </c>
      <c r="Z16" s="28">
        <v>0.16</v>
      </c>
      <c r="AA16" s="10"/>
      <c r="AB16" s="26">
        <v>0.16500000000000001</v>
      </c>
      <c r="AC16" s="26" t="s">
        <v>48</v>
      </c>
      <c r="AD16" s="25">
        <v>3.5000000000000003E-2</v>
      </c>
      <c r="AE16" s="10"/>
      <c r="AF16" s="25">
        <v>6.6000000000000003E-2</v>
      </c>
      <c r="AG16" s="25" t="s">
        <v>48</v>
      </c>
      <c r="AH16" s="25">
        <v>6.0000000000000001E-3</v>
      </c>
      <c r="AI16" s="10"/>
      <c r="AJ16" s="25">
        <v>1.7999999999999999E-2</v>
      </c>
      <c r="AK16" s="25" t="s">
        <v>48</v>
      </c>
      <c r="AL16" s="25">
        <v>5.0000000000000001E-3</v>
      </c>
      <c r="AM16" s="10"/>
      <c r="AN16" s="25">
        <v>3.2000000000000001E-2</v>
      </c>
      <c r="AO16" s="25" t="s">
        <v>48</v>
      </c>
      <c r="AP16" s="25">
        <v>5.0000000000000001E-3</v>
      </c>
      <c r="AQ16" s="10"/>
      <c r="AR16" s="10"/>
      <c r="AS16" s="10"/>
      <c r="AT16" s="10"/>
      <c r="AU16" s="12">
        <f t="shared" si="2"/>
        <v>0.5625</v>
      </c>
      <c r="AV16" s="10"/>
      <c r="AW16" s="10"/>
      <c r="AX16" s="10"/>
    </row>
    <row r="17" spans="1:50" x14ac:dyDescent="0.4">
      <c r="A17" s="101"/>
      <c r="B17" s="10"/>
      <c r="C17" s="10"/>
      <c r="D17" s="10"/>
      <c r="E17" s="10"/>
      <c r="F17" s="10"/>
      <c r="G17" s="101"/>
      <c r="H17" s="10"/>
      <c r="I17" s="10"/>
      <c r="J17" s="10"/>
      <c r="K17" s="10"/>
      <c r="L17" s="97"/>
      <c r="M17" s="97"/>
      <c r="N17" s="97" t="s">
        <v>38</v>
      </c>
      <c r="O17" s="97"/>
      <c r="P17" s="15"/>
      <c r="Q17" s="10"/>
      <c r="R17" s="16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25"/>
      <c r="AO17" s="10"/>
      <c r="AP17" s="10"/>
      <c r="AQ17" s="10"/>
      <c r="AR17" s="19"/>
      <c r="AS17" s="10"/>
      <c r="AT17" s="10"/>
      <c r="AU17" s="10"/>
      <c r="AV17" s="10"/>
      <c r="AW17" s="10"/>
      <c r="AX17" s="10"/>
    </row>
    <row r="18" spans="1:50" x14ac:dyDescent="0.4">
      <c r="A18" s="101"/>
      <c r="B18" s="13"/>
      <c r="C18" s="13"/>
      <c r="D18" s="13"/>
      <c r="E18" s="13"/>
      <c r="F18" s="13"/>
      <c r="G18" s="101"/>
      <c r="H18" s="13"/>
      <c r="I18" s="13"/>
      <c r="J18" s="13"/>
      <c r="K18" s="13"/>
      <c r="L18" s="103" t="s">
        <v>40</v>
      </c>
      <c r="M18" s="104"/>
      <c r="N18" s="103"/>
      <c r="O18" s="104"/>
      <c r="P18" s="17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8"/>
      <c r="AI18" s="13"/>
      <c r="AJ18" s="13"/>
      <c r="AK18" s="13"/>
      <c r="AL18" s="13"/>
      <c r="AM18" s="13"/>
      <c r="AN18" s="13"/>
      <c r="AO18" s="13"/>
      <c r="AP18" s="13"/>
      <c r="AQ18" s="10"/>
      <c r="AR18" s="19"/>
      <c r="AS18" s="10"/>
      <c r="AT18" s="10"/>
      <c r="AU18" s="13"/>
      <c r="AV18" s="13"/>
      <c r="AW18" s="21"/>
      <c r="AX18" s="10"/>
    </row>
    <row r="19" spans="1:50" x14ac:dyDescent="0.4">
      <c r="A19" s="23"/>
      <c r="G19" s="23"/>
      <c r="AI19" s="10"/>
      <c r="AJ19" s="10"/>
      <c r="AK19" s="10"/>
      <c r="AL19" s="10"/>
      <c r="AM19" s="10"/>
      <c r="AN19" s="10"/>
      <c r="AO19" s="10"/>
      <c r="AP19" s="10"/>
      <c r="AQ19" s="14"/>
      <c r="AR19" s="14"/>
      <c r="AS19" s="14"/>
      <c r="AT19" s="14"/>
      <c r="AU19" s="10"/>
      <c r="AV19" s="10"/>
      <c r="AW19" s="10"/>
      <c r="AX19" s="10"/>
    </row>
    <row r="20" spans="1:50" x14ac:dyDescent="0.4">
      <c r="A20" s="23"/>
      <c r="G20" s="23"/>
    </row>
    <row r="21" spans="1:50" x14ac:dyDescent="0.4">
      <c r="A21" s="23"/>
      <c r="G21" s="23"/>
      <c r="L21" s="20"/>
      <c r="M21" s="10"/>
    </row>
    <row r="22" spans="1:50" x14ac:dyDescent="0.4">
      <c r="A22" s="23"/>
      <c r="G22" s="23"/>
      <c r="L22" s="20"/>
      <c r="M22" s="10"/>
    </row>
    <row r="23" spans="1:50" x14ac:dyDescent="0.4">
      <c r="A23" s="23"/>
      <c r="G23" s="23"/>
      <c r="L23" s="20"/>
      <c r="M23" s="10"/>
    </row>
    <row r="24" spans="1:50" x14ac:dyDescent="0.4">
      <c r="A24" s="23"/>
      <c r="G24" s="23"/>
      <c r="L24" s="20"/>
      <c r="M24" s="10"/>
    </row>
    <row r="25" spans="1:50" x14ac:dyDescent="0.4">
      <c r="A25" s="23"/>
      <c r="G25" s="23"/>
      <c r="L25" s="20"/>
      <c r="M25" s="10"/>
    </row>
    <row r="26" spans="1:50" x14ac:dyDescent="0.4">
      <c r="A26" s="23"/>
      <c r="G26" s="23"/>
      <c r="L26" s="10"/>
      <c r="M26" s="10"/>
    </row>
    <row r="27" spans="1:50" x14ac:dyDescent="0.4">
      <c r="A27" s="23"/>
      <c r="G27" s="23"/>
    </row>
    <row r="28" spans="1:50" x14ac:dyDescent="0.4">
      <c r="A28" s="23"/>
      <c r="G28" s="23"/>
    </row>
    <row r="29" spans="1:50" x14ac:dyDescent="0.4">
      <c r="A29" s="23"/>
      <c r="G29" s="23"/>
    </row>
    <row r="30" spans="1:50" x14ac:dyDescent="0.4">
      <c r="A30" s="23"/>
      <c r="G30" s="23"/>
    </row>
    <row r="31" spans="1:50" x14ac:dyDescent="0.4">
      <c r="A31" s="23"/>
      <c r="G31" s="23"/>
    </row>
    <row r="32" spans="1:50" x14ac:dyDescent="0.4">
      <c r="A32" s="23"/>
      <c r="G32" s="23"/>
    </row>
    <row r="33" spans="1:47" x14ac:dyDescent="0.4">
      <c r="A33" s="23"/>
      <c r="G33" s="23"/>
    </row>
    <row r="34" spans="1:47" x14ac:dyDescent="0.4">
      <c r="A34" s="23"/>
      <c r="G34" s="23"/>
    </row>
    <row r="35" spans="1:47" x14ac:dyDescent="0.4">
      <c r="AP35" s="10"/>
      <c r="AQ35" s="10"/>
      <c r="AR35" s="10"/>
      <c r="AS35" s="10"/>
      <c r="AT35" s="10"/>
    </row>
    <row r="36" spans="1:47" x14ac:dyDescent="0.4">
      <c r="AP36" s="10"/>
      <c r="AQ36" s="10"/>
      <c r="AR36" s="10"/>
      <c r="AS36" s="10"/>
      <c r="AT36" s="10"/>
      <c r="AU36" s="22"/>
    </row>
    <row r="37" spans="1:47" x14ac:dyDescent="0.4">
      <c r="AP37" s="10"/>
      <c r="AQ37" s="10"/>
      <c r="AR37" s="12"/>
      <c r="AS37" s="10"/>
      <c r="AT37" s="10"/>
      <c r="AU37" s="22"/>
    </row>
    <row r="38" spans="1:47" x14ac:dyDescent="0.4">
      <c r="AP38" s="10"/>
      <c r="AQ38" s="10"/>
      <c r="AR38" s="12"/>
      <c r="AS38" s="10"/>
      <c r="AT38" s="10"/>
      <c r="AU38" s="22"/>
    </row>
    <row r="39" spans="1:47" x14ac:dyDescent="0.4">
      <c r="AP39" s="10"/>
      <c r="AQ39" s="10"/>
      <c r="AR39" s="10"/>
      <c r="AS39" s="10"/>
      <c r="AT39" s="10"/>
      <c r="AU39" s="22"/>
    </row>
    <row r="40" spans="1:47" x14ac:dyDescent="0.4">
      <c r="AP40" s="10"/>
      <c r="AQ40" s="10"/>
      <c r="AR40" s="10"/>
      <c r="AS40" s="10"/>
      <c r="AU40" s="22"/>
    </row>
    <row r="41" spans="1:47" x14ac:dyDescent="0.4">
      <c r="AP41" s="10"/>
      <c r="AQ41" s="10"/>
      <c r="AR41" s="10"/>
      <c r="AS41" s="10"/>
    </row>
    <row r="42" spans="1:47" x14ac:dyDescent="0.4">
      <c r="AP42" s="10"/>
      <c r="AQ42" s="10"/>
      <c r="AR42" s="10"/>
      <c r="AS42" s="10"/>
    </row>
  </sheetData>
  <mergeCells count="28">
    <mergeCell ref="L9:M10"/>
    <mergeCell ref="L14:M17"/>
    <mergeCell ref="L18:M18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A1:F1"/>
    <mergeCell ref="G1:J1"/>
    <mergeCell ref="K1:AN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E7012-9B0A-4113-A56C-56F6F1B6FB53}">
  <dimension ref="A1:AP29"/>
  <sheetViews>
    <sheetView tabSelected="1" workbookViewId="0">
      <selection activeCell="F1" sqref="F1:I1"/>
    </sheetView>
  </sheetViews>
  <sheetFormatPr defaultRowHeight="18.75" x14ac:dyDescent="0.4"/>
  <cols>
    <col min="1" max="14" width="9" style="36"/>
    <col min="15" max="15" width="3.25" style="36" customWidth="1"/>
    <col min="16" max="18" width="9" style="36"/>
    <col min="19" max="19" width="3.25" style="36" customWidth="1"/>
    <col min="20" max="21" width="9" style="36"/>
    <col min="22" max="22" width="2.75" style="36" customWidth="1"/>
    <col min="23" max="25" width="9" style="36"/>
    <col min="26" max="26" width="2.75" style="36" customWidth="1"/>
    <col min="27" max="28" width="9" style="36"/>
    <col min="29" max="29" width="2.625" style="36" customWidth="1"/>
    <col min="30" max="31" width="9" style="36"/>
    <col min="32" max="32" width="2.75" style="36" customWidth="1"/>
    <col min="33" max="34" width="9" style="36"/>
    <col min="35" max="35" width="3" style="36" customWidth="1"/>
    <col min="36" max="16384" width="9" style="36"/>
  </cols>
  <sheetData>
    <row r="1" spans="1:42" x14ac:dyDescent="0.4">
      <c r="A1" s="105" t="s">
        <v>0</v>
      </c>
      <c r="B1" s="105"/>
      <c r="C1" s="105"/>
      <c r="D1" s="105"/>
      <c r="E1" s="105"/>
      <c r="F1" s="106" t="s">
        <v>118</v>
      </c>
      <c r="G1" s="106"/>
      <c r="H1" s="106"/>
      <c r="I1" s="106"/>
      <c r="J1" s="107" t="s">
        <v>1</v>
      </c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78"/>
      <c r="AJ1" s="78"/>
      <c r="AK1" s="78"/>
      <c r="AL1" s="86"/>
      <c r="AM1" s="86"/>
      <c r="AN1" s="86"/>
      <c r="AO1" s="35"/>
      <c r="AP1" s="35"/>
    </row>
    <row r="2" spans="1:42" ht="38.25" thickBot="1" x14ac:dyDescent="0.45">
      <c r="A2" s="85" t="s">
        <v>2</v>
      </c>
      <c r="B2" s="84" t="s">
        <v>3</v>
      </c>
      <c r="C2" s="84" t="s">
        <v>4</v>
      </c>
      <c r="D2" s="84" t="s">
        <v>5</v>
      </c>
      <c r="E2" s="84" t="s">
        <v>6</v>
      </c>
      <c r="F2" s="83" t="s">
        <v>7</v>
      </c>
      <c r="G2" s="83" t="s">
        <v>8</v>
      </c>
      <c r="H2" s="83" t="s">
        <v>9</v>
      </c>
      <c r="I2" s="83" t="s">
        <v>10</v>
      </c>
      <c r="J2" s="79" t="s">
        <v>11</v>
      </c>
      <c r="K2" s="82" t="s">
        <v>12</v>
      </c>
      <c r="L2" s="82" t="s">
        <v>112</v>
      </c>
      <c r="M2" s="82" t="s">
        <v>111</v>
      </c>
      <c r="N2" s="79" t="s">
        <v>47</v>
      </c>
      <c r="O2" s="79"/>
      <c r="P2" s="79" t="s">
        <v>16</v>
      </c>
      <c r="Q2" s="79" t="s">
        <v>110</v>
      </c>
      <c r="R2" s="79" t="s">
        <v>13</v>
      </c>
      <c r="S2" s="79"/>
      <c r="T2" s="79" t="s">
        <v>16</v>
      </c>
      <c r="U2" s="81" t="s">
        <v>14</v>
      </c>
      <c r="V2" s="81"/>
      <c r="W2" s="81"/>
      <c r="X2" s="81" t="s">
        <v>109</v>
      </c>
      <c r="Y2" s="79" t="s">
        <v>15</v>
      </c>
      <c r="Z2" s="79"/>
      <c r="AA2" s="79" t="s">
        <v>108</v>
      </c>
      <c r="AB2" s="79" t="s">
        <v>17</v>
      </c>
      <c r="AC2" s="79"/>
      <c r="AD2" s="79" t="s">
        <v>108</v>
      </c>
      <c r="AE2" s="79" t="s">
        <v>18</v>
      </c>
      <c r="AF2" s="79"/>
      <c r="AG2" s="79" t="s">
        <v>108</v>
      </c>
      <c r="AH2" s="79" t="s">
        <v>19</v>
      </c>
      <c r="AI2" s="79"/>
      <c r="AJ2" s="79" t="s">
        <v>108</v>
      </c>
      <c r="AK2" s="79"/>
      <c r="AL2" s="80" t="s">
        <v>107</v>
      </c>
      <c r="AM2" s="79" t="s">
        <v>16</v>
      </c>
      <c r="AN2" s="35"/>
      <c r="AO2" s="78"/>
      <c r="AP2" s="35"/>
    </row>
    <row r="3" spans="1:42" x14ac:dyDescent="0.4">
      <c r="A3" s="108" t="s">
        <v>106</v>
      </c>
      <c r="B3" s="35" t="s">
        <v>105</v>
      </c>
      <c r="C3" s="35">
        <v>2000</v>
      </c>
      <c r="D3" s="35" t="s">
        <v>43</v>
      </c>
      <c r="E3" s="35" t="s">
        <v>44</v>
      </c>
      <c r="F3" s="108" t="s">
        <v>21</v>
      </c>
      <c r="G3" s="35">
        <v>6</v>
      </c>
      <c r="H3" s="35" t="s">
        <v>45</v>
      </c>
      <c r="I3" s="35" t="s">
        <v>46</v>
      </c>
      <c r="J3" s="35" t="s">
        <v>91</v>
      </c>
      <c r="K3" s="35" t="s">
        <v>104</v>
      </c>
      <c r="N3" s="77">
        <v>3.89</v>
      </c>
      <c r="O3" s="75" t="s">
        <v>48</v>
      </c>
      <c r="P3" s="76">
        <v>0.93</v>
      </c>
      <c r="R3" s="75">
        <v>10.130000000000001</v>
      </c>
      <c r="S3" s="75" t="s">
        <v>48</v>
      </c>
      <c r="T3" s="74">
        <v>3.18</v>
      </c>
      <c r="U3" s="69">
        <f t="shared" ref="U3:U14" si="0">N3-1</f>
        <v>2.89</v>
      </c>
      <c r="V3" s="75" t="s">
        <v>48</v>
      </c>
      <c r="W3" s="76">
        <v>0.93</v>
      </c>
      <c r="Y3" s="75">
        <v>0.152</v>
      </c>
      <c r="Z3" s="75" t="s">
        <v>48</v>
      </c>
      <c r="AA3" s="67">
        <v>3.8999999999999998E-3</v>
      </c>
      <c r="AB3" s="67">
        <v>5.8999999999999997E-2</v>
      </c>
      <c r="AC3" s="67" t="s">
        <v>48</v>
      </c>
      <c r="AD3" s="67">
        <v>8.0000000000000002E-3</v>
      </c>
      <c r="AE3" s="67">
        <v>0.13200000000000001</v>
      </c>
      <c r="AF3" s="67" t="s">
        <v>48</v>
      </c>
      <c r="AG3" s="67">
        <v>3.5000000000000001E-3</v>
      </c>
      <c r="AH3" s="67">
        <v>4.9000000000000002E-2</v>
      </c>
      <c r="AI3" s="67" t="s">
        <v>48</v>
      </c>
      <c r="AJ3" s="67">
        <v>3.5000000000000003E-2</v>
      </c>
      <c r="AK3" s="67"/>
    </row>
    <row r="4" spans="1:42" x14ac:dyDescent="0.4">
      <c r="A4" s="109"/>
      <c r="B4" s="35"/>
      <c r="C4" s="35"/>
      <c r="D4" s="35"/>
      <c r="E4" s="35"/>
      <c r="F4" s="109"/>
      <c r="G4" s="35"/>
      <c r="H4" s="35"/>
      <c r="I4" s="35"/>
      <c r="J4" s="35"/>
      <c r="K4" s="35" t="s">
        <v>103</v>
      </c>
      <c r="N4" s="65">
        <v>4.32</v>
      </c>
      <c r="O4" s="67" t="s">
        <v>48</v>
      </c>
      <c r="P4" s="72">
        <v>0.8</v>
      </c>
      <c r="R4" s="67">
        <v>10.98</v>
      </c>
      <c r="S4" s="67" t="s">
        <v>48</v>
      </c>
      <c r="T4" s="66">
        <v>2.81</v>
      </c>
      <c r="U4" s="69">
        <f t="shared" si="0"/>
        <v>3.3200000000000003</v>
      </c>
      <c r="V4" s="67" t="s">
        <v>48</v>
      </c>
      <c r="W4" s="72">
        <v>0.8</v>
      </c>
      <c r="Y4" s="67">
        <v>0.188</v>
      </c>
      <c r="Z4" s="67" t="s">
        <v>48</v>
      </c>
      <c r="AA4" s="67">
        <v>4.4000000000000003E-3</v>
      </c>
      <c r="AB4" s="67">
        <v>7.3999999999999996E-2</v>
      </c>
      <c r="AC4" s="67" t="s">
        <v>48</v>
      </c>
      <c r="AD4" s="67">
        <v>7.0000000000000001E-3</v>
      </c>
      <c r="AE4" s="67">
        <v>0.183</v>
      </c>
      <c r="AF4" s="67" t="s">
        <v>48</v>
      </c>
      <c r="AG4" s="67">
        <v>8.3000000000000001E-3</v>
      </c>
      <c r="AH4" s="67">
        <v>5.7000000000000002E-2</v>
      </c>
      <c r="AI4" s="67" t="s">
        <v>48</v>
      </c>
      <c r="AJ4" s="67">
        <v>8.3000000000000004E-2</v>
      </c>
      <c r="AK4" s="67"/>
    </row>
    <row r="5" spans="1:42" x14ac:dyDescent="0.4">
      <c r="A5" s="109"/>
      <c r="B5" s="35"/>
      <c r="C5" s="35"/>
      <c r="D5" s="35"/>
      <c r="E5" s="35"/>
      <c r="F5" s="109"/>
      <c r="G5" s="35"/>
      <c r="H5" s="35"/>
      <c r="I5" s="35"/>
      <c r="J5" s="35"/>
      <c r="K5" s="35" t="s">
        <v>102</v>
      </c>
      <c r="N5" s="65">
        <v>1.77</v>
      </c>
      <c r="O5" s="67" t="s">
        <v>48</v>
      </c>
      <c r="P5" s="64">
        <v>0.33</v>
      </c>
      <c r="R5" s="67">
        <v>4.49</v>
      </c>
      <c r="S5" s="67" t="s">
        <v>48</v>
      </c>
      <c r="T5" s="66">
        <v>0.89</v>
      </c>
      <c r="U5" s="69">
        <f t="shared" si="0"/>
        <v>0.77</v>
      </c>
      <c r="V5" s="67" t="s">
        <v>48</v>
      </c>
      <c r="W5" s="64">
        <v>0.33</v>
      </c>
      <c r="Y5" s="67">
        <v>0.124</v>
      </c>
      <c r="Z5" s="67" t="s">
        <v>48</v>
      </c>
      <c r="AA5" s="88">
        <v>3.0000000000000001E-3</v>
      </c>
      <c r="AB5" s="67">
        <v>4.9000000000000002E-2</v>
      </c>
      <c r="AC5" s="67" t="s">
        <v>48</v>
      </c>
      <c r="AD5" s="67">
        <v>7.0000000000000001E-3</v>
      </c>
      <c r="AE5" s="67">
        <v>1.4999999999999999E-2</v>
      </c>
      <c r="AF5" s="67" t="s">
        <v>48</v>
      </c>
      <c r="AG5" s="67">
        <v>5.9999999999999995E-4</v>
      </c>
      <c r="AH5" s="71">
        <v>0.02</v>
      </c>
      <c r="AI5" s="67" t="s">
        <v>48</v>
      </c>
      <c r="AJ5" s="67">
        <v>6.0000000000000001E-3</v>
      </c>
      <c r="AK5" s="67"/>
    </row>
    <row r="6" spans="1:42" x14ac:dyDescent="0.4">
      <c r="A6" s="109"/>
      <c r="B6" s="35"/>
      <c r="C6" s="35"/>
      <c r="D6" s="35"/>
      <c r="E6" s="35"/>
      <c r="F6" s="109"/>
      <c r="G6" s="35"/>
      <c r="H6" s="35"/>
      <c r="I6" s="35"/>
      <c r="J6" s="35"/>
      <c r="K6" s="35" t="s">
        <v>101</v>
      </c>
      <c r="N6" s="65">
        <v>1.93</v>
      </c>
      <c r="O6" s="67" t="s">
        <v>48</v>
      </c>
      <c r="P6" s="64">
        <v>0.42</v>
      </c>
      <c r="R6" s="73">
        <v>4.9000000000000004</v>
      </c>
      <c r="S6" s="67" t="s">
        <v>48</v>
      </c>
      <c r="T6" s="66">
        <v>1.28</v>
      </c>
      <c r="U6" s="69">
        <f t="shared" si="0"/>
        <v>0.92999999999999994</v>
      </c>
      <c r="V6" s="67" t="s">
        <v>48</v>
      </c>
      <c r="W6" s="64">
        <v>0.42</v>
      </c>
      <c r="Y6" s="67">
        <v>0.112</v>
      </c>
      <c r="Z6" s="67" t="s">
        <v>48</v>
      </c>
      <c r="AA6" s="67">
        <v>2.8E-3</v>
      </c>
      <c r="AB6" s="67">
        <v>4.3999999999999997E-2</v>
      </c>
      <c r="AC6" s="67" t="s">
        <v>48</v>
      </c>
      <c r="AD6" s="67">
        <v>7.0000000000000001E-3</v>
      </c>
      <c r="AE6" s="67">
        <v>2.8000000000000001E-2</v>
      </c>
      <c r="AF6" s="67" t="s">
        <v>48</v>
      </c>
      <c r="AG6" s="67">
        <v>1.6000000000000001E-3</v>
      </c>
      <c r="AH6" s="67">
        <v>2.9000000000000001E-2</v>
      </c>
      <c r="AI6" s="67" t="s">
        <v>48</v>
      </c>
      <c r="AJ6" s="67">
        <v>1.6E-2</v>
      </c>
      <c r="AK6" s="67"/>
    </row>
    <row r="7" spans="1:42" x14ac:dyDescent="0.4">
      <c r="A7" s="109"/>
      <c r="B7" s="35"/>
      <c r="C7" s="35"/>
      <c r="D7" s="35"/>
      <c r="E7" s="35"/>
      <c r="F7" s="109"/>
      <c r="G7" s="35"/>
      <c r="H7" s="35"/>
      <c r="I7" s="35"/>
      <c r="J7" s="35"/>
      <c r="K7" s="35" t="s">
        <v>100</v>
      </c>
      <c r="N7" s="65">
        <v>2.04</v>
      </c>
      <c r="O7" s="67" t="s">
        <v>48</v>
      </c>
      <c r="P7" s="64">
        <v>0.33</v>
      </c>
      <c r="R7" s="67">
        <v>5.18</v>
      </c>
      <c r="S7" s="67" t="s">
        <v>48</v>
      </c>
      <c r="T7" s="66">
        <v>1.23</v>
      </c>
      <c r="U7" s="69">
        <f t="shared" si="0"/>
        <v>1.04</v>
      </c>
      <c r="V7" s="67" t="s">
        <v>48</v>
      </c>
      <c r="W7" s="64">
        <v>0.33</v>
      </c>
      <c r="Y7" s="67">
        <v>0.16500000000000001</v>
      </c>
      <c r="Z7" s="67" t="s">
        <v>48</v>
      </c>
      <c r="AA7" s="67">
        <v>4.7000000000000002E-3</v>
      </c>
      <c r="AB7" s="67">
        <v>6.4000000000000001E-2</v>
      </c>
      <c r="AC7" s="67" t="s">
        <v>48</v>
      </c>
      <c r="AD7" s="67">
        <v>1.0999999999999999E-2</v>
      </c>
      <c r="AE7" s="67">
        <v>3.6999999999999998E-2</v>
      </c>
      <c r="AF7" s="67" t="s">
        <v>48</v>
      </c>
      <c r="AG7" s="67">
        <v>1.2999999999999999E-3</v>
      </c>
      <c r="AH7" s="67">
        <v>3.5000000000000003E-2</v>
      </c>
      <c r="AI7" s="67" t="s">
        <v>48</v>
      </c>
      <c r="AJ7" s="67">
        <v>1.2999999999999999E-2</v>
      </c>
      <c r="AK7" s="67"/>
    </row>
    <row r="8" spans="1:42" x14ac:dyDescent="0.4">
      <c r="A8" s="109"/>
      <c r="B8" s="35"/>
      <c r="C8" s="35"/>
      <c r="D8" s="35"/>
      <c r="E8" s="35"/>
      <c r="F8" s="109"/>
      <c r="G8" s="35"/>
      <c r="H8" s="35"/>
      <c r="I8" s="35"/>
      <c r="J8" s="35"/>
      <c r="K8" s="35" t="s">
        <v>99</v>
      </c>
      <c r="N8" s="65">
        <v>1.77</v>
      </c>
      <c r="O8" s="67" t="s">
        <v>48</v>
      </c>
      <c r="P8" s="64">
        <v>0.27</v>
      </c>
      <c r="R8" s="67">
        <v>4.49</v>
      </c>
      <c r="S8" s="67" t="s">
        <v>48</v>
      </c>
      <c r="T8" s="66">
        <v>1.01</v>
      </c>
      <c r="U8" s="69">
        <f t="shared" si="0"/>
        <v>0.77</v>
      </c>
      <c r="V8" s="67" t="s">
        <v>48</v>
      </c>
      <c r="W8" s="64">
        <v>0.27</v>
      </c>
      <c r="Y8" s="67">
        <v>0.14899999999999999</v>
      </c>
      <c r="Z8" s="67" t="s">
        <v>48</v>
      </c>
      <c r="AA8" s="67">
        <v>3.3999999999999998E-3</v>
      </c>
      <c r="AB8" s="67">
        <v>5.8999999999999997E-2</v>
      </c>
      <c r="AC8" s="67" t="s">
        <v>48</v>
      </c>
      <c r="AD8" s="67">
        <v>7.0000000000000001E-3</v>
      </c>
      <c r="AE8" s="67">
        <v>2.3E-2</v>
      </c>
      <c r="AF8" s="67" t="s">
        <v>48</v>
      </c>
      <c r="AG8" s="67">
        <v>6.9999999999999999E-4</v>
      </c>
      <c r="AH8" s="89">
        <v>0.03</v>
      </c>
      <c r="AI8" s="67" t="s">
        <v>48</v>
      </c>
      <c r="AJ8" s="67">
        <v>7.0000000000000001E-3</v>
      </c>
      <c r="AK8" s="67"/>
    </row>
    <row r="9" spans="1:42" x14ac:dyDescent="0.4">
      <c r="A9" s="109"/>
      <c r="B9" s="35"/>
      <c r="C9" s="35"/>
      <c r="D9" s="35"/>
      <c r="E9" s="35"/>
      <c r="F9" s="109"/>
      <c r="G9" s="35"/>
      <c r="H9" s="35"/>
      <c r="I9" s="35"/>
      <c r="J9" s="35"/>
      <c r="K9" s="35" t="s">
        <v>98</v>
      </c>
      <c r="N9" s="70">
        <v>1.9</v>
      </c>
      <c r="O9" s="67" t="s">
        <v>48</v>
      </c>
      <c r="P9" s="64">
        <v>0.26</v>
      </c>
      <c r="R9" s="67">
        <v>4.84</v>
      </c>
      <c r="S9" s="67" t="s">
        <v>48</v>
      </c>
      <c r="T9" s="66">
        <v>1.05</v>
      </c>
      <c r="U9" s="69">
        <f t="shared" si="0"/>
        <v>0.89999999999999991</v>
      </c>
      <c r="V9" s="67" t="s">
        <v>48</v>
      </c>
      <c r="W9" s="64">
        <v>0.26</v>
      </c>
      <c r="Y9" s="67">
        <v>0.157</v>
      </c>
      <c r="Z9" s="67" t="s">
        <v>48</v>
      </c>
      <c r="AA9" s="67">
        <v>3.7000000000000002E-3</v>
      </c>
      <c r="AB9" s="67">
        <v>6.0999999999999999E-2</v>
      </c>
      <c r="AC9" s="67" t="s">
        <v>48</v>
      </c>
      <c r="AD9" s="67">
        <v>6.0000000000000001E-3</v>
      </c>
      <c r="AE9" s="71">
        <v>0.03</v>
      </c>
      <c r="AF9" s="67" t="s">
        <v>48</v>
      </c>
      <c r="AG9" s="67">
        <v>6.9999999999999999E-4</v>
      </c>
      <c r="AH9" s="89">
        <v>3.3000000000000002E-2</v>
      </c>
      <c r="AI9" s="67" t="s">
        <v>48</v>
      </c>
      <c r="AJ9" s="67">
        <v>7.0000000000000001E-3</v>
      </c>
      <c r="AK9" s="67"/>
    </row>
    <row r="10" spans="1:42" x14ac:dyDescent="0.4">
      <c r="A10" s="109"/>
      <c r="B10" s="35"/>
      <c r="C10" s="35"/>
      <c r="D10" s="35"/>
      <c r="E10" s="35"/>
      <c r="F10" s="109"/>
      <c r="G10" s="35"/>
      <c r="H10" s="35"/>
      <c r="I10" s="35"/>
      <c r="J10" s="35"/>
      <c r="K10" s="35" t="s">
        <v>97</v>
      </c>
      <c r="N10" s="65">
        <v>1.89</v>
      </c>
      <c r="O10" s="67" t="s">
        <v>48</v>
      </c>
      <c r="P10" s="72">
        <v>0.4</v>
      </c>
      <c r="R10" s="67">
        <v>4.7699999999999996</v>
      </c>
      <c r="S10" s="67" t="s">
        <v>48</v>
      </c>
      <c r="T10" s="66">
        <v>1.07</v>
      </c>
      <c r="U10" s="69">
        <f t="shared" si="0"/>
        <v>0.8899999999999999</v>
      </c>
      <c r="V10" s="67" t="s">
        <v>48</v>
      </c>
      <c r="W10" s="72">
        <v>0.4</v>
      </c>
      <c r="Y10" s="71">
        <v>0.14000000000000001</v>
      </c>
      <c r="Z10" s="67" t="s">
        <v>48</v>
      </c>
      <c r="AA10" s="67">
        <v>2.8E-3</v>
      </c>
      <c r="AB10" s="67">
        <v>5.6000000000000001E-2</v>
      </c>
      <c r="AC10" s="67" t="s">
        <v>48</v>
      </c>
      <c r="AD10" s="71">
        <v>0.01</v>
      </c>
      <c r="AE10" s="67">
        <v>2.8000000000000001E-2</v>
      </c>
      <c r="AF10" s="67" t="s">
        <v>48</v>
      </c>
      <c r="AG10" s="67">
        <v>1.2999999999999999E-3</v>
      </c>
      <c r="AH10" s="67">
        <v>3.2000000000000001E-2</v>
      </c>
      <c r="AI10" s="67" t="s">
        <v>48</v>
      </c>
      <c r="AJ10" s="67">
        <v>1.2999999999999999E-2</v>
      </c>
      <c r="AK10" s="67"/>
    </row>
    <row r="11" spans="1:42" x14ac:dyDescent="0.4">
      <c r="A11" s="109"/>
      <c r="B11" s="35"/>
      <c r="C11" s="35"/>
      <c r="D11" s="35"/>
      <c r="E11" s="35"/>
      <c r="F11" s="109"/>
      <c r="G11" s="35"/>
      <c r="H11" s="35"/>
      <c r="I11" s="35"/>
      <c r="J11" s="35"/>
      <c r="K11" s="35" t="s">
        <v>96</v>
      </c>
      <c r="N11" s="65">
        <v>1.87</v>
      </c>
      <c r="O11" s="67" t="s">
        <v>48</v>
      </c>
      <c r="P11" s="64">
        <v>0.31</v>
      </c>
      <c r="R11" s="67">
        <v>4.75</v>
      </c>
      <c r="S11" s="67" t="s">
        <v>48</v>
      </c>
      <c r="T11" s="66">
        <v>1.25</v>
      </c>
      <c r="U11" s="69">
        <f t="shared" si="0"/>
        <v>0.87000000000000011</v>
      </c>
      <c r="V11" s="67" t="s">
        <v>48</v>
      </c>
      <c r="W11" s="64">
        <v>0.31</v>
      </c>
      <c r="Y11" s="67">
        <v>0.16300000000000001</v>
      </c>
      <c r="Z11" s="67" t="s">
        <v>48</v>
      </c>
      <c r="AA11" s="67">
        <v>5.3E-3</v>
      </c>
      <c r="AB11" s="67">
        <v>6.3E-2</v>
      </c>
      <c r="AC11" s="67" t="s">
        <v>48</v>
      </c>
      <c r="AD11" s="67">
        <v>1.2E-2</v>
      </c>
      <c r="AE11" s="67">
        <v>2.7E-2</v>
      </c>
      <c r="AF11" s="67" t="s">
        <v>48</v>
      </c>
      <c r="AG11" s="88">
        <v>1E-3</v>
      </c>
      <c r="AH11" s="89">
        <v>3.2000000000000001E-2</v>
      </c>
      <c r="AI11" s="67" t="s">
        <v>48</v>
      </c>
      <c r="AJ11" s="71">
        <v>0.01</v>
      </c>
      <c r="AK11" s="67"/>
    </row>
    <row r="12" spans="1:42" x14ac:dyDescent="0.4">
      <c r="A12" s="109"/>
      <c r="B12" s="35"/>
      <c r="C12" s="35"/>
      <c r="D12" s="35"/>
      <c r="E12" s="35"/>
      <c r="F12" s="109"/>
      <c r="G12" s="35"/>
      <c r="H12" s="35"/>
      <c r="I12" s="35"/>
      <c r="J12" s="35"/>
      <c r="K12" s="35" t="s">
        <v>95</v>
      </c>
      <c r="N12" s="65">
        <v>1.92</v>
      </c>
      <c r="O12" s="67" t="s">
        <v>48</v>
      </c>
      <c r="P12" s="64">
        <v>0.32</v>
      </c>
      <c r="R12" s="67">
        <v>4.8600000000000003</v>
      </c>
      <c r="S12" s="67" t="s">
        <v>48</v>
      </c>
      <c r="T12" s="66">
        <v>1.08</v>
      </c>
      <c r="U12" s="69">
        <f t="shared" si="0"/>
        <v>0.91999999999999993</v>
      </c>
      <c r="V12" s="67" t="s">
        <v>48</v>
      </c>
      <c r="W12" s="64">
        <v>0.32</v>
      </c>
      <c r="Y12" s="67">
        <v>0.13900000000000001</v>
      </c>
      <c r="Z12" s="67" t="s">
        <v>48</v>
      </c>
      <c r="AA12" s="67">
        <v>3.0999999999999999E-3</v>
      </c>
      <c r="AB12" s="67">
        <v>5.5E-2</v>
      </c>
      <c r="AC12" s="67" t="s">
        <v>48</v>
      </c>
      <c r="AD12" s="67">
        <v>6.0000000000000001E-3</v>
      </c>
      <c r="AE12" s="67">
        <v>3.4000000000000002E-2</v>
      </c>
      <c r="AF12" s="67" t="s">
        <v>48</v>
      </c>
      <c r="AG12" s="67">
        <v>1.1999999999999999E-3</v>
      </c>
      <c r="AH12" s="89">
        <v>3.7999999999999999E-2</v>
      </c>
      <c r="AI12" s="67" t="s">
        <v>48</v>
      </c>
      <c r="AJ12" s="67">
        <v>1.2E-2</v>
      </c>
      <c r="AK12" s="67"/>
    </row>
    <row r="13" spans="1:42" x14ac:dyDescent="0.4">
      <c r="A13" s="109"/>
      <c r="B13" s="35"/>
      <c r="C13" s="35"/>
      <c r="D13" s="35"/>
      <c r="E13" s="35"/>
      <c r="F13" s="109"/>
      <c r="G13" s="35"/>
      <c r="H13" s="35"/>
      <c r="I13" s="35"/>
      <c r="J13" s="35"/>
      <c r="K13" s="35" t="s">
        <v>94</v>
      </c>
      <c r="N13" s="70">
        <v>1.9</v>
      </c>
      <c r="O13" s="67" t="s">
        <v>48</v>
      </c>
      <c r="P13" s="64">
        <v>0.28999999999999998</v>
      </c>
      <c r="R13" s="67">
        <v>4.83</v>
      </c>
      <c r="S13" s="67" t="s">
        <v>48</v>
      </c>
      <c r="T13" s="66">
        <v>1.0900000000000001</v>
      </c>
      <c r="U13" s="69">
        <f t="shared" si="0"/>
        <v>0.89999999999999991</v>
      </c>
      <c r="V13" s="67" t="s">
        <v>48</v>
      </c>
      <c r="W13" s="64">
        <v>0.28999999999999998</v>
      </c>
      <c r="Y13" s="67">
        <v>0.17499999999999999</v>
      </c>
      <c r="Z13" s="67" t="s">
        <v>48</v>
      </c>
      <c r="AA13" s="67">
        <v>4.4000000000000003E-3</v>
      </c>
      <c r="AB13" s="67">
        <v>6.9000000000000006E-2</v>
      </c>
      <c r="AC13" s="67" t="s">
        <v>48</v>
      </c>
      <c r="AD13" s="67">
        <v>8.9999999999999993E-3</v>
      </c>
      <c r="AE13" s="67">
        <v>3.2000000000000001E-2</v>
      </c>
      <c r="AF13" s="67" t="s">
        <v>48</v>
      </c>
      <c r="AG13" s="67">
        <v>1.5E-3</v>
      </c>
      <c r="AH13" s="89">
        <v>3.4000000000000002E-2</v>
      </c>
      <c r="AI13" s="67" t="s">
        <v>48</v>
      </c>
      <c r="AJ13" s="67">
        <v>1.4999999999999999E-2</v>
      </c>
      <c r="AK13" s="67"/>
    </row>
    <row r="14" spans="1:42" x14ac:dyDescent="0.4">
      <c r="K14" s="35" t="s">
        <v>93</v>
      </c>
      <c r="N14" s="65">
        <v>1.59</v>
      </c>
      <c r="O14" s="67" t="s">
        <v>48</v>
      </c>
      <c r="P14" s="64">
        <v>0.16</v>
      </c>
      <c r="R14" s="67">
        <v>3.99</v>
      </c>
      <c r="S14" s="67" t="s">
        <v>48</v>
      </c>
      <c r="T14" s="66">
        <v>0.68</v>
      </c>
      <c r="U14" s="69">
        <f t="shared" si="0"/>
        <v>0.59000000000000008</v>
      </c>
      <c r="V14" s="67" t="s">
        <v>48</v>
      </c>
      <c r="W14" s="64">
        <v>0.16</v>
      </c>
      <c r="Y14" s="67">
        <v>0.16500000000000001</v>
      </c>
      <c r="Z14" s="67" t="s">
        <v>48</v>
      </c>
      <c r="AA14" s="67">
        <v>3.5000000000000001E-3</v>
      </c>
      <c r="AB14" s="67">
        <v>6.6000000000000003E-2</v>
      </c>
      <c r="AC14" s="67" t="s">
        <v>48</v>
      </c>
      <c r="AD14" s="67">
        <v>6.0000000000000001E-3</v>
      </c>
      <c r="AE14" s="67">
        <v>1.7999999999999999E-2</v>
      </c>
      <c r="AF14" s="67" t="s">
        <v>48</v>
      </c>
      <c r="AG14" s="67">
        <v>5.0000000000000001E-4</v>
      </c>
      <c r="AH14" s="67">
        <v>3.2000000000000001E-2</v>
      </c>
      <c r="AI14" s="67" t="s">
        <v>48</v>
      </c>
      <c r="AJ14" s="90">
        <v>5.0000000000000001E-3</v>
      </c>
      <c r="AK14" s="67"/>
    </row>
    <row r="15" spans="1:42" x14ac:dyDescent="0.4">
      <c r="K15" s="35" t="s">
        <v>92</v>
      </c>
      <c r="O15" s="67" t="s">
        <v>48</v>
      </c>
      <c r="R15" s="67">
        <v>2.54</v>
      </c>
      <c r="S15" s="67" t="s">
        <v>48</v>
      </c>
      <c r="T15" s="66">
        <v>0.42</v>
      </c>
      <c r="Y15" s="67">
        <v>0.13100000000000001</v>
      </c>
      <c r="Z15" s="67" t="s">
        <v>48</v>
      </c>
      <c r="AA15" s="67">
        <v>2.8999999999999998E-3</v>
      </c>
      <c r="AB15" s="67">
        <v>0.05</v>
      </c>
      <c r="AC15" s="67" t="s">
        <v>48</v>
      </c>
      <c r="AD15" s="67">
        <v>8.0000000000000002E-3</v>
      </c>
      <c r="AE15" s="67"/>
      <c r="AF15" s="67" t="s">
        <v>48</v>
      </c>
      <c r="AG15" s="67"/>
      <c r="AH15" s="67"/>
      <c r="AI15" s="67" t="s">
        <v>48</v>
      </c>
      <c r="AJ15" s="67"/>
      <c r="AK15" s="67"/>
    </row>
    <row r="16" spans="1:42" x14ac:dyDescent="0.4">
      <c r="Y16" s="65"/>
      <c r="Z16" s="65"/>
      <c r="AA16" s="65"/>
      <c r="AB16" s="65"/>
      <c r="AC16" s="65"/>
      <c r="AD16" s="65"/>
      <c r="AG16" s="65"/>
      <c r="AH16" s="65"/>
      <c r="AI16" s="65"/>
      <c r="AJ16" s="65"/>
      <c r="AK16" s="65"/>
    </row>
    <row r="17" spans="27:30" x14ac:dyDescent="0.4">
      <c r="AA17" s="65"/>
      <c r="AB17" s="67"/>
      <c r="AC17" s="65"/>
      <c r="AD17" s="65"/>
    </row>
    <row r="18" spans="27:30" x14ac:dyDescent="0.4">
      <c r="AA18" s="65"/>
      <c r="AB18" s="67"/>
      <c r="AC18" s="65"/>
      <c r="AD18" s="65"/>
    </row>
    <row r="19" spans="27:30" x14ac:dyDescent="0.4">
      <c r="AA19" s="65"/>
      <c r="AB19" s="67"/>
      <c r="AC19" s="65"/>
      <c r="AD19" s="65"/>
    </row>
    <row r="20" spans="27:30" x14ac:dyDescent="0.4">
      <c r="AA20" s="65"/>
      <c r="AB20" s="67"/>
      <c r="AC20" s="65"/>
      <c r="AD20" s="65"/>
    </row>
    <row r="21" spans="27:30" x14ac:dyDescent="0.4">
      <c r="AA21" s="65"/>
      <c r="AB21" s="67"/>
      <c r="AC21" s="65"/>
      <c r="AD21" s="65"/>
    </row>
    <row r="22" spans="27:30" x14ac:dyDescent="0.4">
      <c r="AA22" s="65"/>
      <c r="AB22" s="67"/>
      <c r="AC22" s="65"/>
      <c r="AD22" s="65"/>
    </row>
    <row r="23" spans="27:30" x14ac:dyDescent="0.4">
      <c r="AA23" s="65"/>
      <c r="AB23" s="67"/>
      <c r="AC23" s="65"/>
      <c r="AD23" s="65"/>
    </row>
    <row r="24" spans="27:30" x14ac:dyDescent="0.4">
      <c r="AA24" s="65"/>
      <c r="AB24" s="67"/>
      <c r="AC24" s="65"/>
      <c r="AD24" s="65"/>
    </row>
    <row r="25" spans="27:30" x14ac:dyDescent="0.4">
      <c r="AA25" s="65"/>
      <c r="AB25" s="67"/>
      <c r="AC25" s="65"/>
      <c r="AD25" s="65"/>
    </row>
    <row r="26" spans="27:30" x14ac:dyDescent="0.4">
      <c r="AA26" s="65"/>
      <c r="AB26" s="67"/>
      <c r="AC26" s="65"/>
      <c r="AD26" s="65"/>
    </row>
    <row r="27" spans="27:30" x14ac:dyDescent="0.4">
      <c r="AA27" s="65"/>
      <c r="AB27" s="67"/>
      <c r="AC27" s="65"/>
      <c r="AD27" s="65"/>
    </row>
    <row r="28" spans="27:30" x14ac:dyDescent="0.4">
      <c r="AA28" s="65"/>
      <c r="AB28" s="67"/>
      <c r="AC28" s="65"/>
      <c r="AD28" s="65"/>
    </row>
    <row r="29" spans="27:30" x14ac:dyDescent="0.4">
      <c r="AB29" s="68"/>
    </row>
  </sheetData>
  <mergeCells count="5">
    <mergeCell ref="A1:E1"/>
    <mergeCell ref="F1:I1"/>
    <mergeCell ref="J1:AH1"/>
    <mergeCell ref="A3:A13"/>
    <mergeCell ref="F3:F13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DA30-B2C0-474C-B988-D53AD9F19965}">
  <dimension ref="B2:G34"/>
  <sheetViews>
    <sheetView zoomScaleNormal="100" workbookViewId="0">
      <selection activeCell="D12" sqref="D12"/>
    </sheetView>
  </sheetViews>
  <sheetFormatPr defaultColWidth="9" defaultRowHeight="18.75" x14ac:dyDescent="0.4"/>
  <cols>
    <col min="1" max="1" width="9" style="36"/>
    <col min="2" max="2" width="33.25" style="36" customWidth="1"/>
    <col min="3" max="3" width="26.375" style="36" customWidth="1"/>
    <col min="4" max="4" width="32.125" style="36" customWidth="1"/>
    <col min="5" max="5" width="29.125" style="36" hidden="1" customWidth="1"/>
    <col min="6" max="6" width="18.25" style="36" hidden="1" customWidth="1"/>
    <col min="7" max="7" width="35.5" style="36" customWidth="1"/>
    <col min="8" max="16384" width="9" style="36"/>
  </cols>
  <sheetData>
    <row r="2" spans="2:6" ht="19.5" thickBot="1" x14ac:dyDescent="0.45">
      <c r="B2" s="35" t="s">
        <v>51</v>
      </c>
      <c r="C2" s="35"/>
      <c r="D2" s="35"/>
      <c r="E2" s="35"/>
      <c r="F2" s="35"/>
    </row>
    <row r="3" spans="2:6" ht="19.5" thickBot="1" x14ac:dyDescent="0.45">
      <c r="B3" s="37" t="s">
        <v>52</v>
      </c>
      <c r="C3" s="38" t="s">
        <v>53</v>
      </c>
      <c r="D3" s="35"/>
      <c r="E3" s="35"/>
      <c r="F3" s="35"/>
    </row>
    <row r="4" spans="2:6" ht="19.5" thickTop="1" x14ac:dyDescent="0.4">
      <c r="B4" s="39" t="s">
        <v>54</v>
      </c>
      <c r="C4" s="40">
        <v>449975</v>
      </c>
      <c r="D4" s="35"/>
      <c r="E4" s="35"/>
      <c r="F4" s="35"/>
    </row>
    <row r="5" spans="2:6" ht="19.5" thickBot="1" x14ac:dyDescent="0.45">
      <c r="B5" s="41" t="s">
        <v>55</v>
      </c>
      <c r="C5" s="42" t="s">
        <v>56</v>
      </c>
      <c r="D5" s="35"/>
      <c r="E5" s="35"/>
      <c r="F5" s="35"/>
    </row>
    <row r="6" spans="2:6" x14ac:dyDescent="0.4">
      <c r="B6" s="43"/>
      <c r="C6" s="43"/>
      <c r="D6" s="35"/>
      <c r="E6" s="35"/>
      <c r="F6" s="35"/>
    </row>
    <row r="7" spans="2:6" ht="19.5" thickBot="1" x14ac:dyDescent="0.45">
      <c r="B7" s="44" t="s">
        <v>57</v>
      </c>
      <c r="C7" s="35"/>
      <c r="D7" s="35"/>
      <c r="E7" s="35"/>
      <c r="F7" s="35"/>
    </row>
    <row r="8" spans="2:6" ht="19.5" thickBot="1" x14ac:dyDescent="0.45">
      <c r="B8" s="37" t="s">
        <v>52</v>
      </c>
      <c r="C8" s="38" t="s">
        <v>53</v>
      </c>
      <c r="D8" s="35"/>
      <c r="E8" s="35"/>
      <c r="F8" s="35"/>
    </row>
    <row r="9" spans="2:6" ht="19.5" thickTop="1" x14ac:dyDescent="0.4">
      <c r="B9" s="39" t="s">
        <v>54</v>
      </c>
      <c r="C9" s="93">
        <v>449975</v>
      </c>
      <c r="D9" s="35"/>
      <c r="E9" s="35"/>
      <c r="F9" s="35"/>
    </row>
    <row r="10" spans="2:6" x14ac:dyDescent="0.4">
      <c r="B10" s="45" t="s">
        <v>58</v>
      </c>
      <c r="C10" s="46">
        <v>326.8</v>
      </c>
      <c r="D10" s="35"/>
      <c r="E10" s="35"/>
      <c r="F10" s="35"/>
    </row>
    <row r="11" spans="2:6" x14ac:dyDescent="0.4">
      <c r="B11" s="45" t="s">
        <v>59</v>
      </c>
      <c r="C11" s="46">
        <v>4.4000000000000004</v>
      </c>
      <c r="D11" s="35"/>
      <c r="E11" s="35"/>
      <c r="F11" s="35"/>
    </row>
    <row r="12" spans="2:6" x14ac:dyDescent="0.4">
      <c r="B12" s="45" t="s">
        <v>60</v>
      </c>
      <c r="C12" s="46">
        <v>1</v>
      </c>
      <c r="D12" s="35"/>
      <c r="E12" s="35"/>
      <c r="F12" s="35"/>
    </row>
    <row r="13" spans="2:6" x14ac:dyDescent="0.4">
      <c r="B13" s="45" t="s">
        <v>61</v>
      </c>
      <c r="C13" s="46">
        <v>3</v>
      </c>
      <c r="D13" s="35"/>
      <c r="E13" s="35"/>
      <c r="F13" s="35"/>
    </row>
    <row r="14" spans="2:6" x14ac:dyDescent="0.4">
      <c r="B14" s="45" t="s">
        <v>62</v>
      </c>
      <c r="C14" s="46">
        <v>1</v>
      </c>
      <c r="D14" s="35"/>
      <c r="E14" s="35"/>
      <c r="F14" s="35"/>
    </row>
    <row r="15" spans="2:6" x14ac:dyDescent="0.4">
      <c r="B15" s="45" t="s">
        <v>63</v>
      </c>
      <c r="C15" s="47">
        <v>326.11403910000001</v>
      </c>
      <c r="D15" s="35"/>
      <c r="E15" s="35"/>
      <c r="F15" s="35"/>
    </row>
    <row r="16" spans="2:6" x14ac:dyDescent="0.4">
      <c r="B16" s="48" t="s">
        <v>64</v>
      </c>
      <c r="C16" s="47">
        <v>326.11403910000001</v>
      </c>
      <c r="D16" s="35"/>
      <c r="E16" s="35"/>
      <c r="F16" s="35"/>
    </row>
    <row r="17" spans="2:7" x14ac:dyDescent="0.4">
      <c r="B17" s="45" t="s">
        <v>65</v>
      </c>
      <c r="C17" s="47">
        <v>36.6</v>
      </c>
      <c r="D17" s="35"/>
      <c r="E17" s="35"/>
      <c r="F17" s="35"/>
    </row>
    <row r="18" spans="2:7" x14ac:dyDescent="0.4">
      <c r="B18" s="45" t="s">
        <v>66</v>
      </c>
      <c r="C18" s="46">
        <v>23</v>
      </c>
      <c r="D18" s="35"/>
      <c r="E18" s="35"/>
      <c r="F18" s="35"/>
    </row>
    <row r="19" spans="2:7" x14ac:dyDescent="0.4">
      <c r="B19" s="45" t="s">
        <v>67</v>
      </c>
      <c r="C19" s="46">
        <v>0</v>
      </c>
      <c r="D19" s="35"/>
      <c r="E19" s="35"/>
      <c r="F19" s="35"/>
    </row>
    <row r="20" spans="2:7" x14ac:dyDescent="0.4">
      <c r="B20" s="45" t="s">
        <v>68</v>
      </c>
      <c r="C20" s="46">
        <v>420</v>
      </c>
      <c r="D20" s="35"/>
      <c r="E20" s="35"/>
      <c r="F20" s="35"/>
    </row>
    <row r="21" spans="2:7" x14ac:dyDescent="0.4">
      <c r="B21" s="45" t="s">
        <v>69</v>
      </c>
      <c r="C21" s="46">
        <v>1</v>
      </c>
      <c r="D21" s="35"/>
      <c r="E21" s="35"/>
      <c r="F21" s="35"/>
    </row>
    <row r="22" spans="2:7" x14ac:dyDescent="0.4">
      <c r="B22" s="48" t="s">
        <v>70</v>
      </c>
      <c r="C22" s="46">
        <v>1</v>
      </c>
      <c r="D22" s="35"/>
      <c r="E22" s="35"/>
      <c r="F22" s="35"/>
    </row>
    <row r="23" spans="2:7" x14ac:dyDescent="0.4">
      <c r="B23" s="48" t="s">
        <v>71</v>
      </c>
      <c r="C23" s="46">
        <v>0</v>
      </c>
      <c r="D23" s="35"/>
      <c r="E23" s="35"/>
      <c r="F23" s="35"/>
    </row>
    <row r="24" spans="2:7" x14ac:dyDescent="0.4">
      <c r="B24" s="48" t="s">
        <v>72</v>
      </c>
      <c r="C24" s="46">
        <v>0</v>
      </c>
      <c r="D24" s="35"/>
      <c r="E24" s="35"/>
      <c r="F24" s="35"/>
    </row>
    <row r="25" spans="2:7" x14ac:dyDescent="0.4">
      <c r="B25" s="48" t="s">
        <v>73</v>
      </c>
      <c r="C25" s="46">
        <v>0</v>
      </c>
      <c r="D25" s="35"/>
      <c r="E25" s="35"/>
      <c r="F25" s="35"/>
    </row>
    <row r="26" spans="2:7" x14ac:dyDescent="0.4">
      <c r="B26" s="48" t="s">
        <v>74</v>
      </c>
      <c r="C26" s="46">
        <v>1</v>
      </c>
      <c r="D26" s="35"/>
      <c r="E26" s="35"/>
      <c r="F26" s="35"/>
    </row>
    <row r="27" spans="2:7" ht="19.5" thickBot="1" x14ac:dyDescent="0.45">
      <c r="B27" s="49" t="s">
        <v>75</v>
      </c>
      <c r="C27" s="50" t="s">
        <v>76</v>
      </c>
      <c r="D27" s="35"/>
      <c r="E27" s="35"/>
      <c r="F27" s="35"/>
    </row>
    <row r="28" spans="2:7" x14ac:dyDescent="0.4">
      <c r="B28" s="35"/>
      <c r="C28" s="35"/>
      <c r="D28" s="35"/>
      <c r="E28" s="35"/>
      <c r="F28" s="35"/>
    </row>
    <row r="29" spans="2:7" ht="19.5" thickBot="1" x14ac:dyDescent="0.45">
      <c r="B29" s="35" t="s">
        <v>77</v>
      </c>
      <c r="C29" s="35"/>
      <c r="D29" s="35"/>
      <c r="E29" s="35"/>
      <c r="F29" s="35"/>
    </row>
    <row r="30" spans="2:7" ht="19.5" thickBot="1" x14ac:dyDescent="0.45">
      <c r="B30" s="51" t="s">
        <v>78</v>
      </c>
      <c r="C30" s="52" t="s">
        <v>79</v>
      </c>
      <c r="D30" s="52" t="s">
        <v>80</v>
      </c>
      <c r="E30" s="52" t="s">
        <v>81</v>
      </c>
      <c r="F30" s="52" t="s">
        <v>82</v>
      </c>
      <c r="G30" s="92" t="s">
        <v>116</v>
      </c>
    </row>
    <row r="31" spans="2:7" ht="19.5" thickTop="1" x14ac:dyDescent="0.4">
      <c r="B31" s="53">
        <v>2.8</v>
      </c>
      <c r="C31" s="54" t="s">
        <v>83</v>
      </c>
      <c r="D31" s="55" t="s">
        <v>84</v>
      </c>
      <c r="E31" s="54"/>
      <c r="F31" s="54"/>
      <c r="G31" s="110" t="s">
        <v>85</v>
      </c>
    </row>
    <row r="32" spans="2:7" x14ac:dyDescent="0.4">
      <c r="B32" s="56">
        <v>0.18</v>
      </c>
      <c r="C32" s="57" t="s">
        <v>83</v>
      </c>
      <c r="D32" s="58" t="s">
        <v>86</v>
      </c>
      <c r="E32" s="57"/>
      <c r="F32" s="57"/>
      <c r="G32" s="111"/>
    </row>
    <row r="33" spans="2:7" x14ac:dyDescent="0.4">
      <c r="B33" s="59">
        <v>1.6</v>
      </c>
      <c r="C33" s="57" t="s">
        <v>83</v>
      </c>
      <c r="D33" s="60" t="s">
        <v>87</v>
      </c>
      <c r="E33" s="60"/>
      <c r="F33" s="60"/>
      <c r="G33" s="111" t="s">
        <v>88</v>
      </c>
    </row>
    <row r="34" spans="2:7" ht="19.5" thickBot="1" x14ac:dyDescent="0.45">
      <c r="B34" s="61">
        <v>3.03</v>
      </c>
      <c r="C34" s="62" t="s">
        <v>83</v>
      </c>
      <c r="D34" s="62" t="s">
        <v>89</v>
      </c>
      <c r="E34" s="63"/>
      <c r="F34" s="63"/>
      <c r="G34" s="112"/>
    </row>
  </sheetData>
  <mergeCells count="2">
    <mergeCell ref="G31:G32"/>
    <mergeCell ref="G33:G3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11C_NNC112(kinetic)</vt:lpstr>
      <vt:lpstr>11C_NNC112(kinetic) (raw)</vt:lpstr>
      <vt:lpstr>11C_NNC112(compound)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2024-02-16T02:29:28Z</dcterms:modified>
</cp:coreProperties>
</file>