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2D3 receptor\"/>
    </mc:Choice>
  </mc:AlternateContent>
  <xr:revisionPtr revIDLastSave="0" documentId="13_ncr:1_{064C4AA9-F7BF-4BD6-9203-6FFED55959C8}" xr6:coauthVersionLast="36" xr6:coauthVersionMax="47" xr10:uidLastSave="{00000000-0000-0000-0000-000000000000}"/>
  <bookViews>
    <workbookView xWindow="1485" yWindow="1485" windowWidth="14400" windowHeight="7275" activeTab="1" xr2:uid="{666BC7CE-D0A8-4F8C-A65E-5E37EDDADD61}"/>
  </bookViews>
  <sheets>
    <sheet name="11C_FLB457(kinetic)" sheetId="1" r:id="rId1"/>
    <sheet name="11C_FLB457(kinetic)(raw)" sheetId="3" r:id="rId2"/>
    <sheet name="11C_FLB 457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1" l="1"/>
  <c r="P11" i="1"/>
  <c r="T3" i="1"/>
  <c r="P3" i="1"/>
  <c r="AI12" i="3"/>
  <c r="AJ12" i="3"/>
  <c r="AI13" i="3"/>
  <c r="AJ13" i="3"/>
  <c r="AI14" i="3"/>
  <c r="AJ14" i="3"/>
  <c r="AI15" i="3"/>
  <c r="AJ15" i="3"/>
  <c r="AI16" i="3"/>
  <c r="AJ16" i="3"/>
  <c r="AI17" i="3"/>
  <c r="AJ17" i="3"/>
  <c r="AR23" i="1" l="1"/>
  <c r="AR27" i="1"/>
  <c r="AR28" i="1"/>
  <c r="AR32" i="1"/>
  <c r="AR33" i="1"/>
  <c r="AR20" i="1"/>
  <c r="AN23" i="1"/>
  <c r="AN27" i="1"/>
  <c r="AN28" i="1"/>
  <c r="AN32" i="1"/>
  <c r="AN33" i="1"/>
  <c r="AN20" i="1"/>
</calcChain>
</file>

<file path=xl/sharedStrings.xml><?xml version="1.0" encoding="utf-8"?>
<sst xmlns="http://schemas.openxmlformats.org/spreadsheetml/2006/main" count="252" uniqueCount="120">
  <si>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</si>
  <si>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</si>
  <si>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</si>
  <si>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</si>
  <si>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</si>
  <si>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</si>
  <si>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</si>
  <si>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</si>
  <si>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</si>
  <si>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</si>
  <si>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</si>
  <si>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</si>
  <si>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</si>
  <si>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</si>
  <si>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</si>
  <si>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</si>
  <si>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</si>
  <si>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</si>
  <si>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</si>
  <si>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</si>
  <si>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</si>
  <si>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</si>
  <si>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</si>
  <si>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</si>
  <si>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</si>
  <si>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</si>
  <si>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</si>
  <si>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</si>
  <si>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</si>
  <si>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</si>
  <si>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</si>
  <si>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</si>
  <si>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</si>
  <si>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</si>
  <si>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</si>
  <si>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</si>
  <si>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</si>
  <si>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</si>
  <si>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</si>
  <si>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</si>
  <si>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</si>
  <si>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</si>
  <si>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</si>
  <si>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</si>
  <si>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</si>
  <si>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Rajesh Narendran et al.</t>
    <phoneticPr fontId="1"/>
  </si>
  <si>
    <t>65(1):35-40</t>
    <phoneticPr fontId="1"/>
  </si>
  <si>
    <t>Hans Olsson et al.</t>
    <phoneticPr fontId="1"/>
  </si>
  <si>
    <t>JCBFM</t>
    <phoneticPr fontId="1"/>
  </si>
  <si>
    <t>19,1164-1173</t>
    <phoneticPr fontId="1"/>
  </si>
  <si>
    <t>3/3(F/M)</t>
    <phoneticPr fontId="1"/>
  </si>
  <si>
    <t>male</t>
    <phoneticPr fontId="1"/>
  </si>
  <si>
    <t>23-38</t>
    <phoneticPr fontId="1"/>
  </si>
  <si>
    <t>NIH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</si>
  <si>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</si>
  <si>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</si>
  <si>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</si>
  <si>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</si>
  <si>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</si>
  <si>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C16H23BrN2O3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</si>
  <si>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</si>
  <si>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</si>
  <si>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</si>
  <si>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</si>
  <si>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</si>
  <si>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</si>
  <si>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</si>
  <si>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</si>
  <si>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</si>
  <si>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r>
      <t>50.8 </t>
    </r>
    <r>
      <rPr>
        <sz val="11"/>
        <color rgb="FF212121"/>
        <rFont val="Segoe UI Symbol"/>
        <family val="2"/>
      </rPr>
      <t>Å</t>
    </r>
    <r>
      <rPr>
        <vertAlign val="superscript"/>
        <sz val="11"/>
        <color rgb="FF212121"/>
        <rFont val="Segoe UI"/>
        <family val="2"/>
      </rPr>
      <t>2</t>
    </r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</si>
  <si>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</si>
  <si>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</si>
  <si>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</si>
  <si>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</si>
  <si>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</si>
  <si>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</si>
  <si>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</si>
  <si>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</si>
  <si>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</si>
  <si>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</si>
  <si>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</si>
  <si>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</si>
  <si>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</si>
  <si>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</si>
  <si>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</si>
  <si>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</si>
  <si>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</si>
  <si>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Lipophilicity, log D at pH 7.4 by shake flask method</t>
  </si>
  <si>
    <t>Ki,hD2short</t>
    <phoneticPr fontId="1"/>
  </si>
  <si>
    <t>porcine striatal membranes,vs [3H]spiperone</t>
    <phoneticPr fontId="1"/>
  </si>
  <si>
    <t>10.1016/j.bmc.2007.07.017</t>
  </si>
  <si>
    <t>Ki,hD2long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</si>
  <si>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</si>
  <si>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C]FLB457</t>
    </r>
    <phoneticPr fontId="1"/>
  </si>
  <si>
    <t>CER</t>
    <phoneticPr fontId="1"/>
  </si>
  <si>
    <t>Frontal cx</t>
    <phoneticPr fontId="1"/>
  </si>
  <si>
    <t>Ant cingulate</t>
    <phoneticPr fontId="1"/>
  </si>
  <si>
    <t>Temporal cx</t>
    <phoneticPr fontId="1"/>
  </si>
  <si>
    <t>THA</t>
    <phoneticPr fontId="1"/>
  </si>
  <si>
    <t>PUT</t>
    <phoneticPr fontId="1"/>
  </si>
  <si>
    <t>OCC</t>
    <phoneticPr fontId="1"/>
  </si>
  <si>
    <t>parietal cx</t>
    <phoneticPr fontId="1"/>
  </si>
  <si>
    <t>temporal cx</t>
    <phoneticPr fontId="1"/>
  </si>
  <si>
    <t>medial prefrontal cx</t>
    <phoneticPr fontId="1"/>
  </si>
  <si>
    <t>orbital frontal cx</t>
    <phoneticPr fontId="1"/>
  </si>
  <si>
    <t>dorsolateral prefrontal cx</t>
    <phoneticPr fontId="1"/>
  </si>
  <si>
    <t>anterior cingulate cx</t>
    <phoneticPr fontId="1"/>
  </si>
  <si>
    <t>medial temporal lobe</t>
    <phoneticPr fontId="1"/>
  </si>
  <si>
    <t>NIH Pubric Acces</t>
    <phoneticPr fontId="1"/>
  </si>
  <si>
    <t>[11C]FLB 457</t>
    <phoneticPr fontId="1"/>
  </si>
  <si>
    <t>k1/k2</t>
    <phoneticPr fontId="1"/>
  </si>
  <si>
    <t>retest</t>
    <phoneticPr fontId="1"/>
  </si>
  <si>
    <t>test</t>
    <phoneticPr fontId="1"/>
  </si>
  <si>
    <t>SUVR</t>
    <phoneticPr fontId="1"/>
  </si>
  <si>
    <t>DVR</t>
    <phoneticPr fontId="1"/>
  </si>
  <si>
    <t>dopamine D2/D3 receptor</t>
    <phoneticPr fontId="1"/>
  </si>
  <si>
    <t>65(1):35-40.</t>
  </si>
  <si>
    <t>19(10):1164-73.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</si>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</sst>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_ "/>
    <numFmt numFmtId="179" formatCode="0.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 Symbol"/>
      <family val="2"/>
    </font>
    <font>
      <vertAlign val="superscript"/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 applyAlignment="1">
      <alignment horizontal="center" vertical="top"/>
    </xf>
    <xf numFmtId="0" fontId="0" fillId="0" borderId="19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2" fillId="0" borderId="2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2" fontId="0" fillId="0" borderId="21" xfId="0" applyNumberFormat="1" applyBorder="1">
      <alignment vertical="center"/>
    </xf>
    <xf numFmtId="2" fontId="0" fillId="0" borderId="22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2" fontId="0" fillId="0" borderId="2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0" fillId="0" borderId="23" xfId="0" applyNumberFormat="1" applyBorder="1">
      <alignment vertical="center"/>
    </xf>
    <xf numFmtId="2" fontId="0" fillId="0" borderId="24" xfId="0" applyNumberFormat="1" applyBorder="1">
      <alignment vertical="center"/>
    </xf>
    <xf numFmtId="2" fontId="0" fillId="0" borderId="8" xfId="0" applyNumberFormat="1" applyBorder="1" applyAlignment="1">
      <alignment horizontal="center"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workbookViewId="0">
      <selection activeCell="G1" sqref="G1:J1"/>
    </sheetView>
  </sheetViews>
  <sheetFormatPr defaultRowHeight="18.75" x14ac:dyDescent="0.4"/>
  <cols>
    <col min="1" max="1" width="14.25" customWidth="1"/>
    <col min="6" max="6" width="14.6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85" t="s">
        <v>0</v>
      </c>
      <c r="B1" s="85"/>
      <c r="C1" s="85"/>
      <c r="D1" s="85"/>
      <c r="E1" s="85"/>
      <c r="F1" s="85"/>
      <c r="G1" s="86" t="s">
        <v>119</v>
      </c>
      <c r="H1" s="86"/>
      <c r="I1" s="86"/>
      <c r="J1" s="86"/>
      <c r="K1" s="87" t="s">
        <v>1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90" t="s">
        <v>93</v>
      </c>
      <c r="B3" s="10" t="s">
        <v>115</v>
      </c>
      <c r="C3" t="s">
        <v>45</v>
      </c>
      <c r="D3">
        <v>2012</v>
      </c>
      <c r="E3" t="s">
        <v>53</v>
      </c>
      <c r="F3" s="79" t="s">
        <v>116</v>
      </c>
      <c r="G3" s="90" t="s">
        <v>21</v>
      </c>
      <c r="H3">
        <v>6</v>
      </c>
      <c r="I3" t="s">
        <v>50</v>
      </c>
      <c r="K3" t="s">
        <v>92</v>
      </c>
      <c r="L3" s="88" t="s">
        <v>22</v>
      </c>
      <c r="M3" s="88"/>
      <c r="N3" s="88" t="s">
        <v>22</v>
      </c>
      <c r="O3" s="88"/>
      <c r="P3" s="11">
        <f>AVERAGE('11C_FLB457(kinetic)(raw)'!N4,'11C_FLB457(kinetic)(raw)'!N9)</f>
        <v>19.215</v>
      </c>
      <c r="Q3" s="45"/>
      <c r="R3" s="45"/>
      <c r="S3" s="45"/>
      <c r="T3" s="11">
        <f>AVERAGE('11C_FLB457(kinetic)(raw)'!Q4,'11C_FLB457(kinetic)(raw)'!Q9)</f>
        <v>1.585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10"/>
      <c r="AT3" s="10"/>
      <c r="AU3" s="82"/>
    </row>
    <row r="4" spans="1:47" x14ac:dyDescent="0.4">
      <c r="A4" s="82"/>
      <c r="B4" s="10"/>
      <c r="C4" s="10"/>
      <c r="D4" s="10"/>
      <c r="E4" s="10"/>
      <c r="F4" s="10"/>
      <c r="G4" s="82"/>
      <c r="H4" s="10"/>
      <c r="I4" s="10"/>
      <c r="J4" s="10"/>
      <c r="K4" s="10"/>
      <c r="L4" s="83"/>
      <c r="M4" s="83"/>
      <c r="N4" s="83" t="s">
        <v>27</v>
      </c>
      <c r="O4" s="83"/>
      <c r="P4" s="24"/>
      <c r="Q4" s="24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24"/>
      <c r="AN4" s="25"/>
      <c r="AO4" s="45"/>
      <c r="AP4" s="45"/>
      <c r="AQ4" s="45"/>
      <c r="AR4" s="45"/>
      <c r="AS4" s="10"/>
      <c r="AT4" s="17"/>
      <c r="AU4" s="82"/>
    </row>
    <row r="5" spans="1:47" x14ac:dyDescent="0.4">
      <c r="A5" s="82"/>
      <c r="B5" s="10"/>
      <c r="C5" s="10"/>
      <c r="D5" s="10"/>
      <c r="E5" s="10"/>
      <c r="F5" s="10"/>
      <c r="G5" s="82"/>
      <c r="H5" s="10"/>
      <c r="I5" s="10"/>
      <c r="J5" s="10"/>
      <c r="K5" s="10"/>
      <c r="L5" s="83"/>
      <c r="M5" s="83"/>
      <c r="N5" s="83" t="s">
        <v>30</v>
      </c>
      <c r="O5" s="83"/>
      <c r="P5" s="1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25"/>
      <c r="AO5" s="45"/>
      <c r="AP5" s="45"/>
      <c r="AQ5" s="45"/>
      <c r="AR5" s="45"/>
      <c r="AS5" s="10"/>
      <c r="AT5" s="10"/>
      <c r="AU5" s="82"/>
    </row>
    <row r="6" spans="1:47" x14ac:dyDescent="0.4">
      <c r="A6" s="82"/>
      <c r="B6" s="10"/>
      <c r="C6" s="10"/>
      <c r="D6" s="10"/>
      <c r="E6" s="10"/>
      <c r="F6" s="10"/>
      <c r="G6" s="82"/>
      <c r="H6" s="10"/>
      <c r="I6" s="10"/>
      <c r="J6" s="10"/>
      <c r="K6" s="10"/>
      <c r="L6" s="83" t="s">
        <v>33</v>
      </c>
      <c r="M6" s="83"/>
      <c r="N6" s="83" t="s">
        <v>26</v>
      </c>
      <c r="O6" s="83"/>
      <c r="P6" s="24">
        <v>7.45</v>
      </c>
      <c r="Q6" s="24"/>
      <c r="R6" s="45"/>
      <c r="S6" s="45"/>
      <c r="T6" s="45"/>
      <c r="U6" s="45"/>
      <c r="V6" s="45"/>
      <c r="W6" s="45"/>
      <c r="X6" s="45"/>
      <c r="Y6" s="45"/>
      <c r="Z6" s="11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25"/>
      <c r="AO6" s="45"/>
      <c r="AP6" s="45"/>
      <c r="AQ6" s="45"/>
      <c r="AR6" s="45"/>
      <c r="AS6" s="10"/>
      <c r="AT6" s="10"/>
      <c r="AU6" s="82"/>
    </row>
    <row r="7" spans="1:47" x14ac:dyDescent="0.4">
      <c r="A7" s="82"/>
      <c r="B7" s="10"/>
      <c r="C7" s="10"/>
      <c r="D7" s="10"/>
      <c r="E7" s="10"/>
      <c r="F7" s="10"/>
      <c r="G7" s="82"/>
      <c r="H7" s="10"/>
      <c r="I7" s="10"/>
      <c r="J7" s="10"/>
      <c r="K7" s="10"/>
      <c r="L7" s="83"/>
      <c r="M7" s="83"/>
      <c r="N7" s="89" t="s">
        <v>34</v>
      </c>
      <c r="O7" s="21" t="s">
        <v>43</v>
      </c>
      <c r="P7" s="24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25"/>
      <c r="AO7" s="45"/>
      <c r="AP7" s="45"/>
      <c r="AQ7" s="45"/>
      <c r="AR7" s="45"/>
      <c r="AS7" s="10"/>
      <c r="AT7" s="10"/>
      <c r="AU7" s="82"/>
    </row>
    <row r="8" spans="1:47" x14ac:dyDescent="0.4">
      <c r="A8" s="82"/>
      <c r="B8" s="10"/>
      <c r="C8" s="10"/>
      <c r="D8" s="10"/>
      <c r="E8" s="10"/>
      <c r="F8" s="10"/>
      <c r="G8" s="82"/>
      <c r="H8" s="10"/>
      <c r="I8" s="10"/>
      <c r="J8" s="10"/>
      <c r="K8" s="10"/>
      <c r="L8" s="83"/>
      <c r="M8" s="83"/>
      <c r="N8" s="88"/>
      <c r="O8" s="21" t="s">
        <v>44</v>
      </c>
      <c r="P8" s="1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25"/>
      <c r="AO8" s="45"/>
      <c r="AP8" s="45"/>
      <c r="AQ8" s="45"/>
      <c r="AR8" s="45"/>
      <c r="AS8" s="10"/>
      <c r="AT8" s="10"/>
      <c r="AU8" s="82"/>
    </row>
    <row r="9" spans="1:47" ht="19.5" customHeight="1" x14ac:dyDescent="0.4">
      <c r="A9" s="82"/>
      <c r="B9" s="10"/>
      <c r="C9" s="10"/>
      <c r="D9" s="10"/>
      <c r="E9" s="10"/>
      <c r="F9" s="10"/>
      <c r="G9" s="82"/>
      <c r="H9" s="10"/>
      <c r="I9" s="10"/>
      <c r="J9" s="10"/>
      <c r="K9" s="10"/>
      <c r="L9" s="84" t="s">
        <v>35</v>
      </c>
      <c r="M9" s="84"/>
      <c r="N9" s="83" t="s">
        <v>32</v>
      </c>
      <c r="O9" s="83"/>
      <c r="P9" s="1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25"/>
      <c r="AO9" s="45"/>
      <c r="AP9" s="45"/>
      <c r="AQ9" s="45"/>
      <c r="AR9" s="45"/>
      <c r="AS9" s="10"/>
      <c r="AT9" s="10"/>
      <c r="AU9" s="82"/>
    </row>
    <row r="10" spans="1:47" x14ac:dyDescent="0.4">
      <c r="A10" s="82"/>
      <c r="B10" s="10"/>
      <c r="C10" s="10"/>
      <c r="D10" s="10"/>
      <c r="E10" s="10"/>
      <c r="F10" s="10"/>
      <c r="G10" s="82"/>
      <c r="H10" s="10"/>
      <c r="I10" s="10"/>
      <c r="J10" s="10"/>
      <c r="K10" s="10"/>
      <c r="L10" s="84"/>
      <c r="M10" s="84"/>
      <c r="N10" s="83" t="s">
        <v>31</v>
      </c>
      <c r="O10" s="83"/>
      <c r="P10" s="24">
        <v>13.15</v>
      </c>
      <c r="Q10" s="45"/>
      <c r="R10" s="45"/>
      <c r="S10" s="45"/>
      <c r="T10" s="25">
        <v>0.78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25"/>
      <c r="AO10" s="45"/>
      <c r="AP10" s="45"/>
      <c r="AQ10" s="45"/>
      <c r="AR10" s="45"/>
      <c r="AS10" s="10"/>
      <c r="AT10" s="17"/>
      <c r="AU10" s="82"/>
    </row>
    <row r="11" spans="1:47" x14ac:dyDescent="0.4">
      <c r="A11" s="82"/>
      <c r="B11" s="10"/>
      <c r="C11" s="10"/>
      <c r="D11" s="10"/>
      <c r="E11" s="10"/>
      <c r="F11" s="10"/>
      <c r="G11" s="82"/>
      <c r="H11" s="10"/>
      <c r="I11" s="10"/>
      <c r="J11" s="10"/>
      <c r="K11" s="10"/>
      <c r="L11" s="83" t="s">
        <v>23</v>
      </c>
      <c r="M11" s="83"/>
      <c r="N11" s="83" t="s">
        <v>23</v>
      </c>
      <c r="O11" s="83"/>
      <c r="P11" s="11">
        <f>AVERAGE('11C_FLB457(kinetic)(raw)'!N6,'11C_FLB457(kinetic)(raw)'!N7,'11C_FLB457(kinetic)(raw)'!N8)</f>
        <v>12.266666666666667</v>
      </c>
      <c r="Q11" s="45"/>
      <c r="R11" s="45"/>
      <c r="S11" s="45"/>
      <c r="T11" s="11">
        <f>AVERAGE('11C_FLB457(kinetic)(raw)'!Q6,'11C_FLB457(kinetic)(raw)'!Q7,'11C_FLB457(kinetic)(raw)'!Q8)</f>
        <v>0.65666666666666673</v>
      </c>
      <c r="U11" s="45"/>
      <c r="V11" s="45"/>
      <c r="W11" s="45"/>
      <c r="X11" s="11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25"/>
      <c r="AO11" s="45"/>
      <c r="AP11" s="45"/>
      <c r="AQ11" s="45"/>
      <c r="AR11" s="45"/>
      <c r="AS11" s="10"/>
      <c r="AT11" s="17"/>
      <c r="AU11" s="82"/>
    </row>
    <row r="12" spans="1:47" x14ac:dyDescent="0.4">
      <c r="A12" s="82"/>
      <c r="B12" s="10"/>
      <c r="C12" s="10"/>
      <c r="D12" s="10"/>
      <c r="E12" s="10"/>
      <c r="F12" s="10"/>
      <c r="G12" s="82"/>
      <c r="H12" s="10"/>
      <c r="I12" s="10"/>
      <c r="J12" s="10"/>
      <c r="K12" s="10"/>
      <c r="L12" s="83" t="s">
        <v>24</v>
      </c>
      <c r="M12" s="83"/>
      <c r="N12" s="83" t="s">
        <v>24</v>
      </c>
      <c r="O12" s="83"/>
      <c r="P12" s="24">
        <v>10.16</v>
      </c>
      <c r="Q12" s="45"/>
      <c r="R12" s="45"/>
      <c r="S12" s="45"/>
      <c r="T12" s="25">
        <v>0.39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25"/>
      <c r="AO12" s="45"/>
      <c r="AP12" s="45"/>
      <c r="AQ12" s="45"/>
      <c r="AR12" s="45"/>
      <c r="AS12" s="10"/>
      <c r="AT12" s="10"/>
      <c r="AU12" s="82"/>
    </row>
    <row r="13" spans="1:47" x14ac:dyDescent="0.4">
      <c r="A13" s="82"/>
      <c r="B13" s="10"/>
      <c r="C13" s="10"/>
      <c r="D13" s="10"/>
      <c r="E13" s="10"/>
      <c r="F13" s="10"/>
      <c r="G13" s="82"/>
      <c r="H13" s="10"/>
      <c r="I13" s="10"/>
      <c r="J13" s="10"/>
      <c r="K13" s="10"/>
      <c r="L13" s="83" t="s">
        <v>25</v>
      </c>
      <c r="M13" s="83"/>
      <c r="N13" s="83" t="s">
        <v>25</v>
      </c>
      <c r="O13" s="83"/>
      <c r="P13" s="24">
        <v>11.08</v>
      </c>
      <c r="Q13" s="45"/>
      <c r="R13" s="45"/>
      <c r="S13" s="45"/>
      <c r="T13" s="25">
        <v>0.52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25"/>
      <c r="AO13" s="45"/>
      <c r="AP13" s="45"/>
      <c r="AQ13" s="45"/>
      <c r="AR13" s="45"/>
      <c r="AS13" s="10"/>
      <c r="AT13" s="10"/>
      <c r="AU13" s="82"/>
    </row>
    <row r="14" spans="1:47" x14ac:dyDescent="0.4">
      <c r="A14" s="82"/>
      <c r="B14" s="10"/>
      <c r="C14" s="10"/>
      <c r="D14" s="10"/>
      <c r="E14" s="10"/>
      <c r="F14" s="10"/>
      <c r="G14" s="82"/>
      <c r="H14" s="10"/>
      <c r="I14" s="10"/>
      <c r="J14" s="10"/>
      <c r="K14" s="10"/>
      <c r="L14" s="83" t="s">
        <v>36</v>
      </c>
      <c r="M14" s="83"/>
      <c r="N14" s="83" t="s">
        <v>37</v>
      </c>
      <c r="O14" s="83"/>
      <c r="P14" s="1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25"/>
      <c r="AO14" s="45"/>
      <c r="AP14" s="45"/>
      <c r="AQ14" s="45"/>
      <c r="AR14" s="45"/>
      <c r="AS14" s="10"/>
      <c r="AT14" s="10"/>
      <c r="AU14" s="82"/>
    </row>
    <row r="15" spans="1:47" x14ac:dyDescent="0.4">
      <c r="A15" s="82"/>
      <c r="B15" s="10"/>
      <c r="C15" s="10"/>
      <c r="D15" s="10"/>
      <c r="E15" s="10"/>
      <c r="F15" s="10"/>
      <c r="G15" s="82"/>
      <c r="H15" s="10"/>
      <c r="I15" s="10"/>
      <c r="J15" s="10"/>
      <c r="K15" s="10"/>
      <c r="L15" s="83"/>
      <c r="M15" s="83"/>
      <c r="N15" s="83" t="s">
        <v>29</v>
      </c>
      <c r="O15" s="83"/>
      <c r="P15" s="24"/>
      <c r="Q15" s="2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11"/>
      <c r="AE15" s="45"/>
      <c r="AF15" s="45"/>
      <c r="AG15" s="45"/>
      <c r="AH15" s="45"/>
      <c r="AI15" s="45"/>
      <c r="AJ15" s="45"/>
      <c r="AK15" s="45"/>
      <c r="AL15" s="45"/>
      <c r="AM15" s="45"/>
      <c r="AN15" s="25"/>
      <c r="AO15" s="45"/>
      <c r="AP15" s="45"/>
      <c r="AQ15" s="45"/>
      <c r="AR15" s="45"/>
      <c r="AS15" s="10"/>
      <c r="AT15" s="17"/>
      <c r="AU15" s="82"/>
    </row>
    <row r="16" spans="1:47" x14ac:dyDescent="0.4">
      <c r="A16" s="82"/>
      <c r="B16" s="10"/>
      <c r="C16" s="10"/>
      <c r="D16" s="10"/>
      <c r="E16" s="10"/>
      <c r="F16" s="10"/>
      <c r="G16" s="82"/>
      <c r="H16" s="10"/>
      <c r="I16" s="10"/>
      <c r="J16" s="10"/>
      <c r="K16" s="10"/>
      <c r="L16" s="83"/>
      <c r="M16" s="83"/>
      <c r="N16" s="83" t="s">
        <v>28</v>
      </c>
      <c r="O16" s="83"/>
      <c r="P16" s="1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25"/>
      <c r="AO16" s="45"/>
      <c r="AP16" s="45"/>
      <c r="AQ16" s="45"/>
      <c r="AR16" s="11"/>
      <c r="AS16" s="10"/>
      <c r="AT16" s="10"/>
      <c r="AU16" s="82"/>
    </row>
    <row r="17" spans="1:47" x14ac:dyDescent="0.4">
      <c r="A17" s="82"/>
      <c r="B17" s="10"/>
      <c r="C17" s="10"/>
      <c r="D17" s="10"/>
      <c r="E17" s="10"/>
      <c r="F17" s="10"/>
      <c r="G17" s="82"/>
      <c r="H17" s="10"/>
      <c r="I17" s="10"/>
      <c r="J17" s="10"/>
      <c r="K17" s="10"/>
      <c r="L17" s="83"/>
      <c r="M17" s="83"/>
      <c r="N17" s="83" t="s">
        <v>38</v>
      </c>
      <c r="O17" s="83"/>
      <c r="P17" s="1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25"/>
      <c r="AO17" s="45"/>
      <c r="AP17" s="45"/>
      <c r="AQ17" s="45"/>
      <c r="AR17" s="45"/>
      <c r="AS17" s="10"/>
      <c r="AT17" s="10"/>
      <c r="AU17" s="82"/>
    </row>
    <row r="18" spans="1:47" x14ac:dyDescent="0.4">
      <c r="A18" s="82"/>
      <c r="B18" s="13"/>
      <c r="C18" s="13"/>
      <c r="D18" s="13"/>
      <c r="E18" s="13"/>
      <c r="F18" s="13"/>
      <c r="G18" s="82"/>
      <c r="H18" s="13"/>
      <c r="I18" s="13"/>
      <c r="J18" s="13"/>
      <c r="K18" s="13"/>
      <c r="L18" s="80" t="s">
        <v>40</v>
      </c>
      <c r="M18" s="81"/>
      <c r="N18" s="80"/>
      <c r="O18" s="81"/>
      <c r="P18" s="47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9"/>
      <c r="AE18" s="48"/>
      <c r="AF18" s="48"/>
      <c r="AG18" s="48"/>
      <c r="AH18" s="48"/>
      <c r="AI18" s="48"/>
      <c r="AJ18" s="48"/>
      <c r="AK18" s="48"/>
      <c r="AL18" s="48"/>
      <c r="AM18" s="45"/>
      <c r="AN18" s="25"/>
      <c r="AO18" s="45"/>
      <c r="AP18" s="45"/>
      <c r="AQ18" s="45"/>
      <c r="AR18" s="48"/>
      <c r="AS18" s="13"/>
      <c r="AT18" s="18"/>
      <c r="AU18" s="82"/>
    </row>
    <row r="19" spans="1:47" x14ac:dyDescent="0.4">
      <c r="A19" s="20"/>
      <c r="G19" s="20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45"/>
      <c r="AF19" s="45"/>
      <c r="AG19" s="45"/>
      <c r="AH19" s="45"/>
      <c r="AI19" s="45"/>
      <c r="AJ19" s="45"/>
      <c r="AK19" s="45"/>
      <c r="AL19" s="45"/>
      <c r="AM19" s="50"/>
      <c r="AN19" s="50"/>
      <c r="AO19" s="50"/>
      <c r="AP19" s="50"/>
      <c r="AQ19" s="50"/>
      <c r="AR19" s="45"/>
      <c r="AS19" s="10"/>
      <c r="AT19" s="10"/>
      <c r="AU19" s="10"/>
    </row>
    <row r="20" spans="1:47" x14ac:dyDescent="0.4">
      <c r="A20" s="20"/>
      <c r="C20" s="10" t="s">
        <v>47</v>
      </c>
      <c r="D20" s="10">
        <v>1999</v>
      </c>
      <c r="E20" s="10" t="s">
        <v>48</v>
      </c>
      <c r="F20" s="79" t="s">
        <v>117</v>
      </c>
      <c r="G20" s="20"/>
      <c r="H20" s="10">
        <v>8</v>
      </c>
      <c r="I20" s="10" t="s">
        <v>51</v>
      </c>
      <c r="J20" s="10" t="s">
        <v>52</v>
      </c>
      <c r="K20" s="23" t="s">
        <v>92</v>
      </c>
      <c r="L20" s="83" t="s">
        <v>22</v>
      </c>
      <c r="M20" s="83"/>
      <c r="N20" s="83" t="s">
        <v>22</v>
      </c>
      <c r="O20" s="83"/>
      <c r="P20" s="24">
        <v>9.4</v>
      </c>
      <c r="Q20" s="45" t="s">
        <v>39</v>
      </c>
      <c r="R20" s="45">
        <v>3.1</v>
      </c>
      <c r="S20" s="24"/>
      <c r="T20" s="24">
        <v>1.71</v>
      </c>
      <c r="U20" s="24" t="s">
        <v>39</v>
      </c>
      <c r="V20" s="24">
        <v>0.77</v>
      </c>
      <c r="W20" s="24"/>
      <c r="X20" s="11">
        <v>0.39</v>
      </c>
      <c r="Y20" s="11" t="s">
        <v>39</v>
      </c>
      <c r="Z20" s="11">
        <v>0.1</v>
      </c>
      <c r="AA20" s="45"/>
      <c r="AB20" s="11">
        <v>0.09</v>
      </c>
      <c r="AC20" s="11" t="s">
        <v>39</v>
      </c>
      <c r="AD20" s="11">
        <v>0.02</v>
      </c>
      <c r="AE20" s="45"/>
      <c r="AF20" s="51">
        <v>3.5000000000000003E-2</v>
      </c>
      <c r="AG20" s="11" t="s">
        <v>39</v>
      </c>
      <c r="AH20" s="51">
        <v>1.7000000000000001E-2</v>
      </c>
      <c r="AI20" s="45"/>
      <c r="AJ20" s="11">
        <v>0.04</v>
      </c>
      <c r="AK20" s="11" t="s">
        <v>39</v>
      </c>
      <c r="AL20" s="11">
        <v>0.01</v>
      </c>
      <c r="AM20" s="45"/>
      <c r="AN20" s="52">
        <f>X20/AB20</f>
        <v>4.3333333333333339</v>
      </c>
      <c r="AO20" s="24"/>
      <c r="AP20" s="24"/>
      <c r="AQ20" s="24"/>
      <c r="AR20" s="25">
        <f>AF20/AJ20</f>
        <v>0.87500000000000011</v>
      </c>
    </row>
    <row r="21" spans="1:47" x14ac:dyDescent="0.4">
      <c r="A21" s="20"/>
      <c r="G21" s="20"/>
      <c r="L21" s="83"/>
      <c r="M21" s="83"/>
      <c r="N21" s="83" t="s">
        <v>27</v>
      </c>
      <c r="O21" s="83"/>
      <c r="P21" s="24"/>
      <c r="Q21" s="45"/>
      <c r="R21" s="45"/>
      <c r="S21" s="24"/>
      <c r="T21" s="24"/>
      <c r="U21" s="24"/>
      <c r="V21" s="24"/>
      <c r="W21" s="24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52"/>
      <c r="AO21" s="24"/>
      <c r="AP21" s="24"/>
      <c r="AQ21" s="24"/>
      <c r="AR21" s="25"/>
    </row>
    <row r="22" spans="1:47" x14ac:dyDescent="0.4">
      <c r="A22" s="20"/>
      <c r="G22" s="20"/>
      <c r="J22" s="10"/>
      <c r="L22" s="83"/>
      <c r="M22" s="83"/>
      <c r="N22" s="83" t="s">
        <v>30</v>
      </c>
      <c r="O22" s="83"/>
      <c r="P22" s="24"/>
      <c r="Q22" s="45"/>
      <c r="R22" s="45"/>
      <c r="S22" s="24"/>
      <c r="T22" s="24"/>
      <c r="U22" s="24"/>
      <c r="V22" s="24"/>
      <c r="W22" s="24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52"/>
      <c r="AO22" s="24"/>
      <c r="AP22" s="24"/>
      <c r="AQ22" s="24"/>
      <c r="AR22" s="25"/>
    </row>
    <row r="23" spans="1:47" x14ac:dyDescent="0.4">
      <c r="A23" s="20"/>
      <c r="G23" s="20"/>
      <c r="L23" s="83" t="s">
        <v>33</v>
      </c>
      <c r="M23" s="83"/>
      <c r="N23" s="83" t="s">
        <v>26</v>
      </c>
      <c r="O23" s="83"/>
      <c r="P23" s="24">
        <v>4.0999999999999996</v>
      </c>
      <c r="Q23" s="45" t="s">
        <v>39</v>
      </c>
      <c r="R23" s="45">
        <v>0.7</v>
      </c>
      <c r="S23" s="24"/>
      <c r="T23" s="24"/>
      <c r="U23" s="24"/>
      <c r="V23" s="24"/>
      <c r="W23" s="24"/>
      <c r="X23" s="11">
        <v>0.42</v>
      </c>
      <c r="Y23" s="11" t="s">
        <v>39</v>
      </c>
      <c r="Z23" s="11">
        <v>0.09</v>
      </c>
      <c r="AA23" s="45"/>
      <c r="AB23" s="11">
        <v>0.12</v>
      </c>
      <c r="AC23" s="11" t="s">
        <v>39</v>
      </c>
      <c r="AD23" s="11">
        <v>0.02</v>
      </c>
      <c r="AE23" s="45"/>
      <c r="AF23" s="51">
        <v>6.0000000000000001E-3</v>
      </c>
      <c r="AG23" s="11" t="s">
        <v>39</v>
      </c>
      <c r="AH23" s="51">
        <v>4.0000000000000001E-3</v>
      </c>
      <c r="AI23" s="45"/>
      <c r="AJ23" s="11">
        <v>0.05</v>
      </c>
      <c r="AK23" s="11" t="s">
        <v>39</v>
      </c>
      <c r="AL23" s="11">
        <v>0.02</v>
      </c>
      <c r="AM23" s="45"/>
      <c r="AN23" s="52">
        <f t="shared" ref="AN23:AN33" si="0">X23/AB23</f>
        <v>3.5</v>
      </c>
      <c r="AO23" s="24"/>
      <c r="AP23" s="24"/>
      <c r="AQ23" s="24"/>
      <c r="AR23" s="25">
        <f t="shared" ref="AR23:AR33" si="1">AF23/AJ23</f>
        <v>0.12</v>
      </c>
    </row>
    <row r="24" spans="1:47" x14ac:dyDescent="0.4">
      <c r="A24" s="20"/>
      <c r="G24" s="20"/>
      <c r="L24" s="83"/>
      <c r="M24" s="83"/>
      <c r="N24" s="83" t="s">
        <v>34</v>
      </c>
      <c r="O24" s="22" t="s">
        <v>43</v>
      </c>
      <c r="P24" s="24"/>
      <c r="Q24" s="45"/>
      <c r="R24" s="45"/>
      <c r="S24" s="24"/>
      <c r="T24" s="24"/>
      <c r="U24" s="24"/>
      <c r="V24" s="24"/>
      <c r="W24" s="24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52"/>
      <c r="AO24" s="24"/>
      <c r="AP24" s="24"/>
      <c r="AQ24" s="24"/>
      <c r="AR24" s="25"/>
    </row>
    <row r="25" spans="1:47" x14ac:dyDescent="0.4">
      <c r="A25" s="20"/>
      <c r="G25" s="20"/>
      <c r="L25" s="83"/>
      <c r="M25" s="83"/>
      <c r="N25" s="83"/>
      <c r="O25" s="22" t="s">
        <v>44</v>
      </c>
      <c r="P25" s="24"/>
      <c r="Q25" s="45"/>
      <c r="R25" s="45"/>
      <c r="S25" s="24"/>
      <c r="T25" s="24"/>
      <c r="U25" s="24"/>
      <c r="V25" s="24"/>
      <c r="W25" s="24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52"/>
      <c r="AO25" s="24"/>
      <c r="AP25" s="24"/>
      <c r="AQ25" s="24"/>
      <c r="AR25" s="25"/>
    </row>
    <row r="26" spans="1:47" x14ac:dyDescent="0.4">
      <c r="A26" s="20"/>
      <c r="G26" s="20"/>
      <c r="L26" s="84" t="s">
        <v>35</v>
      </c>
      <c r="M26" s="84"/>
      <c r="N26" s="83" t="s">
        <v>32</v>
      </c>
      <c r="O26" s="83"/>
      <c r="P26" s="24"/>
      <c r="Q26" s="45"/>
      <c r="R26" s="45"/>
      <c r="S26" s="24"/>
      <c r="T26" s="24"/>
      <c r="U26" s="24"/>
      <c r="V26" s="24"/>
      <c r="W26" s="24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52"/>
      <c r="AO26" s="24"/>
      <c r="AP26" s="24"/>
      <c r="AQ26" s="24"/>
      <c r="AR26" s="25"/>
    </row>
    <row r="27" spans="1:47" x14ac:dyDescent="0.4">
      <c r="A27" s="20"/>
      <c r="G27" s="20"/>
      <c r="L27" s="84"/>
      <c r="M27" s="84"/>
      <c r="N27" s="83" t="s">
        <v>31</v>
      </c>
      <c r="O27" s="83"/>
      <c r="P27" s="24">
        <v>7.6</v>
      </c>
      <c r="Q27" s="45" t="s">
        <v>39</v>
      </c>
      <c r="R27" s="45">
        <v>1.6</v>
      </c>
      <c r="S27" s="24"/>
      <c r="T27" s="24">
        <v>0.81</v>
      </c>
      <c r="U27" s="24" t="s">
        <v>39</v>
      </c>
      <c r="V27" s="24">
        <v>0.15</v>
      </c>
      <c r="W27" s="24"/>
      <c r="X27" s="11">
        <v>0.42</v>
      </c>
      <c r="Y27" s="11" t="s">
        <v>39</v>
      </c>
      <c r="Z27" s="11">
        <v>0.1</v>
      </c>
      <c r="AA27" s="45"/>
      <c r="AB27" s="11">
        <v>0.1</v>
      </c>
      <c r="AC27" s="11" t="s">
        <v>39</v>
      </c>
      <c r="AD27" s="11">
        <v>0.2</v>
      </c>
      <c r="AE27" s="45"/>
      <c r="AF27" s="51">
        <v>3.7999999999999999E-2</v>
      </c>
      <c r="AG27" s="11" t="s">
        <v>39</v>
      </c>
      <c r="AH27" s="51">
        <v>8.9999999999999993E-3</v>
      </c>
      <c r="AI27" s="45"/>
      <c r="AJ27" s="11">
        <v>0.05</v>
      </c>
      <c r="AK27" s="11" t="s">
        <v>39</v>
      </c>
      <c r="AL27" s="11">
        <v>0.01</v>
      </c>
      <c r="AM27" s="45"/>
      <c r="AN27" s="52">
        <f t="shared" si="0"/>
        <v>4.1999999999999993</v>
      </c>
      <c r="AO27" s="24"/>
      <c r="AP27" s="24"/>
      <c r="AQ27" s="24"/>
      <c r="AR27" s="25">
        <f t="shared" si="1"/>
        <v>0.7599999999999999</v>
      </c>
    </row>
    <row r="28" spans="1:47" x14ac:dyDescent="0.4">
      <c r="A28" s="20"/>
      <c r="G28" s="20"/>
      <c r="L28" s="83" t="s">
        <v>23</v>
      </c>
      <c r="M28" s="83"/>
      <c r="N28" s="83" t="s">
        <v>23</v>
      </c>
      <c r="O28" s="83"/>
      <c r="P28" s="24">
        <v>7.2</v>
      </c>
      <c r="Q28" s="45" t="s">
        <v>39</v>
      </c>
      <c r="R28" s="45">
        <v>1.8</v>
      </c>
      <c r="S28" s="24"/>
      <c r="T28" s="25">
        <v>0.7</v>
      </c>
      <c r="U28" s="24" t="s">
        <v>39</v>
      </c>
      <c r="V28" s="24">
        <v>0.19</v>
      </c>
      <c r="W28" s="24"/>
      <c r="X28" s="11">
        <v>0.42</v>
      </c>
      <c r="Y28" s="11" t="s">
        <v>39</v>
      </c>
      <c r="Z28" s="11">
        <v>0.11</v>
      </c>
      <c r="AA28" s="45"/>
      <c r="AB28" s="11">
        <v>0.1</v>
      </c>
      <c r="AC28" s="11" t="s">
        <v>39</v>
      </c>
      <c r="AD28" s="11">
        <v>0.18</v>
      </c>
      <c r="AE28" s="45"/>
      <c r="AF28" s="51">
        <v>2.4E-2</v>
      </c>
      <c r="AG28" s="11" t="s">
        <v>39</v>
      </c>
      <c r="AH28" s="51">
        <v>8.9999999999999993E-3</v>
      </c>
      <c r="AI28" s="45"/>
      <c r="AJ28" s="11">
        <v>0.04</v>
      </c>
      <c r="AK28" s="11" t="s">
        <v>39</v>
      </c>
      <c r="AL28" s="11">
        <v>0.01</v>
      </c>
      <c r="AM28" s="45"/>
      <c r="AN28" s="52">
        <f t="shared" si="0"/>
        <v>4.1999999999999993</v>
      </c>
      <c r="AO28" s="24"/>
      <c r="AP28" s="24"/>
      <c r="AQ28" s="24"/>
      <c r="AR28" s="25">
        <f t="shared" si="1"/>
        <v>0.6</v>
      </c>
    </row>
    <row r="29" spans="1:47" x14ac:dyDescent="0.4">
      <c r="A29" s="20"/>
      <c r="G29" s="20"/>
      <c r="L29" s="83" t="s">
        <v>24</v>
      </c>
      <c r="M29" s="83"/>
      <c r="N29" s="83" t="s">
        <v>24</v>
      </c>
      <c r="O29" s="83"/>
      <c r="P29" s="24"/>
      <c r="Q29" s="45"/>
      <c r="R29" s="45"/>
      <c r="S29" s="24"/>
      <c r="T29" s="45"/>
      <c r="U29" s="45"/>
      <c r="V29" s="45"/>
      <c r="W29" s="24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52"/>
      <c r="AO29" s="24"/>
      <c r="AP29" s="24"/>
      <c r="AQ29" s="24"/>
      <c r="AR29" s="25"/>
    </row>
    <row r="30" spans="1:47" x14ac:dyDescent="0.4">
      <c r="A30" s="20"/>
      <c r="G30" s="20"/>
      <c r="L30" s="83" t="s">
        <v>25</v>
      </c>
      <c r="M30" s="83"/>
      <c r="N30" s="83" t="s">
        <v>25</v>
      </c>
      <c r="O30" s="83"/>
      <c r="P30" s="24"/>
      <c r="Q30" s="45"/>
      <c r="R30" s="45"/>
      <c r="S30" s="24"/>
      <c r="T30" s="45"/>
      <c r="U30" s="45"/>
      <c r="V30" s="45"/>
      <c r="W30" s="24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52"/>
      <c r="AO30" s="24"/>
      <c r="AP30" s="24"/>
      <c r="AQ30" s="24"/>
      <c r="AR30" s="25"/>
    </row>
    <row r="31" spans="1:47" x14ac:dyDescent="0.4">
      <c r="A31" s="20"/>
      <c r="G31" s="20"/>
      <c r="L31" s="83" t="s">
        <v>36</v>
      </c>
      <c r="M31" s="83"/>
      <c r="N31" s="83" t="s">
        <v>37</v>
      </c>
      <c r="O31" s="83"/>
      <c r="P31" s="45"/>
      <c r="Q31" s="45"/>
      <c r="R31" s="45"/>
      <c r="S31" s="24"/>
      <c r="T31" s="45"/>
      <c r="U31" s="45"/>
      <c r="V31" s="45"/>
      <c r="W31" s="24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52"/>
      <c r="AO31" s="24"/>
      <c r="AP31" s="24"/>
      <c r="AQ31" s="24"/>
      <c r="AR31" s="25"/>
    </row>
    <row r="32" spans="1:47" x14ac:dyDescent="0.4">
      <c r="A32" s="20"/>
      <c r="G32" s="20"/>
      <c r="L32" s="83"/>
      <c r="M32" s="83"/>
      <c r="N32" s="83" t="s">
        <v>29</v>
      </c>
      <c r="O32" s="83"/>
      <c r="P32" s="45">
        <v>84</v>
      </c>
      <c r="Q32" s="45" t="s">
        <v>39</v>
      </c>
      <c r="R32" s="45">
        <v>20</v>
      </c>
      <c r="S32" s="24"/>
      <c r="T32" s="15">
        <v>20.25</v>
      </c>
      <c r="U32" s="15" t="s">
        <v>39</v>
      </c>
      <c r="V32" s="15">
        <v>6.9</v>
      </c>
      <c r="W32" s="24"/>
      <c r="X32" s="11">
        <v>0.46</v>
      </c>
      <c r="Y32" s="11" t="s">
        <v>39</v>
      </c>
      <c r="Z32" s="11">
        <v>0.15</v>
      </c>
      <c r="AA32" s="45"/>
      <c r="AB32" s="11">
        <v>0.04</v>
      </c>
      <c r="AC32" s="11" t="s">
        <v>39</v>
      </c>
      <c r="AD32" s="11">
        <v>0.03</v>
      </c>
      <c r="AE32" s="45"/>
      <c r="AF32" s="51">
        <v>0.12</v>
      </c>
      <c r="AG32" s="11" t="s">
        <v>39</v>
      </c>
      <c r="AH32" s="51">
        <v>8.5999999999999993E-2</v>
      </c>
      <c r="AI32" s="45"/>
      <c r="AJ32" s="11">
        <v>0.02</v>
      </c>
      <c r="AK32" s="11" t="s">
        <v>39</v>
      </c>
      <c r="AL32" s="11">
        <v>0.02</v>
      </c>
      <c r="AM32" s="45"/>
      <c r="AN32" s="52">
        <f t="shared" si="0"/>
        <v>11.5</v>
      </c>
      <c r="AO32" s="24"/>
      <c r="AP32" s="24"/>
      <c r="AQ32" s="24"/>
      <c r="AR32" s="25">
        <f t="shared" si="1"/>
        <v>6</v>
      </c>
    </row>
    <row r="33" spans="1:44" x14ac:dyDescent="0.4">
      <c r="A33" s="20"/>
      <c r="G33" s="20"/>
      <c r="L33" s="83"/>
      <c r="M33" s="83"/>
      <c r="N33" s="83" t="s">
        <v>28</v>
      </c>
      <c r="O33" s="83"/>
      <c r="P33" s="24">
        <v>16.2</v>
      </c>
      <c r="Q33" s="45" t="s">
        <v>39</v>
      </c>
      <c r="R33" s="45">
        <v>5.2</v>
      </c>
      <c r="S33" s="24"/>
      <c r="T33" s="15">
        <v>3.62</v>
      </c>
      <c r="U33" s="15" t="s">
        <v>39</v>
      </c>
      <c r="V33" s="15">
        <v>1.04</v>
      </c>
      <c r="W33" s="24"/>
      <c r="X33" s="11">
        <v>0.42</v>
      </c>
      <c r="Y33" s="11" t="s">
        <v>39</v>
      </c>
      <c r="Z33" s="11">
        <v>0.12</v>
      </c>
      <c r="AA33" s="45"/>
      <c r="AB33" s="11">
        <v>0.08</v>
      </c>
      <c r="AC33" s="11" t="s">
        <v>39</v>
      </c>
      <c r="AD33" s="11">
        <v>0.01</v>
      </c>
      <c r="AE33" s="45"/>
      <c r="AF33" s="51">
        <v>5.0999999999999997E-2</v>
      </c>
      <c r="AG33" s="11" t="s">
        <v>39</v>
      </c>
      <c r="AH33" s="51">
        <v>1.4999999999999999E-2</v>
      </c>
      <c r="AI33" s="45"/>
      <c r="AJ33" s="11">
        <v>0.03</v>
      </c>
      <c r="AK33" s="11" t="s">
        <v>39</v>
      </c>
      <c r="AL33" s="11">
        <v>0.01</v>
      </c>
      <c r="AM33" s="45"/>
      <c r="AN33" s="52">
        <f t="shared" si="0"/>
        <v>5.25</v>
      </c>
      <c r="AO33" s="24"/>
      <c r="AP33" s="24"/>
      <c r="AQ33" s="45"/>
      <c r="AR33" s="25">
        <f t="shared" si="1"/>
        <v>1.7</v>
      </c>
    </row>
    <row r="34" spans="1:44" x14ac:dyDescent="0.4">
      <c r="A34" s="20"/>
      <c r="G34" s="20"/>
      <c r="L34" s="83"/>
      <c r="M34" s="83"/>
      <c r="N34" s="83" t="s">
        <v>38</v>
      </c>
      <c r="O34" s="83"/>
      <c r="Q34" s="10"/>
      <c r="R34" s="10"/>
      <c r="T34" s="10"/>
      <c r="U34" s="10"/>
      <c r="V34" s="10"/>
    </row>
    <row r="35" spans="1:44" x14ac:dyDescent="0.4">
      <c r="L35" s="80" t="s">
        <v>40</v>
      </c>
      <c r="M35" s="81"/>
      <c r="N35" s="80"/>
      <c r="O35" s="81"/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9"/>
    </row>
    <row r="37" spans="1:44" x14ac:dyDescent="0.4">
      <c r="AL37" s="10"/>
      <c r="AM37" s="10"/>
      <c r="AN37" s="12"/>
      <c r="AO37" s="10"/>
      <c r="AP37" s="10"/>
      <c r="AQ37" s="10"/>
      <c r="AR37" s="19"/>
    </row>
    <row r="38" spans="1:44" x14ac:dyDescent="0.4">
      <c r="AL38" s="10"/>
      <c r="AM38" s="10"/>
      <c r="AN38" s="12"/>
      <c r="AO38" s="10"/>
      <c r="AP38" s="10"/>
      <c r="AQ38" s="10"/>
      <c r="AR38" s="19"/>
    </row>
    <row r="39" spans="1:44" x14ac:dyDescent="0.4">
      <c r="AL39" s="10"/>
      <c r="AM39" s="10"/>
      <c r="AN39" s="10"/>
      <c r="AO39" s="10"/>
      <c r="AP39" s="10"/>
      <c r="AQ39" s="10"/>
      <c r="AR39" s="19"/>
    </row>
    <row r="40" spans="1:44" x14ac:dyDescent="0.4">
      <c r="AL40" s="10"/>
      <c r="AM40" s="10"/>
      <c r="AN40" s="10"/>
      <c r="AO40" s="10"/>
      <c r="AR40" s="19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52">
    <mergeCell ref="L9:M10"/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28:O28"/>
    <mergeCell ref="L20:M22"/>
    <mergeCell ref="N20:O20"/>
    <mergeCell ref="N21:O21"/>
    <mergeCell ref="N22:O22"/>
    <mergeCell ref="L23:M25"/>
    <mergeCell ref="N23:O23"/>
    <mergeCell ref="N24:N25"/>
    <mergeCell ref="L35:M35"/>
    <mergeCell ref="N35:O35"/>
    <mergeCell ref="AU3:AU18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  <mergeCell ref="L28:M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4907-50D0-4048-B9C9-03B6EA26C28F}">
  <dimension ref="A1:AK1048576"/>
  <sheetViews>
    <sheetView tabSelected="1" workbookViewId="0">
      <selection activeCell="F1" sqref="F1:I1"/>
    </sheetView>
  </sheetViews>
  <sheetFormatPr defaultRowHeight="18.75" x14ac:dyDescent="0.4"/>
  <cols>
    <col min="1" max="1" width="12" customWidth="1"/>
    <col min="2" max="2" width="20.75" customWidth="1"/>
    <col min="4" max="4" width="16" customWidth="1"/>
    <col min="15" max="15" width="2.75" customWidth="1"/>
    <col min="17" max="17" width="9.375" customWidth="1"/>
    <col min="18" max="18" width="3" customWidth="1"/>
    <col min="24" max="24" width="2.75" customWidth="1"/>
    <col min="27" max="27" width="2.875" customWidth="1"/>
    <col min="30" max="30" width="2.875" customWidth="1"/>
    <col min="33" max="33" width="2.75" customWidth="1"/>
  </cols>
  <sheetData>
    <row r="1" spans="1:37" x14ac:dyDescent="0.4">
      <c r="A1" s="85" t="s">
        <v>0</v>
      </c>
      <c r="B1" s="85"/>
      <c r="C1" s="85"/>
      <c r="D1" s="85"/>
      <c r="E1" s="85"/>
      <c r="F1" s="86" t="s">
        <v>119</v>
      </c>
      <c r="G1" s="86"/>
      <c r="H1" s="86"/>
      <c r="I1" s="86"/>
      <c r="J1" s="87" t="s">
        <v>1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46"/>
      <c r="AH1" s="46"/>
      <c r="AI1" s="2"/>
    </row>
    <row r="2" spans="1:37" ht="38.25" customHeight="1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77" t="s">
        <v>12</v>
      </c>
      <c r="L2" s="6" t="s">
        <v>114</v>
      </c>
      <c r="M2" s="6" t="s">
        <v>113</v>
      </c>
      <c r="N2" s="6" t="s">
        <v>13</v>
      </c>
      <c r="O2" s="6"/>
      <c r="P2" s="91" t="s">
        <v>14</v>
      </c>
      <c r="Q2" s="91"/>
      <c r="R2" s="91"/>
      <c r="S2" s="91"/>
      <c r="T2" t="s">
        <v>112</v>
      </c>
      <c r="U2" s="24" t="s">
        <v>111</v>
      </c>
      <c r="V2" s="7"/>
      <c r="W2" s="6" t="s">
        <v>15</v>
      </c>
      <c r="X2" s="6"/>
      <c r="Y2" s="6"/>
      <c r="Z2" s="6" t="s">
        <v>17</v>
      </c>
      <c r="AA2" s="6"/>
      <c r="AB2" s="6"/>
      <c r="AC2" s="6" t="s">
        <v>18</v>
      </c>
      <c r="AD2" s="6"/>
      <c r="AE2" s="6"/>
      <c r="AF2" s="6" t="s">
        <v>19</v>
      </c>
      <c r="AG2" s="6"/>
      <c r="AH2" s="6"/>
      <c r="AI2" s="8" t="s">
        <v>20</v>
      </c>
      <c r="AJ2" s="76" t="s">
        <v>110</v>
      </c>
      <c r="AK2" s="46"/>
    </row>
    <row r="3" spans="1:37" x14ac:dyDescent="0.4">
      <c r="A3" s="90" t="s">
        <v>109</v>
      </c>
      <c r="B3" t="s">
        <v>45</v>
      </c>
      <c r="C3">
        <v>2012</v>
      </c>
      <c r="D3" t="s">
        <v>108</v>
      </c>
      <c r="E3" t="s">
        <v>46</v>
      </c>
      <c r="F3" s="90" t="s">
        <v>21</v>
      </c>
      <c r="G3">
        <v>6</v>
      </c>
      <c r="H3" t="s">
        <v>50</v>
      </c>
      <c r="K3" s="48" t="s">
        <v>94</v>
      </c>
      <c r="N3">
        <v>7.45</v>
      </c>
      <c r="Q3" s="25"/>
      <c r="R3" s="25"/>
      <c r="S3" s="24"/>
      <c r="T3" s="24"/>
      <c r="U3" s="24"/>
      <c r="V3" s="24"/>
      <c r="W3" s="72"/>
      <c r="X3" s="72"/>
      <c r="Y3" s="72"/>
      <c r="Z3" s="72"/>
      <c r="AA3" s="72"/>
      <c r="AB3" s="72"/>
      <c r="AC3" s="72"/>
      <c r="AD3" s="72"/>
      <c r="AE3" s="72"/>
      <c r="AK3" s="24"/>
    </row>
    <row r="4" spans="1:37" x14ac:dyDescent="0.4">
      <c r="A4" s="92"/>
      <c r="F4" s="92"/>
      <c r="K4" s="24" t="s">
        <v>107</v>
      </c>
      <c r="N4">
        <v>18.329999999999998</v>
      </c>
      <c r="Q4" s="25">
        <v>1.46</v>
      </c>
      <c r="R4" s="25"/>
      <c r="S4" s="24"/>
      <c r="T4" s="24"/>
      <c r="U4" s="24"/>
      <c r="V4" s="24"/>
      <c r="W4" s="72"/>
      <c r="X4" s="72"/>
      <c r="Y4" s="72"/>
      <c r="Z4" s="72"/>
      <c r="AA4" s="72"/>
      <c r="AB4" s="72"/>
      <c r="AC4" s="72"/>
      <c r="AD4" s="72"/>
      <c r="AE4" s="72"/>
      <c r="AK4" s="24"/>
    </row>
    <row r="5" spans="1:37" x14ac:dyDescent="0.4">
      <c r="A5" s="92"/>
      <c r="F5" s="92"/>
      <c r="K5" s="24" t="s">
        <v>106</v>
      </c>
      <c r="N5">
        <v>13.15</v>
      </c>
      <c r="Q5" s="25">
        <v>0.78</v>
      </c>
      <c r="R5" s="25"/>
      <c r="S5" s="24"/>
      <c r="T5" s="24"/>
      <c r="U5" s="24"/>
      <c r="V5" s="75"/>
      <c r="W5" s="74"/>
      <c r="X5" s="74"/>
      <c r="Y5" s="74"/>
      <c r="Z5" s="74"/>
      <c r="AA5" s="74"/>
      <c r="AB5" s="74"/>
      <c r="AC5" s="74"/>
      <c r="AD5" s="74"/>
      <c r="AE5" s="74"/>
      <c r="AF5" s="73"/>
      <c r="AG5" s="73"/>
      <c r="AH5" s="73"/>
      <c r="AK5" s="24"/>
    </row>
    <row r="6" spans="1:37" x14ac:dyDescent="0.4">
      <c r="A6" s="92"/>
      <c r="F6" s="92"/>
      <c r="K6" s="24" t="s">
        <v>105</v>
      </c>
      <c r="N6">
        <v>11.16</v>
      </c>
      <c r="Q6" s="25">
        <v>0.52</v>
      </c>
      <c r="R6" s="25"/>
      <c r="S6" s="24"/>
      <c r="T6" s="24"/>
      <c r="U6" s="24"/>
      <c r="V6" s="24"/>
      <c r="W6" s="72"/>
      <c r="X6" s="72"/>
      <c r="Y6" s="72"/>
      <c r="Z6" s="72"/>
      <c r="AA6" s="72"/>
      <c r="AB6" s="72"/>
      <c r="AC6" s="72"/>
      <c r="AD6" s="72"/>
      <c r="AE6" s="72"/>
      <c r="AK6" s="24"/>
    </row>
    <row r="7" spans="1:37" x14ac:dyDescent="0.4">
      <c r="A7" s="92"/>
      <c r="F7" s="92"/>
      <c r="K7" s="24" t="s">
        <v>104</v>
      </c>
      <c r="N7">
        <v>13.33</v>
      </c>
      <c r="Q7" s="25">
        <v>0.79</v>
      </c>
      <c r="R7" s="25"/>
      <c r="S7" s="24"/>
      <c r="T7" s="24"/>
      <c r="U7" s="24"/>
      <c r="V7" s="24"/>
      <c r="W7" s="72"/>
      <c r="X7" s="72"/>
      <c r="Y7" s="72"/>
      <c r="Z7" s="72"/>
      <c r="AA7" s="72"/>
      <c r="AB7" s="72"/>
      <c r="AC7" s="72"/>
      <c r="AD7" s="72"/>
      <c r="AE7" s="72"/>
      <c r="AK7" s="24"/>
    </row>
    <row r="8" spans="1:37" x14ac:dyDescent="0.4">
      <c r="A8" s="92"/>
      <c r="F8" s="92"/>
      <c r="K8" s="24" t="s">
        <v>103</v>
      </c>
      <c r="N8" s="10">
        <v>12.31</v>
      </c>
      <c r="P8" s="10"/>
      <c r="Q8" s="25">
        <v>0.66</v>
      </c>
      <c r="R8" s="25"/>
      <c r="S8" s="24"/>
      <c r="T8" s="24"/>
      <c r="U8" s="24"/>
      <c r="V8" s="24"/>
      <c r="W8" s="72"/>
      <c r="X8" s="72"/>
      <c r="Y8" s="72"/>
      <c r="Z8" s="72"/>
      <c r="AA8" s="72"/>
      <c r="AB8" s="72"/>
      <c r="AC8" s="72"/>
      <c r="AD8" s="72"/>
      <c r="AE8" s="72"/>
      <c r="AF8" s="10"/>
      <c r="AK8" s="24"/>
    </row>
    <row r="9" spans="1:37" x14ac:dyDescent="0.4">
      <c r="A9" s="92"/>
      <c r="F9" s="92"/>
      <c r="K9" s="24" t="s">
        <v>102</v>
      </c>
      <c r="N9" s="23">
        <v>20.100000000000001</v>
      </c>
      <c r="Q9" s="25">
        <v>1.71</v>
      </c>
      <c r="R9" s="25"/>
      <c r="S9" s="24"/>
      <c r="T9" s="24"/>
      <c r="U9" s="24"/>
      <c r="V9" s="24"/>
      <c r="W9" s="72"/>
      <c r="X9" s="72"/>
      <c r="Y9" s="72"/>
      <c r="Z9" s="72"/>
      <c r="AA9" s="72"/>
      <c r="AB9" s="72"/>
      <c r="AC9" s="72"/>
      <c r="AD9" s="72"/>
      <c r="AE9" s="72"/>
      <c r="AK9" s="24"/>
    </row>
    <row r="10" spans="1:37" x14ac:dyDescent="0.4">
      <c r="A10" s="92"/>
      <c r="F10" s="92"/>
      <c r="K10" s="24" t="s">
        <v>101</v>
      </c>
      <c r="N10" s="10">
        <v>11.08</v>
      </c>
      <c r="Q10" s="25">
        <v>0.52</v>
      </c>
      <c r="R10" s="25"/>
      <c r="S10" s="24"/>
      <c r="T10" s="24"/>
      <c r="U10" s="24"/>
      <c r="V10" s="24"/>
      <c r="W10" s="72"/>
      <c r="X10" s="72"/>
      <c r="Y10" s="72"/>
      <c r="Z10" s="72"/>
      <c r="AA10" s="72"/>
      <c r="AB10" s="72"/>
      <c r="AC10" s="72"/>
      <c r="AD10" s="72"/>
      <c r="AE10" s="72"/>
      <c r="AK10" s="24"/>
    </row>
    <row r="11" spans="1:37" x14ac:dyDescent="0.4">
      <c r="A11" s="92"/>
      <c r="F11" s="92"/>
      <c r="J11" s="14"/>
      <c r="K11" s="24" t="s">
        <v>100</v>
      </c>
      <c r="N11" s="23">
        <v>10.16</v>
      </c>
      <c r="Q11" s="25">
        <v>0.39</v>
      </c>
      <c r="AK11" s="66"/>
    </row>
    <row r="12" spans="1:37" x14ac:dyDescent="0.4">
      <c r="A12" s="92"/>
      <c r="B12" s="14" t="s">
        <v>47</v>
      </c>
      <c r="C12" s="14">
        <v>1999</v>
      </c>
      <c r="D12" s="14" t="s">
        <v>48</v>
      </c>
      <c r="E12" s="14" t="s">
        <v>49</v>
      </c>
      <c r="F12" s="92"/>
      <c r="G12" s="14">
        <v>8</v>
      </c>
      <c r="H12" s="14" t="s">
        <v>51</v>
      </c>
      <c r="I12" s="14" t="s">
        <v>52</v>
      </c>
      <c r="J12" s="10"/>
      <c r="K12" s="50" t="s">
        <v>99</v>
      </c>
      <c r="L12" s="14"/>
      <c r="M12" s="14"/>
      <c r="N12" s="50">
        <v>84</v>
      </c>
      <c r="O12" s="50" t="s">
        <v>39</v>
      </c>
      <c r="P12" s="71">
        <v>20</v>
      </c>
      <c r="Q12" s="14">
        <v>20.25</v>
      </c>
      <c r="R12" s="50" t="s">
        <v>39</v>
      </c>
      <c r="S12" s="50">
        <v>6.9</v>
      </c>
      <c r="T12" s="14"/>
      <c r="U12" s="14"/>
      <c r="V12" s="50"/>
      <c r="W12" s="66">
        <v>0.46</v>
      </c>
      <c r="X12" s="66" t="s">
        <v>39</v>
      </c>
      <c r="Y12" s="69">
        <v>0.15</v>
      </c>
      <c r="Z12" s="70">
        <v>0.04</v>
      </c>
      <c r="AA12" s="66" t="s">
        <v>39</v>
      </c>
      <c r="AB12" s="69">
        <v>0.03</v>
      </c>
      <c r="AC12" s="68">
        <v>0.12</v>
      </c>
      <c r="AD12" s="66" t="s">
        <v>39</v>
      </c>
      <c r="AE12" s="67">
        <v>8.5999999999999993E-2</v>
      </c>
      <c r="AF12" s="65">
        <v>0.02</v>
      </c>
      <c r="AG12" s="66" t="s">
        <v>39</v>
      </c>
      <c r="AH12" s="64">
        <v>0.02</v>
      </c>
      <c r="AI12" s="65">
        <f t="shared" ref="AI12:AI17" si="0">AC12/AF12</f>
        <v>6</v>
      </c>
      <c r="AJ12" s="64">
        <f t="shared" ref="AJ12:AJ17" si="1">W12/Z12</f>
        <v>11.5</v>
      </c>
      <c r="AK12" s="11"/>
    </row>
    <row r="13" spans="1:37" x14ac:dyDescent="0.4">
      <c r="A13" s="92"/>
      <c r="B13" s="10"/>
      <c r="C13" s="10"/>
      <c r="D13" s="10"/>
      <c r="E13" s="10"/>
      <c r="F13" s="92"/>
      <c r="G13" s="10"/>
      <c r="H13" s="10"/>
      <c r="I13" s="10"/>
      <c r="J13" s="10"/>
      <c r="K13" s="45" t="s">
        <v>98</v>
      </c>
      <c r="L13" s="10"/>
      <c r="M13" s="10"/>
      <c r="N13" s="45">
        <v>16.2</v>
      </c>
      <c r="O13" s="45" t="s">
        <v>39</v>
      </c>
      <c r="P13" s="60">
        <v>5.2</v>
      </c>
      <c r="Q13" s="10">
        <v>3.62</v>
      </c>
      <c r="R13" s="45" t="s">
        <v>39</v>
      </c>
      <c r="S13" s="61">
        <v>1.04</v>
      </c>
      <c r="T13" s="10"/>
      <c r="U13" s="45"/>
      <c r="V13" s="45"/>
      <c r="W13" s="11">
        <v>0.42</v>
      </c>
      <c r="X13" s="11" t="s">
        <v>39</v>
      </c>
      <c r="Y13" s="57">
        <v>0.12</v>
      </c>
      <c r="Z13" s="62">
        <v>0.08</v>
      </c>
      <c r="AA13" s="11" t="s">
        <v>39</v>
      </c>
      <c r="AB13" s="57">
        <v>0.01</v>
      </c>
      <c r="AC13" s="56">
        <v>5.0999999999999997E-2</v>
      </c>
      <c r="AD13" s="11" t="s">
        <v>39</v>
      </c>
      <c r="AE13" s="55">
        <v>1.4999999999999999E-2</v>
      </c>
      <c r="AF13" s="54">
        <v>0.03</v>
      </c>
      <c r="AG13" s="11" t="s">
        <v>39</v>
      </c>
      <c r="AH13" s="53">
        <v>0.01</v>
      </c>
      <c r="AI13" s="54">
        <f t="shared" si="0"/>
        <v>1.7</v>
      </c>
      <c r="AJ13" s="53">
        <f t="shared" si="1"/>
        <v>5.25</v>
      </c>
      <c r="AK13" s="11"/>
    </row>
    <row r="14" spans="1:37" x14ac:dyDescent="0.4">
      <c r="A14" s="92"/>
      <c r="F14" s="92"/>
      <c r="G14" s="10"/>
      <c r="H14" s="10"/>
      <c r="I14" s="10"/>
      <c r="J14" s="10"/>
      <c r="K14" s="61" t="s">
        <v>97</v>
      </c>
      <c r="L14" s="10"/>
      <c r="M14" s="10"/>
      <c r="N14" s="45">
        <v>9.4</v>
      </c>
      <c r="O14" s="45" t="s">
        <v>39</v>
      </c>
      <c r="P14" s="60">
        <v>3.1</v>
      </c>
      <c r="Q14" s="10">
        <v>1.71</v>
      </c>
      <c r="R14" s="45" t="s">
        <v>39</v>
      </c>
      <c r="S14" s="61">
        <v>0.77</v>
      </c>
      <c r="T14" s="10"/>
      <c r="U14" s="45"/>
      <c r="V14" s="45"/>
      <c r="W14" s="11">
        <v>0.39</v>
      </c>
      <c r="X14" s="11" t="s">
        <v>39</v>
      </c>
      <c r="Y14" s="57">
        <v>0.1</v>
      </c>
      <c r="Z14" s="62">
        <v>0.09</v>
      </c>
      <c r="AA14" s="11" t="s">
        <v>39</v>
      </c>
      <c r="AB14" s="57">
        <v>0.02</v>
      </c>
      <c r="AC14" s="56">
        <v>3.5000000000000003E-2</v>
      </c>
      <c r="AD14" s="11" t="s">
        <v>39</v>
      </c>
      <c r="AE14" s="55">
        <v>1.7000000000000001E-2</v>
      </c>
      <c r="AF14" s="54">
        <v>0.04</v>
      </c>
      <c r="AG14" s="11" t="s">
        <v>39</v>
      </c>
      <c r="AH14" s="53">
        <v>0.01</v>
      </c>
      <c r="AI14" s="54">
        <f t="shared" si="0"/>
        <v>0.87500000000000011</v>
      </c>
      <c r="AJ14" s="53">
        <f t="shared" si="1"/>
        <v>4.3333333333333339</v>
      </c>
      <c r="AK14" s="11"/>
    </row>
    <row r="15" spans="1:37" x14ac:dyDescent="0.4">
      <c r="A15" s="92"/>
      <c r="F15" s="92"/>
      <c r="G15" s="10"/>
      <c r="H15" s="10"/>
      <c r="I15" s="10"/>
      <c r="J15" s="10"/>
      <c r="K15" s="61" t="s">
        <v>96</v>
      </c>
      <c r="L15" s="10"/>
      <c r="M15" s="10"/>
      <c r="N15" s="61">
        <v>7.6</v>
      </c>
      <c r="O15" s="45" t="s">
        <v>39</v>
      </c>
      <c r="P15" s="63">
        <v>1.6</v>
      </c>
      <c r="Q15" s="23">
        <v>0.81</v>
      </c>
      <c r="R15" s="45" t="s">
        <v>39</v>
      </c>
      <c r="S15" s="61">
        <v>0.15</v>
      </c>
      <c r="T15" s="10"/>
      <c r="U15" s="45"/>
      <c r="V15" s="45"/>
      <c r="W15" s="11">
        <v>0.42</v>
      </c>
      <c r="X15" s="11" t="s">
        <v>39</v>
      </c>
      <c r="Y15" s="57">
        <v>0.1</v>
      </c>
      <c r="Z15" s="62">
        <v>0.1</v>
      </c>
      <c r="AA15" s="11" t="s">
        <v>39</v>
      </c>
      <c r="AB15" s="57">
        <v>0.2</v>
      </c>
      <c r="AC15" s="56">
        <v>3.7999999999999999E-2</v>
      </c>
      <c r="AD15" s="11" t="s">
        <v>39</v>
      </c>
      <c r="AE15" s="55">
        <v>8.9999999999999993E-3</v>
      </c>
      <c r="AF15" s="54">
        <v>0.05</v>
      </c>
      <c r="AG15" s="11" t="s">
        <v>39</v>
      </c>
      <c r="AH15" s="53">
        <v>0.01</v>
      </c>
      <c r="AI15" s="54">
        <f t="shared" si="0"/>
        <v>0.7599999999999999</v>
      </c>
      <c r="AJ15" s="53">
        <f t="shared" si="1"/>
        <v>4.1999999999999993</v>
      </c>
      <c r="AK15" s="12"/>
    </row>
    <row r="16" spans="1:37" x14ac:dyDescent="0.4">
      <c r="A16" s="92"/>
      <c r="F16" s="92"/>
      <c r="G16" s="10"/>
      <c r="H16" s="10"/>
      <c r="I16" s="10"/>
      <c r="J16" s="10"/>
      <c r="K16" s="61" t="s">
        <v>95</v>
      </c>
      <c r="L16" s="10"/>
      <c r="M16" s="45"/>
      <c r="N16" s="45">
        <v>7.2</v>
      </c>
      <c r="O16" s="45" t="s">
        <v>39</v>
      </c>
      <c r="P16" s="60">
        <v>1.8</v>
      </c>
      <c r="Q16" s="12">
        <v>0.7</v>
      </c>
      <c r="R16" s="45" t="s">
        <v>39</v>
      </c>
      <c r="S16" s="61">
        <v>0.19</v>
      </c>
      <c r="T16" s="10"/>
      <c r="U16" s="10"/>
      <c r="V16" s="10"/>
      <c r="W16" s="11">
        <v>0.42</v>
      </c>
      <c r="X16" s="11" t="s">
        <v>39</v>
      </c>
      <c r="Y16" s="57">
        <v>0.11</v>
      </c>
      <c r="Z16" s="62">
        <v>0.1</v>
      </c>
      <c r="AA16" s="11" t="s">
        <v>39</v>
      </c>
      <c r="AB16" s="57">
        <v>0.18</v>
      </c>
      <c r="AC16" s="56">
        <v>2.4E-2</v>
      </c>
      <c r="AD16" s="11" t="s">
        <v>39</v>
      </c>
      <c r="AE16" s="55">
        <v>8.9999999999999993E-3</v>
      </c>
      <c r="AF16" s="54">
        <v>0.04</v>
      </c>
      <c r="AG16" s="11" t="s">
        <v>39</v>
      </c>
      <c r="AH16" s="53">
        <v>0.01</v>
      </c>
      <c r="AI16" s="54">
        <f t="shared" si="0"/>
        <v>0.6</v>
      </c>
      <c r="AJ16" s="53">
        <f t="shared" si="1"/>
        <v>4.1999999999999993</v>
      </c>
      <c r="AK16" s="12"/>
    </row>
    <row r="17" spans="1:37" x14ac:dyDescent="0.4">
      <c r="A17" s="92"/>
      <c r="F17" s="92"/>
      <c r="G17" s="10"/>
      <c r="H17" s="10"/>
      <c r="I17" s="10"/>
      <c r="J17" s="10"/>
      <c r="K17" s="61" t="s">
        <v>94</v>
      </c>
      <c r="L17" s="10"/>
      <c r="M17" s="45"/>
      <c r="N17" s="45">
        <v>4.0999999999999996</v>
      </c>
      <c r="O17" s="45" t="s">
        <v>39</v>
      </c>
      <c r="P17" s="60">
        <v>0.7</v>
      </c>
      <c r="Q17" s="59"/>
      <c r="R17" s="59"/>
      <c r="S17" s="10"/>
      <c r="T17" s="10"/>
      <c r="U17" s="10"/>
      <c r="V17" s="10"/>
      <c r="W17" s="11">
        <v>0.42</v>
      </c>
      <c r="X17" s="11" t="s">
        <v>39</v>
      </c>
      <c r="Y17" s="57">
        <v>0.09</v>
      </c>
      <c r="Z17" s="58">
        <v>0.12</v>
      </c>
      <c r="AA17" s="11" t="s">
        <v>39</v>
      </c>
      <c r="AB17" s="57">
        <v>0.02</v>
      </c>
      <c r="AC17" s="56">
        <v>6.0000000000000001E-3</v>
      </c>
      <c r="AD17" s="11" t="s">
        <v>39</v>
      </c>
      <c r="AE17" s="55">
        <v>4.0000000000000001E-3</v>
      </c>
      <c r="AF17" s="54">
        <v>0.05</v>
      </c>
      <c r="AG17" s="11" t="s">
        <v>39</v>
      </c>
      <c r="AH17" s="53">
        <v>0.02</v>
      </c>
      <c r="AI17" s="54">
        <f t="shared" si="0"/>
        <v>0.12</v>
      </c>
      <c r="AJ17" s="53">
        <f t="shared" si="1"/>
        <v>3.5</v>
      </c>
      <c r="AK17" s="12"/>
    </row>
    <row r="18" spans="1:37" x14ac:dyDescent="0.4"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4"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1048576" spans="17:18" x14ac:dyDescent="0.4">
      <c r="Q1048576" s="24"/>
      <c r="R1048576" s="24"/>
    </row>
  </sheetData>
  <mergeCells count="6">
    <mergeCell ref="A1:E1"/>
    <mergeCell ref="F1:I1"/>
    <mergeCell ref="J1:AF1"/>
    <mergeCell ref="P2:S2"/>
    <mergeCell ref="A3:A17"/>
    <mergeCell ref="F3:F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4861-1332-45A0-BC9F-10D0FDD3EFC8}">
  <dimension ref="B2:G33"/>
  <sheetViews>
    <sheetView topLeftCell="A7" workbookViewId="0">
      <selection activeCell="G22" sqref="G22"/>
    </sheetView>
  </sheetViews>
  <sheetFormatPr defaultRowHeight="18.75" x14ac:dyDescent="0.4"/>
  <cols>
    <col min="2" max="2" width="31.25" customWidth="1"/>
    <col min="3" max="3" width="22.875" customWidth="1"/>
    <col min="4" max="4" width="44" customWidth="1"/>
    <col min="5" max="5" width="21.25" customWidth="1"/>
    <col min="6" max="6" width="15" customWidth="1"/>
    <col min="7" max="7" width="25.5" customWidth="1"/>
  </cols>
  <sheetData>
    <row r="2" spans="2:3" ht="19.5" thickBot="1" x14ac:dyDescent="0.45">
      <c r="B2" t="s">
        <v>54</v>
      </c>
    </row>
    <row r="3" spans="2:3" ht="19.5" thickBot="1" x14ac:dyDescent="0.45">
      <c r="B3" s="26" t="s">
        <v>55</v>
      </c>
      <c r="C3" s="27" t="s">
        <v>56</v>
      </c>
    </row>
    <row r="4" spans="2:3" ht="19.5" thickTop="1" x14ac:dyDescent="0.4">
      <c r="B4" s="28" t="s">
        <v>57</v>
      </c>
      <c r="C4" s="29">
        <v>6420206</v>
      </c>
    </row>
    <row r="5" spans="2:3" ht="19.5" thickBot="1" x14ac:dyDescent="0.45">
      <c r="B5" s="30" t="s">
        <v>58</v>
      </c>
      <c r="C5" s="31" t="s">
        <v>59</v>
      </c>
    </row>
    <row r="7" spans="2:3" ht="19.5" thickBot="1" x14ac:dyDescent="0.45">
      <c r="B7" s="32" t="s">
        <v>60</v>
      </c>
    </row>
    <row r="8" spans="2:3" ht="19.5" thickBot="1" x14ac:dyDescent="0.45">
      <c r="B8" s="26" t="s">
        <v>55</v>
      </c>
      <c r="C8" s="27" t="s">
        <v>56</v>
      </c>
    </row>
    <row r="9" spans="2:3" ht="19.5" thickTop="1" x14ac:dyDescent="0.4">
      <c r="B9" s="28" t="s">
        <v>57</v>
      </c>
      <c r="C9" s="29">
        <v>6420206</v>
      </c>
    </row>
    <row r="10" spans="2:3" x14ac:dyDescent="0.4">
      <c r="B10" s="33" t="s">
        <v>61</v>
      </c>
      <c r="C10" s="34">
        <v>370.27</v>
      </c>
    </row>
    <row r="11" spans="2:3" x14ac:dyDescent="0.4">
      <c r="B11" s="33" t="s">
        <v>62</v>
      </c>
      <c r="C11" s="34">
        <v>2.7</v>
      </c>
    </row>
    <row r="12" spans="2:3" x14ac:dyDescent="0.4">
      <c r="B12" s="33" t="s">
        <v>63</v>
      </c>
      <c r="C12" s="78">
        <v>1</v>
      </c>
    </row>
    <row r="13" spans="2:3" x14ac:dyDescent="0.4">
      <c r="B13" s="33" t="s">
        <v>64</v>
      </c>
      <c r="C13" s="78">
        <v>4</v>
      </c>
    </row>
    <row r="14" spans="2:3" x14ac:dyDescent="0.4">
      <c r="B14" s="33" t="s">
        <v>65</v>
      </c>
      <c r="C14" s="78">
        <v>6</v>
      </c>
    </row>
    <row r="15" spans="2:3" x14ac:dyDescent="0.4">
      <c r="B15" s="33" t="s">
        <v>66</v>
      </c>
      <c r="C15" s="34">
        <v>369.10064</v>
      </c>
    </row>
    <row r="16" spans="2:3" x14ac:dyDescent="0.4">
      <c r="B16" s="35" t="s">
        <v>67</v>
      </c>
      <c r="C16" s="34">
        <v>369.10064</v>
      </c>
    </row>
    <row r="17" spans="2:7" x14ac:dyDescent="0.4">
      <c r="B17" s="33" t="s">
        <v>68</v>
      </c>
      <c r="C17" s="34" t="s">
        <v>69</v>
      </c>
    </row>
    <row r="18" spans="2:7" x14ac:dyDescent="0.4">
      <c r="B18" s="33" t="s">
        <v>70</v>
      </c>
      <c r="C18" s="78">
        <v>22</v>
      </c>
    </row>
    <row r="19" spans="2:7" x14ac:dyDescent="0.4">
      <c r="B19" s="33" t="s">
        <v>71</v>
      </c>
      <c r="C19" s="78">
        <v>0</v>
      </c>
    </row>
    <row r="20" spans="2:7" x14ac:dyDescent="0.4">
      <c r="B20" s="33" t="s">
        <v>72</v>
      </c>
      <c r="C20" s="78">
        <v>369</v>
      </c>
    </row>
    <row r="21" spans="2:7" x14ac:dyDescent="0.4">
      <c r="B21" s="33" t="s">
        <v>73</v>
      </c>
      <c r="C21" s="78">
        <v>1</v>
      </c>
    </row>
    <row r="22" spans="2:7" x14ac:dyDescent="0.4">
      <c r="B22" s="35" t="s">
        <v>74</v>
      </c>
      <c r="C22" s="78">
        <v>1</v>
      </c>
    </row>
    <row r="23" spans="2:7" x14ac:dyDescent="0.4">
      <c r="B23" s="35" t="s">
        <v>75</v>
      </c>
      <c r="C23" s="78">
        <v>0</v>
      </c>
    </row>
    <row r="24" spans="2:7" x14ac:dyDescent="0.4">
      <c r="B24" s="35" t="s">
        <v>76</v>
      </c>
      <c r="C24" s="78">
        <v>0</v>
      </c>
    </row>
    <row r="25" spans="2:7" x14ac:dyDescent="0.4">
      <c r="B25" s="35" t="s">
        <v>77</v>
      </c>
      <c r="C25" s="78">
        <v>0</v>
      </c>
    </row>
    <row r="26" spans="2:7" x14ac:dyDescent="0.4">
      <c r="B26" s="35" t="s">
        <v>78</v>
      </c>
      <c r="C26" s="78">
        <v>1</v>
      </c>
    </row>
    <row r="27" spans="2:7" ht="19.5" thickBot="1" x14ac:dyDescent="0.45">
      <c r="B27" s="36" t="s">
        <v>79</v>
      </c>
      <c r="C27" s="37" t="s">
        <v>80</v>
      </c>
    </row>
    <row r="29" spans="2:7" ht="19.5" thickBot="1" x14ac:dyDescent="0.45">
      <c r="B29" t="s">
        <v>81</v>
      </c>
    </row>
    <row r="30" spans="2:7" ht="19.5" thickBot="1" x14ac:dyDescent="0.45">
      <c r="B30" s="26" t="s">
        <v>82</v>
      </c>
      <c r="C30" s="38" t="s">
        <v>83</v>
      </c>
      <c r="D30" s="38" t="s">
        <v>84</v>
      </c>
      <c r="E30" s="38" t="s">
        <v>85</v>
      </c>
      <c r="F30" s="38" t="s">
        <v>86</v>
      </c>
      <c r="G30" s="27" t="s">
        <v>118</v>
      </c>
    </row>
    <row r="31" spans="2:7" ht="19.5" thickTop="1" x14ac:dyDescent="0.4">
      <c r="B31" s="28"/>
      <c r="C31" s="39"/>
      <c r="D31" s="40" t="s">
        <v>87</v>
      </c>
      <c r="E31" s="39">
        <v>343086</v>
      </c>
      <c r="F31" s="39">
        <v>103585568</v>
      </c>
      <c r="G31" s="41"/>
    </row>
    <row r="32" spans="2:7" x14ac:dyDescent="0.4">
      <c r="B32" s="33">
        <v>1.6</v>
      </c>
      <c r="C32" s="42" t="s">
        <v>88</v>
      </c>
      <c r="D32" s="42" t="s">
        <v>89</v>
      </c>
      <c r="E32" s="42"/>
      <c r="F32" s="42"/>
      <c r="G32" s="93" t="s">
        <v>90</v>
      </c>
    </row>
    <row r="33" spans="2:7" ht="19.5" thickBot="1" x14ac:dyDescent="0.45">
      <c r="B33" s="30">
        <v>0.65</v>
      </c>
      <c r="C33" s="43" t="s">
        <v>91</v>
      </c>
      <c r="D33" s="44" t="s">
        <v>89</v>
      </c>
      <c r="E33" s="43"/>
      <c r="F33" s="43"/>
      <c r="G33" s="94"/>
    </row>
  </sheetData>
  <mergeCells count="1">
    <mergeCell ref="G32:G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11C_FLB457(kinetic)</vt:lpstr>
      <vt:lpstr>11C_FLB457(kinetic)(raw)</vt:lpstr>
      <vt:lpstr>11C_FLB 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2024-02-16T02:29:53Z</dcterms:modified>
</cp:coreProperties>
</file>