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Dopamine transportor\"/>
    </mc:Choice>
  </mc:AlternateContent>
  <xr:revisionPtr revIDLastSave="0" documentId="13_ncr:1_{278C8502-D876-4DFB-BCD1-8EDCF0D9A265}" xr6:coauthVersionLast="36" xr6:coauthVersionMax="36" xr10:uidLastSave="{00000000-0000-0000-0000-000000000000}"/>
  <bookViews>
    <workbookView xWindow="135" yWindow="75" windowWidth="17310" windowHeight="17295" activeTab="1" xr2:uid="{666BC7CE-D0A8-4F8C-A65E-5E37EDDADD61}"/>
  </bookViews>
  <sheets>
    <sheet name="11C_β-CFT(kinetic)" sheetId="1" r:id="rId1"/>
    <sheet name="11C_β-CFT(kinetic) (raw)" sheetId="3" r:id="rId2"/>
    <sheet name="11C_β-CFT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15" i="1"/>
  <c r="AJ14" i="1"/>
  <c r="AF5" i="1"/>
  <c r="AF15" i="1"/>
  <c r="AF14" i="1"/>
  <c r="AB5" i="1"/>
  <c r="AB15" i="1"/>
  <c r="AB14" i="1"/>
  <c r="X5" i="1"/>
  <c r="X15" i="1"/>
  <c r="X14" i="1"/>
  <c r="AF19" i="3"/>
  <c r="AF13" i="3"/>
  <c r="AI4" i="3"/>
  <c r="AI5" i="3"/>
  <c r="AI6" i="3"/>
  <c r="T13" i="3"/>
  <c r="W13" i="3"/>
  <c r="Z13" i="3"/>
  <c r="AC13" i="3"/>
  <c r="AI13" i="3"/>
  <c r="AK13" i="3"/>
  <c r="T16" i="3"/>
  <c r="W16" i="3"/>
  <c r="Z16" i="3"/>
  <c r="AC16" i="3"/>
  <c r="AI16" i="3"/>
  <c r="AK16" i="3"/>
  <c r="T19" i="3"/>
  <c r="W19" i="3"/>
  <c r="Z19" i="3"/>
  <c r="AC19" i="3"/>
  <c r="AI19" i="3"/>
  <c r="AK19" i="3"/>
  <c r="AN11" i="1" l="1"/>
  <c r="AR15" i="1"/>
  <c r="AR5" i="1"/>
  <c r="AN15" i="1"/>
  <c r="AN14" i="1"/>
  <c r="AR14" i="1" l="1"/>
  <c r="AN5" i="1"/>
</calcChain>
</file>

<file path=xl/sharedStrings.xml><?xml version="1.0" encoding="utf-8"?>
<sst xmlns="http://schemas.openxmlformats.org/spreadsheetml/2006/main" count="218" uniqueCount="106">
  <si>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</si>
  <si>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</si>
  <si>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</si>
  <si>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</si>
  <si>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</si>
  <si>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</si>
  <si>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</si>
  <si>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</si>
  <si>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</si>
  <si>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</si>
  <si>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</si>
  <si>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</si>
  <si>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</si>
  <si>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</si>
  <si>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</si>
  <si>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</si>
  <si>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</si>
  <si>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</si>
  <si>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</si>
  <si>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</si>
  <si>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</si>
  <si>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</si>
  <si>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</si>
  <si>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</si>
  <si>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</si>
  <si>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</si>
  <si>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</si>
  <si>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</si>
  <si>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</si>
  <si>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</si>
  <si>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</si>
  <si>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</si>
  <si>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</si>
  <si>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</si>
  <si>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</si>
  <si>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</si>
  <si>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</si>
  <si>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</si>
  <si>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</si>
  <si>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</si>
  <si>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</si>
  <si>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</si>
  <si>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</si>
  <si>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</si>
  <si>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</si>
  <si>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[11C]β-CFT</t>
    <phoneticPr fontId="1"/>
  </si>
  <si>
    <t>Yasuomi Ouchi et al.</t>
    <phoneticPr fontId="1"/>
  </si>
  <si>
    <t>American Neurological Association</t>
    <phoneticPr fontId="1"/>
  </si>
  <si>
    <t>MMSE</t>
    <phoneticPr fontId="1"/>
  </si>
  <si>
    <t>26(24-29)</t>
    <phoneticPr fontId="1"/>
  </si>
  <si>
    <t>4/4(F/M)</t>
    <phoneticPr fontId="1"/>
  </si>
  <si>
    <t>63.1±7.6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</si>
  <si>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</si>
  <si>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</si>
  <si>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</si>
  <si>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</si>
  <si>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</si>
  <si>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C16H20FNO2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</si>
  <si>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</si>
  <si>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</si>
  <si>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</si>
  <si>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</si>
  <si>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</si>
  <si>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</si>
  <si>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</si>
  <si>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</si>
  <si>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</si>
  <si>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29.5</t>
    </r>
    <r>
      <rPr>
        <sz val="11"/>
        <color rgb="FF212121"/>
        <rFont val="Segoe UI Symbol"/>
        <family val="2"/>
      </rPr>
      <t>Å</t>
    </r>
    <r>
      <rPr>
        <vertAlign val="superscript"/>
        <sz val="11"/>
        <color rgb="FF212121"/>
        <rFont val="Segoe UI"/>
        <family val="2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</si>
  <si>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</si>
  <si>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</si>
  <si>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</si>
  <si>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</si>
  <si>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</si>
  <si>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</si>
  <si>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</si>
  <si>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</si>
  <si>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</si>
  <si>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</si>
  <si>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</si>
  <si>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</si>
  <si>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</si>
  <si>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</si>
  <si>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</si>
  <si>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</si>
  <si>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</si>
  <si>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Kd,high affinity</t>
    <phoneticPr fontId="1"/>
  </si>
  <si>
    <t>monkey,caudate putamen</t>
    <phoneticPr fontId="1"/>
  </si>
  <si>
    <t>https://molpharm.aspetjournals.org/content/36/4/518.long</t>
  </si>
  <si>
    <t>Kd,low affinity</t>
    <phoneticPr fontId="1"/>
  </si>
  <si>
    <t>2TCM</t>
    <phoneticPr fontId="1"/>
  </si>
  <si>
    <t>Mean</t>
    <phoneticPr fontId="1"/>
  </si>
  <si>
    <t>Contra</t>
    <phoneticPr fontId="1"/>
  </si>
  <si>
    <t>Ipsi</t>
    <phoneticPr fontId="1"/>
  </si>
  <si>
    <t>Caudate</t>
    <phoneticPr fontId="1"/>
  </si>
  <si>
    <t>Orbitofrontal</t>
    <phoneticPr fontId="1"/>
  </si>
  <si>
    <t>３CM</t>
    <phoneticPr fontId="1"/>
  </si>
  <si>
    <t>k1/k2</t>
    <phoneticPr fontId="1"/>
  </si>
  <si>
    <t>SUVR</t>
    <phoneticPr fontId="1"/>
  </si>
  <si>
    <t>DVR</t>
    <phoneticPr fontId="1"/>
  </si>
  <si>
    <t>s.d.</t>
    <phoneticPr fontId="1"/>
  </si>
  <si>
    <t>mean</t>
    <phoneticPr fontId="1"/>
  </si>
  <si>
    <t>dopamine transporter</t>
    <phoneticPr fontId="1"/>
  </si>
  <si>
    <t>45(5):601-10.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</si>
  <si>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C]β-CFT</t>
    </r>
    <phoneticPr fontId="1"/>
  </si>
  <si>
    <t>URL(References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</si>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</sst>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 Symbol"/>
      <family val="2"/>
    </font>
    <font>
      <vertAlign val="superscript"/>
      <sz val="11"/>
      <color rgb="FF212121"/>
      <name val="Segoe UI"/>
      <family val="2"/>
    </font>
    <font>
      <sz val="11"/>
      <color rgb="FFFF0000"/>
      <name val="游ゴシック"/>
      <family val="2"/>
      <charset val="128"/>
      <scheme val="minor"/>
    </font>
    <font>
      <sz val="10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4" fillId="0" borderId="17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19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21" xfId="0" applyBorder="1">
      <alignment vertical="center"/>
    </xf>
    <xf numFmtId="0" fontId="4" fillId="0" borderId="21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>
      <alignment vertical="center"/>
    </xf>
    <xf numFmtId="178" fontId="0" fillId="0" borderId="0" xfId="0" applyNumberFormat="1">
      <alignment vertical="center"/>
    </xf>
    <xf numFmtId="0" fontId="0" fillId="0" borderId="23" xfId="0" applyBorder="1">
      <alignment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177" fontId="0" fillId="0" borderId="22" xfId="0" applyNumberFormat="1" applyBorder="1">
      <alignment vertical="center"/>
    </xf>
    <xf numFmtId="177" fontId="0" fillId="0" borderId="23" xfId="0" applyNumberFormat="1" applyBorder="1">
      <alignment vertical="center"/>
    </xf>
    <xf numFmtId="177" fontId="0" fillId="0" borderId="2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25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7" fillId="0" borderId="0" xfId="0" applyNumberFormat="1" applyFont="1">
      <alignment vertical="center"/>
    </xf>
    <xf numFmtId="178" fontId="7" fillId="0" borderId="22" xfId="0" applyNumberFormat="1" applyFont="1" applyBorder="1">
      <alignment vertical="center"/>
    </xf>
    <xf numFmtId="178" fontId="7" fillId="0" borderId="23" xfId="0" applyNumberFormat="1" applyFont="1" applyBorder="1">
      <alignment vertical="center"/>
    </xf>
    <xf numFmtId="0" fontId="7" fillId="0" borderId="0" xfId="0" applyFont="1">
      <alignment vertical="center"/>
    </xf>
    <xf numFmtId="177" fontId="0" fillId="0" borderId="0" xfId="0" applyNumberFormat="1" applyFont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3" fillId="0" borderId="20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sheetPr codeName="Sheet1"/>
  <dimension ref="A1:AU42"/>
  <sheetViews>
    <sheetView workbookViewId="0">
      <selection activeCell="G1" sqref="G1:K1"/>
    </sheetView>
  </sheetViews>
  <sheetFormatPr defaultRowHeight="18.75" x14ac:dyDescent="0.4"/>
  <cols>
    <col min="1" max="1" width="14.25" customWidth="1"/>
    <col min="13" max="13" width="20.375" customWidth="1"/>
    <col min="18" max="18" width="2.875" customWidth="1"/>
    <col min="22" max="22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71" t="s">
        <v>0</v>
      </c>
      <c r="B1" s="71"/>
      <c r="C1" s="71"/>
      <c r="D1" s="71"/>
      <c r="E1" s="71"/>
      <c r="F1" s="71"/>
      <c r="G1" s="72" t="s">
        <v>105</v>
      </c>
      <c r="H1" s="72"/>
      <c r="I1" s="72"/>
      <c r="J1" s="72"/>
      <c r="K1" s="72"/>
      <c r="L1" s="73" t="s">
        <v>1</v>
      </c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48</v>
      </c>
      <c r="J2" s="5" t="s">
        <v>9</v>
      </c>
      <c r="K2" s="5" t="s">
        <v>10</v>
      </c>
      <c r="L2" s="6" t="s">
        <v>11</v>
      </c>
      <c r="M2" s="6"/>
      <c r="N2" s="6"/>
      <c r="O2" s="9" t="s">
        <v>12</v>
      </c>
      <c r="P2" s="9"/>
      <c r="Q2" s="6" t="s">
        <v>13</v>
      </c>
      <c r="R2" s="6"/>
      <c r="S2" s="6" t="s">
        <v>16</v>
      </c>
      <c r="T2" s="6"/>
      <c r="U2" s="7" t="s">
        <v>14</v>
      </c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42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77" t="s">
        <v>103</v>
      </c>
      <c r="B3" s="10" t="s">
        <v>101</v>
      </c>
      <c r="C3" t="s">
        <v>46</v>
      </c>
      <c r="D3">
        <v>1999</v>
      </c>
      <c r="E3" t="s">
        <v>47</v>
      </c>
      <c r="F3" s="69" t="s">
        <v>102</v>
      </c>
      <c r="G3" s="77" t="s">
        <v>21</v>
      </c>
      <c r="H3">
        <v>8</v>
      </c>
      <c r="I3" t="s">
        <v>49</v>
      </c>
      <c r="J3" t="s">
        <v>50</v>
      </c>
      <c r="K3" t="s">
        <v>51</v>
      </c>
      <c r="L3" t="s">
        <v>89</v>
      </c>
      <c r="M3" s="75" t="s">
        <v>22</v>
      </c>
      <c r="N3" s="75"/>
      <c r="O3" s="75" t="s">
        <v>22</v>
      </c>
      <c r="P3" s="75"/>
      <c r="Q3" s="11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10"/>
    </row>
    <row r="4" spans="1:47" x14ac:dyDescent="0.4">
      <c r="A4" s="78"/>
      <c r="B4" s="10"/>
      <c r="C4" s="10"/>
      <c r="D4" s="10"/>
      <c r="E4" s="10"/>
      <c r="F4" s="10"/>
      <c r="G4" s="78"/>
      <c r="H4" s="10"/>
      <c r="I4" s="10"/>
      <c r="J4" s="10"/>
      <c r="K4" s="10"/>
      <c r="L4" s="10"/>
      <c r="M4" s="74"/>
      <c r="N4" s="74"/>
      <c r="O4" s="74" t="s">
        <v>27</v>
      </c>
      <c r="P4" s="74"/>
      <c r="Q4" s="58"/>
      <c r="R4" s="58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58"/>
      <c r="AN4" s="59"/>
      <c r="AO4" s="44"/>
      <c r="AP4" s="44"/>
      <c r="AQ4" s="44"/>
      <c r="AR4" s="44"/>
      <c r="AS4" s="44"/>
      <c r="AT4" s="15"/>
      <c r="AU4" s="10"/>
    </row>
    <row r="5" spans="1:47" x14ac:dyDescent="0.4">
      <c r="A5" s="78"/>
      <c r="B5" s="10"/>
      <c r="C5" s="10"/>
      <c r="D5" s="10"/>
      <c r="E5" s="10"/>
      <c r="F5" s="10"/>
      <c r="G5" s="78"/>
      <c r="H5" s="10"/>
      <c r="I5" s="10"/>
      <c r="J5" s="10"/>
      <c r="K5" s="10"/>
      <c r="L5" s="10"/>
      <c r="M5" s="74"/>
      <c r="N5" s="74"/>
      <c r="O5" s="74" t="s">
        <v>30</v>
      </c>
      <c r="P5" s="74"/>
      <c r="Q5" s="15"/>
      <c r="R5" s="44"/>
      <c r="S5" s="44"/>
      <c r="T5" s="44"/>
      <c r="U5" s="44"/>
      <c r="V5" s="44"/>
      <c r="W5" s="44"/>
      <c r="X5" s="65">
        <f>'11C_β-CFT(kinetic) (raw)'!$T$19</f>
        <v>0.32950000000000002</v>
      </c>
      <c r="Y5" s="66"/>
      <c r="Z5" s="66"/>
      <c r="AA5" s="66"/>
      <c r="AB5" s="65">
        <f>'11C_β-CFT(kinetic) (raw)'!$W$19</f>
        <v>4.3999999999999997E-2</v>
      </c>
      <c r="AC5" s="66"/>
      <c r="AD5" s="66"/>
      <c r="AE5" s="66"/>
      <c r="AF5" s="66">
        <f>'11C_β-CFT(kinetic) (raw)'!$Z$19</f>
        <v>6.4500000000000002E-2</v>
      </c>
      <c r="AG5" s="44"/>
      <c r="AH5" s="44"/>
      <c r="AI5" s="44"/>
      <c r="AJ5" s="44">
        <f>'11C_β-CFT(kinetic) (raw)'!$AC$19</f>
        <v>0.31999999999999995</v>
      </c>
      <c r="AK5" s="44"/>
      <c r="AL5" s="44"/>
      <c r="AM5" s="44"/>
      <c r="AN5" s="59">
        <f>X5/AB5</f>
        <v>7.4886363636363642</v>
      </c>
      <c r="AO5" s="44"/>
      <c r="AP5" s="44"/>
      <c r="AQ5" s="44"/>
      <c r="AR5" s="11">
        <f>AF5/AJ5</f>
        <v>0.20156250000000003</v>
      </c>
      <c r="AS5" s="44"/>
      <c r="AT5" s="44"/>
      <c r="AU5" s="10"/>
    </row>
    <row r="6" spans="1:47" x14ac:dyDescent="0.4">
      <c r="A6" s="78"/>
      <c r="B6" s="10"/>
      <c r="C6" s="10"/>
      <c r="D6" s="10"/>
      <c r="E6" s="10"/>
      <c r="F6" s="10"/>
      <c r="G6" s="78"/>
      <c r="H6" s="10"/>
      <c r="I6" s="10"/>
      <c r="J6" s="10"/>
      <c r="K6" s="10"/>
      <c r="L6" s="10"/>
      <c r="M6" s="74" t="s">
        <v>33</v>
      </c>
      <c r="N6" s="74"/>
      <c r="O6" s="74" t="s">
        <v>26</v>
      </c>
      <c r="P6" s="74"/>
      <c r="Q6" s="58"/>
      <c r="R6" s="58"/>
      <c r="S6" s="44"/>
      <c r="T6" s="44"/>
      <c r="U6" s="44"/>
      <c r="V6" s="44"/>
      <c r="W6" s="44"/>
      <c r="X6" s="66">
        <v>0.443</v>
      </c>
      <c r="Y6" s="66" t="s">
        <v>39</v>
      </c>
      <c r="Z6" s="66">
        <v>7.3999999999999996E-2</v>
      </c>
      <c r="AA6" s="66"/>
      <c r="AB6" s="66">
        <v>5.8000000000000003E-2</v>
      </c>
      <c r="AC6" s="66" t="s">
        <v>39</v>
      </c>
      <c r="AD6" s="66">
        <v>0.01</v>
      </c>
      <c r="AE6" s="66"/>
      <c r="AF6" s="66"/>
      <c r="AG6" s="44"/>
      <c r="AH6" s="44"/>
      <c r="AI6" s="44"/>
      <c r="AJ6" s="44"/>
      <c r="AK6" s="44"/>
      <c r="AL6" s="44"/>
      <c r="AM6" s="44"/>
      <c r="AN6" s="59">
        <v>7.6539999999999999</v>
      </c>
      <c r="AO6" s="60" t="s">
        <v>39</v>
      </c>
      <c r="AP6" s="59">
        <v>1.153</v>
      </c>
      <c r="AQ6" s="44"/>
      <c r="AR6" s="11"/>
      <c r="AS6" s="44"/>
      <c r="AT6" s="44"/>
      <c r="AU6" s="10"/>
    </row>
    <row r="7" spans="1:47" x14ac:dyDescent="0.4">
      <c r="A7" s="78"/>
      <c r="B7" s="10"/>
      <c r="C7" s="10"/>
      <c r="D7" s="10"/>
      <c r="E7" s="10"/>
      <c r="F7" s="10"/>
      <c r="G7" s="78"/>
      <c r="H7" s="10"/>
      <c r="I7" s="10"/>
      <c r="J7" s="10"/>
      <c r="K7" s="10"/>
      <c r="L7" s="10"/>
      <c r="M7" s="74"/>
      <c r="N7" s="74"/>
      <c r="O7" s="76" t="s">
        <v>34</v>
      </c>
      <c r="P7" s="23" t="s">
        <v>43</v>
      </c>
      <c r="Q7" s="58"/>
      <c r="R7" s="44"/>
      <c r="S7" s="44"/>
      <c r="T7" s="44"/>
      <c r="U7" s="44"/>
      <c r="V7" s="44"/>
      <c r="W7" s="44"/>
      <c r="X7" s="66"/>
      <c r="Y7" s="66"/>
      <c r="Z7" s="66"/>
      <c r="AA7" s="66"/>
      <c r="AB7" s="66"/>
      <c r="AC7" s="66"/>
      <c r="AD7" s="66"/>
      <c r="AE7" s="66"/>
      <c r="AF7" s="66"/>
      <c r="AG7" s="44"/>
      <c r="AH7" s="44"/>
      <c r="AI7" s="44"/>
      <c r="AJ7" s="44"/>
      <c r="AK7" s="44"/>
      <c r="AL7" s="44"/>
      <c r="AM7" s="44"/>
      <c r="AN7" s="59"/>
      <c r="AO7" s="44"/>
      <c r="AP7" s="44"/>
      <c r="AQ7" s="44"/>
      <c r="AR7" s="11"/>
      <c r="AS7" s="44"/>
      <c r="AT7" s="44"/>
      <c r="AU7" s="10"/>
    </row>
    <row r="8" spans="1:47" x14ac:dyDescent="0.4">
      <c r="A8" s="78"/>
      <c r="B8" s="10"/>
      <c r="C8" s="10"/>
      <c r="D8" s="10"/>
      <c r="E8" s="10"/>
      <c r="F8" s="10"/>
      <c r="G8" s="78"/>
      <c r="H8" s="10"/>
      <c r="I8" s="10"/>
      <c r="J8" s="10"/>
      <c r="K8" s="10"/>
      <c r="L8" s="10"/>
      <c r="M8" s="74"/>
      <c r="N8" s="74"/>
      <c r="O8" s="75"/>
      <c r="P8" s="23" t="s">
        <v>44</v>
      </c>
      <c r="Q8" s="15"/>
      <c r="R8" s="44"/>
      <c r="S8" s="44"/>
      <c r="T8" s="44"/>
      <c r="U8" s="44"/>
      <c r="V8" s="44"/>
      <c r="W8" s="44"/>
      <c r="X8" s="66"/>
      <c r="Y8" s="66"/>
      <c r="Z8" s="66"/>
      <c r="AA8" s="66"/>
      <c r="AB8" s="66"/>
      <c r="AC8" s="66"/>
      <c r="AD8" s="66"/>
      <c r="AE8" s="66"/>
      <c r="AF8" s="66"/>
      <c r="AG8" s="44"/>
      <c r="AH8" s="44"/>
      <c r="AI8" s="44"/>
      <c r="AJ8" s="44"/>
      <c r="AK8" s="44"/>
      <c r="AL8" s="44"/>
      <c r="AM8" s="44"/>
      <c r="AN8" s="59"/>
      <c r="AO8" s="44"/>
      <c r="AP8" s="44"/>
      <c r="AQ8" s="44"/>
      <c r="AR8" s="11"/>
      <c r="AS8" s="44"/>
      <c r="AT8" s="44"/>
      <c r="AU8" s="10"/>
    </row>
    <row r="9" spans="1:47" ht="19.5" customHeight="1" x14ac:dyDescent="0.4">
      <c r="A9" s="78"/>
      <c r="B9" s="10"/>
      <c r="C9" s="10"/>
      <c r="D9" s="10"/>
      <c r="E9" s="10"/>
      <c r="F9" s="10"/>
      <c r="G9" s="78"/>
      <c r="H9" s="10"/>
      <c r="I9" s="10"/>
      <c r="J9" s="10"/>
      <c r="K9" s="10"/>
      <c r="L9" s="10"/>
      <c r="M9" s="79" t="s">
        <v>35</v>
      </c>
      <c r="N9" s="79"/>
      <c r="O9" s="74" t="s">
        <v>32</v>
      </c>
      <c r="P9" s="74"/>
      <c r="Q9" s="15"/>
      <c r="R9" s="44"/>
      <c r="S9" s="44"/>
      <c r="T9" s="44"/>
      <c r="U9" s="44"/>
      <c r="V9" s="44"/>
      <c r="W9" s="44"/>
      <c r="X9" s="66"/>
      <c r="Y9" s="66"/>
      <c r="Z9" s="66"/>
      <c r="AA9" s="66"/>
      <c r="AB9" s="66"/>
      <c r="AC9" s="66"/>
      <c r="AD9" s="66"/>
      <c r="AE9" s="66"/>
      <c r="AF9" s="66"/>
      <c r="AG9" s="44"/>
      <c r="AH9" s="44"/>
      <c r="AI9" s="44"/>
      <c r="AJ9" s="44"/>
      <c r="AK9" s="44"/>
      <c r="AL9" s="44"/>
      <c r="AM9" s="44"/>
      <c r="AN9" s="59"/>
      <c r="AO9" s="44"/>
      <c r="AP9" s="44"/>
      <c r="AQ9" s="44"/>
      <c r="AR9" s="11"/>
      <c r="AS9" s="44"/>
      <c r="AT9" s="44"/>
      <c r="AU9" s="10"/>
    </row>
    <row r="10" spans="1:47" x14ac:dyDescent="0.4">
      <c r="A10" s="78"/>
      <c r="B10" s="10"/>
      <c r="C10" s="10"/>
      <c r="D10" s="10"/>
      <c r="E10" s="10"/>
      <c r="F10" s="10"/>
      <c r="G10" s="78"/>
      <c r="H10" s="10"/>
      <c r="I10" s="10"/>
      <c r="J10" s="10"/>
      <c r="K10" s="10"/>
      <c r="L10" s="10"/>
      <c r="M10" s="79"/>
      <c r="N10" s="79"/>
      <c r="O10" s="74" t="s">
        <v>31</v>
      </c>
      <c r="P10" s="74"/>
      <c r="Q10" s="44"/>
      <c r="R10" s="44"/>
      <c r="S10" s="44"/>
      <c r="T10" s="44"/>
      <c r="U10" s="44"/>
      <c r="V10" s="44"/>
      <c r="W10" s="44"/>
      <c r="X10" s="66"/>
      <c r="Y10" s="66"/>
      <c r="Z10" s="66"/>
      <c r="AA10" s="66"/>
      <c r="AB10" s="66"/>
      <c r="AC10" s="66"/>
      <c r="AD10" s="66"/>
      <c r="AE10" s="66"/>
      <c r="AF10" s="66"/>
      <c r="AG10" s="44"/>
      <c r="AH10" s="44"/>
      <c r="AI10" s="44"/>
      <c r="AJ10" s="44"/>
      <c r="AK10" s="44"/>
      <c r="AL10" s="44"/>
      <c r="AM10" s="44"/>
      <c r="AN10" s="59"/>
      <c r="AO10" s="44"/>
      <c r="AP10" s="44"/>
      <c r="AQ10" s="44"/>
      <c r="AR10" s="11"/>
      <c r="AS10" s="44"/>
      <c r="AT10" s="15"/>
      <c r="AU10" s="10"/>
    </row>
    <row r="11" spans="1:47" x14ac:dyDescent="0.4">
      <c r="A11" s="78"/>
      <c r="B11" s="10"/>
      <c r="C11" s="10"/>
      <c r="D11" s="10"/>
      <c r="E11" s="10"/>
      <c r="F11" s="10"/>
      <c r="G11" s="78"/>
      <c r="H11" s="10"/>
      <c r="I11" s="10"/>
      <c r="J11" s="10"/>
      <c r="K11" s="10"/>
      <c r="L11" s="10"/>
      <c r="M11" s="74" t="s">
        <v>23</v>
      </c>
      <c r="N11" s="74"/>
      <c r="O11" s="74" t="s">
        <v>23</v>
      </c>
      <c r="P11" s="74"/>
      <c r="Q11" s="44"/>
      <c r="R11" s="44"/>
      <c r="S11" s="44"/>
      <c r="T11" s="44"/>
      <c r="U11" s="44"/>
      <c r="V11" s="44"/>
      <c r="W11" s="44"/>
      <c r="X11" s="67">
        <v>0.378</v>
      </c>
      <c r="Y11" s="67" t="s">
        <v>39</v>
      </c>
      <c r="Z11" s="67">
        <v>0.85</v>
      </c>
      <c r="AA11" s="66"/>
      <c r="AB11" s="67">
        <v>5.0999999999999997E-2</v>
      </c>
      <c r="AC11" s="67" t="s">
        <v>39</v>
      </c>
      <c r="AD11" s="67">
        <v>0.01</v>
      </c>
      <c r="AE11" s="66"/>
      <c r="AF11" s="66"/>
      <c r="AG11" s="44"/>
      <c r="AH11" s="44"/>
      <c r="AI11" s="44"/>
      <c r="AJ11" s="44"/>
      <c r="AK11" s="44"/>
      <c r="AL11" s="44"/>
      <c r="AM11" s="44"/>
      <c r="AN11" s="59">
        <f t="shared" ref="AN11:AN15" si="0">X11/AB11</f>
        <v>7.4117647058823533</v>
      </c>
      <c r="AO11" s="44"/>
      <c r="AP11" s="44"/>
      <c r="AQ11" s="44"/>
      <c r="AR11" s="11"/>
      <c r="AS11" s="44"/>
      <c r="AT11" s="15"/>
      <c r="AU11" s="10"/>
    </row>
    <row r="12" spans="1:47" x14ac:dyDescent="0.4">
      <c r="A12" s="78"/>
      <c r="B12" s="10"/>
      <c r="C12" s="10"/>
      <c r="D12" s="10"/>
      <c r="E12" s="10"/>
      <c r="F12" s="10"/>
      <c r="G12" s="78"/>
      <c r="H12" s="10"/>
      <c r="I12" s="10"/>
      <c r="J12" s="10"/>
      <c r="K12" s="10"/>
      <c r="L12" s="10"/>
      <c r="M12" s="74" t="s">
        <v>24</v>
      </c>
      <c r="N12" s="74"/>
      <c r="O12" s="74" t="s">
        <v>24</v>
      </c>
      <c r="P12" s="74"/>
      <c r="Q12" s="15"/>
      <c r="R12" s="44"/>
      <c r="S12" s="44"/>
      <c r="T12" s="44"/>
      <c r="U12" s="11"/>
      <c r="V12" s="44"/>
      <c r="W12" s="44"/>
      <c r="X12" s="66"/>
      <c r="Y12" s="66"/>
      <c r="Z12" s="66"/>
      <c r="AA12" s="66"/>
      <c r="AB12" s="66"/>
      <c r="AC12" s="66"/>
      <c r="AD12" s="66"/>
      <c r="AE12" s="66"/>
      <c r="AF12" s="66"/>
      <c r="AG12" s="44"/>
      <c r="AH12" s="44"/>
      <c r="AI12" s="44"/>
      <c r="AJ12" s="44"/>
      <c r="AK12" s="44"/>
      <c r="AL12" s="44"/>
      <c r="AM12" s="44"/>
      <c r="AN12" s="59"/>
      <c r="AO12" s="44"/>
      <c r="AP12" s="44"/>
      <c r="AQ12" s="44"/>
      <c r="AR12" s="11"/>
      <c r="AS12" s="44"/>
      <c r="AT12" s="44"/>
      <c r="AU12" s="10"/>
    </row>
    <row r="13" spans="1:47" x14ac:dyDescent="0.4">
      <c r="A13" s="78"/>
      <c r="B13" s="10"/>
      <c r="C13" s="10"/>
      <c r="D13" s="10"/>
      <c r="E13" s="10"/>
      <c r="F13" s="10"/>
      <c r="G13" s="78"/>
      <c r="H13" s="10"/>
      <c r="I13" s="10"/>
      <c r="J13" s="10"/>
      <c r="K13" s="10"/>
      <c r="L13" s="10"/>
      <c r="M13" s="74" t="s">
        <v>25</v>
      </c>
      <c r="N13" s="74"/>
      <c r="O13" s="74" t="s">
        <v>25</v>
      </c>
      <c r="P13" s="74"/>
      <c r="Q13" s="15"/>
      <c r="R13" s="44"/>
      <c r="S13" s="44"/>
      <c r="T13" s="44"/>
      <c r="U13" s="44"/>
      <c r="V13" s="44"/>
      <c r="W13" s="44"/>
      <c r="X13" s="66"/>
      <c r="Y13" s="66"/>
      <c r="Z13" s="66"/>
      <c r="AA13" s="66"/>
      <c r="AB13" s="66"/>
      <c r="AC13" s="66"/>
      <c r="AD13" s="66"/>
      <c r="AE13" s="66"/>
      <c r="AF13" s="66"/>
      <c r="AG13" s="44"/>
      <c r="AH13" s="44"/>
      <c r="AI13" s="44"/>
      <c r="AJ13" s="44"/>
      <c r="AK13" s="44"/>
      <c r="AL13" s="44"/>
      <c r="AM13" s="44"/>
      <c r="AN13" s="59"/>
      <c r="AO13" s="44"/>
      <c r="AP13" s="44"/>
      <c r="AQ13" s="44"/>
      <c r="AR13" s="11"/>
      <c r="AS13" s="44"/>
      <c r="AT13" s="44"/>
      <c r="AU13" s="10"/>
    </row>
    <row r="14" spans="1:47" x14ac:dyDescent="0.4">
      <c r="A14" s="78"/>
      <c r="B14" s="10"/>
      <c r="C14" s="10"/>
      <c r="D14" s="10"/>
      <c r="E14" s="10"/>
      <c r="F14" s="10"/>
      <c r="G14" s="78"/>
      <c r="H14" s="10"/>
      <c r="I14" s="10"/>
      <c r="J14" s="10"/>
      <c r="K14" s="10"/>
      <c r="L14" s="10"/>
      <c r="M14" s="74" t="s">
        <v>36</v>
      </c>
      <c r="N14" s="74"/>
      <c r="O14" s="74" t="s">
        <v>37</v>
      </c>
      <c r="P14" s="74"/>
      <c r="Q14" s="15"/>
      <c r="R14" s="44"/>
      <c r="S14" s="44"/>
      <c r="T14" s="44"/>
      <c r="U14" s="44"/>
      <c r="V14" s="44"/>
      <c r="W14" s="44"/>
      <c r="X14" s="67">
        <f>'11C_β-CFT(kinetic) (raw)'!$T$13</f>
        <v>0.42049999999999998</v>
      </c>
      <c r="Y14" s="66"/>
      <c r="Z14" s="66"/>
      <c r="AA14" s="66"/>
      <c r="AB14" s="68">
        <f>'11C_β-CFT(kinetic) (raw)'!$W$13</f>
        <v>5.5500000000000001E-2</v>
      </c>
      <c r="AC14" s="66"/>
      <c r="AD14" s="66"/>
      <c r="AE14" s="66"/>
      <c r="AF14" s="68">
        <f>'11C_β-CFT(kinetic) (raw)'!$Z$13</f>
        <v>0.46850000000000003</v>
      </c>
      <c r="AG14" s="44"/>
      <c r="AH14" s="44"/>
      <c r="AI14" s="44"/>
      <c r="AJ14" s="11">
        <f>'11C_β-CFT(kinetic) (raw)'!$AC$13</f>
        <v>0.1095</v>
      </c>
      <c r="AK14" s="44"/>
      <c r="AL14" s="44"/>
      <c r="AM14" s="44"/>
      <c r="AN14" s="59">
        <f t="shared" si="0"/>
        <v>7.576576576576576</v>
      </c>
      <c r="AO14" s="44"/>
      <c r="AP14" s="44"/>
      <c r="AQ14" s="44"/>
      <c r="AR14" s="11">
        <f t="shared" ref="AR14:AR15" si="1">AF14/AJ14</f>
        <v>4.2785388127853885</v>
      </c>
      <c r="AS14" s="44"/>
      <c r="AT14" s="44"/>
      <c r="AU14" s="10"/>
    </row>
    <row r="15" spans="1:47" x14ac:dyDescent="0.4">
      <c r="A15" s="78"/>
      <c r="B15" s="10"/>
      <c r="C15" s="10"/>
      <c r="D15" s="10"/>
      <c r="E15" s="10"/>
      <c r="F15" s="10"/>
      <c r="G15" s="78"/>
      <c r="H15" s="10"/>
      <c r="I15" s="10"/>
      <c r="J15" s="10"/>
      <c r="K15" s="10"/>
      <c r="L15" s="10"/>
      <c r="M15" s="74"/>
      <c r="N15" s="74"/>
      <c r="O15" s="74" t="s">
        <v>29</v>
      </c>
      <c r="P15" s="74"/>
      <c r="Q15" s="58"/>
      <c r="R15" s="58"/>
      <c r="S15" s="44"/>
      <c r="T15" s="44"/>
      <c r="U15" s="44"/>
      <c r="V15" s="44"/>
      <c r="W15" s="44"/>
      <c r="X15" s="65">
        <f>'11C_β-CFT(kinetic) (raw)'!$T$16</f>
        <v>0.46950000000000003</v>
      </c>
      <c r="Y15" s="66"/>
      <c r="Z15" s="66"/>
      <c r="AA15" s="66"/>
      <c r="AB15" s="68">
        <f>'11C_β-CFT(kinetic) (raw)'!$W$16</f>
        <v>6.2E-2</v>
      </c>
      <c r="AC15" s="66"/>
      <c r="AD15" s="66"/>
      <c r="AE15" s="66"/>
      <c r="AF15" s="66">
        <f>'11C_β-CFT(kinetic) (raw)'!$Z$16</f>
        <v>0.42349999999999999</v>
      </c>
      <c r="AG15" s="44"/>
      <c r="AH15" s="44"/>
      <c r="AI15" s="44"/>
      <c r="AJ15" s="11">
        <f>'11C_β-CFT(kinetic) (raw)'!$AC$16</f>
        <v>0.10200000000000001</v>
      </c>
      <c r="AK15" s="44"/>
      <c r="AL15" s="44"/>
      <c r="AM15" s="44"/>
      <c r="AN15" s="59">
        <f t="shared" si="0"/>
        <v>7.5725806451612909</v>
      </c>
      <c r="AO15" s="44"/>
      <c r="AP15" s="44"/>
      <c r="AQ15" s="44"/>
      <c r="AR15" s="11">
        <f t="shared" si="1"/>
        <v>4.151960784313725</v>
      </c>
      <c r="AS15" s="44"/>
      <c r="AT15" s="15"/>
      <c r="AU15" s="10"/>
    </row>
    <row r="16" spans="1:47" x14ac:dyDescent="0.4">
      <c r="A16" s="78"/>
      <c r="B16" s="10"/>
      <c r="C16" s="10"/>
      <c r="D16" s="10"/>
      <c r="E16" s="10"/>
      <c r="F16" s="10"/>
      <c r="G16" s="78"/>
      <c r="H16" s="10"/>
      <c r="I16" s="10"/>
      <c r="J16" s="10"/>
      <c r="K16" s="10"/>
      <c r="L16" s="10"/>
      <c r="M16" s="74"/>
      <c r="N16" s="74"/>
      <c r="O16" s="74" t="s">
        <v>28</v>
      </c>
      <c r="P16" s="74"/>
      <c r="Q16" s="15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59"/>
      <c r="AO16" s="44"/>
      <c r="AP16" s="44"/>
      <c r="AQ16" s="44"/>
      <c r="AR16" s="11"/>
      <c r="AS16" s="44"/>
      <c r="AT16" s="44"/>
      <c r="AU16" s="10"/>
    </row>
    <row r="17" spans="1:47" x14ac:dyDescent="0.4">
      <c r="A17" s="78"/>
      <c r="B17" s="10"/>
      <c r="C17" s="10"/>
      <c r="D17" s="10"/>
      <c r="E17" s="10"/>
      <c r="F17" s="10"/>
      <c r="G17" s="78"/>
      <c r="H17" s="10"/>
      <c r="I17" s="10"/>
      <c r="J17" s="10"/>
      <c r="K17" s="10"/>
      <c r="L17" s="10"/>
      <c r="M17" s="74"/>
      <c r="N17" s="74"/>
      <c r="O17" s="74" t="s">
        <v>38</v>
      </c>
      <c r="P17" s="74"/>
      <c r="Q17" s="15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59"/>
      <c r="AO17" s="44"/>
      <c r="AP17" s="44"/>
      <c r="AQ17" s="44"/>
      <c r="AR17" s="44"/>
      <c r="AS17" s="44"/>
      <c r="AT17" s="44"/>
      <c r="AU17" s="10"/>
    </row>
    <row r="18" spans="1:47" x14ac:dyDescent="0.4">
      <c r="A18" s="78"/>
      <c r="B18" s="13"/>
      <c r="C18" s="13"/>
      <c r="D18" s="13"/>
      <c r="E18" s="13"/>
      <c r="F18" s="13"/>
      <c r="G18" s="78"/>
      <c r="H18" s="13"/>
      <c r="I18" s="13"/>
      <c r="J18" s="13"/>
      <c r="K18" s="13"/>
      <c r="L18" s="13"/>
      <c r="M18" s="80" t="s">
        <v>40</v>
      </c>
      <c r="N18" s="81"/>
      <c r="O18" s="80"/>
      <c r="P18" s="81"/>
      <c r="Q18" s="16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0"/>
      <c r="AN18" s="18"/>
      <c r="AO18" s="10"/>
      <c r="AP18" s="10"/>
      <c r="AQ18" s="10"/>
      <c r="AR18" s="13"/>
      <c r="AS18" s="13"/>
      <c r="AT18" s="20"/>
      <c r="AU18" s="10"/>
    </row>
    <row r="19" spans="1:47" x14ac:dyDescent="0.4">
      <c r="A19" s="22"/>
      <c r="G19" s="22"/>
      <c r="AE19" s="10"/>
      <c r="AF19" s="10"/>
      <c r="AG19" s="10"/>
      <c r="AH19" s="10"/>
      <c r="AI19" s="10"/>
      <c r="AJ19" s="10"/>
      <c r="AK19" s="10"/>
      <c r="AL19" s="10"/>
      <c r="AM19" s="14"/>
      <c r="AN19" s="14"/>
      <c r="AO19" s="14"/>
      <c r="AP19" s="14"/>
      <c r="AQ19" s="14"/>
      <c r="AR19" s="10"/>
      <c r="AS19" s="10"/>
      <c r="AT19" s="10"/>
      <c r="AU19" s="10"/>
    </row>
    <row r="20" spans="1:47" x14ac:dyDescent="0.4">
      <c r="A20" s="22"/>
      <c r="G20" s="22"/>
    </row>
    <row r="21" spans="1:47" x14ac:dyDescent="0.4">
      <c r="A21" s="22"/>
      <c r="G21" s="22"/>
      <c r="M21" s="19"/>
      <c r="N21" s="10"/>
    </row>
    <row r="22" spans="1:47" x14ac:dyDescent="0.4">
      <c r="A22" s="22"/>
      <c r="G22" s="22"/>
      <c r="M22" s="19"/>
      <c r="N22" s="10"/>
    </row>
    <row r="23" spans="1:47" x14ac:dyDescent="0.4">
      <c r="A23" s="22"/>
      <c r="G23" s="22"/>
      <c r="M23" s="19"/>
      <c r="N23" s="10"/>
    </row>
    <row r="24" spans="1:47" x14ac:dyDescent="0.4">
      <c r="A24" s="22"/>
      <c r="G24" s="22"/>
      <c r="M24" s="19"/>
      <c r="N24" s="10"/>
    </row>
    <row r="25" spans="1:47" x14ac:dyDescent="0.4">
      <c r="A25" s="22"/>
      <c r="G25" s="22"/>
      <c r="M25" s="19"/>
      <c r="N25" s="10"/>
    </row>
    <row r="26" spans="1:47" x14ac:dyDescent="0.4">
      <c r="A26" s="22"/>
      <c r="G26" s="22"/>
      <c r="M26" s="10"/>
      <c r="N26" s="10"/>
    </row>
    <row r="27" spans="1:47" x14ac:dyDescent="0.4">
      <c r="A27" s="22"/>
      <c r="G27" s="22"/>
    </row>
    <row r="28" spans="1:47" x14ac:dyDescent="0.4">
      <c r="A28" s="22"/>
      <c r="G28" s="22"/>
    </row>
    <row r="29" spans="1:47" x14ac:dyDescent="0.4">
      <c r="A29" s="22"/>
      <c r="G29" s="22"/>
    </row>
    <row r="30" spans="1:47" x14ac:dyDescent="0.4">
      <c r="A30" s="22"/>
      <c r="G30" s="22"/>
    </row>
    <row r="31" spans="1:47" x14ac:dyDescent="0.4">
      <c r="A31" s="22"/>
      <c r="G31" s="22"/>
    </row>
    <row r="32" spans="1:47" x14ac:dyDescent="0.4">
      <c r="A32" s="22"/>
      <c r="G32" s="22"/>
    </row>
    <row r="33" spans="1:44" x14ac:dyDescent="0.4">
      <c r="A33" s="22"/>
      <c r="G33" s="22"/>
    </row>
    <row r="34" spans="1:44" x14ac:dyDescent="0.4">
      <c r="A34" s="22"/>
      <c r="G34" s="22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21"/>
    </row>
    <row r="37" spans="1:44" x14ac:dyDescent="0.4">
      <c r="AL37" s="10"/>
      <c r="AM37" s="10"/>
      <c r="AN37" s="12"/>
      <c r="AO37" s="10"/>
      <c r="AP37" s="10"/>
      <c r="AQ37" s="10"/>
      <c r="AR37" s="21"/>
    </row>
    <row r="38" spans="1:44" x14ac:dyDescent="0.4">
      <c r="AL38" s="10"/>
      <c r="AM38" s="10"/>
      <c r="AN38" s="12"/>
      <c r="AO38" s="10"/>
      <c r="AP38" s="10"/>
      <c r="AQ38" s="10"/>
      <c r="AR38" s="21"/>
    </row>
    <row r="39" spans="1:44" x14ac:dyDescent="0.4">
      <c r="AL39" s="10"/>
      <c r="AM39" s="10"/>
      <c r="AN39" s="10"/>
      <c r="AO39" s="10"/>
      <c r="AP39" s="10"/>
      <c r="AQ39" s="10"/>
      <c r="AR39" s="21"/>
    </row>
    <row r="40" spans="1:44" x14ac:dyDescent="0.4">
      <c r="AL40" s="10"/>
      <c r="AM40" s="10"/>
      <c r="AN40" s="10"/>
      <c r="AO40" s="10"/>
      <c r="AR40" s="21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28">
    <mergeCell ref="M9:N10"/>
    <mergeCell ref="M14:N17"/>
    <mergeCell ref="M18:N18"/>
    <mergeCell ref="O18:P18"/>
    <mergeCell ref="M12:N12"/>
    <mergeCell ref="O12:P12"/>
    <mergeCell ref="M13:N13"/>
    <mergeCell ref="O13:P13"/>
    <mergeCell ref="O14:P14"/>
    <mergeCell ref="O15:P15"/>
    <mergeCell ref="O16:P16"/>
    <mergeCell ref="O17:P17"/>
    <mergeCell ref="A1:F1"/>
    <mergeCell ref="G1:K1"/>
    <mergeCell ref="L1:AJ1"/>
    <mergeCell ref="M11:N11"/>
    <mergeCell ref="O11:P11"/>
    <mergeCell ref="O3:P3"/>
    <mergeCell ref="O4:P4"/>
    <mergeCell ref="O5:P5"/>
    <mergeCell ref="M3:N5"/>
    <mergeCell ref="M6:N8"/>
    <mergeCell ref="O6:P6"/>
    <mergeCell ref="O7:O8"/>
    <mergeCell ref="G3:G18"/>
    <mergeCell ref="A3:A18"/>
    <mergeCell ref="O9:P9"/>
    <mergeCell ref="O10:P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89AB-CBC8-4B8A-A4E7-D9928F16E032}">
  <sheetPr codeName="Sheet3"/>
  <dimension ref="A1:AK19"/>
  <sheetViews>
    <sheetView tabSelected="1" workbookViewId="0">
      <selection activeCell="F1" sqref="F1:J1"/>
    </sheetView>
  </sheetViews>
  <sheetFormatPr defaultRowHeight="18.75" x14ac:dyDescent="0.4"/>
  <cols>
    <col min="1" max="1" width="11.25" customWidth="1"/>
    <col min="2" max="2" width="18" customWidth="1"/>
    <col min="5" max="5" width="21.875" customWidth="1"/>
    <col min="12" max="12" width="12.5" customWidth="1"/>
    <col min="21" max="21" width="2.75" customWidth="1"/>
    <col min="24" max="24" width="2.625" customWidth="1"/>
    <col min="27" max="27" width="2.625" customWidth="1"/>
    <col min="30" max="30" width="2.75" customWidth="1"/>
    <col min="33" max="33" width="2.5" customWidth="1"/>
    <col min="36" max="36" width="2.75" customWidth="1"/>
  </cols>
  <sheetData>
    <row r="1" spans="1:37" x14ac:dyDescent="0.4">
      <c r="A1" s="71" t="s">
        <v>0</v>
      </c>
      <c r="B1" s="71"/>
      <c r="C1" s="71"/>
      <c r="D1" s="71"/>
      <c r="E1" s="71"/>
      <c r="F1" s="72" t="s">
        <v>105</v>
      </c>
      <c r="G1" s="72"/>
      <c r="H1" s="72"/>
      <c r="I1" s="72"/>
      <c r="J1" s="72"/>
      <c r="K1" s="73" t="s">
        <v>1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7" ht="38.25" thickBot="1" x14ac:dyDescent="0.4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48</v>
      </c>
      <c r="I2" s="5" t="s">
        <v>9</v>
      </c>
      <c r="J2" s="5" t="s">
        <v>10</v>
      </c>
      <c r="K2" s="6" t="s">
        <v>11</v>
      </c>
      <c r="L2" s="57" t="s">
        <v>12</v>
      </c>
      <c r="M2" s="57" t="s">
        <v>100</v>
      </c>
      <c r="N2" s="57" t="s">
        <v>99</v>
      </c>
      <c r="O2" s="6" t="s">
        <v>98</v>
      </c>
      <c r="P2" s="6"/>
      <c r="Q2" s="6"/>
      <c r="R2" s="6" t="s">
        <v>97</v>
      </c>
      <c r="S2" s="7" t="s">
        <v>14</v>
      </c>
      <c r="T2" s="6" t="s">
        <v>15</v>
      </c>
      <c r="U2" s="6"/>
      <c r="V2" s="6"/>
      <c r="W2" s="6" t="s">
        <v>17</v>
      </c>
      <c r="X2" s="6"/>
      <c r="Y2" s="6"/>
      <c r="Z2" s="6" t="s">
        <v>18</v>
      </c>
      <c r="AA2" s="6"/>
      <c r="AB2" s="6"/>
      <c r="AC2" s="6" t="s">
        <v>19</v>
      </c>
      <c r="AD2" s="6"/>
      <c r="AE2" s="6"/>
      <c r="AF2" s="8" t="s">
        <v>20</v>
      </c>
      <c r="AG2" s="8"/>
      <c r="AH2" s="8"/>
      <c r="AI2" s="56" t="s">
        <v>96</v>
      </c>
    </row>
    <row r="3" spans="1:37" x14ac:dyDescent="0.4">
      <c r="A3" s="77" t="s">
        <v>45</v>
      </c>
      <c r="B3" t="s">
        <v>46</v>
      </c>
      <c r="C3">
        <v>1999</v>
      </c>
      <c r="D3" t="s">
        <v>47</v>
      </c>
      <c r="F3" s="77" t="s">
        <v>21</v>
      </c>
      <c r="G3">
        <v>8</v>
      </c>
      <c r="H3" t="s">
        <v>49</v>
      </c>
      <c r="I3" t="s">
        <v>50</v>
      </c>
      <c r="J3" t="s">
        <v>51</v>
      </c>
      <c r="K3" t="s">
        <v>95</v>
      </c>
      <c r="L3" t="s">
        <v>26</v>
      </c>
      <c r="R3" s="31"/>
      <c r="S3" s="55"/>
      <c r="T3" s="53">
        <v>0.443</v>
      </c>
      <c r="U3" s="53" t="s">
        <v>39</v>
      </c>
      <c r="V3" s="52">
        <v>7.3999999999999996E-2</v>
      </c>
      <c r="W3" s="54">
        <v>5.8000000000000003E-2</v>
      </c>
      <c r="X3" s="53" t="s">
        <v>39</v>
      </c>
      <c r="Y3" s="52">
        <v>0.01</v>
      </c>
      <c r="Z3" s="54"/>
      <c r="AA3" s="53" t="s">
        <v>39</v>
      </c>
      <c r="AB3" s="52"/>
      <c r="AC3" s="54"/>
      <c r="AD3" s="53" t="s">
        <v>39</v>
      </c>
      <c r="AE3" s="52"/>
      <c r="AF3" s="54"/>
      <c r="AG3" s="53" t="s">
        <v>39</v>
      </c>
      <c r="AH3" s="52"/>
      <c r="AI3">
        <v>7.6539999999999999</v>
      </c>
      <c r="AJ3" s="24" t="s">
        <v>39</v>
      </c>
      <c r="AK3">
        <v>1.153</v>
      </c>
    </row>
    <row r="4" spans="1:37" x14ac:dyDescent="0.4">
      <c r="A4" s="82"/>
      <c r="F4" s="82"/>
      <c r="L4" t="s">
        <v>93</v>
      </c>
      <c r="S4" s="45"/>
      <c r="T4" s="24">
        <v>0.42049999999999998</v>
      </c>
      <c r="U4" s="24" t="s">
        <v>39</v>
      </c>
      <c r="V4" s="50">
        <v>0.10349999999999999</v>
      </c>
      <c r="W4" s="51">
        <v>5.5500000000000001E-2</v>
      </c>
      <c r="X4" s="24" t="s">
        <v>39</v>
      </c>
      <c r="Y4" s="50">
        <v>0.01</v>
      </c>
      <c r="Z4" s="51">
        <v>0.46850000000000003</v>
      </c>
      <c r="AA4" s="24" t="s">
        <v>39</v>
      </c>
      <c r="AB4" s="50">
        <v>0.26</v>
      </c>
      <c r="AC4" s="51">
        <v>0.1095</v>
      </c>
      <c r="AD4" s="24" t="s">
        <v>39</v>
      </c>
      <c r="AE4" s="50">
        <v>5.9499999999999997E-2</v>
      </c>
      <c r="AF4" s="51">
        <v>4.1955</v>
      </c>
      <c r="AG4" s="24" t="s">
        <v>39</v>
      </c>
      <c r="AH4" s="50">
        <v>0.65549999999999997</v>
      </c>
      <c r="AI4" s="24">
        <f>T4/W4</f>
        <v>7.576576576576576</v>
      </c>
      <c r="AJ4" s="24" t="s">
        <v>39</v>
      </c>
    </row>
    <row r="5" spans="1:37" x14ac:dyDescent="0.4">
      <c r="A5" s="82"/>
      <c r="F5" s="82"/>
      <c r="L5" t="s">
        <v>29</v>
      </c>
      <c r="S5" s="45"/>
      <c r="T5" s="24">
        <v>0.46949999999999997</v>
      </c>
      <c r="U5" s="24" t="s">
        <v>39</v>
      </c>
      <c r="V5" s="50">
        <v>0.1045</v>
      </c>
      <c r="W5" s="51">
        <v>6.2E-2</v>
      </c>
      <c r="X5" s="24" t="s">
        <v>39</v>
      </c>
      <c r="Y5" s="50">
        <v>8.9999999999999993E-3</v>
      </c>
      <c r="Z5" s="51">
        <v>0.42349999999999999</v>
      </c>
      <c r="AA5" s="24" t="s">
        <v>39</v>
      </c>
      <c r="AB5" s="50">
        <v>0.26450000000000001</v>
      </c>
      <c r="AC5" s="51">
        <v>0.10199999999999999</v>
      </c>
      <c r="AD5" s="24" t="s">
        <v>39</v>
      </c>
      <c r="AE5" s="50">
        <v>6.9000000000000006E-2</v>
      </c>
      <c r="AF5" s="51">
        <v>4.0940000000000003</v>
      </c>
      <c r="AG5" s="24" t="s">
        <v>39</v>
      </c>
      <c r="AH5" s="50">
        <v>0.55149999999999999</v>
      </c>
      <c r="AI5" s="24">
        <f>T5/W5</f>
        <v>7.57258064516129</v>
      </c>
      <c r="AJ5" s="24" t="s">
        <v>39</v>
      </c>
    </row>
    <row r="6" spans="1:37" x14ac:dyDescent="0.4">
      <c r="A6" s="82"/>
      <c r="F6" s="82"/>
      <c r="L6" t="s">
        <v>30</v>
      </c>
      <c r="S6" s="45"/>
      <c r="T6" s="24">
        <v>0.32950000000000002</v>
      </c>
      <c r="U6" s="24" t="s">
        <v>39</v>
      </c>
      <c r="V6" s="50">
        <v>4.5499999999999999E-2</v>
      </c>
      <c r="W6" s="51">
        <v>4.3999999999999997E-2</v>
      </c>
      <c r="X6" s="24" t="s">
        <v>39</v>
      </c>
      <c r="Y6" s="50">
        <v>7.0000000000000001E-3</v>
      </c>
      <c r="Z6" s="51">
        <v>6.4500000000000002E-2</v>
      </c>
      <c r="AA6" s="24" t="s">
        <v>39</v>
      </c>
      <c r="AB6" s="50">
        <v>5.0500000000000003E-2</v>
      </c>
      <c r="AC6" s="51">
        <v>0.32</v>
      </c>
      <c r="AD6" s="24" t="s">
        <v>39</v>
      </c>
      <c r="AE6" s="50">
        <v>0.27800000000000002</v>
      </c>
      <c r="AF6" s="51">
        <v>0.21199999999999999</v>
      </c>
      <c r="AG6" s="24" t="s">
        <v>39</v>
      </c>
      <c r="AH6" s="50">
        <v>5.2999999999999999E-2</v>
      </c>
      <c r="AI6" s="24">
        <f>T6/W6</f>
        <v>7.4886363636363642</v>
      </c>
      <c r="AJ6" s="24" t="s">
        <v>39</v>
      </c>
    </row>
    <row r="7" spans="1:37" x14ac:dyDescent="0.4">
      <c r="A7" s="82"/>
      <c r="F7" s="82"/>
      <c r="L7" t="s">
        <v>94</v>
      </c>
      <c r="T7" s="24">
        <v>0.378</v>
      </c>
      <c r="U7" s="24" t="s">
        <v>39</v>
      </c>
      <c r="V7" s="24">
        <v>0.85</v>
      </c>
      <c r="W7" s="24">
        <v>5.0999999999999997E-2</v>
      </c>
      <c r="X7" s="24" t="s">
        <v>39</v>
      </c>
      <c r="Y7" s="24">
        <v>0.01</v>
      </c>
      <c r="Z7" s="24">
        <v>6.2E-2</v>
      </c>
      <c r="AA7" s="24" t="s">
        <v>39</v>
      </c>
      <c r="AB7" s="24">
        <v>4.8000000000000001E-2</v>
      </c>
      <c r="AC7" s="24">
        <v>0.374</v>
      </c>
      <c r="AD7" s="24" t="s">
        <v>39</v>
      </c>
      <c r="AE7" s="24">
        <v>0.26600000000000001</v>
      </c>
      <c r="AF7" s="24">
        <v>0.19</v>
      </c>
      <c r="AG7" s="24" t="s">
        <v>39</v>
      </c>
      <c r="AH7" s="24">
        <v>8.7999999999999995E-2</v>
      </c>
      <c r="AI7">
        <v>8.6539999999999999</v>
      </c>
    </row>
    <row r="8" spans="1:37" x14ac:dyDescent="0.4">
      <c r="A8" s="82"/>
      <c r="F8" s="82"/>
    </row>
    <row r="9" spans="1:37" x14ac:dyDescent="0.4">
      <c r="A9" s="82"/>
      <c r="F9" s="82"/>
    </row>
    <row r="10" spans="1:37" x14ac:dyDescent="0.4">
      <c r="A10" s="82"/>
      <c r="F10" s="82"/>
      <c r="AI10" t="s">
        <v>20</v>
      </c>
    </row>
    <row r="11" spans="1:37" x14ac:dyDescent="0.4">
      <c r="A11" s="82"/>
      <c r="F11" s="82"/>
      <c r="R11" t="s">
        <v>93</v>
      </c>
      <c r="S11" t="s">
        <v>92</v>
      </c>
      <c r="T11" s="46">
        <v>0.41499999999999998</v>
      </c>
      <c r="U11" s="46" t="s">
        <v>39</v>
      </c>
      <c r="V11" s="48">
        <v>0.115</v>
      </c>
      <c r="W11" s="49">
        <v>5.5E-2</v>
      </c>
      <c r="X11" s="46" t="s">
        <v>39</v>
      </c>
      <c r="Y11" s="48">
        <v>0.01</v>
      </c>
      <c r="Z11" s="49">
        <v>0.495</v>
      </c>
      <c r="AA11" s="46" t="s">
        <v>39</v>
      </c>
      <c r="AB11" s="48">
        <v>0.28299999999999997</v>
      </c>
      <c r="AC11" s="49">
        <v>0.11600000000000001</v>
      </c>
      <c r="AD11" s="46" t="s">
        <v>39</v>
      </c>
      <c r="AE11" s="48">
        <v>6.5000000000000002E-2</v>
      </c>
      <c r="AI11">
        <v>4.1840000000000002</v>
      </c>
      <c r="AJ11" s="24" t="s">
        <v>39</v>
      </c>
      <c r="AK11">
        <v>0.71199999999999997</v>
      </c>
    </row>
    <row r="12" spans="1:37" x14ac:dyDescent="0.4">
      <c r="A12" s="82"/>
      <c r="F12" s="82"/>
      <c r="S12" t="s">
        <v>91</v>
      </c>
      <c r="T12" s="46">
        <v>0.42599999999999999</v>
      </c>
      <c r="U12" s="46" t="s">
        <v>39</v>
      </c>
      <c r="V12" s="48">
        <v>9.1999999999999998E-2</v>
      </c>
      <c r="W12" s="49">
        <v>5.6000000000000001E-2</v>
      </c>
      <c r="X12" s="46" t="s">
        <v>39</v>
      </c>
      <c r="Y12" s="48">
        <v>0.01</v>
      </c>
      <c r="Z12" s="49">
        <v>0.442</v>
      </c>
      <c r="AA12" s="46" t="s">
        <v>39</v>
      </c>
      <c r="AB12" s="48">
        <v>0.23699999999999999</v>
      </c>
      <c r="AC12" s="49">
        <v>0.10299999999999999</v>
      </c>
      <c r="AD12" s="46" t="s">
        <v>39</v>
      </c>
      <c r="AE12" s="48">
        <v>5.3999999999999999E-2</v>
      </c>
      <c r="AI12">
        <v>4.2069999999999999</v>
      </c>
      <c r="AJ12" s="24" t="s">
        <v>39</v>
      </c>
      <c r="AK12">
        <v>0.59899999999999998</v>
      </c>
    </row>
    <row r="13" spans="1:37" x14ac:dyDescent="0.4">
      <c r="A13" s="82"/>
      <c r="F13" s="82"/>
      <c r="S13" t="s">
        <v>90</v>
      </c>
      <c r="T13" s="61">
        <f>(T11+T12)/2</f>
        <v>0.42049999999999998</v>
      </c>
      <c r="U13" s="61"/>
      <c r="V13" s="62"/>
      <c r="W13" s="63">
        <f>(W11+W12)/2</f>
        <v>5.5500000000000001E-2</v>
      </c>
      <c r="X13" s="61"/>
      <c r="Y13" s="62"/>
      <c r="Z13" s="63">
        <f>(Z11+Z12)/2</f>
        <v>0.46850000000000003</v>
      </c>
      <c r="AA13" s="61"/>
      <c r="AB13" s="62"/>
      <c r="AC13" s="63">
        <f>(AC11+AC12)/2</f>
        <v>0.1095</v>
      </c>
      <c r="AD13" s="61"/>
      <c r="AE13" s="62"/>
      <c r="AF13" s="18">
        <f>Z13/AC13</f>
        <v>4.2785388127853885</v>
      </c>
      <c r="AG13" s="46"/>
      <c r="AH13" s="48"/>
      <c r="AI13" s="63">
        <f>(AI11+AI12)/2</f>
        <v>4.1955</v>
      </c>
      <c r="AJ13" s="46"/>
      <c r="AK13" s="48">
        <f>(AK11+AK12)/2</f>
        <v>0.65549999999999997</v>
      </c>
    </row>
    <row r="14" spans="1:37" x14ac:dyDescent="0.4">
      <c r="A14" s="82"/>
      <c r="F14" s="82"/>
      <c r="R14" t="s">
        <v>29</v>
      </c>
      <c r="S14" t="s">
        <v>92</v>
      </c>
      <c r="T14">
        <v>0.46500000000000002</v>
      </c>
      <c r="U14" s="46" t="s">
        <v>39</v>
      </c>
      <c r="V14" s="45">
        <v>0.108</v>
      </c>
      <c r="W14" s="47">
        <v>6.0999999999999999E-2</v>
      </c>
      <c r="X14" s="46" t="s">
        <v>39</v>
      </c>
      <c r="Y14" s="45">
        <v>8.9999999999999993E-3</v>
      </c>
      <c r="Z14" s="47">
        <v>0.39300000000000002</v>
      </c>
      <c r="AA14" s="46" t="s">
        <v>39</v>
      </c>
      <c r="AB14" s="45">
        <v>0.252</v>
      </c>
      <c r="AC14" s="47">
        <v>9.1999999999999998E-2</v>
      </c>
      <c r="AD14" s="46" t="s">
        <v>39</v>
      </c>
      <c r="AE14" s="45">
        <v>6.7000000000000004E-2</v>
      </c>
      <c r="AF14" s="18"/>
      <c r="AI14">
        <v>4.1760000000000002</v>
      </c>
      <c r="AJ14" s="24" t="s">
        <v>39</v>
      </c>
      <c r="AK14">
        <v>0.56599999999999995</v>
      </c>
    </row>
    <row r="15" spans="1:37" x14ac:dyDescent="0.4">
      <c r="S15" t="s">
        <v>91</v>
      </c>
      <c r="T15" s="46">
        <v>0.47399999999999998</v>
      </c>
      <c r="U15" s="46" t="s">
        <v>39</v>
      </c>
      <c r="V15" s="48">
        <v>0.10100000000000001</v>
      </c>
      <c r="W15" s="47">
        <v>6.3E-2</v>
      </c>
      <c r="X15" s="46" t="s">
        <v>39</v>
      </c>
      <c r="Y15" s="45">
        <v>8.9999999999999993E-3</v>
      </c>
      <c r="Z15" s="47">
        <v>0.45400000000000001</v>
      </c>
      <c r="AA15" s="46" t="s">
        <v>39</v>
      </c>
      <c r="AB15" s="45">
        <v>0.27700000000000002</v>
      </c>
      <c r="AC15" s="47">
        <v>0.112</v>
      </c>
      <c r="AD15" s="46" t="s">
        <v>39</v>
      </c>
      <c r="AE15" s="45">
        <v>7.0999999999999994E-2</v>
      </c>
      <c r="AF15" s="18"/>
      <c r="AI15">
        <v>4.0119999999999996</v>
      </c>
      <c r="AJ15" s="24" t="s">
        <v>39</v>
      </c>
      <c r="AK15">
        <v>0.53700000000000003</v>
      </c>
    </row>
    <row r="16" spans="1:37" x14ac:dyDescent="0.4">
      <c r="S16" t="s">
        <v>90</v>
      </c>
      <c r="T16" s="64">
        <f>(T14+T15)/2</f>
        <v>0.46950000000000003</v>
      </c>
      <c r="U16" s="64"/>
      <c r="V16" s="64"/>
      <c r="W16" s="64">
        <f>(W14+W15)/2</f>
        <v>6.2E-2</v>
      </c>
      <c r="X16" s="64"/>
      <c r="Y16" s="64"/>
      <c r="Z16" s="64">
        <f>(Z14+Z15)/2</f>
        <v>0.42349999999999999</v>
      </c>
      <c r="AA16" s="64"/>
      <c r="AB16" s="64"/>
      <c r="AC16" s="64">
        <f>(AC14+AC15)/2</f>
        <v>0.10200000000000001</v>
      </c>
      <c r="AF16" s="18"/>
      <c r="AI16">
        <f>(AI14+AI15)/2</f>
        <v>4.0939999999999994</v>
      </c>
      <c r="AK16">
        <f>(AK14+AK15)/2</f>
        <v>0.55149999999999999</v>
      </c>
    </row>
    <row r="17" spans="18:37" x14ac:dyDescent="0.4">
      <c r="R17" t="s">
        <v>30</v>
      </c>
      <c r="S17" t="s">
        <v>92</v>
      </c>
      <c r="T17" s="46">
        <v>0.312</v>
      </c>
      <c r="U17" s="46" t="s">
        <v>39</v>
      </c>
      <c r="V17" s="45">
        <v>5.8000000000000003E-2</v>
      </c>
      <c r="W17" s="47">
        <v>4.1000000000000002E-2</v>
      </c>
      <c r="X17" s="46" t="s">
        <v>39</v>
      </c>
      <c r="Y17" s="45">
        <v>7.0000000000000001E-3</v>
      </c>
      <c r="Z17" s="47">
        <v>6.7000000000000004E-2</v>
      </c>
      <c r="AA17" s="46" t="s">
        <v>39</v>
      </c>
      <c r="AB17" s="45">
        <v>5.8000000000000003E-2</v>
      </c>
      <c r="AC17" s="47">
        <v>0.35</v>
      </c>
      <c r="AD17" s="46" t="s">
        <v>39</v>
      </c>
      <c r="AE17" s="45">
        <v>0.311</v>
      </c>
      <c r="AF17" s="18"/>
      <c r="AI17">
        <v>0.193</v>
      </c>
      <c r="AJ17" s="24" t="s">
        <v>39</v>
      </c>
      <c r="AK17">
        <v>5.0999999999999997E-2</v>
      </c>
    </row>
    <row r="18" spans="18:37" x14ac:dyDescent="0.4">
      <c r="S18" t="s">
        <v>91</v>
      </c>
      <c r="T18">
        <v>0.34699999999999998</v>
      </c>
      <c r="U18" s="46" t="s">
        <v>39</v>
      </c>
      <c r="V18" s="45">
        <v>3.3000000000000002E-2</v>
      </c>
      <c r="W18" s="47">
        <v>4.7E-2</v>
      </c>
      <c r="X18" s="46" t="s">
        <v>39</v>
      </c>
      <c r="Y18" s="45">
        <v>7.0000000000000001E-3</v>
      </c>
      <c r="Z18" s="47">
        <v>6.2E-2</v>
      </c>
      <c r="AA18" s="46" t="s">
        <v>39</v>
      </c>
      <c r="AB18" s="45">
        <v>4.2999999999999997E-2</v>
      </c>
      <c r="AC18" s="47">
        <v>0.28999999999999998</v>
      </c>
      <c r="AD18" s="46" t="s">
        <v>39</v>
      </c>
      <c r="AE18" s="45">
        <v>0.245</v>
      </c>
      <c r="AF18" s="18"/>
      <c r="AI18">
        <v>0.23100000000000001</v>
      </c>
      <c r="AJ18" s="24" t="s">
        <v>39</v>
      </c>
      <c r="AK18">
        <v>5.5E-2</v>
      </c>
    </row>
    <row r="19" spans="18:37" x14ac:dyDescent="0.4">
      <c r="S19" t="s">
        <v>90</v>
      </c>
      <c r="T19" s="64">
        <f>(T17+T18)/2</f>
        <v>0.32950000000000002</v>
      </c>
      <c r="U19" s="64"/>
      <c r="V19" s="64"/>
      <c r="W19" s="64">
        <f>(W17+W18)/2</f>
        <v>4.3999999999999997E-2</v>
      </c>
      <c r="X19" s="64"/>
      <c r="Y19" s="64"/>
      <c r="Z19" s="64">
        <f>(Z17+Z18)/2</f>
        <v>6.4500000000000002E-2</v>
      </c>
      <c r="AA19" s="64"/>
      <c r="AB19" s="64"/>
      <c r="AC19" s="64">
        <f>(AC17+AC18)/2</f>
        <v>0.31999999999999995</v>
      </c>
      <c r="AD19" s="64"/>
      <c r="AE19" s="64"/>
      <c r="AF19" s="18">
        <f>Z19/AC19</f>
        <v>0.20156250000000003</v>
      </c>
      <c r="AI19" s="64">
        <f>(AI17+AI18)/2</f>
        <v>0.21200000000000002</v>
      </c>
      <c r="AK19">
        <f>(AK17+AK18)/2</f>
        <v>5.2999999999999999E-2</v>
      </c>
    </row>
  </sheetData>
  <mergeCells count="5">
    <mergeCell ref="A1:E1"/>
    <mergeCell ref="F1:J1"/>
    <mergeCell ref="K1:W1"/>
    <mergeCell ref="A3:A14"/>
    <mergeCell ref="F3:F1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4D2F-FC2E-421C-B584-2C1348E20176}">
  <sheetPr codeName="Sheet2"/>
  <dimension ref="B2:G32"/>
  <sheetViews>
    <sheetView workbookViewId="0">
      <selection activeCell="K25" sqref="K25"/>
    </sheetView>
  </sheetViews>
  <sheetFormatPr defaultRowHeight="18.75" x14ac:dyDescent="0.4"/>
  <cols>
    <col min="2" max="2" width="33.5" customWidth="1"/>
    <col min="3" max="3" width="22.625" customWidth="1"/>
    <col min="4" max="4" width="17" customWidth="1"/>
    <col min="5" max="6" width="16.375" customWidth="1"/>
    <col min="7" max="7" width="18" customWidth="1"/>
  </cols>
  <sheetData>
    <row r="2" spans="2:3" ht="19.5" thickBot="1" x14ac:dyDescent="0.45">
      <c r="B2" t="s">
        <v>52</v>
      </c>
    </row>
    <row r="3" spans="2:3" ht="19.5" thickBot="1" x14ac:dyDescent="0.45">
      <c r="B3" s="25" t="s">
        <v>53</v>
      </c>
      <c r="C3" s="26" t="s">
        <v>54</v>
      </c>
    </row>
    <row r="4" spans="2:3" ht="19.5" thickTop="1" x14ac:dyDescent="0.4">
      <c r="B4" s="27" t="s">
        <v>55</v>
      </c>
      <c r="C4" s="28">
        <v>9970670</v>
      </c>
    </row>
    <row r="5" spans="2:3" ht="19.5" thickBot="1" x14ac:dyDescent="0.45">
      <c r="B5" s="29" t="s">
        <v>56</v>
      </c>
      <c r="C5" s="30" t="s">
        <v>57</v>
      </c>
    </row>
    <row r="6" spans="2:3" x14ac:dyDescent="0.4">
      <c r="B6" s="31"/>
      <c r="C6" s="31"/>
    </row>
    <row r="7" spans="2:3" ht="19.5" thickBot="1" x14ac:dyDescent="0.45">
      <c r="B7" s="32" t="s">
        <v>58</v>
      </c>
    </row>
    <row r="8" spans="2:3" ht="19.5" thickBot="1" x14ac:dyDescent="0.45">
      <c r="B8" s="25" t="s">
        <v>53</v>
      </c>
      <c r="C8" s="26" t="s">
        <v>54</v>
      </c>
    </row>
    <row r="9" spans="2:3" ht="19.5" thickTop="1" x14ac:dyDescent="0.4">
      <c r="B9" s="27" t="s">
        <v>55</v>
      </c>
      <c r="C9" s="70">
        <v>9970670</v>
      </c>
    </row>
    <row r="10" spans="2:3" x14ac:dyDescent="0.4">
      <c r="B10" s="33" t="s">
        <v>59</v>
      </c>
      <c r="C10" s="34">
        <v>276.33</v>
      </c>
    </row>
    <row r="11" spans="2:3" x14ac:dyDescent="0.4">
      <c r="B11" s="33" t="s">
        <v>60</v>
      </c>
      <c r="C11" s="34">
        <v>2.7</v>
      </c>
    </row>
    <row r="12" spans="2:3" x14ac:dyDescent="0.4">
      <c r="B12" s="33" t="s">
        <v>61</v>
      </c>
      <c r="C12" s="34">
        <v>0</v>
      </c>
    </row>
    <row r="13" spans="2:3" x14ac:dyDescent="0.4">
      <c r="B13" s="33" t="s">
        <v>62</v>
      </c>
      <c r="C13" s="34">
        <v>4</v>
      </c>
    </row>
    <row r="14" spans="2:3" x14ac:dyDescent="0.4">
      <c r="B14" s="33" t="s">
        <v>63</v>
      </c>
      <c r="C14" s="34">
        <v>3</v>
      </c>
    </row>
    <row r="15" spans="2:3" x14ac:dyDescent="0.4">
      <c r="B15" s="33" t="s">
        <v>64</v>
      </c>
      <c r="C15" s="35">
        <v>276.15923959999998</v>
      </c>
    </row>
    <row r="16" spans="2:3" x14ac:dyDescent="0.4">
      <c r="B16" s="36" t="s">
        <v>65</v>
      </c>
      <c r="C16" s="35">
        <v>276.15923959999998</v>
      </c>
    </row>
    <row r="17" spans="2:7" x14ac:dyDescent="0.4">
      <c r="B17" s="33" t="s">
        <v>66</v>
      </c>
      <c r="C17" s="35" t="s">
        <v>67</v>
      </c>
    </row>
    <row r="18" spans="2:7" x14ac:dyDescent="0.4">
      <c r="B18" s="33" t="s">
        <v>68</v>
      </c>
      <c r="C18" s="34">
        <v>20</v>
      </c>
    </row>
    <row r="19" spans="2:7" x14ac:dyDescent="0.4">
      <c r="B19" s="33" t="s">
        <v>69</v>
      </c>
      <c r="C19" s="34">
        <v>0</v>
      </c>
    </row>
    <row r="20" spans="2:7" x14ac:dyDescent="0.4">
      <c r="B20" s="33" t="s">
        <v>70</v>
      </c>
      <c r="C20" s="34">
        <v>368</v>
      </c>
    </row>
    <row r="21" spans="2:7" x14ac:dyDescent="0.4">
      <c r="B21" s="33" t="s">
        <v>71</v>
      </c>
      <c r="C21" s="34">
        <v>1</v>
      </c>
    </row>
    <row r="22" spans="2:7" x14ac:dyDescent="0.4">
      <c r="B22" s="36" t="s">
        <v>72</v>
      </c>
      <c r="C22" s="34">
        <v>4</v>
      </c>
    </row>
    <row r="23" spans="2:7" x14ac:dyDescent="0.4">
      <c r="B23" s="36" t="s">
        <v>73</v>
      </c>
      <c r="C23" s="34">
        <v>0</v>
      </c>
    </row>
    <row r="24" spans="2:7" x14ac:dyDescent="0.4">
      <c r="B24" s="36" t="s">
        <v>74</v>
      </c>
      <c r="C24" s="34">
        <v>0</v>
      </c>
    </row>
    <row r="25" spans="2:7" x14ac:dyDescent="0.4">
      <c r="B25" s="36" t="s">
        <v>75</v>
      </c>
      <c r="C25" s="34">
        <v>0</v>
      </c>
    </row>
    <row r="26" spans="2:7" x14ac:dyDescent="0.4">
      <c r="B26" s="36" t="s">
        <v>76</v>
      </c>
      <c r="C26" s="34">
        <v>1</v>
      </c>
    </row>
    <row r="27" spans="2:7" ht="19.5" thickBot="1" x14ac:dyDescent="0.45">
      <c r="B27" s="37" t="s">
        <v>77</v>
      </c>
      <c r="C27" s="38" t="s">
        <v>78</v>
      </c>
    </row>
    <row r="29" spans="2:7" ht="19.5" thickBot="1" x14ac:dyDescent="0.45">
      <c r="B29" t="s">
        <v>79</v>
      </c>
    </row>
    <row r="30" spans="2:7" ht="19.5" thickBot="1" x14ac:dyDescent="0.45">
      <c r="B30" s="25" t="s">
        <v>80</v>
      </c>
      <c r="C30" s="39" t="s">
        <v>81</v>
      </c>
      <c r="D30" s="39" t="s">
        <v>82</v>
      </c>
      <c r="E30" s="39" t="s">
        <v>83</v>
      </c>
      <c r="F30" s="39" t="s">
        <v>84</v>
      </c>
      <c r="G30" s="26" t="s">
        <v>104</v>
      </c>
    </row>
    <row r="31" spans="2:7" ht="19.5" thickTop="1" x14ac:dyDescent="0.4">
      <c r="B31" s="27">
        <v>4.7</v>
      </c>
      <c r="C31" s="40" t="s">
        <v>85</v>
      </c>
      <c r="D31" s="41" t="s">
        <v>86</v>
      </c>
      <c r="E31" s="40"/>
      <c r="F31" s="40"/>
      <c r="G31" s="83" t="s">
        <v>87</v>
      </c>
    </row>
    <row r="32" spans="2:7" ht="19.5" thickBot="1" x14ac:dyDescent="0.45">
      <c r="B32" s="29">
        <v>60</v>
      </c>
      <c r="C32" s="42" t="s">
        <v>88</v>
      </c>
      <c r="D32" s="43" t="s">
        <v>86</v>
      </c>
      <c r="E32" s="42"/>
      <c r="F32" s="42"/>
      <c r="G32" s="84"/>
    </row>
  </sheetData>
  <mergeCells count="1">
    <mergeCell ref="G31:G3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11C_β-CFT(kinetic)</vt:lpstr>
      <vt:lpstr>11C_β-CFT(kinetic) (raw)</vt:lpstr>
      <vt:lpstr>11C_β-CFT(compound)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2024-02-16T02:22:53Z</dcterms:modified>
</cp:coreProperties>
</file>