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hosphodiesterase-10A\"/>
    </mc:Choice>
  </mc:AlternateContent>
  <xr:revisionPtr revIDLastSave="0" documentId="13_ncr:1_{D5829567-9BBF-4AC5-8CF4-E77AB104440C}" xr6:coauthVersionLast="36" xr6:coauthVersionMax="36" xr10:uidLastSave="{00000000-0000-0000-0000-000000000000}"/>
  <bookViews>
    <workbookView xWindow="29805" yWindow="3975" windowWidth="14400" windowHeight="7275" xr2:uid="{666BC7CE-D0A8-4F8C-A65E-5E37EDDADD61}"/>
  </bookViews>
  <sheets>
    <sheet name="18F_JNJ42259152(kinetic)" sheetId="1" r:id="rId1"/>
    <sheet name="18F_JNJ42259152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8" i="1"/>
  <c r="AR11" i="1"/>
  <c r="AR14" i="1"/>
  <c r="P14" i="1" s="1"/>
  <c r="AR15" i="1"/>
  <c r="P15" i="1" s="1"/>
  <c r="AR16" i="1"/>
  <c r="P16" i="1" s="1"/>
  <c r="AR18" i="1"/>
  <c r="AR19" i="1"/>
  <c r="P19" i="1" s="1"/>
  <c r="AR20" i="1"/>
  <c r="P20" i="1" s="1"/>
  <c r="AR6" i="1"/>
  <c r="P6" i="1" s="1"/>
  <c r="AN11" i="1"/>
  <c r="AN14" i="1"/>
  <c r="AN15" i="1"/>
  <c r="AN16" i="1"/>
  <c r="AN18" i="1"/>
  <c r="AN19" i="1"/>
  <c r="AN20" i="1"/>
  <c r="AN6" i="1"/>
</calcChain>
</file>

<file path=xl/sharedStrings.xml><?xml version="1.0" encoding="utf-8"?>
<sst xmlns="http://schemas.openxmlformats.org/spreadsheetml/2006/main" count="133" uniqueCount="93">
  <si>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</si>
  <si>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</si>
  <si>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</si>
  <si>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</si>
  <si>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</si>
  <si>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</si>
  <si>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</si>
  <si>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</si>
  <si>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</si>
  <si>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</si>
  <si>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</si>
  <si>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</si>
  <si>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</si>
  <si>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</si>
  <si>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</si>
  <si>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</si>
  <si>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</si>
  <si>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</si>
  <si>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</si>
  <si>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</si>
  <si>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</si>
  <si>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</si>
  <si>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</si>
  <si>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</si>
  <si>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</si>
  <si>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</si>
  <si>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</si>
  <si>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</si>
  <si>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</si>
  <si>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</si>
  <si>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</si>
  <si>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</si>
  <si>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</si>
  <si>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</si>
  <si>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</si>
  <si>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</si>
  <si>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</si>
  <si>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</si>
  <si>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</si>
  <si>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</si>
  <si>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</si>
  <si>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</si>
  <si>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</si>
  <si>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</si>
  <si>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</si>
  <si>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Koen Van Laere et al.</t>
    <phoneticPr fontId="1"/>
  </si>
  <si>
    <t>JNM</t>
    <phoneticPr fontId="1"/>
  </si>
  <si>
    <t>7/5(F/M)</t>
    <phoneticPr fontId="1"/>
  </si>
  <si>
    <t>42-77</t>
    <phoneticPr fontId="1"/>
  </si>
  <si>
    <t>2TCM</t>
    <phoneticPr fontId="1"/>
  </si>
  <si>
    <t>Striatum</t>
    <phoneticPr fontId="1"/>
  </si>
  <si>
    <t>Substantia nigra</t>
    <phoneticPr fontId="1"/>
  </si>
  <si>
    <t>Global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</si>
  <si>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</si>
  <si>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</si>
  <si>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</si>
  <si>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</si>
  <si>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</si>
  <si>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C24H23FN4O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</si>
  <si>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</si>
  <si>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</si>
  <si>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</si>
  <si>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</si>
  <si>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</si>
  <si>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</si>
  <si>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</si>
  <si>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</si>
  <si>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</si>
  <si>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</si>
  <si>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</si>
  <si>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</si>
  <si>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</si>
  <si>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</si>
  <si>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</si>
  <si>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</si>
  <si>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</si>
  <si>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</si>
  <si>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</si>
  <si>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</si>
  <si>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</si>
  <si>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(https://pubchem.ncbi.nlm.nih.gov/compound/51353528)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</si>
  <si>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</si>
  <si>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</si>
  <si>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</si>
  <si>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</si>
  <si>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</si>
  <si>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IC50</t>
    <phoneticPr fontId="1"/>
  </si>
  <si>
    <t>HTRF Assay: The PDE enzymatic reaction was carried out in assay buffer (20 mM Tris-HCl pH7.5, 10 mM MgCl2, 0.1% bovine serum albumin) containing enzyme and substrate. The PDE enzymes concentration ranged from 10 pM-250 pM, depending on each enzyme's speci </t>
  </si>
  <si>
    <t>Inhibition of rat recombinant PDE10A expressed in baculovirus infected insect Sf9 cells using [3H]cAMP as substrate after 60 mins by scintillation counting </t>
  </si>
  <si>
    <t>phosphodiesterase-10A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</si>
  <si>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F]JNJ42259152</t>
    </r>
    <phoneticPr fontId="1"/>
  </si>
  <si>
    <t>54(8):1285-93.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</si>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</sst>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3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5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16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7" t="s">
        <v>0</v>
      </c>
      <c r="B1" s="47"/>
      <c r="C1" s="47"/>
      <c r="D1" s="47"/>
      <c r="E1" s="47"/>
      <c r="F1" s="47"/>
      <c r="G1" s="48" t="s">
        <v>92</v>
      </c>
      <c r="H1" s="48"/>
      <c r="I1" s="48"/>
      <c r="J1" s="48"/>
      <c r="K1" s="49" t="s">
        <v>1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53" t="s">
        <v>90</v>
      </c>
      <c r="B3" s="10" t="s">
        <v>89</v>
      </c>
      <c r="C3" t="s">
        <v>45</v>
      </c>
      <c r="D3">
        <v>2013</v>
      </c>
      <c r="E3" t="s">
        <v>46</v>
      </c>
      <c r="F3" s="41" t="s">
        <v>91</v>
      </c>
      <c r="G3" s="53" t="s">
        <v>21</v>
      </c>
      <c r="H3">
        <v>12</v>
      </c>
      <c r="I3" t="s">
        <v>47</v>
      </c>
      <c r="J3" t="s">
        <v>48</v>
      </c>
      <c r="K3" t="s">
        <v>49</v>
      </c>
      <c r="L3" s="51" t="s">
        <v>22</v>
      </c>
      <c r="M3" s="51"/>
      <c r="N3" s="51" t="s">
        <v>22</v>
      </c>
      <c r="O3" s="51"/>
      <c r="P3" s="11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10"/>
      <c r="AT3" s="10"/>
      <c r="AU3" s="10"/>
    </row>
    <row r="4" spans="1:47" x14ac:dyDescent="0.4">
      <c r="A4" s="54"/>
      <c r="B4" s="10"/>
      <c r="C4" s="10"/>
      <c r="D4" s="10"/>
      <c r="E4" s="10"/>
      <c r="F4" s="10"/>
      <c r="G4" s="54"/>
      <c r="H4" s="10"/>
      <c r="I4" s="10"/>
      <c r="J4" s="10"/>
      <c r="K4" s="10"/>
      <c r="L4" s="50"/>
      <c r="M4" s="50"/>
      <c r="N4" s="50" t="s">
        <v>27</v>
      </c>
      <c r="O4" s="50"/>
      <c r="P4" s="42"/>
      <c r="Q4" s="42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2"/>
      <c r="AN4" s="43"/>
      <c r="AO4" s="40"/>
      <c r="AP4" s="40"/>
      <c r="AQ4" s="40"/>
      <c r="AR4" s="40"/>
      <c r="AS4" s="10"/>
      <c r="AT4" s="15"/>
      <c r="AU4" s="10"/>
    </row>
    <row r="5" spans="1:47" x14ac:dyDescent="0.4">
      <c r="A5" s="54"/>
      <c r="B5" s="10"/>
      <c r="C5" s="10"/>
      <c r="D5" s="10"/>
      <c r="E5" s="10"/>
      <c r="F5" s="10"/>
      <c r="G5" s="54"/>
      <c r="H5" s="10"/>
      <c r="I5" s="10"/>
      <c r="J5" s="10"/>
      <c r="K5" s="10"/>
      <c r="L5" s="50"/>
      <c r="M5" s="50"/>
      <c r="N5" s="50" t="s">
        <v>30</v>
      </c>
      <c r="O5" s="50"/>
      <c r="P5" s="14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3"/>
      <c r="AO5" s="40"/>
      <c r="AP5" s="40"/>
      <c r="AQ5" s="40"/>
      <c r="AR5" s="40"/>
      <c r="AS5" s="10"/>
      <c r="AT5" s="10"/>
      <c r="AU5" s="10"/>
    </row>
    <row r="6" spans="1:47" x14ac:dyDescent="0.4">
      <c r="A6" s="54"/>
      <c r="B6" s="10"/>
      <c r="C6" s="10"/>
      <c r="D6" s="10"/>
      <c r="E6" s="10"/>
      <c r="F6" s="10"/>
      <c r="G6" s="54"/>
      <c r="H6" s="10"/>
      <c r="I6" s="10"/>
      <c r="J6" s="10"/>
      <c r="K6" s="10"/>
      <c r="L6" s="50" t="s">
        <v>33</v>
      </c>
      <c r="M6" s="50"/>
      <c r="N6" s="50" t="s">
        <v>26</v>
      </c>
      <c r="O6" s="50"/>
      <c r="P6" s="44">
        <f>(1+AR6)*AN6</f>
        <v>0.3281004709576138</v>
      </c>
      <c r="Q6" s="42"/>
      <c r="R6" s="40"/>
      <c r="S6" s="40"/>
      <c r="T6" s="40"/>
      <c r="U6" s="40"/>
      <c r="V6" s="40"/>
      <c r="W6" s="40"/>
      <c r="X6" s="44">
        <v>3.7999999999999999E-2</v>
      </c>
      <c r="Y6" s="42" t="s">
        <v>39</v>
      </c>
      <c r="Z6" s="42">
        <v>8.9999999999999993E-3</v>
      </c>
      <c r="AA6" s="40"/>
      <c r="AB6" s="42">
        <v>0.182</v>
      </c>
      <c r="AC6" s="42" t="s">
        <v>39</v>
      </c>
      <c r="AD6" s="42">
        <v>3.7999999999999999E-2</v>
      </c>
      <c r="AE6" s="40"/>
      <c r="AF6" s="42">
        <v>8.0000000000000002E-3</v>
      </c>
      <c r="AG6" s="42" t="s">
        <v>39</v>
      </c>
      <c r="AH6" s="42">
        <v>4.0000000000000001E-3</v>
      </c>
      <c r="AI6" s="40"/>
      <c r="AJ6" s="42">
        <v>1.4E-2</v>
      </c>
      <c r="AK6" s="42" t="s">
        <v>39</v>
      </c>
      <c r="AL6" s="42">
        <v>7.0000000000000001E-3</v>
      </c>
      <c r="AM6" s="40"/>
      <c r="AN6" s="43">
        <f>X6/AB6</f>
        <v>0.2087912087912088</v>
      </c>
      <c r="AO6" s="40"/>
      <c r="AP6" s="40"/>
      <c r="AQ6" s="40"/>
      <c r="AR6" s="11">
        <f>AF6/AJ6</f>
        <v>0.5714285714285714</v>
      </c>
      <c r="AS6" s="10"/>
      <c r="AT6" s="10"/>
      <c r="AU6" s="10"/>
    </row>
    <row r="7" spans="1:47" x14ac:dyDescent="0.4">
      <c r="A7" s="54"/>
      <c r="B7" s="10"/>
      <c r="C7" s="10"/>
      <c r="D7" s="10"/>
      <c r="E7" s="10"/>
      <c r="F7" s="10"/>
      <c r="G7" s="54"/>
      <c r="H7" s="10"/>
      <c r="I7" s="10"/>
      <c r="J7" s="10"/>
      <c r="K7" s="10"/>
      <c r="L7" s="50"/>
      <c r="M7" s="50"/>
      <c r="N7" s="52" t="s">
        <v>34</v>
      </c>
      <c r="O7" s="18" t="s">
        <v>43</v>
      </c>
      <c r="P7" s="44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3"/>
      <c r="AO7" s="40"/>
      <c r="AP7" s="40"/>
      <c r="AQ7" s="40"/>
      <c r="AR7" s="11"/>
      <c r="AS7" s="10"/>
      <c r="AT7" s="10"/>
      <c r="AU7" s="10"/>
    </row>
    <row r="8" spans="1:47" x14ac:dyDescent="0.4">
      <c r="A8" s="54"/>
      <c r="B8" s="10"/>
      <c r="C8" s="10"/>
      <c r="D8" s="10"/>
      <c r="E8" s="10"/>
      <c r="F8" s="10"/>
      <c r="G8" s="54"/>
      <c r="H8" s="10"/>
      <c r="I8" s="10"/>
      <c r="J8" s="10"/>
      <c r="K8" s="10"/>
      <c r="L8" s="50"/>
      <c r="M8" s="50"/>
      <c r="N8" s="51"/>
      <c r="O8" s="18" t="s">
        <v>44</v>
      </c>
      <c r="P8" s="44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3"/>
      <c r="AO8" s="40"/>
      <c r="AP8" s="40"/>
      <c r="AQ8" s="40"/>
      <c r="AR8" s="11"/>
      <c r="AS8" s="10"/>
      <c r="AT8" s="10"/>
      <c r="AU8" s="10"/>
    </row>
    <row r="9" spans="1:47" ht="19.5" customHeight="1" x14ac:dyDescent="0.4">
      <c r="A9" s="54"/>
      <c r="B9" s="10"/>
      <c r="C9" s="10"/>
      <c r="D9" s="10"/>
      <c r="E9" s="10"/>
      <c r="F9" s="10"/>
      <c r="G9" s="54"/>
      <c r="H9" s="10"/>
      <c r="I9" s="10"/>
      <c r="J9" s="10"/>
      <c r="K9" s="10"/>
      <c r="L9" s="55" t="s">
        <v>35</v>
      </c>
      <c r="M9" s="55"/>
      <c r="N9" s="50" t="s">
        <v>32</v>
      </c>
      <c r="O9" s="50"/>
      <c r="P9" s="44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3"/>
      <c r="AO9" s="40"/>
      <c r="AP9" s="40"/>
      <c r="AQ9" s="40"/>
      <c r="AR9" s="11"/>
      <c r="AS9" s="10"/>
      <c r="AT9" s="10"/>
      <c r="AU9" s="10"/>
    </row>
    <row r="10" spans="1:47" x14ac:dyDescent="0.4">
      <c r="A10" s="54"/>
      <c r="B10" s="10"/>
      <c r="C10" s="10"/>
      <c r="D10" s="10"/>
      <c r="E10" s="10"/>
      <c r="F10" s="10"/>
      <c r="G10" s="54"/>
      <c r="H10" s="10"/>
      <c r="I10" s="10"/>
      <c r="J10" s="10"/>
      <c r="K10" s="10"/>
      <c r="L10" s="55"/>
      <c r="M10" s="55"/>
      <c r="N10" s="50" t="s">
        <v>31</v>
      </c>
      <c r="O10" s="50"/>
      <c r="P10" s="44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3"/>
      <c r="AO10" s="40"/>
      <c r="AP10" s="40"/>
      <c r="AQ10" s="40"/>
      <c r="AR10" s="11"/>
      <c r="AS10" s="10"/>
      <c r="AT10" s="15"/>
      <c r="AU10" s="10"/>
    </row>
    <row r="11" spans="1:47" x14ac:dyDescent="0.4">
      <c r="A11" s="54"/>
      <c r="B11" s="10"/>
      <c r="C11" s="10"/>
      <c r="D11" s="10"/>
      <c r="E11" s="10"/>
      <c r="F11" s="10"/>
      <c r="G11" s="54"/>
      <c r="H11" s="10"/>
      <c r="I11" s="10"/>
      <c r="J11" s="10"/>
      <c r="K11" s="10"/>
      <c r="L11" s="50" t="s">
        <v>23</v>
      </c>
      <c r="M11" s="50"/>
      <c r="N11" s="50" t="s">
        <v>23</v>
      </c>
      <c r="O11" s="50"/>
      <c r="P11" s="44">
        <f t="shared" ref="P11:P19" si="0">(1+AR11)*AN11</f>
        <v>0.40790273556230999</v>
      </c>
      <c r="Q11" s="40"/>
      <c r="R11" s="40"/>
      <c r="S11" s="40"/>
      <c r="T11" s="40"/>
      <c r="U11" s="40"/>
      <c r="V11" s="40"/>
      <c r="W11" s="40"/>
      <c r="X11" s="44">
        <v>2.1999999999999999E-2</v>
      </c>
      <c r="Y11" s="42" t="s">
        <v>39</v>
      </c>
      <c r="Z11" s="42">
        <v>4.0000000000000001E-3</v>
      </c>
      <c r="AA11" s="40"/>
      <c r="AB11" s="42">
        <v>9.4E-2</v>
      </c>
      <c r="AC11" s="42" t="s">
        <v>39</v>
      </c>
      <c r="AD11" s="42">
        <v>1.4999999999999999E-2</v>
      </c>
      <c r="AE11" s="40"/>
      <c r="AF11" s="42">
        <v>2.5999999999999999E-2</v>
      </c>
      <c r="AG11" s="42" t="s">
        <v>39</v>
      </c>
      <c r="AH11" s="42">
        <v>1.2E-2</v>
      </c>
      <c r="AI11" s="40"/>
      <c r="AJ11" s="42">
        <v>3.5000000000000003E-2</v>
      </c>
      <c r="AK11" s="42" t="s">
        <v>39</v>
      </c>
      <c r="AL11" s="42">
        <v>1.2E-2</v>
      </c>
      <c r="AM11" s="40"/>
      <c r="AN11" s="43">
        <f t="shared" ref="AN11:AN20" si="1">X11/AB11</f>
        <v>0.23404255319148934</v>
      </c>
      <c r="AO11" s="40"/>
      <c r="AP11" s="40"/>
      <c r="AQ11" s="40"/>
      <c r="AR11" s="11">
        <f t="shared" ref="AR11:AR20" si="2">AF11/AJ11</f>
        <v>0.74285714285714277</v>
      </c>
      <c r="AS11" s="10"/>
      <c r="AT11" s="15"/>
      <c r="AU11" s="10"/>
    </row>
    <row r="12" spans="1:47" x14ac:dyDescent="0.4">
      <c r="A12" s="54"/>
      <c r="B12" s="10"/>
      <c r="C12" s="10"/>
      <c r="D12" s="10"/>
      <c r="E12" s="10"/>
      <c r="F12" s="10"/>
      <c r="G12" s="54"/>
      <c r="H12" s="10"/>
      <c r="I12" s="10"/>
      <c r="J12" s="10"/>
      <c r="K12" s="10"/>
      <c r="L12" s="50" t="s">
        <v>24</v>
      </c>
      <c r="M12" s="50"/>
      <c r="N12" s="50" t="s">
        <v>24</v>
      </c>
      <c r="O12" s="50"/>
      <c r="P12" s="44"/>
      <c r="Q12" s="40"/>
      <c r="R12" s="40"/>
      <c r="S12" s="40"/>
      <c r="T12" s="11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3"/>
      <c r="AO12" s="40"/>
      <c r="AP12" s="40"/>
      <c r="AQ12" s="40"/>
      <c r="AR12" s="11"/>
      <c r="AS12" s="10"/>
      <c r="AT12" s="10"/>
      <c r="AU12" s="10"/>
    </row>
    <row r="13" spans="1:47" x14ac:dyDescent="0.4">
      <c r="A13" s="54"/>
      <c r="B13" s="10"/>
      <c r="C13" s="10"/>
      <c r="D13" s="10"/>
      <c r="E13" s="10"/>
      <c r="F13" s="10"/>
      <c r="G13" s="54"/>
      <c r="H13" s="10"/>
      <c r="I13" s="10"/>
      <c r="J13" s="10"/>
      <c r="K13" s="10"/>
      <c r="L13" s="50" t="s">
        <v>25</v>
      </c>
      <c r="M13" s="50"/>
      <c r="N13" s="50" t="s">
        <v>25</v>
      </c>
      <c r="O13" s="50"/>
      <c r="P13" s="44"/>
      <c r="Q13" s="40"/>
      <c r="R13" s="40"/>
      <c r="S13" s="40"/>
      <c r="T13" s="40"/>
      <c r="U13" s="40"/>
      <c r="V13" s="40"/>
      <c r="W13" s="40"/>
      <c r="X13" s="40"/>
      <c r="Y13" s="4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3"/>
      <c r="AO13" s="40"/>
      <c r="AP13" s="40"/>
      <c r="AQ13" s="40"/>
      <c r="AR13" s="11"/>
      <c r="AS13" s="10"/>
      <c r="AT13" s="10"/>
      <c r="AU13" s="10"/>
    </row>
    <row r="14" spans="1:47" x14ac:dyDescent="0.4">
      <c r="A14" s="54"/>
      <c r="B14" s="10"/>
      <c r="C14" s="10"/>
      <c r="D14" s="10"/>
      <c r="E14" s="10"/>
      <c r="F14" s="10"/>
      <c r="G14" s="54"/>
      <c r="H14" s="10"/>
      <c r="I14" s="10"/>
      <c r="J14" s="10"/>
      <c r="K14" s="10"/>
      <c r="L14" s="50" t="s">
        <v>36</v>
      </c>
      <c r="M14" s="50"/>
      <c r="N14" s="50" t="s">
        <v>37</v>
      </c>
      <c r="O14" s="50"/>
      <c r="P14" s="44">
        <f t="shared" si="0"/>
        <v>0.84107946026986513</v>
      </c>
      <c r="Q14" s="40"/>
      <c r="R14" s="40"/>
      <c r="S14" s="40"/>
      <c r="T14" s="40"/>
      <c r="U14" s="40"/>
      <c r="V14" s="40"/>
      <c r="W14" s="40"/>
      <c r="X14" s="44">
        <v>3.3000000000000002E-2</v>
      </c>
      <c r="Y14" s="42" t="s">
        <v>39</v>
      </c>
      <c r="Z14" s="42">
        <v>7.0000000000000001E-3</v>
      </c>
      <c r="AA14" s="40"/>
      <c r="AB14" s="42">
        <v>4.5999999999999999E-2</v>
      </c>
      <c r="AC14" s="42" t="s">
        <v>39</v>
      </c>
      <c r="AD14" s="45">
        <v>1.0999999999999999E-2</v>
      </c>
      <c r="AE14" s="40"/>
      <c r="AF14" s="42">
        <v>5.0000000000000001E-3</v>
      </c>
      <c r="AG14" s="42" t="s">
        <v>39</v>
      </c>
      <c r="AH14" s="42">
        <v>6.0000000000000001E-3</v>
      </c>
      <c r="AI14" s="40"/>
      <c r="AJ14" s="42">
        <v>2.9000000000000001E-2</v>
      </c>
      <c r="AK14" s="42" t="s">
        <v>39</v>
      </c>
      <c r="AL14" s="42">
        <v>4.2999999999999997E-2</v>
      </c>
      <c r="AM14" s="40"/>
      <c r="AN14" s="43">
        <f t="shared" si="1"/>
        <v>0.71739130434782616</v>
      </c>
      <c r="AO14" s="40"/>
      <c r="AP14" s="40"/>
      <c r="AQ14" s="40"/>
      <c r="AR14" s="11">
        <f t="shared" si="2"/>
        <v>0.17241379310344826</v>
      </c>
      <c r="AS14" s="10"/>
      <c r="AT14" s="10"/>
      <c r="AU14" s="10"/>
    </row>
    <row r="15" spans="1:47" x14ac:dyDescent="0.4">
      <c r="A15" s="54"/>
      <c r="B15" s="10"/>
      <c r="C15" s="10"/>
      <c r="D15" s="10"/>
      <c r="E15" s="10"/>
      <c r="F15" s="10"/>
      <c r="G15" s="54"/>
      <c r="H15" s="10"/>
      <c r="I15" s="10"/>
      <c r="J15" s="10"/>
      <c r="K15" s="10"/>
      <c r="L15" s="50"/>
      <c r="M15" s="50"/>
      <c r="N15" s="50" t="s">
        <v>29</v>
      </c>
      <c r="O15" s="50"/>
      <c r="P15" s="44">
        <f t="shared" si="0"/>
        <v>1.5799999999999998</v>
      </c>
      <c r="Q15" s="42"/>
      <c r="R15" s="40"/>
      <c r="S15" s="40"/>
      <c r="T15" s="40"/>
      <c r="U15" s="40"/>
      <c r="V15" s="40"/>
      <c r="W15" s="40"/>
      <c r="X15" s="44">
        <v>4.3999999999999997E-2</v>
      </c>
      <c r="Y15" s="42" t="s">
        <v>39</v>
      </c>
      <c r="Z15" s="42">
        <v>6.0000000000000001E-3</v>
      </c>
      <c r="AA15" s="40"/>
      <c r="AB15" s="44">
        <v>0.05</v>
      </c>
      <c r="AC15" s="42" t="s">
        <v>39</v>
      </c>
      <c r="AD15" s="42">
        <v>1.7000000000000001E-2</v>
      </c>
      <c r="AE15" s="40"/>
      <c r="AF15" s="42">
        <v>3.5000000000000003E-2</v>
      </c>
      <c r="AG15" s="42" t="s">
        <v>39</v>
      </c>
      <c r="AH15" s="42">
        <v>4.7E-2</v>
      </c>
      <c r="AI15" s="40"/>
      <c r="AJ15" s="42">
        <v>4.3999999999999997E-2</v>
      </c>
      <c r="AK15" s="42" t="s">
        <v>39</v>
      </c>
      <c r="AL15" s="42">
        <v>2.8000000000000001E-2</v>
      </c>
      <c r="AM15" s="40"/>
      <c r="AN15" s="43">
        <f t="shared" si="1"/>
        <v>0.87999999999999989</v>
      </c>
      <c r="AO15" s="40"/>
      <c r="AP15" s="40"/>
      <c r="AQ15" s="40"/>
      <c r="AR15" s="11">
        <f t="shared" si="2"/>
        <v>0.79545454545454553</v>
      </c>
      <c r="AS15" s="10"/>
      <c r="AT15" s="15"/>
      <c r="AU15" s="10"/>
    </row>
    <row r="16" spans="1:47" x14ac:dyDescent="0.4">
      <c r="A16" s="54"/>
      <c r="B16" s="10"/>
      <c r="C16" s="10"/>
      <c r="D16" s="10"/>
      <c r="E16" s="10"/>
      <c r="F16" s="10"/>
      <c r="G16" s="54"/>
      <c r="H16" s="10"/>
      <c r="I16" s="10"/>
      <c r="J16" s="10"/>
      <c r="K16" s="10"/>
      <c r="L16" s="50"/>
      <c r="M16" s="50"/>
      <c r="N16" s="50" t="s">
        <v>28</v>
      </c>
      <c r="O16" s="50"/>
      <c r="P16" s="44">
        <f t="shared" si="0"/>
        <v>0.3359133126934985</v>
      </c>
      <c r="Q16" s="40"/>
      <c r="R16" s="40"/>
      <c r="S16" s="40"/>
      <c r="T16" s="40"/>
      <c r="U16" s="40"/>
      <c r="V16" s="40"/>
      <c r="W16" s="40"/>
      <c r="X16" s="44">
        <v>2.8000000000000001E-2</v>
      </c>
      <c r="Y16" s="42" t="s">
        <v>39</v>
      </c>
      <c r="Z16" s="42">
        <v>5.0000000000000001E-3</v>
      </c>
      <c r="AA16" s="40"/>
      <c r="AB16" s="42">
        <v>0.13600000000000001</v>
      </c>
      <c r="AC16" s="42" t="s">
        <v>39</v>
      </c>
      <c r="AD16" s="44">
        <v>0.01</v>
      </c>
      <c r="AE16" s="40"/>
      <c r="AF16" s="42">
        <v>1.2E-2</v>
      </c>
      <c r="AG16" s="42" t="s">
        <v>39</v>
      </c>
      <c r="AH16" s="42">
        <v>4.0000000000000001E-3</v>
      </c>
      <c r="AI16" s="40"/>
      <c r="AJ16" s="42">
        <v>1.9E-2</v>
      </c>
      <c r="AK16" s="42" t="s">
        <v>39</v>
      </c>
      <c r="AL16" s="42">
        <v>7.0000000000000001E-3</v>
      </c>
      <c r="AM16" s="40"/>
      <c r="AN16" s="43">
        <f t="shared" si="1"/>
        <v>0.20588235294117646</v>
      </c>
      <c r="AO16" s="40"/>
      <c r="AP16" s="40"/>
      <c r="AQ16" s="40"/>
      <c r="AR16" s="11">
        <f t="shared" si="2"/>
        <v>0.63157894736842113</v>
      </c>
      <c r="AS16" s="10"/>
      <c r="AT16" s="10"/>
      <c r="AU16" s="10"/>
    </row>
    <row r="17" spans="1:47" x14ac:dyDescent="0.4">
      <c r="A17" s="54"/>
      <c r="B17" s="10"/>
      <c r="C17" s="10"/>
      <c r="D17" s="10"/>
      <c r="E17" s="10"/>
      <c r="F17" s="10"/>
      <c r="G17" s="54"/>
      <c r="H17" s="10"/>
      <c r="I17" s="10"/>
      <c r="J17" s="10"/>
      <c r="K17" s="10"/>
      <c r="L17" s="50"/>
      <c r="M17" s="50"/>
      <c r="N17" s="50" t="s">
        <v>38</v>
      </c>
      <c r="O17" s="50"/>
      <c r="P17" s="44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3"/>
      <c r="AO17" s="40"/>
      <c r="AP17" s="40"/>
      <c r="AQ17" s="40"/>
      <c r="AR17" s="11"/>
      <c r="AS17" s="10"/>
      <c r="AT17" s="10"/>
      <c r="AU17" s="10"/>
    </row>
    <row r="18" spans="1:47" x14ac:dyDescent="0.4">
      <c r="A18" s="54"/>
      <c r="B18" s="13"/>
      <c r="C18" s="13"/>
      <c r="D18" s="13"/>
      <c r="E18" s="13"/>
      <c r="F18" s="13"/>
      <c r="G18" s="54"/>
      <c r="H18" s="13"/>
      <c r="I18" s="13"/>
      <c r="J18" s="13"/>
      <c r="K18" s="13"/>
      <c r="L18" s="50" t="s">
        <v>40</v>
      </c>
      <c r="M18" s="50"/>
      <c r="N18" s="50" t="s">
        <v>50</v>
      </c>
      <c r="O18" s="50"/>
      <c r="P18" s="44">
        <f t="shared" si="0"/>
        <v>0.64625850340136048</v>
      </c>
      <c r="Q18" s="40"/>
      <c r="R18" s="40"/>
      <c r="S18" s="40"/>
      <c r="T18" s="40"/>
      <c r="U18" s="40"/>
      <c r="V18" s="40"/>
      <c r="W18" s="40"/>
      <c r="X18" s="44">
        <v>0.03</v>
      </c>
      <c r="Y18" s="42" t="s">
        <v>39</v>
      </c>
      <c r="Z18" s="42">
        <v>7.0000000000000001E-3</v>
      </c>
      <c r="AA18" s="40"/>
      <c r="AB18" s="42">
        <v>6.3E-2</v>
      </c>
      <c r="AC18" s="42" t="s">
        <v>39</v>
      </c>
      <c r="AD18" s="42">
        <v>1.4999999999999999E-2</v>
      </c>
      <c r="AE18" s="40"/>
      <c r="AF18" s="44">
        <v>0.01</v>
      </c>
      <c r="AG18" s="42" t="s">
        <v>39</v>
      </c>
      <c r="AH18" s="42">
        <v>8.9999999999999993E-3</v>
      </c>
      <c r="AI18" s="40"/>
      <c r="AJ18" s="42">
        <v>2.8000000000000001E-2</v>
      </c>
      <c r="AK18" s="42" t="s">
        <v>39</v>
      </c>
      <c r="AL18" s="42">
        <v>2.3E-2</v>
      </c>
      <c r="AM18" s="40"/>
      <c r="AN18" s="43">
        <f t="shared" si="1"/>
        <v>0.47619047619047616</v>
      </c>
      <c r="AO18" s="40"/>
      <c r="AP18" s="40"/>
      <c r="AQ18" s="40"/>
      <c r="AR18" s="11">
        <f t="shared" si="2"/>
        <v>0.35714285714285715</v>
      </c>
      <c r="AS18" s="10"/>
      <c r="AT18" s="15"/>
      <c r="AU18" s="10"/>
    </row>
    <row r="19" spans="1:47" x14ac:dyDescent="0.4">
      <c r="A19" s="17"/>
      <c r="G19" s="17"/>
      <c r="L19" s="50"/>
      <c r="M19" s="50"/>
      <c r="N19" s="50" t="s">
        <v>51</v>
      </c>
      <c r="O19" s="50"/>
      <c r="P19" s="44">
        <f t="shared" si="0"/>
        <v>0.27989821882951649</v>
      </c>
      <c r="Q19" s="40"/>
      <c r="R19" s="40"/>
      <c r="S19" s="40"/>
      <c r="T19" s="40"/>
      <c r="U19" s="40"/>
      <c r="V19" s="40"/>
      <c r="W19" s="40"/>
      <c r="X19" s="44">
        <v>2.1999999999999999E-2</v>
      </c>
      <c r="Y19" s="42" t="s">
        <v>39</v>
      </c>
      <c r="Z19" s="42">
        <v>4.0000000000000001E-3</v>
      </c>
      <c r="AA19" s="40"/>
      <c r="AB19" s="42">
        <v>0.13100000000000001</v>
      </c>
      <c r="AC19" s="42" t="s">
        <v>39</v>
      </c>
      <c r="AD19" s="42">
        <v>1.0999999999999999E-2</v>
      </c>
      <c r="AE19" s="40"/>
      <c r="AF19" s="44">
        <v>0.01</v>
      </c>
      <c r="AG19" s="42" t="s">
        <v>39</v>
      </c>
      <c r="AH19" s="42">
        <v>4.0000000000000001E-3</v>
      </c>
      <c r="AI19" s="40"/>
      <c r="AJ19" s="42">
        <v>1.4999999999999999E-2</v>
      </c>
      <c r="AK19" s="42" t="s">
        <v>39</v>
      </c>
      <c r="AL19" s="42">
        <v>7.0000000000000001E-3</v>
      </c>
      <c r="AM19" s="40"/>
      <c r="AN19" s="43">
        <f t="shared" si="1"/>
        <v>0.1679389312977099</v>
      </c>
      <c r="AO19" s="40"/>
      <c r="AP19" s="40"/>
      <c r="AQ19" s="40"/>
      <c r="AR19" s="11">
        <f t="shared" si="2"/>
        <v>0.66666666666666674</v>
      </c>
      <c r="AS19" s="10"/>
      <c r="AT19" s="10"/>
      <c r="AU19" s="10"/>
    </row>
    <row r="20" spans="1:47" x14ac:dyDescent="0.4">
      <c r="A20" s="17"/>
      <c r="G20" s="17"/>
      <c r="L20" s="50"/>
      <c r="M20" s="50"/>
      <c r="N20" s="50" t="s">
        <v>52</v>
      </c>
      <c r="O20" s="50"/>
      <c r="P20" s="44">
        <f>(1+AR20)*AN20</f>
        <v>0.60807692307692307</v>
      </c>
      <c r="Q20" s="42"/>
      <c r="R20" s="42"/>
      <c r="S20" s="42"/>
      <c r="T20" s="42"/>
      <c r="U20" s="42"/>
      <c r="V20" s="42"/>
      <c r="W20" s="42"/>
      <c r="X20" s="44">
        <v>3.1E-2</v>
      </c>
      <c r="Y20" s="42" t="s">
        <v>39</v>
      </c>
      <c r="Z20" s="44">
        <v>0.01</v>
      </c>
      <c r="AA20" s="42"/>
      <c r="AB20" s="44">
        <v>0.1</v>
      </c>
      <c r="AC20" s="42" t="s">
        <v>39</v>
      </c>
      <c r="AD20" s="44">
        <v>5.0999999999999997E-2</v>
      </c>
      <c r="AE20" s="42"/>
      <c r="AF20" s="44">
        <v>2.5000000000000001E-2</v>
      </c>
      <c r="AG20" s="42" t="s">
        <v>39</v>
      </c>
      <c r="AH20" s="44">
        <v>2.1000000000000001E-2</v>
      </c>
      <c r="AI20" s="42"/>
      <c r="AJ20" s="44">
        <v>2.5999999999999999E-2</v>
      </c>
      <c r="AK20" s="42" t="s">
        <v>39</v>
      </c>
      <c r="AL20" s="44">
        <v>2.4E-2</v>
      </c>
      <c r="AM20" s="42"/>
      <c r="AN20" s="43">
        <f t="shared" si="1"/>
        <v>0.31</v>
      </c>
      <c r="AO20" s="42"/>
      <c r="AP20" s="42"/>
      <c r="AQ20" s="42"/>
      <c r="AR20" s="11">
        <f t="shared" si="2"/>
        <v>0.96153846153846168</v>
      </c>
    </row>
    <row r="21" spans="1:47" x14ac:dyDescent="0.4">
      <c r="A21" s="17"/>
      <c r="G21" s="17"/>
      <c r="L21" s="15"/>
      <c r="M21" s="10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spans="1:47" x14ac:dyDescent="0.4">
      <c r="A22" s="17"/>
      <c r="G22" s="17"/>
      <c r="L22" s="15"/>
      <c r="M22" s="10"/>
    </row>
    <row r="23" spans="1:47" x14ac:dyDescent="0.4">
      <c r="A23" s="17"/>
      <c r="G23" s="17"/>
      <c r="L23" s="15"/>
      <c r="M23" s="10"/>
    </row>
    <row r="24" spans="1:47" x14ac:dyDescent="0.4">
      <c r="A24" s="17"/>
      <c r="G24" s="17"/>
      <c r="L24" s="15"/>
      <c r="M24" s="10"/>
    </row>
    <row r="25" spans="1:47" x14ac:dyDescent="0.4">
      <c r="A25" s="17"/>
      <c r="G25" s="17"/>
      <c r="L25" s="15"/>
      <c r="M25" s="10"/>
      <c r="AM25" s="10"/>
    </row>
    <row r="26" spans="1:47" x14ac:dyDescent="0.4">
      <c r="A26" s="17"/>
      <c r="G26" s="17"/>
      <c r="L26" s="10"/>
      <c r="M26" s="10"/>
    </row>
    <row r="27" spans="1:47" x14ac:dyDescent="0.4">
      <c r="A27" s="17"/>
      <c r="G27" s="17"/>
    </row>
    <row r="28" spans="1:47" x14ac:dyDescent="0.4">
      <c r="A28" s="17"/>
      <c r="G28" s="17"/>
    </row>
    <row r="29" spans="1:47" x14ac:dyDescent="0.4">
      <c r="A29" s="17"/>
      <c r="G29" s="17"/>
    </row>
    <row r="30" spans="1:47" x14ac:dyDescent="0.4">
      <c r="A30" s="17"/>
      <c r="G30" s="17"/>
      <c r="AR30" s="10"/>
    </row>
    <row r="31" spans="1:47" x14ac:dyDescent="0.4">
      <c r="A31" s="17"/>
      <c r="G31" s="17"/>
    </row>
    <row r="32" spans="1:47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CD02-A457-49A3-BF3F-D48BBCEEEAA7}">
  <dimension ref="B2:F32"/>
  <sheetViews>
    <sheetView workbookViewId="0">
      <selection activeCell="D9" sqref="D9"/>
    </sheetView>
  </sheetViews>
  <sheetFormatPr defaultRowHeight="18.75" x14ac:dyDescent="0.4"/>
  <cols>
    <col min="2" max="2" width="30.875" customWidth="1"/>
    <col min="3" max="3" width="25" customWidth="1"/>
    <col min="4" max="4" width="23.5" customWidth="1"/>
    <col min="5" max="5" width="19.625" customWidth="1"/>
    <col min="6" max="6" width="20.5" customWidth="1"/>
  </cols>
  <sheetData>
    <row r="2" spans="2:3" ht="19.5" thickBot="1" x14ac:dyDescent="0.45">
      <c r="B2" t="s">
        <v>53</v>
      </c>
    </row>
    <row r="3" spans="2:3" ht="19.5" thickBot="1" x14ac:dyDescent="0.45">
      <c r="B3" s="19" t="s">
        <v>54</v>
      </c>
      <c r="C3" s="20" t="s">
        <v>55</v>
      </c>
    </row>
    <row r="4" spans="2:3" ht="19.5" thickTop="1" x14ac:dyDescent="0.4">
      <c r="B4" s="21" t="s">
        <v>56</v>
      </c>
      <c r="C4" s="22">
        <v>53465484</v>
      </c>
    </row>
    <row r="5" spans="2:3" ht="19.5" thickBot="1" x14ac:dyDescent="0.45">
      <c r="B5" s="23" t="s">
        <v>57</v>
      </c>
      <c r="C5" s="24" t="s">
        <v>58</v>
      </c>
    </row>
    <row r="6" spans="2:3" x14ac:dyDescent="0.4">
      <c r="B6" s="25"/>
      <c r="C6" s="25"/>
    </row>
    <row r="7" spans="2:3" ht="19.5" thickBot="1" x14ac:dyDescent="0.45">
      <c r="B7" s="26" t="s">
        <v>59</v>
      </c>
    </row>
    <row r="8" spans="2:3" ht="19.5" thickBot="1" x14ac:dyDescent="0.45">
      <c r="B8" s="19" t="s">
        <v>54</v>
      </c>
      <c r="C8" s="20" t="s">
        <v>55</v>
      </c>
    </row>
    <row r="9" spans="2:3" ht="19.5" thickTop="1" x14ac:dyDescent="0.4">
      <c r="B9" s="21" t="s">
        <v>56</v>
      </c>
      <c r="C9" s="46">
        <v>53465484</v>
      </c>
    </row>
    <row r="10" spans="2:3" x14ac:dyDescent="0.4">
      <c r="B10" s="27" t="s">
        <v>60</v>
      </c>
      <c r="C10" s="28">
        <v>401.5</v>
      </c>
    </row>
    <row r="11" spans="2:3" x14ac:dyDescent="0.4">
      <c r="B11" s="27" t="s">
        <v>61</v>
      </c>
      <c r="C11" s="28">
        <v>3.9</v>
      </c>
    </row>
    <row r="12" spans="2:3" x14ac:dyDescent="0.4">
      <c r="B12" s="27" t="s">
        <v>62</v>
      </c>
      <c r="C12" s="28">
        <v>0</v>
      </c>
    </row>
    <row r="13" spans="2:3" x14ac:dyDescent="0.4">
      <c r="B13" s="27" t="s">
        <v>63</v>
      </c>
      <c r="C13" s="28">
        <v>5</v>
      </c>
    </row>
    <row r="14" spans="2:3" x14ac:dyDescent="0.4">
      <c r="B14" s="27" t="s">
        <v>64</v>
      </c>
      <c r="C14" s="28">
        <v>7</v>
      </c>
    </row>
    <row r="15" spans="2:3" x14ac:dyDescent="0.4">
      <c r="B15" s="27" t="s">
        <v>65</v>
      </c>
      <c r="C15" s="29">
        <v>401.18812400000002</v>
      </c>
    </row>
    <row r="16" spans="2:3" x14ac:dyDescent="0.4">
      <c r="B16" s="30" t="s">
        <v>66</v>
      </c>
      <c r="C16" s="29">
        <v>401.18812400000002</v>
      </c>
    </row>
    <row r="17" spans="2:6" x14ac:dyDescent="0.4">
      <c r="B17" s="27" t="s">
        <v>67</v>
      </c>
      <c r="C17" s="29">
        <v>52.8</v>
      </c>
    </row>
    <row r="18" spans="2:6" x14ac:dyDescent="0.4">
      <c r="B18" s="27" t="s">
        <v>68</v>
      </c>
      <c r="C18" s="28">
        <v>30</v>
      </c>
    </row>
    <row r="19" spans="2:6" x14ac:dyDescent="0.4">
      <c r="B19" s="27" t="s">
        <v>69</v>
      </c>
      <c r="C19" s="28">
        <v>0</v>
      </c>
    </row>
    <row r="20" spans="2:6" x14ac:dyDescent="0.4">
      <c r="B20" s="27" t="s">
        <v>70</v>
      </c>
      <c r="C20" s="28">
        <v>509</v>
      </c>
    </row>
    <row r="21" spans="2:6" x14ac:dyDescent="0.4">
      <c r="B21" s="27" t="s">
        <v>71</v>
      </c>
      <c r="C21" s="28">
        <v>1</v>
      </c>
    </row>
    <row r="22" spans="2:6" x14ac:dyDescent="0.4">
      <c r="B22" s="30" t="s">
        <v>72</v>
      </c>
      <c r="C22" s="28">
        <v>0</v>
      </c>
    </row>
    <row r="23" spans="2:6" x14ac:dyDescent="0.4">
      <c r="B23" s="30" t="s">
        <v>73</v>
      </c>
      <c r="C23" s="28">
        <v>0</v>
      </c>
    </row>
    <row r="24" spans="2:6" x14ac:dyDescent="0.4">
      <c r="B24" s="30" t="s">
        <v>74</v>
      </c>
      <c r="C24" s="28">
        <v>0</v>
      </c>
    </row>
    <row r="25" spans="2:6" x14ac:dyDescent="0.4">
      <c r="B25" s="30" t="s">
        <v>75</v>
      </c>
      <c r="C25" s="28">
        <v>0</v>
      </c>
    </row>
    <row r="26" spans="2:6" x14ac:dyDescent="0.4">
      <c r="B26" s="30" t="s">
        <v>76</v>
      </c>
      <c r="C26" s="28">
        <v>1</v>
      </c>
    </row>
    <row r="27" spans="2:6" ht="19.5" thickBot="1" x14ac:dyDescent="0.45">
      <c r="B27" s="31" t="s">
        <v>77</v>
      </c>
      <c r="C27" s="32" t="s">
        <v>78</v>
      </c>
    </row>
    <row r="29" spans="2:6" ht="19.5" thickBot="1" x14ac:dyDescent="0.45">
      <c r="B29" t="s">
        <v>79</v>
      </c>
      <c r="C29" t="s">
        <v>80</v>
      </c>
    </row>
    <row r="30" spans="2:6" ht="19.5" thickBot="1" x14ac:dyDescent="0.45">
      <c r="B30" s="19" t="s">
        <v>81</v>
      </c>
      <c r="C30" s="33" t="s">
        <v>82</v>
      </c>
      <c r="D30" s="33" t="s">
        <v>83</v>
      </c>
      <c r="E30" s="33" t="s">
        <v>84</v>
      </c>
      <c r="F30" s="20" t="s">
        <v>85</v>
      </c>
    </row>
    <row r="31" spans="2:6" ht="19.5" thickTop="1" x14ac:dyDescent="0.4">
      <c r="B31" s="21">
        <v>0.98</v>
      </c>
      <c r="C31" s="34" t="s">
        <v>86</v>
      </c>
      <c r="D31" s="35" t="s">
        <v>87</v>
      </c>
      <c r="E31" s="34">
        <v>1343127</v>
      </c>
      <c r="F31" s="36">
        <v>136934262</v>
      </c>
    </row>
    <row r="32" spans="2:6" ht="19.5" thickBot="1" x14ac:dyDescent="0.45">
      <c r="B32" s="23">
        <v>1.585</v>
      </c>
      <c r="C32" s="37" t="s">
        <v>86</v>
      </c>
      <c r="D32" s="38" t="s">
        <v>88</v>
      </c>
      <c r="E32" s="37">
        <v>628043</v>
      </c>
      <c r="F32" s="39">
        <v>136934262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18F_JNJ42259152(kinetic)</vt:lpstr>
      <vt:lpstr>18F_JNJ42259152(compound)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2024-02-16T02:44:44Z</dcterms:modified>
</cp:coreProperties>
</file>