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TSPO\"/>
    </mc:Choice>
  </mc:AlternateContent>
  <xr:revisionPtr revIDLastSave="0" documentId="13_ncr:1_{D94A2822-5570-40C8-B0D9-519F52F412BF}" xr6:coauthVersionLast="36" xr6:coauthVersionMax="47" xr10:uidLastSave="{00000000-0000-0000-0000-000000000000}"/>
  <bookViews>
    <workbookView xWindow="10845" yWindow="345" windowWidth="15150" windowHeight="17295" firstSheet="15" activeTab="19" xr2:uid="{1766501A-A02C-4998-92D0-3E08BAE7C828}"/>
  </bookViews>
  <sheets>
    <sheet name="11C_PK11195(kinetic)" sheetId="21" r:id="rId1"/>
    <sheet name="11C_PK11195(compound)" sheetId="4" r:id="rId2"/>
    <sheet name="11C_DAA 1106(kinetic)" sheetId="3" r:id="rId3"/>
    <sheet name="11C_DAA 1106(compound)" sheetId="2" r:id="rId4"/>
    <sheet name="11C_DPA713(kinetic)" sheetId="5" r:id="rId5"/>
    <sheet name="11C_DPA713(compound)" sheetId="6" r:id="rId6"/>
    <sheet name="11C_PBR28(kinetic)" sheetId="7" r:id="rId7"/>
    <sheet name="11C_PBR28(compound)" sheetId="8" r:id="rId8"/>
    <sheet name="11C_ER176(kinetic)" sheetId="9" r:id="rId9"/>
    <sheet name="11C_ER176(compound)" sheetId="10" r:id="rId10"/>
    <sheet name="18F_GE180(kinetic)" sheetId="11" r:id="rId11"/>
    <sheet name="18F_GE180(compound)" sheetId="12" r:id="rId12"/>
    <sheet name="18F_DPA714(kinetic)" sheetId="13" r:id="rId13"/>
    <sheet name="18F_DPA714(compound)" sheetId="14" r:id="rId14"/>
    <sheet name="18F_FEPPA(kinetic)" sheetId="15" r:id="rId15"/>
    <sheet name="18F_FEPPA(compound)" sheetId="16" r:id="rId16"/>
    <sheet name="18F_PBR111(kinetic)" sheetId="17" r:id="rId17"/>
    <sheet name="18F_PBR111(compound)" sheetId="18" r:id="rId18"/>
    <sheet name="18F_FEDAA1106(kinetic)" sheetId="19" r:id="rId19"/>
    <sheet name="18F_FEDAA1106(compound)" sheetId="20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5" i="3" l="1"/>
  <c r="AD15" i="3"/>
  <c r="AG15" i="3"/>
  <c r="X16" i="3"/>
  <c r="AD16" i="3"/>
  <c r="AG16" i="3"/>
  <c r="X17" i="3"/>
  <c r="AD17" i="3"/>
  <c r="AG17" i="3"/>
  <c r="R17" i="3"/>
  <c r="R16" i="3"/>
  <c r="R15" i="3"/>
  <c r="S4" i="21"/>
  <c r="S5" i="21"/>
  <c r="S6" i="21"/>
  <c r="S7" i="21"/>
  <c r="S8" i="21"/>
  <c r="S9" i="21"/>
  <c r="S10" i="21"/>
  <c r="S3" i="21"/>
  <c r="O4" i="21"/>
  <c r="O5" i="21"/>
  <c r="O6" i="21"/>
  <c r="O7" i="21"/>
  <c r="O8" i="21"/>
  <c r="O9" i="21"/>
  <c r="O10" i="21"/>
  <c r="O3" i="21"/>
  <c r="AI4" i="17"/>
  <c r="AI5" i="17"/>
  <c r="AI6" i="17"/>
  <c r="AI7" i="17"/>
  <c r="AI8" i="17"/>
  <c r="AI10" i="17"/>
  <c r="AI11" i="17"/>
  <c r="AI12" i="17"/>
  <c r="AI13" i="17"/>
  <c r="AI14" i="17"/>
  <c r="AI15" i="17"/>
  <c r="AI17" i="17"/>
  <c r="AI18" i="17"/>
  <c r="AI19" i="17"/>
  <c r="AI20" i="17"/>
  <c r="AI21" i="17"/>
  <c r="AI22" i="17"/>
  <c r="AI3" i="17"/>
  <c r="AG4" i="9"/>
  <c r="AG5" i="9"/>
  <c r="AG6" i="9"/>
  <c r="AG3" i="9"/>
  <c r="AG4" i="7"/>
  <c r="AG5" i="7"/>
  <c r="AG6" i="7"/>
  <c r="AG3" i="7"/>
  <c r="Q4" i="5"/>
  <c r="Q5" i="5"/>
  <c r="Q6" i="5"/>
  <c r="Q7" i="5"/>
  <c r="Q8" i="5"/>
  <c r="Q9" i="5"/>
  <c r="Q10" i="5"/>
  <c r="Q11" i="5"/>
  <c r="Q3" i="5"/>
</calcChain>
</file>

<file path=xl/sharedStrings.xml><?xml version="1.0" encoding="utf-8"?>
<sst xmlns="http://schemas.openxmlformats.org/spreadsheetml/2006/main" count="1340" uniqueCount="232">
  <si>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</si>
  <si>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</si>
  <si>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</si>
  <si>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</si>
  <si>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</si>
  <si>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</si>
  <si>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C23H22FNO4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</si>
  <si>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</si>
  <si>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</si>
  <si>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</si>
  <si>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</si>
  <si>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</si>
  <si>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</si>
  <si>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</si>
  <si>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</si>
  <si>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</si>
  <si>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</si>
  <si>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</si>
  <si>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</si>
  <si>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</si>
  <si>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</si>
  <si>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</si>
  <si>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</si>
  <si>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</si>
  <si>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</si>
  <si>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</si>
  <si>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</si>
  <si>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</si>
  <si>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µM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</si>
  <si>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</si>
  <si>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</si>
  <si>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</si>
  <si>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</si>
  <si>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</si>
  <si>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>Binding affinity to PBR in human mitochondrial tissue</t>
  </si>
  <si>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</si>
  <si>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</si>
  <si>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</si>
  <si>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</si>
  <si>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</si>
  <si>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</si>
  <si>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</si>
  <si>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</si>
  <si>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</si>
  <si>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</si>
  <si>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MMSE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</si>
  <si>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</si>
  <si>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</si>
  <si>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</si>
  <si>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</si>
  <si>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s.d.</t>
    <phoneticPr fontId="1"/>
  </si>
  <si>
    <t>DV</t>
    <phoneticPr fontId="1"/>
  </si>
  <si>
    <t>DVR</t>
    <phoneticPr fontId="1"/>
  </si>
  <si>
    <t>SUVR</t>
    <phoneticPr fontId="1"/>
  </si>
  <si>
    <t>BPND(DVR-1)</t>
    <phoneticPr fontId="1"/>
  </si>
  <si>
    <t>K1</t>
    <phoneticPr fontId="1"/>
  </si>
  <si>
    <t>%SD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</si>
  <si>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</si>
  <si>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</si>
  <si>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</si>
  <si>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</si>
  <si>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</t>
    <phoneticPr fontId="1"/>
  </si>
  <si>
    <t>[11C]DAA 1106</t>
    <phoneticPr fontId="1"/>
  </si>
  <si>
    <t>Yoko Ikoma</t>
    <phoneticPr fontId="1"/>
  </si>
  <si>
    <t>Journal of Cerebral Blood Flow and Metabolism</t>
    <phoneticPr fontId="1"/>
  </si>
  <si>
    <t>27,173-184</t>
    <phoneticPr fontId="1"/>
  </si>
  <si>
    <t>HC</t>
    <phoneticPr fontId="1"/>
  </si>
  <si>
    <t>32-73(mean±SD55.6±17.4)</t>
    <phoneticPr fontId="1"/>
  </si>
  <si>
    <t>NLS,nonlinear least squares</t>
    <phoneticPr fontId="1"/>
  </si>
  <si>
    <t>CER</t>
    <phoneticPr fontId="1"/>
  </si>
  <si>
    <t>±</t>
    <phoneticPr fontId="1"/>
  </si>
  <si>
    <t>Dorsolateral frontal cx</t>
    <phoneticPr fontId="1"/>
  </si>
  <si>
    <t>Medial frontal cx</t>
    <phoneticPr fontId="1"/>
  </si>
  <si>
    <t>PAR</t>
    <phoneticPr fontId="1"/>
  </si>
  <si>
    <t>LTC</t>
    <phoneticPr fontId="1"/>
  </si>
  <si>
    <t>MTC</t>
    <phoneticPr fontId="1"/>
  </si>
  <si>
    <t>OCC</t>
    <phoneticPr fontId="1"/>
  </si>
  <si>
    <t>Anterior cingulate</t>
    <phoneticPr fontId="1"/>
  </si>
  <si>
    <t>PCG</t>
    <phoneticPr fontId="1"/>
  </si>
  <si>
    <t>Striatum</t>
    <phoneticPr fontId="1"/>
  </si>
  <si>
    <t>Thalamus</t>
    <phoneticPr fontId="1"/>
  </si>
  <si>
    <t>C21H21ClN2O</t>
    <phoneticPr fontId="1"/>
  </si>
  <si>
    <t>peripheral benzodiazepine receptor</t>
  </si>
  <si>
    <t>[11C]DPA713</t>
    <phoneticPr fontId="1"/>
  </si>
  <si>
    <t>Mercy I. Akerele et al.</t>
    <phoneticPr fontId="1"/>
  </si>
  <si>
    <t>EJNMMI</t>
    <phoneticPr fontId="1"/>
  </si>
  <si>
    <t>2--17</t>
    <phoneticPr fontId="1"/>
  </si>
  <si>
    <t>Logan</t>
    <phoneticPr fontId="1"/>
  </si>
  <si>
    <t>White matter</t>
    <phoneticPr fontId="1"/>
  </si>
  <si>
    <t>THA</t>
    <phoneticPr fontId="1"/>
  </si>
  <si>
    <t>CAU</t>
    <phoneticPr fontId="1"/>
  </si>
  <si>
    <t>Putamen</t>
    <phoneticPr fontId="1"/>
  </si>
  <si>
    <t>Pallidum</t>
    <phoneticPr fontId="1"/>
  </si>
  <si>
    <t>Brainstem</t>
    <phoneticPr fontId="1"/>
  </si>
  <si>
    <t>Hippocamous</t>
    <phoneticPr fontId="1"/>
  </si>
  <si>
    <t>Amygdala</t>
    <phoneticPr fontId="1"/>
  </si>
  <si>
    <t>Vt</t>
    <phoneticPr fontId="1"/>
  </si>
  <si>
    <t>Vt(test)</t>
    <phoneticPr fontId="1"/>
  </si>
  <si>
    <t>Vt(retest)</t>
    <phoneticPr fontId="1"/>
  </si>
  <si>
    <t>Vt(mean)</t>
    <phoneticPr fontId="1"/>
  </si>
  <si>
    <t>C21H26N4O2</t>
    <phoneticPr fontId="1"/>
  </si>
  <si>
    <t>[11C]PBR28</t>
    <phoneticPr fontId="1"/>
  </si>
  <si>
    <t>Paolo Zanotti-Fregonara et al.</t>
    <phoneticPr fontId="1"/>
  </si>
  <si>
    <t>46,1822-1829</t>
    <phoneticPr fontId="1"/>
  </si>
  <si>
    <t>5/2(F/M)</t>
    <phoneticPr fontId="1"/>
  </si>
  <si>
    <t>67.7±5.0</t>
    <phoneticPr fontId="1"/>
  </si>
  <si>
    <t>2TC</t>
    <phoneticPr fontId="1"/>
  </si>
  <si>
    <t>Sup frontal cx</t>
    <phoneticPr fontId="1"/>
  </si>
  <si>
    <t>Post temporal cx</t>
    <phoneticPr fontId="1"/>
  </si>
  <si>
    <t>Sup parietal cx</t>
    <phoneticPr fontId="1"/>
  </si>
  <si>
    <t>SD</t>
    <phoneticPr fontId="1"/>
  </si>
  <si>
    <t>BPND(k3/k4)</t>
    <phoneticPr fontId="1"/>
  </si>
  <si>
    <t>C22H21NO3</t>
    <phoneticPr fontId="1"/>
  </si>
  <si>
    <t>JNM</t>
    <phoneticPr fontId="1"/>
  </si>
  <si>
    <t>59,1260-1266</t>
    <phoneticPr fontId="1"/>
  </si>
  <si>
    <t>2/3(F/M)</t>
    <phoneticPr fontId="1"/>
  </si>
  <si>
    <t>50.6±17.6</t>
    <phoneticPr fontId="1"/>
  </si>
  <si>
    <t>Teporal cx</t>
    <phoneticPr fontId="1"/>
  </si>
  <si>
    <t>Parietal cx</t>
    <phoneticPr fontId="1"/>
  </si>
  <si>
    <t>[18F]GE180</t>
    <phoneticPr fontId="1"/>
  </si>
  <si>
    <t>2TCM</t>
    <phoneticPr fontId="1"/>
  </si>
  <si>
    <t>C20H27FN2O2</t>
    <phoneticPr fontId="1"/>
  </si>
  <si>
    <t>C20H20ClN3O</t>
    <phoneticPr fontId="1"/>
  </si>
  <si>
    <t>[18F]DPA714</t>
    <phoneticPr fontId="1"/>
  </si>
  <si>
    <t>Sandeep SV Golla et al.</t>
    <phoneticPr fontId="1"/>
  </si>
  <si>
    <t>JCBFM</t>
    <phoneticPr fontId="1"/>
  </si>
  <si>
    <t>35,766-772</t>
    <phoneticPr fontId="1"/>
  </si>
  <si>
    <t>5/1(F/M)</t>
    <phoneticPr fontId="1"/>
  </si>
  <si>
    <t>64.5±5.5</t>
    <phoneticPr fontId="1"/>
  </si>
  <si>
    <t>2T4k</t>
    <phoneticPr fontId="1"/>
  </si>
  <si>
    <t>Frontal cx</t>
    <phoneticPr fontId="1"/>
  </si>
  <si>
    <t>Temporal cx</t>
    <phoneticPr fontId="1"/>
  </si>
  <si>
    <t>Insula</t>
    <phoneticPr fontId="1"/>
  </si>
  <si>
    <t>Hippocampus</t>
    <phoneticPr fontId="1"/>
  </si>
  <si>
    <t>Gray matter</t>
    <phoneticPr fontId="1"/>
  </si>
  <si>
    <t>C22H27FN4O2</t>
    <phoneticPr fontId="1"/>
  </si>
  <si>
    <t>[18F]FEPPA</t>
    <phoneticPr fontId="1"/>
  </si>
  <si>
    <t>31,1807-1816</t>
    <phoneticPr fontId="1"/>
  </si>
  <si>
    <t>8/4(F/M)</t>
    <phoneticPr fontId="1"/>
  </si>
  <si>
    <t>24-72</t>
    <phoneticPr fontId="1"/>
  </si>
  <si>
    <t>Ant cingulate</t>
    <phoneticPr fontId="1"/>
  </si>
  <si>
    <t>2CM</t>
    <phoneticPr fontId="1"/>
  </si>
  <si>
    <t>3hours</t>
    <phoneticPr fontId="1"/>
  </si>
  <si>
    <t>k1/k2</t>
    <phoneticPr fontId="1"/>
  </si>
  <si>
    <t>C22H21FN2O3</t>
    <phoneticPr fontId="1"/>
  </si>
  <si>
    <t>[18F]PBR111</t>
    <phoneticPr fontId="1"/>
  </si>
  <si>
    <t>Qi Guo et al.</t>
    <phoneticPr fontId="1"/>
  </si>
  <si>
    <t>54,1915-1923</t>
    <phoneticPr fontId="1"/>
  </si>
  <si>
    <t>14/7(F/M)</t>
    <phoneticPr fontId="1"/>
  </si>
  <si>
    <t>51±10</t>
    <phoneticPr fontId="1"/>
  </si>
  <si>
    <t>Cortical</t>
    <phoneticPr fontId="1"/>
  </si>
  <si>
    <t>HAB</t>
    <phoneticPr fontId="1"/>
  </si>
  <si>
    <t>MAB</t>
    <phoneticPr fontId="1"/>
  </si>
  <si>
    <t>LAB</t>
    <phoneticPr fontId="1"/>
  </si>
  <si>
    <t>HAB : 9</t>
    <phoneticPr fontId="1"/>
  </si>
  <si>
    <t>MAB : 8</t>
    <phoneticPr fontId="1"/>
  </si>
  <si>
    <t>LAB : 4</t>
    <phoneticPr fontId="1"/>
  </si>
  <si>
    <t>C22H25ClFN3O2</t>
    <phoneticPr fontId="1"/>
  </si>
  <si>
    <t>neuroinflammation</t>
    <phoneticPr fontId="1"/>
  </si>
  <si>
    <t>translocator protein 18 kDa</t>
  </si>
  <si>
    <t>18kDA</t>
    <phoneticPr fontId="1"/>
  </si>
  <si>
    <t>Pablo M Rusjan</t>
    <phoneticPr fontId="1"/>
  </si>
  <si>
    <t>4:MAB</t>
    <phoneticPr fontId="1"/>
  </si>
  <si>
    <t>3:HAB</t>
    <phoneticPr fontId="1"/>
  </si>
  <si>
    <t>1:HAB</t>
    <phoneticPr fontId="1"/>
  </si>
  <si>
    <t>4HC+1patient</t>
    <phoneticPr fontId="1"/>
  </si>
  <si>
    <t>4:MAB(1patient)</t>
    <phoneticPr fontId="1"/>
  </si>
  <si>
    <t>male</t>
    <phoneticPr fontId="1"/>
  </si>
  <si>
    <t>42.6±11.2</t>
    <phoneticPr fontId="1"/>
  </si>
  <si>
    <t>Masahiro Fujita et al.</t>
    <phoneticPr fontId="1"/>
  </si>
  <si>
    <t>ELSEVIER</t>
    <phoneticPr fontId="1"/>
  </si>
  <si>
    <t>40,43-52</t>
    <phoneticPr fontId="1"/>
  </si>
  <si>
    <t>1/11(F/M)</t>
    <phoneticPr fontId="1"/>
  </si>
  <si>
    <t>25±5</t>
    <phoneticPr fontId="1"/>
  </si>
  <si>
    <t>PONs</t>
    <phoneticPr fontId="1"/>
  </si>
  <si>
    <t>Zhen Fan et al.</t>
    <phoneticPr fontId="1"/>
  </si>
  <si>
    <t>57,1753-1759</t>
    <phoneticPr fontId="1"/>
  </si>
  <si>
    <t>all HC
HAB : 6
MAB : 4
LAB : 5</t>
    <phoneticPr fontId="1"/>
  </si>
  <si>
    <t>50-85</t>
    <phoneticPr fontId="1"/>
  </si>
  <si>
    <t>2TCM(4k)</t>
    <phoneticPr fontId="1"/>
  </si>
  <si>
    <t>frontal lobe</t>
    <phoneticPr fontId="1"/>
  </si>
  <si>
    <t>temporal lobe</t>
    <phoneticPr fontId="1"/>
  </si>
  <si>
    <t>parietal lobe</t>
    <phoneticPr fontId="1"/>
  </si>
  <si>
    <t>occipital lobe</t>
    <phoneticPr fontId="1"/>
  </si>
  <si>
    <t>whole brain</t>
    <phoneticPr fontId="1"/>
  </si>
  <si>
    <t>posterior cingulate</t>
    <phoneticPr fontId="1"/>
  </si>
  <si>
    <t>medial temporal lobe</t>
    <phoneticPr fontId="1"/>
  </si>
  <si>
    <t>Brain stem</t>
    <phoneticPr fontId="1"/>
  </si>
  <si>
    <t>Cerebellum</t>
    <phoneticPr fontId="1"/>
  </si>
  <si>
    <t>all</t>
    <phoneticPr fontId="1"/>
  </si>
  <si>
    <t>Christopher J. Endres et al.</t>
    <phoneticPr fontId="1"/>
  </si>
  <si>
    <t>50,1276-1282</t>
    <phoneticPr fontId="1"/>
  </si>
  <si>
    <t>34±8</t>
    <phoneticPr fontId="1"/>
  </si>
  <si>
    <t>1tCM</t>
    <phoneticPr fontId="1"/>
  </si>
  <si>
    <t>Frontal</t>
    <phoneticPr fontId="1"/>
  </si>
  <si>
    <t>Pons</t>
    <phoneticPr fontId="1"/>
  </si>
  <si>
    <t>Temporal</t>
    <phoneticPr fontId="1"/>
  </si>
  <si>
    <t>[18F]FEDAA1106</t>
    <phoneticPr fontId="1"/>
  </si>
  <si>
    <t>Yota Fujiyama et al.</t>
    <phoneticPr fontId="1"/>
  </si>
  <si>
    <t>47,43-50</t>
    <phoneticPr fontId="1"/>
  </si>
  <si>
    <t>20-31</t>
    <phoneticPr fontId="1"/>
  </si>
  <si>
    <t>Dorsolateral frontal</t>
    <phoneticPr fontId="1"/>
  </si>
  <si>
    <t>Medial frontal</t>
    <phoneticPr fontId="1"/>
  </si>
  <si>
    <t>Parietal</t>
    <phoneticPr fontId="1"/>
  </si>
  <si>
    <t>Lateral temporal</t>
    <phoneticPr fontId="1"/>
  </si>
  <si>
    <t>Medial temporal</t>
    <phoneticPr fontId="1"/>
  </si>
  <si>
    <t xml:space="preserve">Anterior cingulate </t>
    <phoneticPr fontId="1"/>
  </si>
  <si>
    <t>Posterior cingulate</t>
    <phoneticPr fontId="1"/>
  </si>
  <si>
    <t>NLS</t>
    <phoneticPr fontId="1"/>
  </si>
  <si>
    <t>COV</t>
    <phoneticPr fontId="1"/>
  </si>
  <si>
    <t>C24H23F2NO4</t>
    <phoneticPr fontId="1"/>
  </si>
  <si>
    <t>[11C]PK11195</t>
    <phoneticPr fontId="1"/>
  </si>
  <si>
    <t>TSPO</t>
    <phoneticPr fontId="1"/>
  </si>
  <si>
    <t>Aurelija Jucaite et al.</t>
    <phoneticPr fontId="1"/>
  </si>
  <si>
    <t>25.8±3.9</t>
    <phoneticPr fontId="1"/>
  </si>
  <si>
    <t>men</t>
    <phoneticPr fontId="1"/>
  </si>
  <si>
    <t>PUT</t>
    <phoneticPr fontId="1"/>
  </si>
  <si>
    <t>Whitematter</t>
    <phoneticPr fontId="1"/>
  </si>
  <si>
    <t>Grey matter</t>
    <phoneticPr fontId="1"/>
  </si>
  <si>
    <t>Whole brain</t>
    <phoneticPr fontId="1"/>
  </si>
  <si>
    <t>BPND(test</t>
    <phoneticPr fontId="1"/>
  </si>
  <si>
    <t>BPND(retest)</t>
    <phoneticPr fontId="1"/>
  </si>
  <si>
    <t>BPND(mean)</t>
    <phoneticPr fontId="1"/>
  </si>
  <si>
    <t>Vt(test</t>
    <phoneticPr fontId="1"/>
  </si>
  <si>
    <t>Vt(retest</t>
    <phoneticPr fontId="1"/>
  </si>
  <si>
    <t>Vt(mean</t>
    <phoneticPr fontId="1"/>
  </si>
  <si>
    <t>Activity Value, nM</t>
    <phoneticPr fontId="1"/>
  </si>
  <si>
    <t>frontal</t>
    <phoneticPr fontId="1"/>
  </si>
  <si>
    <t>temporal</t>
    <phoneticPr fontId="1"/>
  </si>
  <si>
    <t>cingulate</t>
    <phoneticPr fontId="1"/>
  </si>
  <si>
    <t>[11C]ER176</t>
    <phoneticPr fontId="1"/>
  </si>
  <si>
    <t>18-kDa translocator protein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</si>
</sst>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"/>
    <numFmt numFmtId="177" formatCode="0.0"/>
    <numFmt numFmtId="178" formatCode="0.000000"/>
    <numFmt numFmtId="179" formatCode="0.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12121"/>
      <name val="Segoe UI"/>
      <family val="2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  <font>
      <sz val="11"/>
      <color rgb="FF21212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7" xfId="0" applyBorder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>
      <alignment vertical="center"/>
    </xf>
    <xf numFmtId="0" fontId="0" fillId="0" borderId="7" xfId="0" applyBorder="1" applyAlignment="1">
      <alignment horizontal="center" vertical="top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1" xfId="0" applyFill="1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2" fontId="0" fillId="0" borderId="17" xfId="0" applyNumberFormat="1" applyBorder="1">
      <alignment vertical="center"/>
    </xf>
    <xf numFmtId="0" fontId="4" fillId="0" borderId="16" xfId="0" applyFont="1" applyBorder="1">
      <alignment vertical="center"/>
    </xf>
    <xf numFmtId="0" fontId="5" fillId="6" borderId="17" xfId="0" applyFont="1" applyFill="1" applyBorder="1" applyAlignment="1">
      <alignment horizontal="right" vertical="center" wrapText="1"/>
    </xf>
    <xf numFmtId="0" fontId="4" fillId="0" borderId="5" xfId="0" applyFont="1" applyBorder="1">
      <alignment vertical="center"/>
    </xf>
    <xf numFmtId="0" fontId="0" fillId="0" borderId="6" xfId="0" applyBorder="1" applyAlignment="1">
      <alignment horizontal="right" vertical="top"/>
    </xf>
    <xf numFmtId="0" fontId="0" fillId="0" borderId="10" xfId="0" applyBorder="1" applyAlignment="1">
      <alignment horizontal="right" vertical="center"/>
    </xf>
    <xf numFmtId="0" fontId="4" fillId="0" borderId="10" xfId="0" applyFont="1" applyBorder="1">
      <alignment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21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8" fontId="4" fillId="0" borderId="7" xfId="0" applyNumberFormat="1" applyFon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vertical="center"/>
    </xf>
    <xf numFmtId="2" fontId="0" fillId="0" borderId="22" xfId="0" applyNumberFormat="1" applyBorder="1">
      <alignment vertical="center"/>
    </xf>
    <xf numFmtId="2" fontId="0" fillId="0" borderId="19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3" fillId="0" borderId="13" xfId="0" applyNumberFormat="1" applyFont="1" applyBorder="1">
      <alignment vertical="center"/>
    </xf>
    <xf numFmtId="0" fontId="3" fillId="0" borderId="13" xfId="0" applyFont="1" applyBorder="1">
      <alignment vertical="center"/>
    </xf>
    <xf numFmtId="0" fontId="3" fillId="0" borderId="18" xfId="0" applyFont="1" applyBorder="1">
      <alignment vertical="center"/>
    </xf>
    <xf numFmtId="2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3" fillId="0" borderId="19" xfId="0" applyFont="1" applyBorder="1">
      <alignment vertical="center"/>
    </xf>
    <xf numFmtId="2" fontId="3" fillId="0" borderId="19" xfId="0" applyNumberFormat="1" applyFont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9" xfId="0" applyFont="1" applyFill="1" applyBorder="1">
      <alignment vertical="center"/>
    </xf>
    <xf numFmtId="2" fontId="0" fillId="0" borderId="19" xfId="0" applyNumberFormat="1" applyFont="1" applyFill="1" applyBorder="1">
      <alignment vertical="center"/>
    </xf>
    <xf numFmtId="2" fontId="0" fillId="0" borderId="18" xfId="0" applyNumberFormat="1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2" fontId="3" fillId="0" borderId="0" xfId="0" applyNumberFormat="1" applyFont="1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2" fontId="0" fillId="0" borderId="22" xfId="0" applyNumberFormat="1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177" fontId="0" fillId="0" borderId="22" xfId="0" applyNumberForma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F808-BF4E-4EFC-B65A-2E0F3B08F0F5}">
  <dimension ref="A1:AP13"/>
  <sheetViews>
    <sheetView workbookViewId="0">
      <selection activeCell="I15" sqref="I15"/>
    </sheetView>
  </sheetViews>
  <sheetFormatPr defaultRowHeight="18.75" x14ac:dyDescent="0.4"/>
  <sheetData>
    <row r="1" spans="1:42" x14ac:dyDescent="0.4">
      <c r="A1" s="102" t="s">
        <v>35</v>
      </c>
      <c r="B1" s="102"/>
      <c r="C1" s="102"/>
      <c r="D1" s="102"/>
      <c r="E1" s="102"/>
      <c r="F1" s="102"/>
      <c r="G1" s="103" t="s">
        <v>36</v>
      </c>
      <c r="H1" s="103"/>
      <c r="I1" s="103"/>
      <c r="J1" s="103"/>
      <c r="K1" s="104" t="s">
        <v>37</v>
      </c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98"/>
      <c r="AI1" s="98"/>
      <c r="AJ1" s="19"/>
      <c r="AK1" s="19"/>
      <c r="AL1" s="19"/>
    </row>
    <row r="2" spans="1:42" ht="38.25" thickBot="1" x14ac:dyDescent="0.45">
      <c r="A2" s="20" t="s">
        <v>38</v>
      </c>
      <c r="B2" s="20"/>
      <c r="C2" s="21" t="s">
        <v>39</v>
      </c>
      <c r="D2" s="21" t="s">
        <v>40</v>
      </c>
      <c r="E2" s="21" t="s">
        <v>41</v>
      </c>
      <c r="F2" s="21" t="s">
        <v>42</v>
      </c>
      <c r="G2" s="22" t="s">
        <v>43</v>
      </c>
      <c r="H2" s="22" t="s">
        <v>44</v>
      </c>
      <c r="I2" s="22" t="s">
        <v>46</v>
      </c>
      <c r="J2" s="22" t="s">
        <v>47</v>
      </c>
      <c r="K2" s="23" t="s">
        <v>48</v>
      </c>
      <c r="L2" s="24" t="s">
        <v>49</v>
      </c>
      <c r="M2" s="24" t="s">
        <v>220</v>
      </c>
      <c r="N2" s="24" t="s">
        <v>221</v>
      </c>
      <c r="O2" s="24" t="s">
        <v>222</v>
      </c>
      <c r="P2" s="24" t="s">
        <v>50</v>
      </c>
      <c r="Q2" s="24" t="s">
        <v>223</v>
      </c>
      <c r="R2" s="24" t="s">
        <v>224</v>
      </c>
      <c r="S2" s="24" t="s">
        <v>225</v>
      </c>
      <c r="T2" s="23" t="s">
        <v>52</v>
      </c>
      <c r="U2" s="23" t="s">
        <v>53</v>
      </c>
      <c r="V2" s="25" t="s">
        <v>54</v>
      </c>
      <c r="W2" s="25"/>
      <c r="X2" s="23" t="s">
        <v>55</v>
      </c>
      <c r="Y2" s="23"/>
      <c r="Z2" s="23" t="s">
        <v>56</v>
      </c>
      <c r="AA2" s="23" t="s">
        <v>57</v>
      </c>
      <c r="AB2" s="23"/>
      <c r="AC2" s="23" t="s">
        <v>56</v>
      </c>
      <c r="AD2" s="23" t="s">
        <v>58</v>
      </c>
      <c r="AE2" s="23"/>
      <c r="AF2" s="23" t="s">
        <v>56</v>
      </c>
      <c r="AG2" s="23" t="s">
        <v>59</v>
      </c>
      <c r="AH2" s="23"/>
      <c r="AI2" s="23" t="s">
        <v>56</v>
      </c>
      <c r="AJ2" s="26" t="s">
        <v>60</v>
      </c>
      <c r="AK2" s="26"/>
      <c r="AL2" s="23" t="s">
        <v>56</v>
      </c>
      <c r="AM2" s="26" t="s">
        <v>61</v>
      </c>
      <c r="AN2" s="26"/>
      <c r="AO2" s="23" t="s">
        <v>56</v>
      </c>
      <c r="AP2" s="98"/>
    </row>
    <row r="3" spans="1:42" x14ac:dyDescent="0.4">
      <c r="A3" s="105" t="s">
        <v>211</v>
      </c>
      <c r="B3" s="100" t="s">
        <v>212</v>
      </c>
      <c r="C3" t="s">
        <v>213</v>
      </c>
      <c r="D3">
        <v>2012</v>
      </c>
      <c r="E3" t="s">
        <v>85</v>
      </c>
      <c r="F3" s="50">
        <v>9.375E-2</v>
      </c>
      <c r="G3" s="105" t="s">
        <v>66</v>
      </c>
      <c r="H3">
        <v>6</v>
      </c>
      <c r="I3" t="s">
        <v>215</v>
      </c>
      <c r="J3" t="s">
        <v>214</v>
      </c>
      <c r="K3" t="s">
        <v>120</v>
      </c>
      <c r="L3" t="s">
        <v>90</v>
      </c>
      <c r="M3">
        <v>1.37</v>
      </c>
      <c r="N3">
        <v>1.92</v>
      </c>
      <c r="O3" s="51">
        <f>AVERAGE(M3,N3)</f>
        <v>1.645</v>
      </c>
      <c r="Q3">
        <v>0.88</v>
      </c>
      <c r="R3">
        <v>1.06</v>
      </c>
      <c r="S3" s="51">
        <f>AVERAGE(Q3,R3)</f>
        <v>0.97</v>
      </c>
    </row>
    <row r="4" spans="1:42" x14ac:dyDescent="0.4">
      <c r="A4" s="106"/>
      <c r="B4" s="99"/>
      <c r="G4" s="106"/>
      <c r="L4" t="s">
        <v>216</v>
      </c>
      <c r="M4">
        <v>1.2</v>
      </c>
      <c r="N4">
        <v>1.5</v>
      </c>
      <c r="O4" s="51">
        <f t="shared" ref="O4:O10" si="0">AVERAGE(M4,N4)</f>
        <v>1.35</v>
      </c>
      <c r="Q4">
        <v>0.83</v>
      </c>
      <c r="R4">
        <v>0.93</v>
      </c>
      <c r="S4" s="51">
        <f t="shared" ref="S4:S10" si="1">AVERAGE(Q4,R4)</f>
        <v>0.88</v>
      </c>
    </row>
    <row r="5" spans="1:42" x14ac:dyDescent="0.4">
      <c r="A5" s="106"/>
      <c r="B5" s="99"/>
      <c r="G5" s="106"/>
      <c r="L5" t="s">
        <v>89</v>
      </c>
      <c r="M5">
        <v>1.19</v>
      </c>
      <c r="N5">
        <v>1.53</v>
      </c>
      <c r="O5" s="51">
        <f t="shared" si="0"/>
        <v>1.3599999999999999</v>
      </c>
      <c r="Q5" s="51">
        <v>0.9</v>
      </c>
      <c r="R5" s="51">
        <v>0.8</v>
      </c>
      <c r="S5" s="51">
        <f t="shared" si="1"/>
        <v>0.85000000000000009</v>
      </c>
    </row>
    <row r="6" spans="1:42" x14ac:dyDescent="0.4">
      <c r="A6" s="106"/>
      <c r="B6" s="99"/>
      <c r="G6" s="106"/>
      <c r="L6" t="s">
        <v>93</v>
      </c>
      <c r="M6">
        <v>2</v>
      </c>
      <c r="N6">
        <v>2.1800000000000002</v>
      </c>
      <c r="O6" s="51">
        <f t="shared" si="0"/>
        <v>2.09</v>
      </c>
      <c r="Q6">
        <v>0.86</v>
      </c>
      <c r="R6">
        <v>0.74</v>
      </c>
      <c r="S6" s="51">
        <f t="shared" si="1"/>
        <v>0.8</v>
      </c>
    </row>
    <row r="7" spans="1:42" x14ac:dyDescent="0.4">
      <c r="A7" s="106"/>
      <c r="B7" s="99"/>
      <c r="G7" s="106"/>
      <c r="L7" t="s">
        <v>69</v>
      </c>
      <c r="M7">
        <v>1.29</v>
      </c>
      <c r="N7">
        <v>1.37</v>
      </c>
      <c r="O7" s="51">
        <f t="shared" si="0"/>
        <v>1.33</v>
      </c>
      <c r="Q7">
        <v>0.74</v>
      </c>
      <c r="R7">
        <v>0.72</v>
      </c>
      <c r="S7" s="51">
        <f t="shared" si="1"/>
        <v>0.73</v>
      </c>
    </row>
    <row r="8" spans="1:42" x14ac:dyDescent="0.4">
      <c r="A8" s="106"/>
      <c r="B8" s="99"/>
      <c r="G8" s="106"/>
      <c r="L8" t="s">
        <v>217</v>
      </c>
      <c r="M8">
        <v>1.9</v>
      </c>
      <c r="N8">
        <v>1.59</v>
      </c>
      <c r="O8" s="51">
        <f t="shared" si="0"/>
        <v>1.7450000000000001</v>
      </c>
      <c r="Q8">
        <v>0.99</v>
      </c>
      <c r="R8">
        <v>0.88</v>
      </c>
      <c r="S8" s="51">
        <f>AVERAGE(Q8,R9)</f>
        <v>0.84499999999999997</v>
      </c>
    </row>
    <row r="9" spans="1:42" x14ac:dyDescent="0.4">
      <c r="A9" s="106"/>
      <c r="B9" s="99"/>
      <c r="G9" s="106"/>
      <c r="L9" t="s">
        <v>218</v>
      </c>
      <c r="M9">
        <v>1.5</v>
      </c>
      <c r="N9">
        <v>1.59</v>
      </c>
      <c r="O9" s="51">
        <f t="shared" si="0"/>
        <v>1.5449999999999999</v>
      </c>
      <c r="Q9">
        <v>0.76</v>
      </c>
      <c r="R9" s="51">
        <v>0.7</v>
      </c>
      <c r="S9" s="51">
        <f>AVERAGE(Q9,R8)</f>
        <v>0.82000000000000006</v>
      </c>
    </row>
    <row r="10" spans="1:42" x14ac:dyDescent="0.4">
      <c r="A10" s="106"/>
      <c r="B10" s="99"/>
      <c r="G10" s="106"/>
      <c r="L10" t="s">
        <v>219</v>
      </c>
      <c r="M10">
        <v>1.65</v>
      </c>
      <c r="N10">
        <v>1.68</v>
      </c>
      <c r="O10" s="51">
        <f t="shared" si="0"/>
        <v>1.665</v>
      </c>
      <c r="Q10">
        <v>0.82</v>
      </c>
      <c r="R10">
        <v>0.75</v>
      </c>
      <c r="S10" s="51">
        <f t="shared" si="1"/>
        <v>0.78499999999999992</v>
      </c>
    </row>
    <row r="11" spans="1:42" x14ac:dyDescent="0.4">
      <c r="A11" s="106"/>
      <c r="B11" s="99"/>
      <c r="G11" s="106"/>
    </row>
    <row r="12" spans="1:42" x14ac:dyDescent="0.4">
      <c r="A12" s="106"/>
      <c r="B12" s="99"/>
      <c r="G12" s="106"/>
    </row>
    <row r="13" spans="1:42" x14ac:dyDescent="0.4">
      <c r="A13" s="106"/>
      <c r="B13" s="99"/>
      <c r="G13" s="106"/>
    </row>
  </sheetData>
  <mergeCells count="5">
    <mergeCell ref="A1:F1"/>
    <mergeCell ref="G1:J1"/>
    <mergeCell ref="K1:AG1"/>
    <mergeCell ref="A3:A13"/>
    <mergeCell ref="G3:G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603C-CDE5-46EF-BE7B-0F84D6B928E9}">
  <dimension ref="B2:F31"/>
  <sheetViews>
    <sheetView workbookViewId="0">
      <selection activeCell="C20" sqref="C20"/>
    </sheetView>
  </sheetViews>
  <sheetFormatPr defaultRowHeight="18.75" x14ac:dyDescent="0.4"/>
  <cols>
    <col min="2" max="2" width="32" customWidth="1"/>
    <col min="3" max="3" width="16.75" customWidth="1"/>
    <col min="4" max="4" width="20.75" customWidth="1"/>
    <col min="5" max="5" width="12.625" customWidth="1"/>
    <col min="6" max="6" width="13.875" customWidth="1"/>
  </cols>
  <sheetData>
    <row r="2" spans="2:3" x14ac:dyDescent="0.4">
      <c r="B2" t="s">
        <v>0</v>
      </c>
    </row>
    <row r="4" spans="2:3" ht="19.5" thickBot="1" x14ac:dyDescent="0.45">
      <c r="B4" t="s">
        <v>1</v>
      </c>
    </row>
    <row r="5" spans="2:3" ht="19.5" thickBot="1" x14ac:dyDescent="0.45">
      <c r="B5" s="1" t="s">
        <v>2</v>
      </c>
      <c r="C5" s="2" t="s">
        <v>3</v>
      </c>
    </row>
    <row r="6" spans="2:3" ht="19.5" thickTop="1" x14ac:dyDescent="0.4">
      <c r="B6" s="3" t="s">
        <v>4</v>
      </c>
      <c r="C6" s="34">
        <v>450825</v>
      </c>
    </row>
    <row r="7" spans="2:3" ht="19.5" thickBot="1" x14ac:dyDescent="0.45">
      <c r="B7" s="5" t="s">
        <v>5</v>
      </c>
      <c r="C7" s="35" t="s">
        <v>81</v>
      </c>
    </row>
    <row r="8" spans="2:3" ht="19.5" customHeight="1" x14ac:dyDescent="0.4">
      <c r="B8" s="36"/>
      <c r="C8" s="36"/>
    </row>
    <row r="9" spans="2:3" ht="19.5" customHeight="1" thickBot="1" x14ac:dyDescent="0.45">
      <c r="B9" s="7" t="s">
        <v>7</v>
      </c>
    </row>
    <row r="10" spans="2:3" x14ac:dyDescent="0.4">
      <c r="B10" s="37" t="s">
        <v>8</v>
      </c>
      <c r="C10" s="38">
        <v>351.9</v>
      </c>
    </row>
    <row r="11" spans="2:3" x14ac:dyDescent="0.4">
      <c r="B11" s="39" t="s">
        <v>9</v>
      </c>
      <c r="C11" s="40">
        <v>5.5</v>
      </c>
    </row>
    <row r="12" spans="2:3" x14ac:dyDescent="0.4">
      <c r="B12" s="39" t="s">
        <v>10</v>
      </c>
      <c r="C12" s="40">
        <v>0</v>
      </c>
    </row>
    <row r="13" spans="2:3" x14ac:dyDescent="0.4">
      <c r="B13" s="39" t="s">
        <v>11</v>
      </c>
      <c r="C13" s="40">
        <v>2</v>
      </c>
    </row>
    <row r="14" spans="2:3" x14ac:dyDescent="0.4">
      <c r="B14" s="39" t="s">
        <v>12</v>
      </c>
      <c r="C14" s="40">
        <v>4</v>
      </c>
    </row>
    <row r="15" spans="2:3" x14ac:dyDescent="0.4">
      <c r="B15" s="39" t="s">
        <v>13</v>
      </c>
      <c r="C15" s="41">
        <v>351.14567360000001</v>
      </c>
    </row>
    <row r="16" spans="2:3" x14ac:dyDescent="0.4">
      <c r="B16" s="42" t="s">
        <v>14</v>
      </c>
      <c r="C16" s="41">
        <v>351.14567360000001</v>
      </c>
    </row>
    <row r="17" spans="2:6" x14ac:dyDescent="0.4">
      <c r="B17" s="39" t="s">
        <v>15</v>
      </c>
      <c r="C17" s="43">
        <v>33.200000000000003</v>
      </c>
    </row>
    <row r="18" spans="2:6" x14ac:dyDescent="0.4">
      <c r="B18" s="39" t="s">
        <v>16</v>
      </c>
      <c r="C18" s="40">
        <v>25</v>
      </c>
    </row>
    <row r="19" spans="2:6" x14ac:dyDescent="0.4">
      <c r="B19" s="39" t="s">
        <v>17</v>
      </c>
      <c r="C19" s="40">
        <v>0</v>
      </c>
    </row>
    <row r="20" spans="2:6" x14ac:dyDescent="0.4">
      <c r="B20" s="39" t="s">
        <v>18</v>
      </c>
      <c r="C20" s="40">
        <v>457</v>
      </c>
    </row>
    <row r="21" spans="2:6" x14ac:dyDescent="0.4">
      <c r="B21" s="39" t="s">
        <v>19</v>
      </c>
      <c r="C21" s="40">
        <v>1</v>
      </c>
    </row>
    <row r="22" spans="2:6" x14ac:dyDescent="0.4">
      <c r="B22" s="42" t="s">
        <v>20</v>
      </c>
      <c r="C22" s="40">
        <v>0</v>
      </c>
    </row>
    <row r="23" spans="2:6" x14ac:dyDescent="0.4">
      <c r="B23" s="42" t="s">
        <v>21</v>
      </c>
      <c r="C23" s="40">
        <v>1</v>
      </c>
    </row>
    <row r="24" spans="2:6" x14ac:dyDescent="0.4">
      <c r="B24" s="42" t="s">
        <v>22</v>
      </c>
      <c r="C24" s="40">
        <v>0</v>
      </c>
    </row>
    <row r="25" spans="2:6" x14ac:dyDescent="0.4">
      <c r="B25" s="42" t="s">
        <v>23</v>
      </c>
      <c r="C25" s="40">
        <v>0</v>
      </c>
    </row>
    <row r="26" spans="2:6" x14ac:dyDescent="0.4">
      <c r="B26" s="42" t="s">
        <v>24</v>
      </c>
      <c r="C26" s="40">
        <v>1</v>
      </c>
    </row>
    <row r="27" spans="2:6" ht="19.5" thickBot="1" x14ac:dyDescent="0.45">
      <c r="B27" s="44" t="s">
        <v>25</v>
      </c>
      <c r="C27" s="45" t="s">
        <v>26</v>
      </c>
    </row>
    <row r="29" spans="2:6" ht="19.5" thickBot="1" x14ac:dyDescent="0.45">
      <c r="B29" t="s">
        <v>27</v>
      </c>
    </row>
    <row r="30" spans="2:6" ht="19.5" thickBot="1" x14ac:dyDescent="0.45">
      <c r="B30" s="1" t="s">
        <v>226</v>
      </c>
      <c r="C30" s="13" t="s">
        <v>29</v>
      </c>
      <c r="D30" s="13" t="s">
        <v>30</v>
      </c>
      <c r="E30" s="13" t="s">
        <v>31</v>
      </c>
      <c r="F30" s="2" t="s">
        <v>32</v>
      </c>
    </row>
    <row r="31" spans="2:6" ht="20.25" thickTop="1" thickBot="1" x14ac:dyDescent="0.45">
      <c r="B31" s="14"/>
      <c r="C31" s="46"/>
      <c r="D31" s="47"/>
      <c r="E31" s="15"/>
      <c r="F31" s="17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D16B-8CC5-40C1-8B4C-BA4702D25845}">
  <dimension ref="A1:AJ17"/>
  <sheetViews>
    <sheetView workbookViewId="0">
      <selection activeCell="E24" sqref="E24"/>
    </sheetView>
  </sheetViews>
  <sheetFormatPr defaultRowHeight="18.75" x14ac:dyDescent="0.4"/>
  <cols>
    <col min="1" max="2" width="15.125" customWidth="1"/>
    <col min="3" max="3" width="10.875" customWidth="1"/>
    <col min="6" max="6" width="12.25" customWidth="1"/>
    <col min="12" max="12" width="25" customWidth="1"/>
    <col min="13" max="13" width="19.375" customWidth="1"/>
    <col min="19" max="19" width="2.375" customWidth="1"/>
    <col min="22" max="22" width="2.5" customWidth="1"/>
    <col min="25" max="25" width="3" customWidth="1"/>
    <col min="28" max="28" width="2.75" customWidth="1"/>
    <col min="31" max="31" width="2.75" customWidth="1"/>
    <col min="34" max="34" width="2.75" customWidth="1"/>
  </cols>
  <sheetData>
    <row r="1" spans="1:36" x14ac:dyDescent="0.4">
      <c r="A1" s="102" t="s">
        <v>35</v>
      </c>
      <c r="B1" s="102"/>
      <c r="C1" s="102"/>
      <c r="D1" s="102"/>
      <c r="E1" s="102"/>
      <c r="F1" s="102"/>
      <c r="G1" s="103" t="s">
        <v>36</v>
      </c>
      <c r="H1" s="103"/>
      <c r="I1" s="103"/>
      <c r="J1" s="103"/>
      <c r="K1" s="103"/>
      <c r="L1" s="104" t="s">
        <v>37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8"/>
      <c r="AC1" s="18"/>
      <c r="AD1" s="19"/>
      <c r="AE1" s="19"/>
      <c r="AF1" s="19"/>
    </row>
    <row r="2" spans="1:36" ht="38.25" thickBot="1" x14ac:dyDescent="0.45">
      <c r="A2" s="20" t="s">
        <v>38</v>
      </c>
      <c r="B2" s="20"/>
      <c r="C2" s="21" t="s">
        <v>39</v>
      </c>
      <c r="D2" s="21" t="s">
        <v>40</v>
      </c>
      <c r="E2" s="21" t="s">
        <v>41</v>
      </c>
      <c r="F2" s="21" t="s">
        <v>42</v>
      </c>
      <c r="G2" s="22" t="s">
        <v>43</v>
      </c>
      <c r="H2" s="22" t="s">
        <v>44</v>
      </c>
      <c r="I2" s="22" t="s">
        <v>45</v>
      </c>
      <c r="J2" s="22" t="s">
        <v>46</v>
      </c>
      <c r="K2" s="22" t="s">
        <v>47</v>
      </c>
      <c r="L2" s="23" t="s">
        <v>48</v>
      </c>
      <c r="M2" s="24" t="s">
        <v>49</v>
      </c>
      <c r="N2" s="24" t="s">
        <v>51</v>
      </c>
      <c r="O2" s="23" t="s">
        <v>52</v>
      </c>
      <c r="P2" s="23" t="s">
        <v>53</v>
      </c>
      <c r="Q2" s="25" t="s">
        <v>54</v>
      </c>
      <c r="R2" s="23" t="s">
        <v>55</v>
      </c>
      <c r="S2" s="23"/>
      <c r="T2" s="23" t="s">
        <v>56</v>
      </c>
      <c r="U2" s="23" t="s">
        <v>57</v>
      </c>
      <c r="V2" s="23"/>
      <c r="W2" s="23" t="s">
        <v>56</v>
      </c>
      <c r="X2" s="23" t="s">
        <v>58</v>
      </c>
      <c r="Y2" s="23"/>
      <c r="Z2" s="23" t="s">
        <v>56</v>
      </c>
      <c r="AA2" s="23" t="s">
        <v>59</v>
      </c>
      <c r="AB2" s="23"/>
      <c r="AC2" s="23" t="s">
        <v>56</v>
      </c>
      <c r="AD2" s="26" t="s">
        <v>60</v>
      </c>
      <c r="AE2" s="26"/>
      <c r="AF2" s="23" t="s">
        <v>56</v>
      </c>
      <c r="AG2" s="26" t="s">
        <v>61</v>
      </c>
      <c r="AH2" s="26"/>
      <c r="AI2" s="23" t="s">
        <v>56</v>
      </c>
      <c r="AJ2" s="18"/>
    </row>
    <row r="3" spans="1:36" x14ac:dyDescent="0.4">
      <c r="A3" s="105" t="s">
        <v>62</v>
      </c>
      <c r="B3" s="48"/>
      <c r="C3" t="s">
        <v>63</v>
      </c>
      <c r="D3">
        <v>2007</v>
      </c>
      <c r="E3" t="s">
        <v>64</v>
      </c>
      <c r="F3" t="s">
        <v>65</v>
      </c>
      <c r="G3" s="105" t="s">
        <v>66</v>
      </c>
      <c r="H3">
        <v>9</v>
      </c>
      <c r="K3" t="s">
        <v>67</v>
      </c>
      <c r="L3" t="s">
        <v>68</v>
      </c>
      <c r="M3" t="s">
        <v>69</v>
      </c>
      <c r="R3" s="27">
        <v>6.6000000000000003E-2</v>
      </c>
      <c r="S3" s="27" t="s">
        <v>70</v>
      </c>
      <c r="T3" s="27">
        <v>18.899999999999999</v>
      </c>
      <c r="U3" s="27"/>
      <c r="V3" s="27" t="s">
        <v>70</v>
      </c>
      <c r="W3" s="27"/>
      <c r="X3" s="28">
        <v>0.05</v>
      </c>
      <c r="Y3" s="27" t="s">
        <v>70</v>
      </c>
      <c r="Z3" s="29">
        <v>20.2</v>
      </c>
      <c r="AA3" s="27"/>
      <c r="AB3" s="27" t="s">
        <v>70</v>
      </c>
      <c r="AC3" s="27"/>
      <c r="AD3" s="30">
        <v>5</v>
      </c>
      <c r="AE3" s="27" t="s">
        <v>70</v>
      </c>
      <c r="AF3" s="27">
        <v>10.9</v>
      </c>
      <c r="AG3" s="27">
        <v>0.83</v>
      </c>
      <c r="AH3" s="27" t="s">
        <v>70</v>
      </c>
      <c r="AI3" s="29">
        <v>25</v>
      </c>
    </row>
    <row r="4" spans="1:36" x14ac:dyDescent="0.4">
      <c r="A4" s="106"/>
      <c r="B4" s="33" t="s">
        <v>82</v>
      </c>
      <c r="G4" s="106"/>
      <c r="M4" t="s">
        <v>71</v>
      </c>
      <c r="R4" s="27">
        <v>5.7000000000000002E-2</v>
      </c>
      <c r="S4" s="27" t="s">
        <v>70</v>
      </c>
      <c r="T4" s="27">
        <v>17.8</v>
      </c>
      <c r="U4" s="27"/>
      <c r="V4" s="27" t="s">
        <v>70</v>
      </c>
      <c r="W4" s="27">
        <v>1</v>
      </c>
      <c r="X4" s="28">
        <v>5.1999999999999998E-2</v>
      </c>
      <c r="Y4" s="27" t="s">
        <v>70</v>
      </c>
      <c r="Z4" s="29">
        <v>22</v>
      </c>
      <c r="AA4" s="27"/>
      <c r="AB4" s="27" t="s">
        <v>70</v>
      </c>
      <c r="AC4" s="27"/>
      <c r="AD4" s="30">
        <v>4.8600000000000003</v>
      </c>
      <c r="AE4" s="27" t="s">
        <v>70</v>
      </c>
      <c r="AF4" s="27">
        <v>17.5</v>
      </c>
      <c r="AG4" s="27">
        <v>0.72</v>
      </c>
      <c r="AH4" s="27" t="s">
        <v>70</v>
      </c>
      <c r="AI4" s="29">
        <v>26.2</v>
      </c>
    </row>
    <row r="5" spans="1:36" x14ac:dyDescent="0.4">
      <c r="A5" s="106"/>
      <c r="B5" s="33"/>
      <c r="G5" s="106"/>
      <c r="M5" t="s">
        <v>72</v>
      </c>
      <c r="R5" s="27">
        <v>5.8000000000000003E-2</v>
      </c>
      <c r="S5" s="27" t="s">
        <v>70</v>
      </c>
      <c r="T5" s="27">
        <v>20.2</v>
      </c>
      <c r="U5" s="27"/>
      <c r="V5" s="27" t="s">
        <v>70</v>
      </c>
      <c r="W5" s="27">
        <v>1</v>
      </c>
      <c r="X5" s="28">
        <v>5.1999999999999998E-2</v>
      </c>
      <c r="Y5" s="27" t="s">
        <v>70</v>
      </c>
      <c r="Z5" s="29">
        <v>14</v>
      </c>
      <c r="AA5" s="27"/>
      <c r="AB5" s="27" t="s">
        <v>70</v>
      </c>
      <c r="AC5" s="27"/>
      <c r="AD5" s="30">
        <v>4.84</v>
      </c>
      <c r="AE5" s="27" t="s">
        <v>70</v>
      </c>
      <c r="AF5" s="27">
        <v>18.399999999999999</v>
      </c>
      <c r="AG5" s="27">
        <v>0.72</v>
      </c>
      <c r="AH5" s="27" t="s">
        <v>70</v>
      </c>
      <c r="AI5" s="29">
        <v>24.5</v>
      </c>
    </row>
    <row r="6" spans="1:36" x14ac:dyDescent="0.4">
      <c r="A6" s="106"/>
      <c r="B6" s="33"/>
      <c r="G6" s="106"/>
      <c r="M6" t="s">
        <v>73</v>
      </c>
      <c r="R6" s="27">
        <v>5.7000000000000002E-2</v>
      </c>
      <c r="S6" s="27" t="s">
        <v>70</v>
      </c>
      <c r="T6" s="27">
        <v>20.399999999999999</v>
      </c>
      <c r="U6" s="27"/>
      <c r="V6" s="27" t="s">
        <v>70</v>
      </c>
      <c r="W6" s="27"/>
      <c r="X6" s="28">
        <v>0.05</v>
      </c>
      <c r="Y6" s="27" t="s">
        <v>70</v>
      </c>
      <c r="Z6" s="29">
        <v>20.9</v>
      </c>
      <c r="AA6" s="27"/>
      <c r="AB6" s="27" t="s">
        <v>70</v>
      </c>
      <c r="AC6" s="27"/>
      <c r="AD6" s="30">
        <v>4.75</v>
      </c>
      <c r="AE6" s="27" t="s">
        <v>70</v>
      </c>
      <c r="AF6" s="27">
        <v>20.7</v>
      </c>
      <c r="AG6" s="27">
        <v>0.75</v>
      </c>
      <c r="AH6" s="27" t="s">
        <v>70</v>
      </c>
      <c r="AI6" s="29">
        <v>26.8</v>
      </c>
    </row>
    <row r="7" spans="1:36" x14ac:dyDescent="0.4">
      <c r="A7" s="106"/>
      <c r="B7" s="33"/>
      <c r="G7" s="106"/>
      <c r="M7" t="s">
        <v>74</v>
      </c>
      <c r="R7" s="27">
        <v>5.5E-2</v>
      </c>
      <c r="S7" s="27" t="s">
        <v>70</v>
      </c>
      <c r="T7" s="27">
        <v>21.3</v>
      </c>
      <c r="U7" s="27"/>
      <c r="V7" s="27" t="s">
        <v>70</v>
      </c>
      <c r="W7" s="27">
        <v>2</v>
      </c>
      <c r="X7" s="28">
        <v>5.0999999999999997E-2</v>
      </c>
      <c r="Y7" s="27" t="s">
        <v>70</v>
      </c>
      <c r="Z7" s="29">
        <v>19.399999999999999</v>
      </c>
      <c r="AA7" s="27"/>
      <c r="AB7" s="27" t="s">
        <v>70</v>
      </c>
      <c r="AC7" s="27"/>
      <c r="AD7" s="30">
        <v>4.91</v>
      </c>
      <c r="AE7" s="27" t="s">
        <v>70</v>
      </c>
      <c r="AF7" s="27">
        <v>17.3</v>
      </c>
      <c r="AG7" s="27">
        <v>0.72</v>
      </c>
      <c r="AH7" s="27" t="s">
        <v>70</v>
      </c>
      <c r="AI7" s="29">
        <v>29.4</v>
      </c>
    </row>
    <row r="8" spans="1:36" x14ac:dyDescent="0.4">
      <c r="A8" s="106"/>
      <c r="B8" s="33"/>
      <c r="G8" s="106"/>
      <c r="M8" t="s">
        <v>75</v>
      </c>
      <c r="R8" s="27">
        <v>4.8000000000000001E-2</v>
      </c>
      <c r="S8" s="27" t="s">
        <v>70</v>
      </c>
      <c r="T8" s="27">
        <v>20.5</v>
      </c>
      <c r="U8" s="27"/>
      <c r="V8" s="27" t="s">
        <v>70</v>
      </c>
      <c r="W8" s="27">
        <v>2</v>
      </c>
      <c r="X8" s="28">
        <v>4.7E-2</v>
      </c>
      <c r="Y8" s="27" t="s">
        <v>70</v>
      </c>
      <c r="Z8" s="29">
        <v>24.8</v>
      </c>
      <c r="AA8" s="27"/>
      <c r="AB8" s="27" t="s">
        <v>70</v>
      </c>
      <c r="AC8" s="27"/>
      <c r="AD8" s="30">
        <v>5.07</v>
      </c>
      <c r="AE8" s="27" t="s">
        <v>70</v>
      </c>
      <c r="AF8" s="27">
        <v>16.5</v>
      </c>
      <c r="AG8" s="27">
        <v>0.65</v>
      </c>
      <c r="AH8" s="27" t="s">
        <v>70</v>
      </c>
      <c r="AI8" s="29">
        <v>26.3</v>
      </c>
    </row>
    <row r="9" spans="1:36" x14ac:dyDescent="0.4">
      <c r="A9" s="106"/>
      <c r="B9" s="33"/>
      <c r="G9" s="106"/>
      <c r="M9" t="s">
        <v>76</v>
      </c>
      <c r="R9" s="27">
        <v>6.4000000000000001E-2</v>
      </c>
      <c r="S9" s="27" t="s">
        <v>70</v>
      </c>
      <c r="T9" s="27">
        <v>19.899999999999999</v>
      </c>
      <c r="U9" s="27"/>
      <c r="V9" s="27" t="s">
        <v>70</v>
      </c>
      <c r="W9" s="27"/>
      <c r="X9" s="28">
        <v>5.1999999999999998E-2</v>
      </c>
      <c r="Y9" s="27" t="s">
        <v>70</v>
      </c>
      <c r="Z9" s="29">
        <v>19</v>
      </c>
      <c r="AA9" s="27"/>
      <c r="AB9" s="27" t="s">
        <v>70</v>
      </c>
      <c r="AC9" s="27"/>
      <c r="AD9" s="30">
        <v>4.7</v>
      </c>
      <c r="AE9" s="27" t="s">
        <v>70</v>
      </c>
      <c r="AF9" s="27">
        <v>14.3</v>
      </c>
      <c r="AG9" s="27">
        <v>0.83</v>
      </c>
      <c r="AH9" s="27" t="s">
        <v>70</v>
      </c>
      <c r="AI9" s="29">
        <v>25.5</v>
      </c>
    </row>
    <row r="10" spans="1:36" x14ac:dyDescent="0.4">
      <c r="A10" s="106"/>
      <c r="B10" s="33"/>
      <c r="G10" s="106"/>
      <c r="M10" t="s">
        <v>77</v>
      </c>
      <c r="R10" s="27">
        <v>5.8999999999999997E-2</v>
      </c>
      <c r="S10" s="27" t="s">
        <v>70</v>
      </c>
      <c r="T10" s="27">
        <v>23.8</v>
      </c>
      <c r="U10" s="27"/>
      <c r="V10" s="27" t="s">
        <v>70</v>
      </c>
      <c r="W10" s="27">
        <v>3</v>
      </c>
      <c r="X10" s="28">
        <v>5.1999999999999998E-2</v>
      </c>
      <c r="Y10" s="27" t="s">
        <v>70</v>
      </c>
      <c r="Z10" s="29">
        <v>23.2</v>
      </c>
      <c r="AA10" s="27"/>
      <c r="AB10" s="27" t="s">
        <v>70</v>
      </c>
      <c r="AC10" s="27"/>
      <c r="AD10" s="30">
        <v>4.93</v>
      </c>
      <c r="AE10" s="27" t="s">
        <v>70</v>
      </c>
      <c r="AF10" s="27">
        <v>15.8</v>
      </c>
      <c r="AG10" s="27">
        <v>0.74</v>
      </c>
      <c r="AH10" s="27" t="s">
        <v>70</v>
      </c>
      <c r="AI10" s="29">
        <v>30.4</v>
      </c>
    </row>
    <row r="11" spans="1:36" x14ac:dyDescent="0.4">
      <c r="A11" s="106"/>
      <c r="B11" s="33"/>
      <c r="G11" s="106"/>
      <c r="M11" t="s">
        <v>78</v>
      </c>
      <c r="R11" s="27">
        <v>6.7000000000000004E-2</v>
      </c>
      <c r="S11" s="27" t="s">
        <v>70</v>
      </c>
      <c r="T11" s="27">
        <v>21.5</v>
      </c>
      <c r="U11" s="27"/>
      <c r="V11" s="27" t="s">
        <v>70</v>
      </c>
      <c r="W11" s="27">
        <v>3</v>
      </c>
      <c r="X11" s="28">
        <v>5.2999999999999999E-2</v>
      </c>
      <c r="Y11" s="27" t="s">
        <v>70</v>
      </c>
      <c r="Z11" s="29">
        <v>22.2</v>
      </c>
      <c r="AA11" s="27"/>
      <c r="AB11" s="27" t="s">
        <v>70</v>
      </c>
      <c r="AC11" s="27"/>
      <c r="AD11" s="30">
        <v>4.67</v>
      </c>
      <c r="AE11" s="27" t="s">
        <v>70</v>
      </c>
      <c r="AF11" s="27">
        <v>26.6</v>
      </c>
      <c r="AG11" s="27">
        <v>0.81</v>
      </c>
      <c r="AH11" s="27" t="s">
        <v>70</v>
      </c>
      <c r="AI11" s="29">
        <v>23.5</v>
      </c>
    </row>
    <row r="12" spans="1:36" x14ac:dyDescent="0.4">
      <c r="A12" s="106"/>
      <c r="B12" s="33"/>
      <c r="G12" s="106"/>
      <c r="M12" t="s">
        <v>79</v>
      </c>
      <c r="R12" s="27">
        <v>5.8999999999999997E-2</v>
      </c>
      <c r="S12" s="27" t="s">
        <v>70</v>
      </c>
      <c r="T12" s="27">
        <v>19.100000000000001</v>
      </c>
      <c r="U12" s="27"/>
      <c r="V12" s="27" t="s">
        <v>70</v>
      </c>
      <c r="W12" s="27"/>
      <c r="X12" s="28">
        <v>5.1999999999999998E-2</v>
      </c>
      <c r="Y12" s="27" t="s">
        <v>70</v>
      </c>
      <c r="Z12" s="29">
        <v>19.8</v>
      </c>
      <c r="AA12" s="27"/>
      <c r="AB12" s="27" t="s">
        <v>70</v>
      </c>
      <c r="AC12" s="27"/>
      <c r="AD12" s="30">
        <v>4.38</v>
      </c>
      <c r="AE12" s="27" t="s">
        <v>70</v>
      </c>
      <c r="AF12" s="27">
        <v>21.9</v>
      </c>
      <c r="AG12" s="27">
        <v>0.71</v>
      </c>
      <c r="AH12" s="27" t="s">
        <v>70</v>
      </c>
      <c r="AI12" s="29">
        <v>22</v>
      </c>
    </row>
    <row r="13" spans="1:36" x14ac:dyDescent="0.4">
      <c r="A13" s="106"/>
      <c r="B13" s="33"/>
      <c r="G13" s="106"/>
      <c r="M13" t="s">
        <v>80</v>
      </c>
      <c r="R13" s="27">
        <v>5.8999999999999997E-2</v>
      </c>
      <c r="S13" s="27" t="s">
        <v>70</v>
      </c>
      <c r="T13" s="27">
        <v>20.8</v>
      </c>
      <c r="U13" s="27"/>
      <c r="V13" s="27" t="s">
        <v>70</v>
      </c>
      <c r="W13" s="27"/>
      <c r="X13" s="28">
        <v>5.7000000000000002E-2</v>
      </c>
      <c r="Y13" s="27" t="s">
        <v>70</v>
      </c>
      <c r="Z13" s="29">
        <v>24.8</v>
      </c>
      <c r="AA13" s="27"/>
      <c r="AB13" s="27" t="s">
        <v>70</v>
      </c>
      <c r="AC13" s="27"/>
      <c r="AD13" s="30">
        <v>5.54</v>
      </c>
      <c r="AE13" s="27" t="s">
        <v>70</v>
      </c>
      <c r="AF13" s="27">
        <v>12.9</v>
      </c>
      <c r="AG13" s="27">
        <v>0.69</v>
      </c>
      <c r="AH13" s="27" t="s">
        <v>70</v>
      </c>
      <c r="AI13" s="29">
        <v>29.3</v>
      </c>
    </row>
    <row r="15" spans="1:36" x14ac:dyDescent="0.4">
      <c r="M15" t="s">
        <v>227</v>
      </c>
      <c r="R15" s="101">
        <f>AVERAGE(R4,R5)</f>
        <v>5.7500000000000002E-2</v>
      </c>
      <c r="S15" s="101"/>
      <c r="T15" s="101"/>
      <c r="U15" s="101"/>
      <c r="V15" s="101"/>
      <c r="W15" s="101"/>
      <c r="X15" s="101">
        <f t="shared" ref="X15:AG15" si="0">AVERAGE(X4,X5)</f>
        <v>5.1999999999999998E-2</v>
      </c>
      <c r="Y15" s="101"/>
      <c r="Z15" s="101"/>
      <c r="AA15" s="101"/>
      <c r="AB15" s="101"/>
      <c r="AC15" s="101"/>
      <c r="AD15" s="101">
        <f t="shared" si="0"/>
        <v>4.8499999999999996</v>
      </c>
      <c r="AE15" s="101"/>
      <c r="AF15" s="101"/>
      <c r="AG15" s="101">
        <f t="shared" si="0"/>
        <v>0.72</v>
      </c>
      <c r="AH15" s="101"/>
      <c r="AI15" s="101"/>
    </row>
    <row r="16" spans="1:36" x14ac:dyDescent="0.4">
      <c r="M16" t="s">
        <v>228</v>
      </c>
      <c r="R16" s="101">
        <f>AVERAGE(R7,R8)</f>
        <v>5.1500000000000004E-2</v>
      </c>
      <c r="S16" s="101"/>
      <c r="T16" s="101"/>
      <c r="U16" s="101"/>
      <c r="V16" s="101"/>
      <c r="W16" s="101"/>
      <c r="X16" s="101">
        <f t="shared" ref="X16:AG16" si="1">AVERAGE(X7,X8)</f>
        <v>4.9000000000000002E-2</v>
      </c>
      <c r="Y16" s="101"/>
      <c r="Z16" s="101"/>
      <c r="AA16" s="101"/>
      <c r="AB16" s="101"/>
      <c r="AC16" s="101"/>
      <c r="AD16" s="101">
        <f t="shared" si="1"/>
        <v>4.99</v>
      </c>
      <c r="AE16" s="101"/>
      <c r="AF16" s="101"/>
      <c r="AG16" s="101">
        <f t="shared" si="1"/>
        <v>0.68500000000000005</v>
      </c>
      <c r="AH16" s="101"/>
      <c r="AI16" s="101"/>
    </row>
    <row r="17" spans="13:35" x14ac:dyDescent="0.4">
      <c r="M17" t="s">
        <v>229</v>
      </c>
      <c r="R17" s="101">
        <f>AVERAGE(R10,R11)</f>
        <v>6.3E-2</v>
      </c>
      <c r="S17" s="101"/>
      <c r="T17" s="101"/>
      <c r="U17" s="101"/>
      <c r="V17" s="101"/>
      <c r="W17" s="101"/>
      <c r="X17" s="101">
        <f t="shared" ref="X17:AG17" si="2">AVERAGE(X10,X11)</f>
        <v>5.2499999999999998E-2</v>
      </c>
      <c r="Y17" s="101"/>
      <c r="Z17" s="101"/>
      <c r="AA17" s="101"/>
      <c r="AB17" s="101"/>
      <c r="AC17" s="101"/>
      <c r="AD17" s="101">
        <f t="shared" si="2"/>
        <v>4.8</v>
      </c>
      <c r="AE17" s="101"/>
      <c r="AF17" s="101"/>
      <c r="AG17" s="101">
        <f t="shared" si="2"/>
        <v>0.77500000000000002</v>
      </c>
      <c r="AH17" s="101"/>
      <c r="AI17" s="101"/>
    </row>
  </sheetData>
  <mergeCells count="5">
    <mergeCell ref="A1:F1"/>
    <mergeCell ref="G1:K1"/>
    <mergeCell ref="L1:AA1"/>
    <mergeCell ref="A3:A13"/>
    <mergeCell ref="G3:G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470C-0600-4209-9AC9-B3C26C510C34}">
  <dimension ref="B2:F32"/>
  <sheetViews>
    <sheetView workbookViewId="0">
      <selection activeCell="D30" sqref="D30"/>
    </sheetView>
  </sheetViews>
  <sheetFormatPr defaultRowHeight="18.75" x14ac:dyDescent="0.4"/>
  <cols>
    <col min="2" max="2" width="34.25" customWidth="1"/>
    <col min="3" max="3" width="24.125" customWidth="1"/>
    <col min="4" max="4" width="63.75" customWidth="1"/>
    <col min="5" max="5" width="17.875" customWidth="1"/>
    <col min="6" max="6" width="15.25" customWidth="1"/>
  </cols>
  <sheetData>
    <row r="2" spans="2:3" x14ac:dyDescent="0.4">
      <c r="B2" t="s">
        <v>0</v>
      </c>
    </row>
    <row r="4" spans="2:3" ht="19.5" thickBot="1" x14ac:dyDescent="0.45">
      <c r="B4" t="s">
        <v>1</v>
      </c>
    </row>
    <row r="5" spans="2:3" ht="19.5" thickBot="1" x14ac:dyDescent="0.45">
      <c r="B5" s="1" t="s">
        <v>2</v>
      </c>
      <c r="C5" s="2" t="s">
        <v>3</v>
      </c>
    </row>
    <row r="6" spans="2:3" ht="19.5" thickTop="1" x14ac:dyDescent="0.4">
      <c r="B6" s="3" t="s">
        <v>4</v>
      </c>
      <c r="C6" s="4">
        <v>5458184</v>
      </c>
    </row>
    <row r="7" spans="2:3" ht="19.5" thickBot="1" x14ac:dyDescent="0.45">
      <c r="B7" s="5" t="s">
        <v>5</v>
      </c>
      <c r="C7" s="6" t="s">
        <v>6</v>
      </c>
    </row>
    <row r="10" spans="2:3" x14ac:dyDescent="0.4">
      <c r="B10" s="7" t="s">
        <v>7</v>
      </c>
    </row>
    <row r="11" spans="2:3" x14ac:dyDescent="0.4">
      <c r="B11" s="8" t="s">
        <v>8</v>
      </c>
      <c r="C11" s="9">
        <v>394.4</v>
      </c>
    </row>
    <row r="12" spans="2:3" x14ac:dyDescent="0.4">
      <c r="B12" s="8" t="s">
        <v>9</v>
      </c>
      <c r="C12" s="9">
        <v>4.3</v>
      </c>
    </row>
    <row r="13" spans="2:3" x14ac:dyDescent="0.4">
      <c r="B13" s="8" t="s">
        <v>10</v>
      </c>
      <c r="C13" s="10">
        <v>0</v>
      </c>
    </row>
    <row r="14" spans="2:3" x14ac:dyDescent="0.4">
      <c r="B14" s="8" t="s">
        <v>11</v>
      </c>
      <c r="C14" s="10">
        <v>5</v>
      </c>
    </row>
    <row r="15" spans="2:3" x14ac:dyDescent="0.4">
      <c r="B15" s="8" t="s">
        <v>12</v>
      </c>
      <c r="C15" s="10">
        <v>7</v>
      </c>
    </row>
    <row r="16" spans="2:3" x14ac:dyDescent="0.4">
      <c r="B16" s="8" t="s">
        <v>13</v>
      </c>
      <c r="C16" s="9">
        <v>394.16471890000003</v>
      </c>
    </row>
    <row r="17" spans="2:6" x14ac:dyDescent="0.4">
      <c r="B17" s="11" t="s">
        <v>14</v>
      </c>
      <c r="C17" s="9">
        <v>394.16471890000003</v>
      </c>
    </row>
    <row r="18" spans="2:6" x14ac:dyDescent="0.4">
      <c r="B18" s="8" t="s">
        <v>15</v>
      </c>
      <c r="C18" s="9">
        <v>48</v>
      </c>
    </row>
    <row r="19" spans="2:6" x14ac:dyDescent="0.4">
      <c r="B19" s="8" t="s">
        <v>16</v>
      </c>
      <c r="C19" s="10">
        <v>29</v>
      </c>
    </row>
    <row r="20" spans="2:6" x14ac:dyDescent="0.4">
      <c r="B20" s="8" t="s">
        <v>17</v>
      </c>
      <c r="C20" s="10">
        <v>0</v>
      </c>
    </row>
    <row r="21" spans="2:6" x14ac:dyDescent="0.4">
      <c r="B21" s="8" t="s">
        <v>18</v>
      </c>
      <c r="C21" s="10">
        <v>513</v>
      </c>
    </row>
    <row r="22" spans="2:6" x14ac:dyDescent="0.4">
      <c r="B22" s="8" t="s">
        <v>19</v>
      </c>
      <c r="C22" s="10">
        <v>1</v>
      </c>
    </row>
    <row r="23" spans="2:6" x14ac:dyDescent="0.4">
      <c r="B23" s="11" t="s">
        <v>20</v>
      </c>
      <c r="C23" s="10">
        <v>0</v>
      </c>
    </row>
    <row r="24" spans="2:6" x14ac:dyDescent="0.4">
      <c r="B24" s="11" t="s">
        <v>21</v>
      </c>
      <c r="C24" s="10">
        <v>0</v>
      </c>
    </row>
    <row r="25" spans="2:6" x14ac:dyDescent="0.4">
      <c r="B25" s="11" t="s">
        <v>22</v>
      </c>
      <c r="C25" s="10">
        <v>0</v>
      </c>
    </row>
    <row r="26" spans="2:6" x14ac:dyDescent="0.4">
      <c r="B26" s="11" t="s">
        <v>23</v>
      </c>
      <c r="C26" s="10">
        <v>0</v>
      </c>
    </row>
    <row r="27" spans="2:6" x14ac:dyDescent="0.4">
      <c r="B27" s="11" t="s">
        <v>24</v>
      </c>
      <c r="C27" s="10">
        <v>1</v>
      </c>
    </row>
    <row r="28" spans="2:6" x14ac:dyDescent="0.4">
      <c r="B28" s="11" t="s">
        <v>25</v>
      </c>
      <c r="C28" s="12" t="s">
        <v>26</v>
      </c>
    </row>
    <row r="30" spans="2:6" ht="19.5" thickBot="1" x14ac:dyDescent="0.45">
      <c r="B30" t="s">
        <v>27</v>
      </c>
    </row>
    <row r="31" spans="2:6" ht="19.5" thickBot="1" x14ac:dyDescent="0.45">
      <c r="B31" s="1" t="s">
        <v>226</v>
      </c>
      <c r="C31" s="13" t="s">
        <v>29</v>
      </c>
      <c r="D31" s="13" t="s">
        <v>30</v>
      </c>
      <c r="E31" s="13" t="s">
        <v>31</v>
      </c>
      <c r="F31" s="2" t="s">
        <v>32</v>
      </c>
    </row>
    <row r="32" spans="2:6" ht="20.25" thickTop="1" thickBot="1" x14ac:dyDescent="0.45">
      <c r="B32" s="14">
        <v>0.24199999999999999</v>
      </c>
      <c r="C32" s="15" t="s">
        <v>33</v>
      </c>
      <c r="D32" s="16" t="s">
        <v>34</v>
      </c>
      <c r="E32" s="15">
        <v>312110</v>
      </c>
      <c r="F32" s="17">
        <v>103556857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76C5-6F74-4E62-A80E-D04DA9861FF7}">
  <dimension ref="A1:AO19"/>
  <sheetViews>
    <sheetView workbookViewId="0">
      <selection activeCell="E25" sqref="E25"/>
    </sheetView>
  </sheetViews>
  <sheetFormatPr defaultRowHeight="18.75" x14ac:dyDescent="0.4"/>
  <cols>
    <col min="1" max="1" width="13.75" customWidth="1"/>
    <col min="14" max="14" width="2.875" customWidth="1"/>
    <col min="24" max="24" width="3" customWidth="1"/>
  </cols>
  <sheetData>
    <row r="1" spans="1:41" x14ac:dyDescent="0.4">
      <c r="A1" s="102" t="s">
        <v>35</v>
      </c>
      <c r="B1" s="102"/>
      <c r="C1" s="102"/>
      <c r="D1" s="102"/>
      <c r="E1" s="102"/>
      <c r="F1" s="102"/>
      <c r="G1" s="103" t="s">
        <v>36</v>
      </c>
      <c r="H1" s="103"/>
      <c r="I1" s="103"/>
      <c r="J1" s="103"/>
      <c r="K1" s="104" t="s">
        <v>37</v>
      </c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31"/>
      <c r="AH1" s="31"/>
      <c r="AI1" s="19"/>
      <c r="AJ1" s="19"/>
      <c r="AK1" s="19"/>
    </row>
    <row r="2" spans="1:41" ht="38.25" thickBot="1" x14ac:dyDescent="0.45">
      <c r="A2" s="20" t="s">
        <v>38</v>
      </c>
      <c r="B2" s="20"/>
      <c r="C2" s="21" t="s">
        <v>39</v>
      </c>
      <c r="D2" s="21" t="s">
        <v>40</v>
      </c>
      <c r="E2" s="21" t="s">
        <v>41</v>
      </c>
      <c r="F2" s="21" t="s">
        <v>42</v>
      </c>
      <c r="G2" s="22" t="s">
        <v>43</v>
      </c>
      <c r="H2" s="22" t="s">
        <v>44</v>
      </c>
      <c r="I2" s="22" t="s">
        <v>46</v>
      </c>
      <c r="J2" s="22" t="s">
        <v>47</v>
      </c>
      <c r="K2" s="23" t="s">
        <v>48</v>
      </c>
      <c r="L2" s="24" t="s">
        <v>49</v>
      </c>
      <c r="M2" s="24" t="s">
        <v>97</v>
      </c>
      <c r="N2" s="24"/>
      <c r="O2" s="24" t="s">
        <v>110</v>
      </c>
      <c r="P2" s="24" t="s">
        <v>98</v>
      </c>
      <c r="Q2" s="24" t="s">
        <v>99</v>
      </c>
      <c r="R2" s="23" t="s">
        <v>52</v>
      </c>
      <c r="S2" s="23" t="s">
        <v>53</v>
      </c>
      <c r="T2" s="25" t="s">
        <v>54</v>
      </c>
      <c r="U2" s="25"/>
      <c r="V2" s="25"/>
      <c r="W2" s="23" t="s">
        <v>55</v>
      </c>
      <c r="X2" s="23"/>
      <c r="Y2" s="23" t="s">
        <v>56</v>
      </c>
      <c r="Z2" s="23" t="s">
        <v>57</v>
      </c>
      <c r="AA2" s="23"/>
      <c r="AB2" s="23" t="s">
        <v>56</v>
      </c>
      <c r="AC2" s="23" t="s">
        <v>58</v>
      </c>
      <c r="AD2" s="23"/>
      <c r="AE2" s="23" t="s">
        <v>56</v>
      </c>
      <c r="AF2" s="23" t="s">
        <v>59</v>
      </c>
      <c r="AG2" s="23"/>
      <c r="AH2" s="23" t="s">
        <v>56</v>
      </c>
      <c r="AI2" s="26" t="s">
        <v>60</v>
      </c>
      <c r="AJ2" s="26"/>
      <c r="AK2" s="23" t="s">
        <v>56</v>
      </c>
      <c r="AL2" s="26" t="s">
        <v>61</v>
      </c>
      <c r="AM2" s="26"/>
      <c r="AN2" s="23" t="s">
        <v>56</v>
      </c>
      <c r="AO2" s="31"/>
    </row>
    <row r="3" spans="1:41" x14ac:dyDescent="0.4">
      <c r="A3" s="105" t="s">
        <v>83</v>
      </c>
      <c r="B3" s="48"/>
      <c r="C3" t="s">
        <v>84</v>
      </c>
      <c r="D3">
        <v>2021</v>
      </c>
      <c r="E3" t="s">
        <v>85</v>
      </c>
      <c r="F3" s="50" t="s">
        <v>86</v>
      </c>
      <c r="G3" s="105" t="s">
        <v>66</v>
      </c>
      <c r="H3">
        <v>5</v>
      </c>
      <c r="I3" t="s">
        <v>167</v>
      </c>
      <c r="J3" t="s">
        <v>168</v>
      </c>
      <c r="K3" t="s">
        <v>87</v>
      </c>
      <c r="L3" t="s">
        <v>88</v>
      </c>
      <c r="M3">
        <v>3.74</v>
      </c>
      <c r="P3">
        <v>4.43</v>
      </c>
      <c r="Q3" s="51">
        <f>(M3+P3)/2</f>
        <v>4.085</v>
      </c>
    </row>
    <row r="4" spans="1:41" x14ac:dyDescent="0.4">
      <c r="A4" s="107"/>
      <c r="B4" s="33"/>
      <c r="G4" s="107"/>
      <c r="L4" t="s">
        <v>69</v>
      </c>
      <c r="M4">
        <v>3.61</v>
      </c>
      <c r="P4" s="51">
        <v>4.5</v>
      </c>
      <c r="Q4" s="51">
        <f t="shared" ref="Q4:Q11" si="0">(M4+P4)/2</f>
        <v>4.0549999999999997</v>
      </c>
    </row>
    <row r="5" spans="1:41" x14ac:dyDescent="0.4">
      <c r="A5" s="107"/>
      <c r="B5" s="33"/>
      <c r="G5" s="107"/>
      <c r="L5" t="s">
        <v>89</v>
      </c>
      <c r="M5">
        <v>4.51</v>
      </c>
      <c r="P5">
        <v>5.61</v>
      </c>
      <c r="Q5" s="51">
        <f t="shared" si="0"/>
        <v>5.0600000000000005</v>
      </c>
    </row>
    <row r="6" spans="1:41" x14ac:dyDescent="0.4">
      <c r="A6" s="107"/>
      <c r="B6" s="33"/>
      <c r="G6" s="107"/>
      <c r="L6" t="s">
        <v>90</v>
      </c>
      <c r="M6">
        <v>3.16</v>
      </c>
      <c r="P6">
        <v>3.68</v>
      </c>
      <c r="Q6" s="51">
        <f t="shared" si="0"/>
        <v>3.42</v>
      </c>
    </row>
    <row r="7" spans="1:41" x14ac:dyDescent="0.4">
      <c r="A7" s="107"/>
      <c r="B7" s="33"/>
      <c r="G7" s="107"/>
      <c r="L7" t="s">
        <v>91</v>
      </c>
      <c r="M7">
        <v>3.83</v>
      </c>
      <c r="P7">
        <v>4.71</v>
      </c>
      <c r="Q7" s="51">
        <f t="shared" si="0"/>
        <v>4.2699999999999996</v>
      </c>
    </row>
    <row r="8" spans="1:41" x14ac:dyDescent="0.4">
      <c r="A8" s="107"/>
      <c r="B8" s="33"/>
      <c r="G8" s="107"/>
      <c r="L8" t="s">
        <v>92</v>
      </c>
      <c r="M8">
        <v>4.0599999999999996</v>
      </c>
      <c r="P8">
        <v>4.83</v>
      </c>
      <c r="Q8" s="51">
        <f t="shared" si="0"/>
        <v>4.4450000000000003</v>
      </c>
    </row>
    <row r="9" spans="1:41" x14ac:dyDescent="0.4">
      <c r="A9" s="107"/>
      <c r="B9" s="33"/>
      <c r="G9" s="107"/>
      <c r="L9" t="s">
        <v>93</v>
      </c>
      <c r="M9">
        <v>4.91</v>
      </c>
      <c r="P9">
        <v>5.92</v>
      </c>
      <c r="Q9" s="51">
        <f t="shared" si="0"/>
        <v>5.415</v>
      </c>
    </row>
    <row r="10" spans="1:41" x14ac:dyDescent="0.4">
      <c r="A10" s="107"/>
      <c r="B10" s="33"/>
      <c r="G10" s="107"/>
      <c r="L10" t="s">
        <v>94</v>
      </c>
      <c r="M10">
        <v>4.09</v>
      </c>
      <c r="P10">
        <v>5.04</v>
      </c>
      <c r="Q10" s="51">
        <f t="shared" si="0"/>
        <v>4.5649999999999995</v>
      </c>
    </row>
    <row r="11" spans="1:41" x14ac:dyDescent="0.4">
      <c r="A11" s="107"/>
      <c r="B11" s="33"/>
      <c r="G11" s="107"/>
      <c r="L11" t="s">
        <v>95</v>
      </c>
      <c r="M11">
        <v>4.04</v>
      </c>
      <c r="P11">
        <v>4.99</v>
      </c>
      <c r="Q11" s="51">
        <f t="shared" si="0"/>
        <v>4.5150000000000006</v>
      </c>
    </row>
    <row r="12" spans="1:41" x14ac:dyDescent="0.4">
      <c r="A12" s="107"/>
      <c r="B12" s="33"/>
      <c r="G12" s="107"/>
    </row>
    <row r="13" spans="1:41" x14ac:dyDescent="0.4">
      <c r="A13" s="107"/>
      <c r="B13" s="33"/>
      <c r="C13" t="s">
        <v>190</v>
      </c>
      <c r="D13">
        <v>2009</v>
      </c>
      <c r="E13" t="s">
        <v>113</v>
      </c>
      <c r="F13" t="s">
        <v>191</v>
      </c>
      <c r="G13" s="107"/>
      <c r="H13">
        <v>5</v>
      </c>
      <c r="I13" t="s">
        <v>167</v>
      </c>
      <c r="J13" t="s">
        <v>192</v>
      </c>
      <c r="K13" t="s">
        <v>193</v>
      </c>
      <c r="L13" t="s">
        <v>90</v>
      </c>
      <c r="M13">
        <v>3.08</v>
      </c>
      <c r="N13" t="s">
        <v>70</v>
      </c>
      <c r="O13">
        <v>0.56999999999999995</v>
      </c>
      <c r="W13">
        <v>0.25</v>
      </c>
      <c r="X13" t="s">
        <v>70</v>
      </c>
      <c r="Y13">
        <v>0.05</v>
      </c>
    </row>
    <row r="14" spans="1:41" x14ac:dyDescent="0.4">
      <c r="A14" s="107"/>
      <c r="G14" s="107"/>
      <c r="L14" t="s">
        <v>69</v>
      </c>
      <c r="M14">
        <v>3.88</v>
      </c>
      <c r="N14" t="s">
        <v>70</v>
      </c>
      <c r="O14">
        <v>0.85</v>
      </c>
      <c r="W14">
        <v>0.27</v>
      </c>
      <c r="X14" t="s">
        <v>70</v>
      </c>
      <c r="Y14">
        <v>0.03</v>
      </c>
    </row>
    <row r="15" spans="1:41" x14ac:dyDescent="0.4">
      <c r="A15" s="107"/>
      <c r="G15" s="107"/>
      <c r="L15" t="s">
        <v>194</v>
      </c>
      <c r="M15">
        <v>4.1100000000000003</v>
      </c>
      <c r="N15" t="s">
        <v>70</v>
      </c>
      <c r="O15">
        <v>0.84</v>
      </c>
      <c r="W15">
        <v>0.27</v>
      </c>
      <c r="X15" t="s">
        <v>70</v>
      </c>
      <c r="Y15">
        <v>0.05</v>
      </c>
    </row>
    <row r="16" spans="1:41" x14ac:dyDescent="0.4">
      <c r="A16" s="107"/>
      <c r="G16" s="107"/>
      <c r="L16" t="s">
        <v>195</v>
      </c>
      <c r="M16">
        <v>5.0599999999999996</v>
      </c>
      <c r="N16" t="s">
        <v>70</v>
      </c>
      <c r="O16">
        <v>0.83</v>
      </c>
      <c r="W16" s="51">
        <v>0.2</v>
      </c>
      <c r="X16" t="s">
        <v>70</v>
      </c>
      <c r="Y16">
        <v>7.0000000000000007E-2</v>
      </c>
    </row>
    <row r="17" spans="1:25" x14ac:dyDescent="0.4">
      <c r="A17" s="107"/>
      <c r="G17" s="107"/>
      <c r="L17" t="s">
        <v>91</v>
      </c>
      <c r="M17">
        <v>3.54</v>
      </c>
      <c r="N17" t="s">
        <v>70</v>
      </c>
      <c r="O17">
        <v>0.56000000000000005</v>
      </c>
      <c r="W17">
        <v>0.28999999999999998</v>
      </c>
      <c r="X17" t="s">
        <v>70</v>
      </c>
      <c r="Y17">
        <v>0.06</v>
      </c>
    </row>
    <row r="18" spans="1:25" x14ac:dyDescent="0.4">
      <c r="A18" s="107"/>
      <c r="G18" s="107"/>
      <c r="L18" t="s">
        <v>196</v>
      </c>
      <c r="M18">
        <v>3.69</v>
      </c>
      <c r="N18" t="s">
        <v>70</v>
      </c>
      <c r="O18">
        <v>0.69</v>
      </c>
      <c r="W18">
        <v>0.23</v>
      </c>
      <c r="X18" t="s">
        <v>70</v>
      </c>
      <c r="Y18">
        <v>0.04</v>
      </c>
    </row>
    <row r="19" spans="1:25" x14ac:dyDescent="0.4">
      <c r="A19" s="107"/>
      <c r="G19" s="107"/>
      <c r="L19" t="s">
        <v>80</v>
      </c>
      <c r="M19">
        <v>4.72</v>
      </c>
      <c r="N19" t="s">
        <v>70</v>
      </c>
      <c r="O19" s="51">
        <v>0.9</v>
      </c>
      <c r="W19">
        <v>0.27</v>
      </c>
      <c r="X19" t="s">
        <v>70</v>
      </c>
      <c r="Y19">
        <v>0.04</v>
      </c>
    </row>
  </sheetData>
  <mergeCells count="5">
    <mergeCell ref="A1:F1"/>
    <mergeCell ref="G1:J1"/>
    <mergeCell ref="K1:AF1"/>
    <mergeCell ref="A3:A19"/>
    <mergeCell ref="G3:G19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7D07-D9C5-4C29-AA5D-199F0BF7393A}">
  <dimension ref="B2:F32"/>
  <sheetViews>
    <sheetView workbookViewId="0">
      <selection activeCell="B26" sqref="B26"/>
    </sheetView>
  </sheetViews>
  <sheetFormatPr defaultRowHeight="18.75" x14ac:dyDescent="0.4"/>
  <cols>
    <col min="2" max="2" width="31.25" customWidth="1"/>
    <col min="3" max="3" width="25" customWidth="1"/>
    <col min="4" max="4" width="19.625" customWidth="1"/>
    <col min="5" max="5" width="21.75" customWidth="1"/>
    <col min="6" max="6" width="17.25" customWidth="1"/>
  </cols>
  <sheetData>
    <row r="2" spans="2:3" x14ac:dyDescent="0.4">
      <c r="B2" t="s">
        <v>0</v>
      </c>
    </row>
    <row r="4" spans="2:3" ht="19.5" thickBot="1" x14ac:dyDescent="0.45">
      <c r="B4" t="s">
        <v>1</v>
      </c>
    </row>
    <row r="5" spans="2:3" ht="19.5" thickBot="1" x14ac:dyDescent="0.45">
      <c r="B5" s="1" t="s">
        <v>2</v>
      </c>
      <c r="C5" s="2" t="s">
        <v>3</v>
      </c>
    </row>
    <row r="6" spans="2:3" ht="19.5" thickTop="1" x14ac:dyDescent="0.4">
      <c r="B6" s="3" t="s">
        <v>4</v>
      </c>
      <c r="C6" s="4">
        <v>6420204</v>
      </c>
    </row>
    <row r="7" spans="2:3" ht="19.5" thickBot="1" x14ac:dyDescent="0.45">
      <c r="B7" s="5" t="s">
        <v>5</v>
      </c>
      <c r="C7" s="6" t="s">
        <v>100</v>
      </c>
    </row>
    <row r="10" spans="2:3" x14ac:dyDescent="0.4">
      <c r="B10" s="7" t="s">
        <v>7</v>
      </c>
    </row>
    <row r="11" spans="2:3" x14ac:dyDescent="0.4">
      <c r="B11" s="8" t="s">
        <v>8</v>
      </c>
      <c r="C11" s="9">
        <v>365.5</v>
      </c>
    </row>
    <row r="12" spans="2:3" x14ac:dyDescent="0.4">
      <c r="B12" s="8" t="s">
        <v>9</v>
      </c>
      <c r="C12" s="9">
        <v>2.9</v>
      </c>
    </row>
    <row r="13" spans="2:3" x14ac:dyDescent="0.4">
      <c r="B13" s="8" t="s">
        <v>10</v>
      </c>
      <c r="C13" s="10">
        <v>0</v>
      </c>
    </row>
    <row r="14" spans="2:3" x14ac:dyDescent="0.4">
      <c r="B14" s="8" t="s">
        <v>11</v>
      </c>
      <c r="C14" s="10">
        <v>4</v>
      </c>
    </row>
    <row r="15" spans="2:3" x14ac:dyDescent="0.4">
      <c r="B15" s="8" t="s">
        <v>12</v>
      </c>
      <c r="C15" s="10">
        <v>6</v>
      </c>
    </row>
    <row r="16" spans="2:3" x14ac:dyDescent="0.4">
      <c r="B16" s="8" t="s">
        <v>13</v>
      </c>
      <c r="C16" s="9">
        <v>365.21700870000001</v>
      </c>
    </row>
    <row r="17" spans="2:6" x14ac:dyDescent="0.4">
      <c r="B17" s="11" t="s">
        <v>14</v>
      </c>
      <c r="C17" s="9">
        <v>365.21700870000001</v>
      </c>
    </row>
    <row r="18" spans="2:6" x14ac:dyDescent="0.4">
      <c r="B18" s="8" t="s">
        <v>15</v>
      </c>
      <c r="C18" s="9">
        <v>59.7</v>
      </c>
    </row>
    <row r="19" spans="2:6" x14ac:dyDescent="0.4">
      <c r="B19" s="8" t="s">
        <v>16</v>
      </c>
      <c r="C19" s="10">
        <v>27</v>
      </c>
    </row>
    <row r="20" spans="2:6" x14ac:dyDescent="0.4">
      <c r="B20" s="8" t="s">
        <v>17</v>
      </c>
      <c r="C20" s="10">
        <v>0</v>
      </c>
    </row>
    <row r="21" spans="2:6" x14ac:dyDescent="0.4">
      <c r="B21" s="8" t="s">
        <v>18</v>
      </c>
      <c r="C21" s="10">
        <v>491</v>
      </c>
    </row>
    <row r="22" spans="2:6" x14ac:dyDescent="0.4">
      <c r="B22" s="8" t="s">
        <v>19</v>
      </c>
      <c r="C22" s="10">
        <v>1</v>
      </c>
    </row>
    <row r="23" spans="2:6" x14ac:dyDescent="0.4">
      <c r="B23" s="11" t="s">
        <v>20</v>
      </c>
      <c r="C23" s="10">
        <v>0</v>
      </c>
    </row>
    <row r="24" spans="2:6" x14ac:dyDescent="0.4">
      <c r="B24" s="11" t="s">
        <v>21</v>
      </c>
      <c r="C24" s="10">
        <v>0</v>
      </c>
    </row>
    <row r="25" spans="2:6" x14ac:dyDescent="0.4">
      <c r="B25" s="11" t="s">
        <v>22</v>
      </c>
      <c r="C25" s="10">
        <v>0</v>
      </c>
    </row>
    <row r="26" spans="2:6" x14ac:dyDescent="0.4">
      <c r="B26" s="11" t="s">
        <v>23</v>
      </c>
      <c r="C26" s="10">
        <v>0</v>
      </c>
    </row>
    <row r="27" spans="2:6" x14ac:dyDescent="0.4">
      <c r="B27" s="11" t="s">
        <v>24</v>
      </c>
      <c r="C27" s="10">
        <v>1</v>
      </c>
    </row>
    <row r="28" spans="2:6" x14ac:dyDescent="0.4">
      <c r="B28" s="11" t="s">
        <v>25</v>
      </c>
      <c r="C28" s="12" t="s">
        <v>26</v>
      </c>
    </row>
    <row r="30" spans="2:6" ht="19.5" thickBot="1" x14ac:dyDescent="0.45">
      <c r="B30" t="s">
        <v>27</v>
      </c>
    </row>
    <row r="31" spans="2:6" ht="19.5" thickBot="1" x14ac:dyDescent="0.45">
      <c r="B31" s="1" t="s">
        <v>28</v>
      </c>
      <c r="C31" s="13" t="s">
        <v>29</v>
      </c>
      <c r="D31" s="13" t="s">
        <v>30</v>
      </c>
      <c r="E31" s="13" t="s">
        <v>31</v>
      </c>
      <c r="F31" s="2" t="s">
        <v>32</v>
      </c>
    </row>
    <row r="32" spans="2:6" ht="20.25" thickTop="1" thickBot="1" x14ac:dyDescent="0.45">
      <c r="B32" s="14"/>
      <c r="C32" s="15"/>
      <c r="D32" s="16"/>
      <c r="E32" s="15"/>
      <c r="F32" s="17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AD6C-4550-4E3C-AC48-7AF8EDE247C1}">
  <dimension ref="A1:AN20"/>
  <sheetViews>
    <sheetView workbookViewId="0">
      <selection activeCell="C28" sqref="C28"/>
    </sheetView>
  </sheetViews>
  <sheetFormatPr defaultRowHeight="18.75" x14ac:dyDescent="0.4"/>
  <cols>
    <col min="1" max="1" width="11" customWidth="1"/>
    <col min="14" max="14" width="2.625" customWidth="1"/>
    <col min="22" max="22" width="2.25" customWidth="1"/>
    <col min="25" max="25" width="3" customWidth="1"/>
    <col min="28" max="28" width="2.875" customWidth="1"/>
    <col min="31" max="31" width="2.75" customWidth="1"/>
    <col min="33" max="33" width="10" bestFit="1" customWidth="1"/>
    <col min="34" max="34" width="3" customWidth="1"/>
  </cols>
  <sheetData>
    <row r="1" spans="1:40" x14ac:dyDescent="0.4">
      <c r="A1" s="102" t="s">
        <v>35</v>
      </c>
      <c r="B1" s="102"/>
      <c r="C1" s="102"/>
      <c r="D1" s="102"/>
      <c r="E1" s="102"/>
      <c r="F1" s="102"/>
      <c r="G1" s="103" t="s">
        <v>36</v>
      </c>
      <c r="H1" s="103"/>
      <c r="I1" s="103"/>
      <c r="J1" s="103"/>
      <c r="K1" s="104" t="s">
        <v>37</v>
      </c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31"/>
      <c r="AF1" s="31"/>
      <c r="AG1" s="19"/>
      <c r="AH1" s="19"/>
      <c r="AI1" s="19"/>
      <c r="AJ1" s="19"/>
    </row>
    <row r="2" spans="1:40" ht="38.25" thickBot="1" x14ac:dyDescent="0.45">
      <c r="A2" s="20" t="s">
        <v>38</v>
      </c>
      <c r="B2" s="20"/>
      <c r="C2" s="21" t="s">
        <v>39</v>
      </c>
      <c r="D2" s="21" t="s">
        <v>40</v>
      </c>
      <c r="E2" s="21" t="s">
        <v>41</v>
      </c>
      <c r="F2" s="21" t="s">
        <v>42</v>
      </c>
      <c r="G2" s="22" t="s">
        <v>43</v>
      </c>
      <c r="H2" s="22" t="s">
        <v>44</v>
      </c>
      <c r="I2" s="22" t="s">
        <v>46</v>
      </c>
      <c r="J2" s="22" t="s">
        <v>47</v>
      </c>
      <c r="K2" s="23" t="s">
        <v>48</v>
      </c>
      <c r="L2" s="24" t="s">
        <v>49</v>
      </c>
      <c r="M2" s="24" t="s">
        <v>96</v>
      </c>
      <c r="N2" s="24"/>
      <c r="O2" s="24"/>
      <c r="P2" s="23" t="s">
        <v>52</v>
      </c>
      <c r="Q2" s="23" t="s">
        <v>53</v>
      </c>
      <c r="R2" s="25" t="s">
        <v>54</v>
      </c>
      <c r="S2" s="25"/>
      <c r="T2" s="25"/>
      <c r="U2" s="23" t="s">
        <v>55</v>
      </c>
      <c r="V2" s="23"/>
      <c r="W2" s="23" t="s">
        <v>110</v>
      </c>
      <c r="X2" s="23" t="s">
        <v>57</v>
      </c>
      <c r="Y2" s="23"/>
      <c r="Z2" s="23" t="s">
        <v>110</v>
      </c>
      <c r="AA2" s="23" t="s">
        <v>58</v>
      </c>
      <c r="AB2" s="23"/>
      <c r="AC2" s="23" t="s">
        <v>110</v>
      </c>
      <c r="AD2" s="23" t="s">
        <v>59</v>
      </c>
      <c r="AE2" s="23"/>
      <c r="AF2" s="23" t="s">
        <v>110</v>
      </c>
      <c r="AG2" s="26" t="s">
        <v>111</v>
      </c>
      <c r="AH2" s="26"/>
      <c r="AI2" s="26"/>
      <c r="AJ2" s="23" t="s">
        <v>56</v>
      </c>
      <c r="AK2" s="26" t="s">
        <v>61</v>
      </c>
      <c r="AL2" s="26"/>
      <c r="AM2" s="23" t="s">
        <v>56</v>
      </c>
      <c r="AN2" s="31"/>
    </row>
    <row r="3" spans="1:40" x14ac:dyDescent="0.4">
      <c r="A3" s="105" t="s">
        <v>101</v>
      </c>
      <c r="B3" s="48"/>
      <c r="C3" t="s">
        <v>102</v>
      </c>
      <c r="D3">
        <v>2019</v>
      </c>
      <c r="E3" t="s">
        <v>85</v>
      </c>
      <c r="F3" s="50" t="s">
        <v>103</v>
      </c>
      <c r="G3" s="105" t="s">
        <v>66</v>
      </c>
      <c r="H3">
        <v>7</v>
      </c>
      <c r="I3" t="s">
        <v>104</v>
      </c>
      <c r="J3" t="s">
        <v>105</v>
      </c>
      <c r="K3" t="s">
        <v>106</v>
      </c>
      <c r="L3" t="s">
        <v>107</v>
      </c>
      <c r="M3">
        <v>4.38</v>
      </c>
      <c r="N3" t="s">
        <v>70</v>
      </c>
      <c r="O3">
        <v>2.0099999999999998</v>
      </c>
      <c r="U3" s="88">
        <v>0.11600000000000001</v>
      </c>
      <c r="V3" s="88" t="s">
        <v>70</v>
      </c>
      <c r="W3" s="52">
        <v>2.8000000000000001E-2</v>
      </c>
      <c r="X3" s="55">
        <v>0.10299999999999999</v>
      </c>
      <c r="Y3" s="88" t="s">
        <v>70</v>
      </c>
      <c r="Z3" s="52">
        <v>3.6999999999999998E-2</v>
      </c>
      <c r="AA3" s="57">
        <v>7.0000000000000007E-2</v>
      </c>
      <c r="AB3" s="88" t="s">
        <v>70</v>
      </c>
      <c r="AC3" s="52">
        <v>0.109</v>
      </c>
      <c r="AD3" s="55">
        <v>4.2000000000000003E-2</v>
      </c>
      <c r="AE3" s="88" t="s">
        <v>70</v>
      </c>
      <c r="AF3" s="52">
        <v>1.2E-2</v>
      </c>
      <c r="AG3" s="51">
        <f>AA3/AD3</f>
        <v>1.6666666666666667</v>
      </c>
      <c r="AH3" s="51"/>
    </row>
    <row r="4" spans="1:40" x14ac:dyDescent="0.4">
      <c r="A4" s="106"/>
      <c r="B4" s="33"/>
      <c r="G4" s="107"/>
      <c r="L4" t="s">
        <v>108</v>
      </c>
      <c r="M4">
        <v>4.28</v>
      </c>
      <c r="N4" t="s">
        <v>70</v>
      </c>
      <c r="O4">
        <v>2.14</v>
      </c>
      <c r="U4" s="48">
        <v>0.13100000000000001</v>
      </c>
      <c r="V4" s="48" t="s">
        <v>70</v>
      </c>
      <c r="W4" s="53">
        <v>4.1000000000000002E-2</v>
      </c>
      <c r="X4" s="56">
        <v>0.11</v>
      </c>
      <c r="Y4" s="48" t="s">
        <v>70</v>
      </c>
      <c r="Z4" s="54">
        <v>0.03</v>
      </c>
      <c r="AA4" s="56">
        <v>0.09</v>
      </c>
      <c r="AB4" s="48" t="s">
        <v>70</v>
      </c>
      <c r="AC4" s="53">
        <v>8.8999999999999996E-2</v>
      </c>
      <c r="AD4" s="58">
        <v>3.9E-2</v>
      </c>
      <c r="AE4" s="48" t="s">
        <v>70</v>
      </c>
      <c r="AF4" s="53">
        <v>8.9999999999999993E-3</v>
      </c>
      <c r="AG4" s="51">
        <f t="shared" ref="AG4:AG6" si="0">AA4/AD4</f>
        <v>2.3076923076923075</v>
      </c>
      <c r="AH4" s="51"/>
    </row>
    <row r="5" spans="1:40" x14ac:dyDescent="0.4">
      <c r="A5" s="106"/>
      <c r="B5" s="33"/>
      <c r="G5" s="107"/>
      <c r="L5" t="s">
        <v>109</v>
      </c>
      <c r="M5">
        <v>4.21</v>
      </c>
      <c r="N5" t="s">
        <v>70</v>
      </c>
      <c r="O5">
        <v>1.93</v>
      </c>
      <c r="U5" s="48">
        <v>0.11799999999999999</v>
      </c>
      <c r="V5" s="48" t="s">
        <v>70</v>
      </c>
      <c r="W5" s="53">
        <v>2.9000000000000001E-2</v>
      </c>
      <c r="X5" s="56">
        <v>0.09</v>
      </c>
      <c r="Y5" s="48" t="s">
        <v>70</v>
      </c>
      <c r="Z5" s="53">
        <v>2.5999999999999999E-2</v>
      </c>
      <c r="AA5" s="58">
        <v>7.1999999999999995E-2</v>
      </c>
      <c r="AB5" s="48" t="s">
        <v>70</v>
      </c>
      <c r="AC5" s="53">
        <v>7.6999999999999999E-2</v>
      </c>
      <c r="AD5" s="56">
        <v>0.04</v>
      </c>
      <c r="AE5" s="48" t="s">
        <v>70</v>
      </c>
      <c r="AF5" s="53">
        <v>7.0000000000000001E-3</v>
      </c>
      <c r="AG5" s="51">
        <f t="shared" si="0"/>
        <v>1.7999999999999998</v>
      </c>
      <c r="AH5" s="51"/>
    </row>
    <row r="6" spans="1:40" x14ac:dyDescent="0.4">
      <c r="A6" s="106"/>
      <c r="B6" s="33"/>
      <c r="G6" s="107"/>
      <c r="L6" t="s">
        <v>69</v>
      </c>
      <c r="M6">
        <v>4.41</v>
      </c>
      <c r="N6" t="s">
        <v>70</v>
      </c>
      <c r="O6">
        <v>2.16</v>
      </c>
      <c r="U6" s="48">
        <v>0.154</v>
      </c>
      <c r="V6" s="48" t="s">
        <v>70</v>
      </c>
      <c r="W6" s="54">
        <v>0.04</v>
      </c>
      <c r="X6" s="56">
        <v>0.13</v>
      </c>
      <c r="Y6" s="48" t="s">
        <v>70</v>
      </c>
      <c r="Z6" s="53">
        <v>2.5999999999999999E-2</v>
      </c>
      <c r="AA6" s="58">
        <v>0.104</v>
      </c>
      <c r="AB6" s="48" t="s">
        <v>70</v>
      </c>
      <c r="AC6" s="53">
        <v>9.9000000000000005E-2</v>
      </c>
      <c r="AD6" s="56">
        <v>0.04</v>
      </c>
      <c r="AE6" s="48" t="s">
        <v>70</v>
      </c>
      <c r="AF6" s="53">
        <v>1.0999999999999999E-2</v>
      </c>
      <c r="AG6" s="51">
        <f t="shared" si="0"/>
        <v>2.5999999999999996</v>
      </c>
      <c r="AH6" s="51"/>
    </row>
    <row r="7" spans="1:40" x14ac:dyDescent="0.4">
      <c r="A7" s="106"/>
      <c r="B7" s="33"/>
      <c r="G7" s="107"/>
      <c r="U7" s="59"/>
      <c r="V7" s="59"/>
      <c r="W7" s="60"/>
      <c r="X7" s="61"/>
      <c r="Y7" s="59"/>
      <c r="Z7" s="60"/>
      <c r="AA7" s="61"/>
      <c r="AB7" s="59"/>
      <c r="AC7" s="60"/>
      <c r="AD7" s="61"/>
      <c r="AE7" s="59"/>
      <c r="AF7" s="60"/>
    </row>
    <row r="8" spans="1:40" ht="19.5" thickBot="1" x14ac:dyDescent="0.45">
      <c r="A8" s="106"/>
      <c r="B8" s="33"/>
      <c r="G8" s="107"/>
      <c r="U8" s="59"/>
      <c r="V8" s="59"/>
      <c r="W8" s="60"/>
      <c r="X8" s="61"/>
      <c r="Y8" s="59"/>
      <c r="Z8" s="60"/>
      <c r="AA8" s="61"/>
      <c r="AB8" s="59"/>
      <c r="AC8" s="60"/>
      <c r="AD8" s="61"/>
      <c r="AE8" s="59"/>
      <c r="AF8" s="60"/>
    </row>
    <row r="9" spans="1:40" x14ac:dyDescent="0.4">
      <c r="A9" s="106"/>
      <c r="B9" s="33"/>
      <c r="C9" t="s">
        <v>102</v>
      </c>
      <c r="D9">
        <v>2018</v>
      </c>
      <c r="E9" t="s">
        <v>113</v>
      </c>
      <c r="F9" t="s">
        <v>114</v>
      </c>
      <c r="G9" s="107"/>
      <c r="H9">
        <v>5</v>
      </c>
      <c r="I9" s="49" t="s">
        <v>115</v>
      </c>
      <c r="J9" t="s">
        <v>116</v>
      </c>
      <c r="K9" t="s">
        <v>120</v>
      </c>
      <c r="L9" t="s">
        <v>107</v>
      </c>
      <c r="M9" s="33">
        <v>3.22</v>
      </c>
      <c r="N9" s="33" t="s">
        <v>70</v>
      </c>
      <c r="O9" s="33">
        <v>0.69</v>
      </c>
      <c r="U9" s="64">
        <v>0.09</v>
      </c>
      <c r="V9" s="88" t="s">
        <v>70</v>
      </c>
      <c r="W9" s="93">
        <v>1.2E-2</v>
      </c>
      <c r="X9" s="61"/>
      <c r="Y9" s="59"/>
      <c r="Z9" s="60"/>
      <c r="AA9" s="61"/>
      <c r="AB9" s="59"/>
      <c r="AC9" s="60"/>
      <c r="AD9" s="61"/>
      <c r="AE9" s="59"/>
      <c r="AF9" s="60"/>
    </row>
    <row r="10" spans="1:40" x14ac:dyDescent="0.4">
      <c r="A10" s="106"/>
      <c r="B10" s="33"/>
      <c r="G10" s="107"/>
      <c r="L10" t="s">
        <v>117</v>
      </c>
      <c r="M10" s="33">
        <v>3.21</v>
      </c>
      <c r="N10" s="33" t="s">
        <v>70</v>
      </c>
      <c r="O10" s="33">
        <v>0.75</v>
      </c>
      <c r="U10" s="64">
        <v>9.6000000000000002E-2</v>
      </c>
      <c r="V10" s="48" t="s">
        <v>70</v>
      </c>
      <c r="W10" s="93">
        <v>1.2999999999999999E-2</v>
      </c>
      <c r="X10" s="61"/>
      <c r="Y10" s="59"/>
      <c r="Z10" s="60"/>
      <c r="AA10" s="61"/>
      <c r="AB10" s="59"/>
      <c r="AC10" s="60"/>
      <c r="AD10" s="61"/>
      <c r="AE10" s="59"/>
      <c r="AF10" s="60"/>
    </row>
    <row r="11" spans="1:40" x14ac:dyDescent="0.4">
      <c r="A11" s="106"/>
      <c r="B11" s="33"/>
      <c r="G11" s="107"/>
      <c r="L11" t="s">
        <v>118</v>
      </c>
      <c r="M11" s="33">
        <v>3.04</v>
      </c>
      <c r="N11" s="33" t="s">
        <v>70</v>
      </c>
      <c r="O11" s="30">
        <v>0.7</v>
      </c>
      <c r="U11" s="64">
        <v>8.5000000000000006E-2</v>
      </c>
      <c r="V11" s="48" t="s">
        <v>70</v>
      </c>
      <c r="W11" s="93">
        <v>1.2E-2</v>
      </c>
      <c r="X11" s="61"/>
      <c r="Y11" s="59"/>
      <c r="Z11" s="60"/>
      <c r="AA11" s="61"/>
      <c r="AB11" s="59"/>
      <c r="AC11" s="60"/>
      <c r="AD11" s="61"/>
      <c r="AE11" s="59"/>
      <c r="AF11" s="60"/>
    </row>
    <row r="12" spans="1:40" x14ac:dyDescent="0.4">
      <c r="A12" s="106"/>
      <c r="B12" s="33"/>
      <c r="G12" s="107"/>
      <c r="L12" t="s">
        <v>69</v>
      </c>
      <c r="M12" s="30">
        <v>3.3</v>
      </c>
      <c r="N12" s="33" t="s">
        <v>70</v>
      </c>
      <c r="O12" s="30">
        <v>0.7</v>
      </c>
      <c r="U12" s="64">
        <v>0.115</v>
      </c>
      <c r="V12" s="48" t="s">
        <v>70</v>
      </c>
      <c r="W12" s="93">
        <v>1.4E-2</v>
      </c>
      <c r="X12" s="61"/>
      <c r="Y12" s="59"/>
      <c r="Z12" s="60"/>
      <c r="AA12" s="61"/>
      <c r="AB12" s="59"/>
      <c r="AC12" s="60"/>
      <c r="AD12" s="61"/>
      <c r="AE12" s="59"/>
      <c r="AF12" s="60"/>
    </row>
    <row r="13" spans="1:40" ht="19.5" thickBot="1" x14ac:dyDescent="0.45">
      <c r="A13" s="106"/>
      <c r="B13" s="33"/>
      <c r="G13" s="107"/>
      <c r="U13" s="59"/>
      <c r="V13" s="59"/>
      <c r="W13" s="60"/>
      <c r="X13" s="61"/>
      <c r="Y13" s="59"/>
      <c r="Z13" s="60"/>
      <c r="AA13" s="61"/>
      <c r="AB13" s="59"/>
      <c r="AC13" s="60"/>
      <c r="AD13" s="61"/>
      <c r="AE13" s="59"/>
      <c r="AF13" s="60"/>
    </row>
    <row r="14" spans="1:40" x14ac:dyDescent="0.4">
      <c r="C14" t="s">
        <v>169</v>
      </c>
      <c r="D14">
        <v>2008</v>
      </c>
      <c r="E14" t="s">
        <v>170</v>
      </c>
      <c r="F14" t="s">
        <v>171</v>
      </c>
      <c r="G14" s="107"/>
      <c r="H14">
        <v>12</v>
      </c>
      <c r="I14" t="s">
        <v>172</v>
      </c>
      <c r="J14" t="s">
        <v>173</v>
      </c>
      <c r="K14" t="s">
        <v>141</v>
      </c>
      <c r="L14" t="s">
        <v>89</v>
      </c>
      <c r="M14" s="89">
        <v>4.5999999999999996</v>
      </c>
      <c r="N14" s="97" t="s">
        <v>70</v>
      </c>
      <c r="O14">
        <v>1.6</v>
      </c>
      <c r="U14" s="64">
        <v>0.13</v>
      </c>
      <c r="V14" s="97" t="s">
        <v>70</v>
      </c>
      <c r="W14" s="93">
        <v>4.2999999999999997E-2</v>
      </c>
      <c r="X14" s="94">
        <v>0.13</v>
      </c>
      <c r="Y14" s="97" t="s">
        <v>70</v>
      </c>
      <c r="Z14" s="60">
        <v>3.3000000000000002E-2</v>
      </c>
      <c r="AA14" s="61">
        <v>8.5000000000000006E-2</v>
      </c>
      <c r="AB14" s="97" t="s">
        <v>70</v>
      </c>
      <c r="AC14" s="60">
        <v>2.8000000000000001E-2</v>
      </c>
      <c r="AD14" s="95">
        <v>2.4E-2</v>
      </c>
      <c r="AE14" s="97" t="s">
        <v>70</v>
      </c>
      <c r="AF14" s="60">
        <v>5.7999999999999996E-3</v>
      </c>
      <c r="AG14" s="61">
        <v>3.5</v>
      </c>
      <c r="AH14" s="88" t="s">
        <v>70</v>
      </c>
      <c r="AI14" s="60">
        <v>0.7</v>
      </c>
    </row>
    <row r="15" spans="1:40" x14ac:dyDescent="0.4">
      <c r="G15" s="107"/>
      <c r="L15" t="s">
        <v>90</v>
      </c>
      <c r="M15" s="89">
        <v>3.3</v>
      </c>
      <c r="N15" s="48" t="s">
        <v>70</v>
      </c>
      <c r="O15">
        <v>1</v>
      </c>
      <c r="U15" s="64">
        <v>0.11</v>
      </c>
      <c r="V15" s="48" t="s">
        <v>70</v>
      </c>
      <c r="W15" s="93">
        <v>3.5999999999999997E-2</v>
      </c>
      <c r="X15" s="94">
        <v>0.1</v>
      </c>
      <c r="Y15" s="48" t="s">
        <v>70</v>
      </c>
      <c r="Z15" s="60">
        <v>2.7E-2</v>
      </c>
      <c r="AA15" s="61">
        <v>4.4999999999999998E-2</v>
      </c>
      <c r="AB15" s="48" t="s">
        <v>70</v>
      </c>
      <c r="AC15" s="60">
        <v>1.9E-2</v>
      </c>
      <c r="AD15" s="95">
        <v>2.3E-2</v>
      </c>
      <c r="AE15" s="48" t="s">
        <v>70</v>
      </c>
      <c r="AF15" s="60">
        <v>8.8999999999999999E-3</v>
      </c>
      <c r="AG15" s="96">
        <v>2</v>
      </c>
      <c r="AH15" s="97" t="s">
        <v>70</v>
      </c>
      <c r="AI15" s="60">
        <v>0.5</v>
      </c>
    </row>
    <row r="16" spans="1:40" x14ac:dyDescent="0.4">
      <c r="G16" s="107"/>
      <c r="L16" t="s">
        <v>69</v>
      </c>
      <c r="M16" s="89">
        <v>4.0999999999999996</v>
      </c>
      <c r="N16" s="48" t="s">
        <v>70</v>
      </c>
      <c r="O16">
        <v>1.3</v>
      </c>
      <c r="U16" s="64">
        <v>0.14000000000000001</v>
      </c>
      <c r="V16" s="48" t="s">
        <v>70</v>
      </c>
      <c r="W16" s="93">
        <v>4.5999999999999999E-2</v>
      </c>
      <c r="X16" s="94">
        <v>0.13</v>
      </c>
      <c r="Y16" s="48" t="s">
        <v>70</v>
      </c>
      <c r="Z16" s="60">
        <v>3.6999999999999998E-2</v>
      </c>
      <c r="AA16" s="61">
        <v>6.9000000000000006E-2</v>
      </c>
      <c r="AB16" s="48" t="s">
        <v>70</v>
      </c>
      <c r="AC16" s="60">
        <v>2.8000000000000001E-2</v>
      </c>
      <c r="AD16" s="95">
        <v>2.7E-2</v>
      </c>
      <c r="AE16" s="48" t="s">
        <v>70</v>
      </c>
      <c r="AF16" s="60">
        <v>6.8999999999999999E-3</v>
      </c>
      <c r="AG16" s="61">
        <v>2.5</v>
      </c>
      <c r="AH16" s="48" t="s">
        <v>70</v>
      </c>
      <c r="AI16" s="60">
        <v>0.6</v>
      </c>
    </row>
    <row r="17" spans="7:35" x14ac:dyDescent="0.4">
      <c r="G17" s="107"/>
      <c r="L17" t="s">
        <v>174</v>
      </c>
      <c r="M17" s="89">
        <v>4.5</v>
      </c>
      <c r="N17" s="48" t="s">
        <v>70</v>
      </c>
      <c r="O17">
        <v>1.6</v>
      </c>
      <c r="U17" s="64">
        <v>0.1</v>
      </c>
      <c r="V17" s="48" t="s">
        <v>70</v>
      </c>
      <c r="W17" s="93">
        <v>3.5999999999999997E-2</v>
      </c>
      <c r="X17" s="94">
        <v>0.13</v>
      </c>
      <c r="Y17" s="48" t="s">
        <v>70</v>
      </c>
      <c r="Z17" s="60">
        <v>3.5999999999999997E-2</v>
      </c>
      <c r="AA17" s="61">
        <v>7.8E-2</v>
      </c>
      <c r="AB17" s="48" t="s">
        <v>70</v>
      </c>
      <c r="AC17" s="60">
        <v>2.1000000000000001E-2</v>
      </c>
      <c r="AD17" s="95">
        <v>1.7999999999999999E-2</v>
      </c>
      <c r="AE17" s="48" t="s">
        <v>70</v>
      </c>
      <c r="AF17" s="60">
        <v>4.1999999999999997E-3</v>
      </c>
      <c r="AG17" s="61">
        <v>4.5</v>
      </c>
      <c r="AH17" s="48" t="s">
        <v>70</v>
      </c>
      <c r="AI17" s="60">
        <v>0.9</v>
      </c>
    </row>
    <row r="18" spans="7:35" x14ac:dyDescent="0.4">
      <c r="G18" s="107"/>
      <c r="L18" t="s">
        <v>118</v>
      </c>
      <c r="M18" s="89">
        <v>3.9</v>
      </c>
      <c r="N18" s="48" t="s">
        <v>70</v>
      </c>
      <c r="O18">
        <v>1.1000000000000001</v>
      </c>
      <c r="U18" s="64">
        <v>0.12</v>
      </c>
      <c r="V18" s="48" t="s">
        <v>70</v>
      </c>
      <c r="W18" s="93">
        <v>3.6999999999999998E-2</v>
      </c>
      <c r="X18" s="94">
        <v>0.1</v>
      </c>
      <c r="Y18" s="48" t="s">
        <v>70</v>
      </c>
      <c r="Z18" s="60">
        <v>2.7E-2</v>
      </c>
      <c r="AA18" s="61">
        <v>0.05</v>
      </c>
      <c r="AB18" s="48" t="s">
        <v>70</v>
      </c>
      <c r="AC18" s="60">
        <v>2.5000000000000001E-2</v>
      </c>
      <c r="AD18" s="95">
        <v>2.3E-2</v>
      </c>
      <c r="AE18" s="48" t="s">
        <v>70</v>
      </c>
      <c r="AF18" s="60">
        <v>8.2000000000000007E-3</v>
      </c>
      <c r="AG18" s="61">
        <v>2.1</v>
      </c>
      <c r="AH18" s="48" t="s">
        <v>70</v>
      </c>
      <c r="AI18" s="60">
        <v>0.5</v>
      </c>
    </row>
    <row r="19" spans="7:35" x14ac:dyDescent="0.4">
      <c r="G19" s="107"/>
    </row>
    <row r="20" spans="7:35" x14ac:dyDescent="0.4">
      <c r="G20" s="107"/>
    </row>
  </sheetData>
  <mergeCells count="5">
    <mergeCell ref="A1:F1"/>
    <mergeCell ref="G1:J1"/>
    <mergeCell ref="K1:AD1"/>
    <mergeCell ref="A3:A13"/>
    <mergeCell ref="G3:G20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1D70-CCF8-46D7-9721-B0DC2ECFE0F6}">
  <dimension ref="B2:F32"/>
  <sheetViews>
    <sheetView workbookViewId="0">
      <selection activeCell="F29" sqref="F29"/>
    </sheetView>
  </sheetViews>
  <sheetFormatPr defaultRowHeight="18.75" x14ac:dyDescent="0.4"/>
  <cols>
    <col min="2" max="2" width="35.25" customWidth="1"/>
    <col min="3" max="3" width="22.75" customWidth="1"/>
  </cols>
  <sheetData>
    <row r="2" spans="2:3" x14ac:dyDescent="0.4">
      <c r="B2" t="s">
        <v>0</v>
      </c>
    </row>
    <row r="4" spans="2:3" ht="19.5" thickBot="1" x14ac:dyDescent="0.45">
      <c r="B4" t="s">
        <v>1</v>
      </c>
    </row>
    <row r="5" spans="2:3" ht="19.5" thickBot="1" x14ac:dyDescent="0.45">
      <c r="B5" s="1" t="s">
        <v>2</v>
      </c>
      <c r="C5" s="2" t="s">
        <v>3</v>
      </c>
    </row>
    <row r="6" spans="2:3" ht="19.5" thickTop="1" x14ac:dyDescent="0.4">
      <c r="B6" s="3" t="s">
        <v>4</v>
      </c>
      <c r="C6" s="4">
        <v>16126816</v>
      </c>
    </row>
    <row r="7" spans="2:3" ht="19.5" thickBot="1" x14ac:dyDescent="0.45">
      <c r="B7" s="5" t="s">
        <v>5</v>
      </c>
      <c r="C7" s="6" t="s">
        <v>112</v>
      </c>
    </row>
    <row r="10" spans="2:3" x14ac:dyDescent="0.4">
      <c r="B10" s="7" t="s">
        <v>7</v>
      </c>
    </row>
    <row r="11" spans="2:3" x14ac:dyDescent="0.4">
      <c r="B11" s="8" t="s">
        <v>8</v>
      </c>
      <c r="C11" s="9">
        <v>346.4</v>
      </c>
    </row>
    <row r="12" spans="2:3" x14ac:dyDescent="0.4">
      <c r="B12" s="8" t="s">
        <v>9</v>
      </c>
      <c r="C12" s="9">
        <v>4.3</v>
      </c>
    </row>
    <row r="13" spans="2:3" x14ac:dyDescent="0.4">
      <c r="B13" s="8" t="s">
        <v>10</v>
      </c>
      <c r="C13" s="10">
        <v>0</v>
      </c>
    </row>
    <row r="14" spans="2:3" x14ac:dyDescent="0.4">
      <c r="B14" s="8" t="s">
        <v>11</v>
      </c>
      <c r="C14" s="10">
        <v>3</v>
      </c>
    </row>
    <row r="15" spans="2:3" x14ac:dyDescent="0.4">
      <c r="B15" s="8" t="s">
        <v>12</v>
      </c>
      <c r="C15" s="10">
        <v>6</v>
      </c>
    </row>
    <row r="16" spans="2:3" x14ac:dyDescent="0.4">
      <c r="B16" s="8" t="s">
        <v>13</v>
      </c>
      <c r="C16" s="9">
        <v>346.1635761</v>
      </c>
    </row>
    <row r="17" spans="2:6" x14ac:dyDescent="0.4">
      <c r="B17" s="11" t="s">
        <v>14</v>
      </c>
      <c r="C17" s="9">
        <v>346.1635761</v>
      </c>
    </row>
    <row r="18" spans="2:6" x14ac:dyDescent="0.4">
      <c r="B18" s="8" t="s">
        <v>15</v>
      </c>
      <c r="C18" s="9">
        <v>38.799999999999997</v>
      </c>
    </row>
    <row r="19" spans="2:6" x14ac:dyDescent="0.4">
      <c r="B19" s="8" t="s">
        <v>16</v>
      </c>
      <c r="C19" s="10">
        <v>26</v>
      </c>
    </row>
    <row r="20" spans="2:6" x14ac:dyDescent="0.4">
      <c r="B20" s="8" t="s">
        <v>17</v>
      </c>
      <c r="C20" s="10">
        <v>0</v>
      </c>
    </row>
    <row r="21" spans="2:6" x14ac:dyDescent="0.4">
      <c r="B21" s="8" t="s">
        <v>18</v>
      </c>
      <c r="C21" s="10">
        <v>435</v>
      </c>
    </row>
    <row r="22" spans="2:6" x14ac:dyDescent="0.4">
      <c r="B22" s="8" t="s">
        <v>19</v>
      </c>
      <c r="C22" s="10">
        <v>1</v>
      </c>
    </row>
    <row r="23" spans="2:6" x14ac:dyDescent="0.4">
      <c r="B23" s="11" t="s">
        <v>20</v>
      </c>
      <c r="C23" s="10">
        <v>0</v>
      </c>
    </row>
    <row r="24" spans="2:6" x14ac:dyDescent="0.4">
      <c r="B24" s="11" t="s">
        <v>21</v>
      </c>
      <c r="C24" s="10">
        <v>0</v>
      </c>
    </row>
    <row r="25" spans="2:6" x14ac:dyDescent="0.4">
      <c r="B25" s="11" t="s">
        <v>22</v>
      </c>
      <c r="C25" s="10">
        <v>0</v>
      </c>
    </row>
    <row r="26" spans="2:6" x14ac:dyDescent="0.4">
      <c r="B26" s="11" t="s">
        <v>23</v>
      </c>
      <c r="C26" s="10">
        <v>0</v>
      </c>
    </row>
    <row r="27" spans="2:6" x14ac:dyDescent="0.4">
      <c r="B27" s="11" t="s">
        <v>24</v>
      </c>
      <c r="C27" s="10">
        <v>1</v>
      </c>
    </row>
    <row r="28" spans="2:6" x14ac:dyDescent="0.4">
      <c r="B28" s="11" t="s">
        <v>25</v>
      </c>
      <c r="C28" s="12" t="s">
        <v>26</v>
      </c>
    </row>
    <row r="30" spans="2:6" ht="19.5" thickBot="1" x14ac:dyDescent="0.45">
      <c r="B30" t="s">
        <v>27</v>
      </c>
    </row>
    <row r="31" spans="2:6" ht="19.5" thickBot="1" x14ac:dyDescent="0.45">
      <c r="B31" s="1" t="s">
        <v>28</v>
      </c>
      <c r="C31" s="13" t="s">
        <v>29</v>
      </c>
      <c r="D31" s="13" t="s">
        <v>30</v>
      </c>
      <c r="E31" s="13" t="s">
        <v>31</v>
      </c>
      <c r="F31" s="2" t="s">
        <v>32</v>
      </c>
    </row>
    <row r="32" spans="2:6" ht="20.25" thickTop="1" thickBot="1" x14ac:dyDescent="0.45">
      <c r="B32" s="14"/>
      <c r="C32" s="15"/>
      <c r="D32" s="16"/>
      <c r="E32" s="15"/>
      <c r="F32" s="17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86DF-F50F-4253-B42B-DF66CB807869}">
  <dimension ref="A1:AM13"/>
  <sheetViews>
    <sheetView workbookViewId="0">
      <selection activeCell="O23" sqref="O23"/>
    </sheetView>
  </sheetViews>
  <sheetFormatPr defaultRowHeight="18.75" x14ac:dyDescent="0.4"/>
  <cols>
    <col min="14" max="14" width="2.875" customWidth="1"/>
    <col min="22" max="22" width="2.5" customWidth="1"/>
    <col min="25" max="25" width="2.625" customWidth="1"/>
    <col min="28" max="28" width="2.75" customWidth="1"/>
    <col min="31" max="31" width="2.5" customWidth="1"/>
    <col min="33" max="33" width="10" bestFit="1" customWidth="1"/>
  </cols>
  <sheetData>
    <row r="1" spans="1:39" x14ac:dyDescent="0.4">
      <c r="A1" s="102" t="s">
        <v>35</v>
      </c>
      <c r="B1" s="102"/>
      <c r="C1" s="102"/>
      <c r="D1" s="102"/>
      <c r="E1" s="102"/>
      <c r="F1" s="102"/>
      <c r="G1" s="103" t="s">
        <v>36</v>
      </c>
      <c r="H1" s="103"/>
      <c r="I1" s="103"/>
      <c r="J1" s="103"/>
      <c r="K1" s="104" t="s">
        <v>37</v>
      </c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31"/>
      <c r="AF1" s="31"/>
      <c r="AG1" s="19"/>
      <c r="AH1" s="19"/>
      <c r="AI1" s="19"/>
    </row>
    <row r="2" spans="1:39" ht="38.25" thickBot="1" x14ac:dyDescent="0.45">
      <c r="A2" s="20" t="s">
        <v>38</v>
      </c>
      <c r="B2" s="20"/>
      <c r="C2" s="21" t="s">
        <v>39</v>
      </c>
      <c r="D2" s="21" t="s">
        <v>40</v>
      </c>
      <c r="E2" s="21" t="s">
        <v>41</v>
      </c>
      <c r="F2" s="21" t="s">
        <v>42</v>
      </c>
      <c r="G2" s="22" t="s">
        <v>43</v>
      </c>
      <c r="H2" s="22" t="s">
        <v>44</v>
      </c>
      <c r="I2" s="22" t="s">
        <v>46</v>
      </c>
      <c r="J2" s="22" t="s">
        <v>47</v>
      </c>
      <c r="K2" s="23" t="s">
        <v>48</v>
      </c>
      <c r="L2" s="24" t="s">
        <v>49</v>
      </c>
      <c r="M2" s="24" t="s">
        <v>96</v>
      </c>
      <c r="N2" s="24"/>
      <c r="O2" s="24"/>
      <c r="P2" s="23" t="s">
        <v>52</v>
      </c>
      <c r="Q2" s="23" t="s">
        <v>53</v>
      </c>
      <c r="R2" s="25" t="s">
        <v>54</v>
      </c>
      <c r="S2" s="25"/>
      <c r="T2" s="25"/>
      <c r="U2" s="23" t="s">
        <v>55</v>
      </c>
      <c r="V2" s="23"/>
      <c r="W2" s="23" t="s">
        <v>110</v>
      </c>
      <c r="X2" s="23" t="s">
        <v>57</v>
      </c>
      <c r="Y2" s="23"/>
      <c r="Z2" s="23" t="s">
        <v>110</v>
      </c>
      <c r="AA2" s="23" t="s">
        <v>58</v>
      </c>
      <c r="AB2" s="23"/>
      <c r="AC2" s="23" t="s">
        <v>110</v>
      </c>
      <c r="AD2" s="23" t="s">
        <v>59</v>
      </c>
      <c r="AE2" s="23"/>
      <c r="AF2" s="23" t="s">
        <v>110</v>
      </c>
      <c r="AG2" s="26" t="s">
        <v>111</v>
      </c>
      <c r="AH2" s="26"/>
      <c r="AI2" s="23" t="s">
        <v>56</v>
      </c>
      <c r="AJ2" s="26" t="s">
        <v>61</v>
      </c>
      <c r="AK2" s="26"/>
      <c r="AL2" s="23" t="s">
        <v>56</v>
      </c>
      <c r="AM2" s="31"/>
    </row>
    <row r="3" spans="1:39" x14ac:dyDescent="0.4">
      <c r="A3" s="105" t="s">
        <v>230</v>
      </c>
      <c r="B3" s="48"/>
      <c r="C3" t="s">
        <v>102</v>
      </c>
      <c r="D3">
        <v>2019</v>
      </c>
      <c r="E3" t="s">
        <v>85</v>
      </c>
      <c r="F3" s="50" t="s">
        <v>103</v>
      </c>
      <c r="G3" s="105" t="s">
        <v>66</v>
      </c>
      <c r="H3">
        <v>7</v>
      </c>
      <c r="I3" t="s">
        <v>104</v>
      </c>
      <c r="J3" t="s">
        <v>105</v>
      </c>
      <c r="K3" t="s">
        <v>106</v>
      </c>
      <c r="L3" t="s">
        <v>107</v>
      </c>
      <c r="M3" s="30">
        <v>5.7</v>
      </c>
      <c r="N3" s="33" t="s">
        <v>70</v>
      </c>
      <c r="O3" s="33">
        <v>1.43</v>
      </c>
      <c r="U3" s="32">
        <v>0.14099999999999999</v>
      </c>
      <c r="V3" s="32" t="s">
        <v>70</v>
      </c>
      <c r="W3" s="52">
        <v>1.4E-2</v>
      </c>
      <c r="X3" s="57">
        <v>7.0000000000000007E-2</v>
      </c>
      <c r="Y3" s="32" t="s">
        <v>70</v>
      </c>
      <c r="Z3" s="52">
        <v>3.7999999999999999E-2</v>
      </c>
      <c r="AA3" s="55">
        <v>0.13100000000000001</v>
      </c>
      <c r="AB3" s="32" t="s">
        <v>70</v>
      </c>
      <c r="AC3" s="52">
        <v>9.0999999999999998E-2</v>
      </c>
      <c r="AD3" s="55">
        <v>8.1000000000000003E-2</v>
      </c>
      <c r="AE3" s="32" t="s">
        <v>70</v>
      </c>
      <c r="AF3" s="52">
        <v>2.1000000000000001E-2</v>
      </c>
      <c r="AG3" s="51">
        <f>AA3/AD3</f>
        <v>1.617283950617284</v>
      </c>
    </row>
    <row r="4" spans="1:39" x14ac:dyDescent="0.4">
      <c r="A4" s="106"/>
      <c r="B4" s="33"/>
      <c r="G4" s="106"/>
      <c r="L4" t="s">
        <v>108</v>
      </c>
      <c r="M4" s="33">
        <v>5.77</v>
      </c>
      <c r="N4" s="33" t="s">
        <v>70</v>
      </c>
      <c r="O4" s="33">
        <v>1.62</v>
      </c>
      <c r="U4" s="63">
        <v>0.16</v>
      </c>
      <c r="V4" s="48" t="s">
        <v>70</v>
      </c>
      <c r="W4" s="53">
        <v>1.9E-2</v>
      </c>
      <c r="X4" s="56">
        <v>0.09</v>
      </c>
      <c r="Y4" s="48" t="s">
        <v>70</v>
      </c>
      <c r="Z4" s="53">
        <v>4.9000000000000002E-2</v>
      </c>
      <c r="AA4" s="58">
        <v>0.11700000000000001</v>
      </c>
      <c r="AB4" s="48" t="s">
        <v>70</v>
      </c>
      <c r="AC4" s="53">
        <v>8.8999999999999996E-2</v>
      </c>
      <c r="AD4" s="58">
        <v>5.5E-2</v>
      </c>
      <c r="AE4" s="48" t="s">
        <v>70</v>
      </c>
      <c r="AF4" s="53">
        <v>1.2999999999999999E-2</v>
      </c>
      <c r="AG4" s="51">
        <f t="shared" ref="AG4:AG6" si="0">AA4/AD4</f>
        <v>2.1272727272727274</v>
      </c>
    </row>
    <row r="5" spans="1:39" x14ac:dyDescent="0.4">
      <c r="A5" s="106"/>
      <c r="B5" s="33"/>
      <c r="G5" s="106"/>
      <c r="H5" t="s">
        <v>162</v>
      </c>
      <c r="L5" t="s">
        <v>109</v>
      </c>
      <c r="M5" s="33">
        <v>5.43</v>
      </c>
      <c r="N5" s="33" t="s">
        <v>70</v>
      </c>
      <c r="O5" s="33">
        <v>1.36</v>
      </c>
      <c r="U5" s="48">
        <v>0.14599999999999999</v>
      </c>
      <c r="V5" s="48" t="s">
        <v>70</v>
      </c>
      <c r="W5" s="53">
        <v>1.6E-2</v>
      </c>
      <c r="X5" s="58">
        <v>7.1999999999999995E-2</v>
      </c>
      <c r="Y5" s="48" t="s">
        <v>70</v>
      </c>
      <c r="Z5" s="53">
        <v>3.2000000000000001E-2</v>
      </c>
      <c r="AA5" s="56">
        <v>0.12</v>
      </c>
      <c r="AB5" s="48" t="s">
        <v>70</v>
      </c>
      <c r="AC5" s="53">
        <v>0.11799999999999999</v>
      </c>
      <c r="AD5" s="58">
        <v>6.8000000000000005E-2</v>
      </c>
      <c r="AE5" s="48" t="s">
        <v>70</v>
      </c>
      <c r="AF5" s="53">
        <v>1.7999999999999999E-2</v>
      </c>
      <c r="AG5" s="51">
        <f t="shared" si="0"/>
        <v>1.7647058823529409</v>
      </c>
    </row>
    <row r="6" spans="1:39" x14ac:dyDescent="0.4">
      <c r="A6" s="106"/>
      <c r="B6" s="33"/>
      <c r="G6" s="106"/>
      <c r="H6" t="s">
        <v>163</v>
      </c>
      <c r="L6" t="s">
        <v>69</v>
      </c>
      <c r="M6" s="33">
        <v>5.82</v>
      </c>
      <c r="N6" s="33" t="s">
        <v>70</v>
      </c>
      <c r="O6" s="33">
        <v>1.51</v>
      </c>
      <c r="U6" s="48">
        <v>0.187</v>
      </c>
      <c r="V6" s="48" t="s">
        <v>70</v>
      </c>
      <c r="W6" s="53">
        <v>1.4999999999999999E-2</v>
      </c>
      <c r="X6" s="58">
        <v>0.104</v>
      </c>
      <c r="Y6" s="48" t="s">
        <v>70</v>
      </c>
      <c r="Z6" s="53">
        <v>5.3999999999999999E-2</v>
      </c>
      <c r="AA6" s="58">
        <v>0.13500000000000001</v>
      </c>
      <c r="AB6" s="48" t="s">
        <v>70</v>
      </c>
      <c r="AC6" s="53">
        <v>9.0999999999999998E-2</v>
      </c>
      <c r="AD6" s="58">
        <v>6.3E-2</v>
      </c>
      <c r="AE6" s="48" t="s">
        <v>70</v>
      </c>
      <c r="AF6" s="53">
        <v>8.0000000000000002E-3</v>
      </c>
      <c r="AG6" s="51">
        <f t="shared" si="0"/>
        <v>2.1428571428571428</v>
      </c>
    </row>
    <row r="7" spans="1:39" x14ac:dyDescent="0.4">
      <c r="A7" s="106"/>
      <c r="B7" s="33"/>
      <c r="G7" s="106"/>
    </row>
    <row r="8" spans="1:39" x14ac:dyDescent="0.4">
      <c r="A8" s="106"/>
      <c r="B8" s="33"/>
      <c r="G8" s="106"/>
    </row>
    <row r="9" spans="1:39" x14ac:dyDescent="0.4">
      <c r="A9" s="106"/>
      <c r="B9" s="33"/>
      <c r="G9" s="106"/>
    </row>
    <row r="10" spans="1:39" x14ac:dyDescent="0.4">
      <c r="A10" s="106"/>
      <c r="B10" s="33"/>
      <c r="G10" s="106"/>
    </row>
    <row r="11" spans="1:39" x14ac:dyDescent="0.4">
      <c r="A11" s="106"/>
      <c r="B11" s="33"/>
      <c r="G11" s="106"/>
    </row>
    <row r="12" spans="1:39" x14ac:dyDescent="0.4">
      <c r="A12" s="106"/>
      <c r="B12" s="33"/>
      <c r="G12" s="106"/>
      <c r="U12" s="64"/>
    </row>
    <row r="13" spans="1:39" x14ac:dyDescent="0.4">
      <c r="A13" s="106"/>
      <c r="B13" s="33"/>
      <c r="G13" s="106"/>
    </row>
  </sheetData>
  <mergeCells count="5">
    <mergeCell ref="A1:F1"/>
    <mergeCell ref="G1:J1"/>
    <mergeCell ref="K1:AD1"/>
    <mergeCell ref="A3:A13"/>
    <mergeCell ref="G3:G13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4828-C232-4079-B7B4-820A9ED3E12C}">
  <dimension ref="B2:F32"/>
  <sheetViews>
    <sheetView workbookViewId="0">
      <selection activeCell="E19" sqref="E19"/>
    </sheetView>
  </sheetViews>
  <sheetFormatPr defaultRowHeight="18.75" x14ac:dyDescent="0.4"/>
  <cols>
    <col min="2" max="2" width="34.125" customWidth="1"/>
    <col min="3" max="3" width="32.75" customWidth="1"/>
  </cols>
  <sheetData>
    <row r="2" spans="2:3" x14ac:dyDescent="0.4">
      <c r="B2" t="s">
        <v>0</v>
      </c>
    </row>
    <row r="4" spans="2:3" ht="19.5" thickBot="1" x14ac:dyDescent="0.45">
      <c r="B4" t="s">
        <v>1</v>
      </c>
    </row>
    <row r="5" spans="2:3" ht="19.5" thickBot="1" x14ac:dyDescent="0.45">
      <c r="B5" s="1" t="s">
        <v>2</v>
      </c>
      <c r="C5" s="2" t="s">
        <v>3</v>
      </c>
    </row>
    <row r="6" spans="2:3" ht="19.5" thickTop="1" x14ac:dyDescent="0.4">
      <c r="B6" s="3" t="s">
        <v>4</v>
      </c>
      <c r="C6" s="4">
        <v>86300657</v>
      </c>
    </row>
    <row r="7" spans="2:3" ht="19.5" thickBot="1" x14ac:dyDescent="0.45">
      <c r="B7" s="5" t="s">
        <v>5</v>
      </c>
      <c r="C7" s="6" t="s">
        <v>122</v>
      </c>
    </row>
    <row r="10" spans="2:3" x14ac:dyDescent="0.4">
      <c r="B10" s="7" t="s">
        <v>7</v>
      </c>
    </row>
    <row r="11" spans="2:3" x14ac:dyDescent="0.4">
      <c r="B11" s="8" t="s">
        <v>8</v>
      </c>
      <c r="C11" s="9">
        <v>352.8</v>
      </c>
    </row>
    <row r="12" spans="2:3" x14ac:dyDescent="0.4">
      <c r="B12" s="8" t="s">
        <v>9</v>
      </c>
      <c r="C12" s="9">
        <v>5</v>
      </c>
    </row>
    <row r="13" spans="2:3" x14ac:dyDescent="0.4">
      <c r="B13" s="8" t="s">
        <v>10</v>
      </c>
      <c r="C13" s="10">
        <v>0</v>
      </c>
    </row>
    <row r="14" spans="2:3" x14ac:dyDescent="0.4">
      <c r="B14" s="8" t="s">
        <v>11</v>
      </c>
      <c r="C14" s="10">
        <v>3</v>
      </c>
    </row>
    <row r="15" spans="2:3" x14ac:dyDescent="0.4">
      <c r="B15" s="8" t="s">
        <v>12</v>
      </c>
      <c r="C15" s="10">
        <v>4</v>
      </c>
    </row>
    <row r="16" spans="2:3" x14ac:dyDescent="0.4">
      <c r="B16" s="8" t="s">
        <v>13</v>
      </c>
      <c r="C16" s="66">
        <v>352.14092260000001</v>
      </c>
    </row>
    <row r="17" spans="2:6" x14ac:dyDescent="0.4">
      <c r="B17" s="11" t="s">
        <v>14</v>
      </c>
      <c r="C17" s="66">
        <v>352.14092260000001</v>
      </c>
    </row>
    <row r="18" spans="2:6" x14ac:dyDescent="0.4">
      <c r="B18" s="8" t="s">
        <v>15</v>
      </c>
      <c r="C18" s="9">
        <v>46.1</v>
      </c>
    </row>
    <row r="19" spans="2:6" x14ac:dyDescent="0.4">
      <c r="B19" s="8" t="s">
        <v>16</v>
      </c>
      <c r="C19" s="10">
        <v>25</v>
      </c>
    </row>
    <row r="20" spans="2:6" x14ac:dyDescent="0.4">
      <c r="B20" s="8" t="s">
        <v>17</v>
      </c>
      <c r="C20" s="10">
        <v>0</v>
      </c>
    </row>
    <row r="21" spans="2:6" x14ac:dyDescent="0.4">
      <c r="B21" s="8" t="s">
        <v>18</v>
      </c>
      <c r="C21" s="10">
        <v>460</v>
      </c>
    </row>
    <row r="22" spans="2:6" x14ac:dyDescent="0.4">
      <c r="B22" s="8" t="s">
        <v>19</v>
      </c>
      <c r="C22" s="10">
        <v>1</v>
      </c>
    </row>
    <row r="23" spans="2:6" x14ac:dyDescent="0.4">
      <c r="B23" s="11" t="s">
        <v>20</v>
      </c>
      <c r="C23" s="10">
        <v>1</v>
      </c>
    </row>
    <row r="24" spans="2:6" x14ac:dyDescent="0.4">
      <c r="B24" s="11" t="s">
        <v>21</v>
      </c>
      <c r="C24" s="10">
        <v>0</v>
      </c>
    </row>
    <row r="25" spans="2:6" x14ac:dyDescent="0.4">
      <c r="B25" s="11" t="s">
        <v>22</v>
      </c>
      <c r="C25" s="10">
        <v>0</v>
      </c>
    </row>
    <row r="26" spans="2:6" x14ac:dyDescent="0.4">
      <c r="B26" s="11" t="s">
        <v>23</v>
      </c>
      <c r="C26" s="10">
        <v>0</v>
      </c>
    </row>
    <row r="27" spans="2:6" x14ac:dyDescent="0.4">
      <c r="B27" s="11" t="s">
        <v>24</v>
      </c>
      <c r="C27" s="10">
        <v>1</v>
      </c>
    </row>
    <row r="28" spans="2:6" x14ac:dyDescent="0.4">
      <c r="B28" s="11" t="s">
        <v>25</v>
      </c>
      <c r="C28" s="12" t="s">
        <v>26</v>
      </c>
    </row>
    <row r="30" spans="2:6" ht="19.5" thickBot="1" x14ac:dyDescent="0.45">
      <c r="B30" t="s">
        <v>27</v>
      </c>
    </row>
    <row r="31" spans="2:6" ht="19.5" thickBot="1" x14ac:dyDescent="0.45">
      <c r="B31" s="1" t="s">
        <v>28</v>
      </c>
      <c r="C31" s="13" t="s">
        <v>29</v>
      </c>
      <c r="D31" s="13" t="s">
        <v>30</v>
      </c>
      <c r="E31" s="13" t="s">
        <v>31</v>
      </c>
      <c r="F31" s="2" t="s">
        <v>32</v>
      </c>
    </row>
    <row r="32" spans="2:6" ht="20.25" thickTop="1" thickBot="1" x14ac:dyDescent="0.45">
      <c r="B32" s="14"/>
      <c r="C32" s="15"/>
      <c r="D32" s="16"/>
      <c r="E32" s="15"/>
      <c r="F32" s="17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B40C-A608-456D-8E42-94AF4CFE606B}">
  <dimension ref="A1:AN46"/>
  <sheetViews>
    <sheetView workbookViewId="0">
      <selection activeCell="X20" sqref="X20"/>
    </sheetView>
  </sheetViews>
  <sheetFormatPr defaultRowHeight="18.75" x14ac:dyDescent="0.4"/>
  <cols>
    <col min="1" max="1" width="11.125" customWidth="1"/>
    <col min="7" max="7" width="13.25" customWidth="1"/>
    <col min="15" max="15" width="3" customWidth="1"/>
    <col min="23" max="23" width="3" customWidth="1"/>
  </cols>
  <sheetData>
    <row r="1" spans="1:40" x14ac:dyDescent="0.4">
      <c r="A1" s="102" t="s">
        <v>35</v>
      </c>
      <c r="B1" s="102"/>
      <c r="C1" s="102"/>
      <c r="D1" s="102"/>
      <c r="E1" s="102"/>
      <c r="F1" s="102"/>
      <c r="G1" s="103" t="s">
        <v>36</v>
      </c>
      <c r="H1" s="103"/>
      <c r="I1" s="103"/>
      <c r="J1" s="103"/>
      <c r="K1" s="104" t="s">
        <v>37</v>
      </c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31"/>
      <c r="AG1" s="31"/>
      <c r="AH1" s="19"/>
      <c r="AI1" s="19"/>
      <c r="AJ1" s="19"/>
    </row>
    <row r="2" spans="1:40" ht="38.25" thickBot="1" x14ac:dyDescent="0.45">
      <c r="A2" s="20" t="s">
        <v>38</v>
      </c>
      <c r="B2" s="20"/>
      <c r="C2" s="21" t="s">
        <v>39</v>
      </c>
      <c r="D2" s="21" t="s">
        <v>40</v>
      </c>
      <c r="E2" s="21" t="s">
        <v>41</v>
      </c>
      <c r="F2" s="21" t="s">
        <v>42</v>
      </c>
      <c r="G2" s="22" t="s">
        <v>43</v>
      </c>
      <c r="H2" s="22" t="s">
        <v>44</v>
      </c>
      <c r="I2" s="22" t="s">
        <v>46</v>
      </c>
      <c r="J2" s="22" t="s">
        <v>47</v>
      </c>
      <c r="K2" s="23" t="s">
        <v>48</v>
      </c>
      <c r="L2" s="23"/>
      <c r="M2" s="24" t="s">
        <v>49</v>
      </c>
      <c r="N2" s="24" t="s">
        <v>96</v>
      </c>
      <c r="O2" s="24"/>
      <c r="P2" s="24"/>
      <c r="Q2" s="23" t="s">
        <v>52</v>
      </c>
      <c r="R2" s="23" t="s">
        <v>53</v>
      </c>
      <c r="S2" s="25" t="s">
        <v>54</v>
      </c>
      <c r="T2" s="25"/>
      <c r="U2" s="25"/>
      <c r="V2" s="23" t="s">
        <v>55</v>
      </c>
      <c r="W2" s="23"/>
      <c r="X2" s="23" t="s">
        <v>110</v>
      </c>
      <c r="Y2" s="23" t="s">
        <v>57</v>
      </c>
      <c r="Z2" s="23"/>
      <c r="AA2" s="23" t="s">
        <v>110</v>
      </c>
      <c r="AB2" s="23" t="s">
        <v>58</v>
      </c>
      <c r="AC2" s="23"/>
      <c r="AD2" s="23" t="s">
        <v>110</v>
      </c>
      <c r="AE2" s="23" t="s">
        <v>59</v>
      </c>
      <c r="AF2" s="23"/>
      <c r="AG2" s="23" t="s">
        <v>110</v>
      </c>
      <c r="AH2" s="26" t="s">
        <v>111</v>
      </c>
      <c r="AI2" s="26"/>
      <c r="AJ2" s="23" t="s">
        <v>56</v>
      </c>
      <c r="AK2" s="26" t="s">
        <v>61</v>
      </c>
      <c r="AL2" s="26"/>
      <c r="AM2" s="23" t="s">
        <v>56</v>
      </c>
      <c r="AN2" s="31"/>
    </row>
    <row r="3" spans="1:40" x14ac:dyDescent="0.4">
      <c r="A3" s="105" t="s">
        <v>119</v>
      </c>
      <c r="B3" s="48" t="s">
        <v>160</v>
      </c>
      <c r="C3" t="s">
        <v>102</v>
      </c>
      <c r="D3">
        <v>2018</v>
      </c>
      <c r="E3" t="s">
        <v>113</v>
      </c>
      <c r="F3" t="s">
        <v>114</v>
      </c>
      <c r="G3" s="105" t="s">
        <v>165</v>
      </c>
      <c r="H3">
        <v>5</v>
      </c>
      <c r="I3" s="49" t="s">
        <v>115</v>
      </c>
      <c r="J3" t="s">
        <v>116</v>
      </c>
      <c r="K3" t="s">
        <v>120</v>
      </c>
      <c r="M3" t="s">
        <v>107</v>
      </c>
      <c r="N3" s="33">
        <v>0.15</v>
      </c>
      <c r="O3" s="33" t="s">
        <v>70</v>
      </c>
      <c r="P3" s="33">
        <v>0.03</v>
      </c>
      <c r="V3" s="33">
        <v>6.6E-3</v>
      </c>
      <c r="W3" s="33" t="s">
        <v>70</v>
      </c>
      <c r="X3" s="33">
        <v>5.9999999999999995E-4</v>
      </c>
    </row>
    <row r="4" spans="1:40" x14ac:dyDescent="0.4">
      <c r="A4" s="107"/>
      <c r="B4" s="33"/>
      <c r="G4" s="107"/>
      <c r="H4" t="s">
        <v>166</v>
      </c>
      <c r="M4" t="s">
        <v>117</v>
      </c>
      <c r="N4" s="33">
        <v>0.15</v>
      </c>
      <c r="O4" s="33" t="s">
        <v>70</v>
      </c>
      <c r="P4" s="33">
        <v>0.02</v>
      </c>
      <c r="V4" s="65">
        <v>7.0000000000000001E-3</v>
      </c>
      <c r="W4" s="33" t="s">
        <v>70</v>
      </c>
      <c r="X4" s="33">
        <v>5.9999999999999995E-4</v>
      </c>
    </row>
    <row r="5" spans="1:40" x14ac:dyDescent="0.4">
      <c r="A5" s="107"/>
      <c r="B5" s="33"/>
      <c r="G5" s="107"/>
      <c r="H5" t="s">
        <v>164</v>
      </c>
      <c r="M5" t="s">
        <v>118</v>
      </c>
      <c r="N5" s="33">
        <v>0.14000000000000001</v>
      </c>
      <c r="O5" s="33" t="s">
        <v>70</v>
      </c>
      <c r="P5" s="33">
        <v>0.04</v>
      </c>
      <c r="V5" s="33">
        <v>8.2000000000000007E-3</v>
      </c>
      <c r="W5" s="33" t="s">
        <v>70</v>
      </c>
      <c r="X5" s="33">
        <v>2.3E-3</v>
      </c>
    </row>
    <row r="6" spans="1:40" x14ac:dyDescent="0.4">
      <c r="A6" s="107"/>
      <c r="B6" s="33"/>
      <c r="G6" s="107"/>
      <c r="M6" t="s">
        <v>69</v>
      </c>
      <c r="N6" s="33">
        <v>0.16</v>
      </c>
      <c r="O6" s="33" t="s">
        <v>70</v>
      </c>
      <c r="P6" s="33">
        <v>0.05</v>
      </c>
      <c r="V6" s="33">
        <v>7.7000000000000002E-3</v>
      </c>
      <c r="W6" s="33" t="s">
        <v>70</v>
      </c>
      <c r="X6" s="33">
        <v>1.1000000000000001E-3</v>
      </c>
    </row>
    <row r="7" spans="1:40" x14ac:dyDescent="0.4">
      <c r="A7" s="107"/>
      <c r="B7" s="33"/>
      <c r="G7" s="107"/>
    </row>
    <row r="8" spans="1:40" ht="18.75" customHeight="1" x14ac:dyDescent="0.4">
      <c r="A8" s="107"/>
      <c r="B8" s="33"/>
      <c r="C8" t="s">
        <v>175</v>
      </c>
      <c r="D8">
        <v>2016</v>
      </c>
      <c r="E8" t="s">
        <v>113</v>
      </c>
      <c r="F8" t="s">
        <v>176</v>
      </c>
      <c r="G8" s="108" t="s">
        <v>177</v>
      </c>
      <c r="H8" s="89">
        <v>15</v>
      </c>
      <c r="J8" t="s">
        <v>178</v>
      </c>
      <c r="K8" t="s">
        <v>179</v>
      </c>
      <c r="L8" t="s">
        <v>151</v>
      </c>
      <c r="M8" t="s">
        <v>180</v>
      </c>
      <c r="N8" s="89">
        <v>0.17</v>
      </c>
      <c r="O8" s="89" t="s">
        <v>70</v>
      </c>
      <c r="P8" s="89">
        <v>0.06</v>
      </c>
    </row>
    <row r="9" spans="1:40" x14ac:dyDescent="0.4">
      <c r="A9" s="107"/>
      <c r="B9" s="33"/>
      <c r="G9" s="108"/>
      <c r="M9" t="s">
        <v>181</v>
      </c>
      <c r="N9" s="89">
        <v>0.18</v>
      </c>
      <c r="O9" s="89" t="s">
        <v>70</v>
      </c>
      <c r="P9" s="89">
        <v>7.0000000000000007E-2</v>
      </c>
    </row>
    <row r="10" spans="1:40" x14ac:dyDescent="0.4">
      <c r="A10" s="107"/>
      <c r="B10" s="33"/>
      <c r="G10" s="108"/>
      <c r="M10" t="s">
        <v>182</v>
      </c>
      <c r="N10" s="89">
        <v>0.17</v>
      </c>
      <c r="O10" s="89" t="s">
        <v>70</v>
      </c>
      <c r="P10" s="89">
        <v>0.05</v>
      </c>
    </row>
    <row r="11" spans="1:40" x14ac:dyDescent="0.4">
      <c r="A11" s="107"/>
      <c r="B11" s="33"/>
      <c r="G11" s="108"/>
      <c r="M11" t="s">
        <v>183</v>
      </c>
      <c r="N11" s="89">
        <v>0.2</v>
      </c>
      <c r="O11" s="89" t="s">
        <v>70</v>
      </c>
      <c r="P11" s="89">
        <v>0.06</v>
      </c>
    </row>
    <row r="12" spans="1:40" x14ac:dyDescent="0.4">
      <c r="A12" s="107"/>
      <c r="B12" s="33"/>
      <c r="G12" s="108"/>
      <c r="M12" t="s">
        <v>184</v>
      </c>
      <c r="N12" s="89">
        <v>0.17</v>
      </c>
      <c r="O12" s="89" t="s">
        <v>70</v>
      </c>
      <c r="P12" s="89">
        <v>7.0000000000000007E-2</v>
      </c>
      <c r="V12" s="64"/>
    </row>
    <row r="13" spans="1:40" x14ac:dyDescent="0.4">
      <c r="A13" s="107"/>
      <c r="B13" s="33"/>
      <c r="G13" s="108"/>
      <c r="M13" t="s">
        <v>185</v>
      </c>
      <c r="N13" s="89">
        <v>0.18</v>
      </c>
      <c r="O13" s="89" t="s">
        <v>70</v>
      </c>
      <c r="P13" s="89">
        <v>0.06</v>
      </c>
    </row>
    <row r="14" spans="1:40" x14ac:dyDescent="0.4">
      <c r="A14" s="107"/>
      <c r="G14" s="108"/>
      <c r="M14" t="s">
        <v>80</v>
      </c>
      <c r="N14" s="89">
        <v>0.24</v>
      </c>
      <c r="O14" s="89" t="s">
        <v>70</v>
      </c>
      <c r="P14" s="89">
        <v>0.09</v>
      </c>
    </row>
    <row r="15" spans="1:40" x14ac:dyDescent="0.4">
      <c r="A15" s="107"/>
      <c r="G15" s="108"/>
      <c r="M15" t="s">
        <v>187</v>
      </c>
      <c r="N15" s="89">
        <v>0.21</v>
      </c>
      <c r="O15" s="89" t="s">
        <v>70</v>
      </c>
      <c r="P15" s="89">
        <v>0.09</v>
      </c>
    </row>
    <row r="16" spans="1:40" x14ac:dyDescent="0.4">
      <c r="A16" s="107"/>
      <c r="G16" s="108"/>
      <c r="M16" t="s">
        <v>79</v>
      </c>
      <c r="N16" s="89">
        <v>0.17</v>
      </c>
      <c r="O16" s="89" t="s">
        <v>70</v>
      </c>
      <c r="P16" s="89">
        <v>0.05</v>
      </c>
    </row>
    <row r="17" spans="1:16" x14ac:dyDescent="0.4">
      <c r="A17" s="107"/>
      <c r="G17" s="108"/>
      <c r="M17" t="s">
        <v>186</v>
      </c>
      <c r="N17" s="89">
        <v>0.19</v>
      </c>
      <c r="O17" s="89" t="s">
        <v>70</v>
      </c>
      <c r="P17" s="89">
        <v>7.0000000000000007E-2</v>
      </c>
    </row>
    <row r="18" spans="1:16" x14ac:dyDescent="0.4">
      <c r="A18" s="107"/>
      <c r="G18" s="108"/>
      <c r="M18" t="s">
        <v>133</v>
      </c>
      <c r="N18" s="89">
        <v>0.2</v>
      </c>
      <c r="O18" s="89" t="s">
        <v>70</v>
      </c>
      <c r="P18" s="89">
        <v>0.08</v>
      </c>
    </row>
    <row r="19" spans="1:16" x14ac:dyDescent="0.4">
      <c r="A19" s="107"/>
      <c r="G19" s="108"/>
      <c r="M19" t="s">
        <v>188</v>
      </c>
      <c r="N19" s="89">
        <v>0.18</v>
      </c>
      <c r="O19" s="89" t="s">
        <v>70</v>
      </c>
      <c r="P19" s="89">
        <v>7.0000000000000007E-2</v>
      </c>
    </row>
    <row r="20" spans="1:16" x14ac:dyDescent="0.4">
      <c r="A20" s="107"/>
      <c r="G20" s="108"/>
    </row>
    <row r="21" spans="1:16" x14ac:dyDescent="0.4">
      <c r="A21" s="107"/>
      <c r="G21" s="108"/>
      <c r="L21" t="s">
        <v>152</v>
      </c>
      <c r="M21" t="s">
        <v>180</v>
      </c>
      <c r="N21" s="89">
        <v>0.12</v>
      </c>
      <c r="O21" s="89" t="s">
        <v>70</v>
      </c>
      <c r="P21" s="89">
        <v>0.05</v>
      </c>
    </row>
    <row r="22" spans="1:16" x14ac:dyDescent="0.4">
      <c r="A22" s="107"/>
      <c r="G22" s="108"/>
      <c r="M22" t="s">
        <v>181</v>
      </c>
      <c r="N22" s="89">
        <v>0.13</v>
      </c>
      <c r="O22" s="89" t="s">
        <v>70</v>
      </c>
      <c r="P22" s="89">
        <v>0.05</v>
      </c>
    </row>
    <row r="23" spans="1:16" x14ac:dyDescent="0.4">
      <c r="A23" s="107"/>
      <c r="G23" s="108"/>
      <c r="M23" t="s">
        <v>182</v>
      </c>
      <c r="N23" s="89">
        <v>0.12</v>
      </c>
      <c r="O23" s="89" t="s">
        <v>70</v>
      </c>
      <c r="P23" s="89">
        <v>0.05</v>
      </c>
    </row>
    <row r="24" spans="1:16" x14ac:dyDescent="0.4">
      <c r="A24" s="107"/>
      <c r="G24" s="108"/>
      <c r="M24" t="s">
        <v>183</v>
      </c>
      <c r="N24" s="89">
        <v>0.14000000000000001</v>
      </c>
      <c r="O24" s="89" t="s">
        <v>70</v>
      </c>
      <c r="P24" s="89">
        <v>0.05</v>
      </c>
    </row>
    <row r="25" spans="1:16" x14ac:dyDescent="0.4">
      <c r="A25" s="107"/>
      <c r="G25" s="108"/>
      <c r="M25" t="s">
        <v>184</v>
      </c>
      <c r="N25" s="89">
        <v>0.12</v>
      </c>
      <c r="O25" s="89" t="s">
        <v>70</v>
      </c>
      <c r="P25" s="89">
        <v>0.05</v>
      </c>
    </row>
    <row r="26" spans="1:16" x14ac:dyDescent="0.4">
      <c r="A26" s="107"/>
      <c r="G26" s="108"/>
      <c r="M26" t="s">
        <v>185</v>
      </c>
      <c r="N26" s="89">
        <v>0.12</v>
      </c>
      <c r="O26" s="89" t="s">
        <v>70</v>
      </c>
      <c r="P26" s="89">
        <v>0.05</v>
      </c>
    </row>
    <row r="27" spans="1:16" x14ac:dyDescent="0.4">
      <c r="A27" s="107"/>
      <c r="G27" s="108"/>
      <c r="M27" t="s">
        <v>80</v>
      </c>
      <c r="N27" s="89">
        <v>0.14000000000000001</v>
      </c>
      <c r="O27" s="89" t="s">
        <v>70</v>
      </c>
      <c r="P27" s="89">
        <v>0.06</v>
      </c>
    </row>
    <row r="28" spans="1:16" x14ac:dyDescent="0.4">
      <c r="A28" s="107"/>
      <c r="G28" s="108"/>
      <c r="M28" t="s">
        <v>187</v>
      </c>
      <c r="N28" s="89">
        <v>0.16</v>
      </c>
      <c r="O28" s="89" t="s">
        <v>70</v>
      </c>
      <c r="P28" s="89">
        <v>0.09</v>
      </c>
    </row>
    <row r="29" spans="1:16" x14ac:dyDescent="0.4">
      <c r="A29" s="107"/>
      <c r="G29" s="108"/>
      <c r="M29" t="s">
        <v>79</v>
      </c>
      <c r="N29" s="30">
        <v>0.1</v>
      </c>
      <c r="O29" s="89" t="s">
        <v>70</v>
      </c>
      <c r="P29" s="89">
        <v>0.05</v>
      </c>
    </row>
    <row r="30" spans="1:16" x14ac:dyDescent="0.4">
      <c r="A30" s="107"/>
      <c r="G30" s="108"/>
      <c r="M30" t="s">
        <v>186</v>
      </c>
      <c r="N30" s="89">
        <v>0.13</v>
      </c>
      <c r="O30" s="89" t="s">
        <v>70</v>
      </c>
      <c r="P30" s="89">
        <v>0.05</v>
      </c>
    </row>
    <row r="31" spans="1:16" x14ac:dyDescent="0.4">
      <c r="A31" s="107"/>
      <c r="G31" s="108"/>
      <c r="M31" t="s">
        <v>133</v>
      </c>
      <c r="N31" s="89">
        <v>0.13</v>
      </c>
      <c r="O31" s="89" t="s">
        <v>70</v>
      </c>
      <c r="P31" s="89">
        <v>0.06</v>
      </c>
    </row>
    <row r="32" spans="1:16" x14ac:dyDescent="0.4">
      <c r="A32" s="107"/>
      <c r="G32" s="108"/>
      <c r="M32" t="s">
        <v>188</v>
      </c>
      <c r="N32" s="89">
        <v>0.11</v>
      </c>
      <c r="O32" s="89" t="s">
        <v>70</v>
      </c>
      <c r="P32" s="89">
        <v>0.05</v>
      </c>
    </row>
    <row r="33" spans="1:16" x14ac:dyDescent="0.4">
      <c r="A33" s="107"/>
      <c r="G33" s="108"/>
    </row>
    <row r="34" spans="1:16" x14ac:dyDescent="0.4">
      <c r="A34" s="107"/>
      <c r="G34" s="108"/>
      <c r="L34" t="s">
        <v>189</v>
      </c>
      <c r="M34" t="s">
        <v>180</v>
      </c>
      <c r="N34" s="89">
        <v>0.15</v>
      </c>
      <c r="O34" s="89" t="s">
        <v>70</v>
      </c>
      <c r="P34" s="89">
        <v>0.06</v>
      </c>
    </row>
    <row r="35" spans="1:16" x14ac:dyDescent="0.4">
      <c r="A35" s="107"/>
      <c r="G35" s="108"/>
      <c r="M35" t="s">
        <v>181</v>
      </c>
      <c r="N35" s="89">
        <v>0.16</v>
      </c>
      <c r="O35" s="89" t="s">
        <v>70</v>
      </c>
      <c r="P35" s="89">
        <v>7.0000000000000007E-2</v>
      </c>
    </row>
    <row r="36" spans="1:16" x14ac:dyDescent="0.4">
      <c r="A36" s="107"/>
      <c r="G36" s="108"/>
      <c r="M36" t="s">
        <v>182</v>
      </c>
      <c r="N36" s="89">
        <v>0.15</v>
      </c>
      <c r="O36" s="89" t="s">
        <v>70</v>
      </c>
      <c r="P36" s="89">
        <v>0.05</v>
      </c>
    </row>
    <row r="37" spans="1:16" x14ac:dyDescent="0.4">
      <c r="A37" s="107"/>
      <c r="G37" s="108"/>
      <c r="M37" t="s">
        <v>183</v>
      </c>
      <c r="N37" s="89">
        <v>0.17</v>
      </c>
      <c r="O37" s="89" t="s">
        <v>70</v>
      </c>
      <c r="P37" s="89">
        <v>0.06</v>
      </c>
    </row>
    <row r="38" spans="1:16" x14ac:dyDescent="0.4">
      <c r="A38" s="107"/>
      <c r="G38" s="108"/>
      <c r="M38" t="s">
        <v>184</v>
      </c>
      <c r="N38" s="89">
        <v>0.15</v>
      </c>
      <c r="O38" s="89" t="s">
        <v>70</v>
      </c>
      <c r="P38" s="89">
        <v>0.06</v>
      </c>
    </row>
    <row r="39" spans="1:16" x14ac:dyDescent="0.4">
      <c r="A39" s="107"/>
      <c r="G39" s="108"/>
      <c r="M39" t="s">
        <v>185</v>
      </c>
      <c r="N39" s="89">
        <v>0.16</v>
      </c>
      <c r="O39" s="89" t="s">
        <v>70</v>
      </c>
      <c r="P39" s="89">
        <v>0.06</v>
      </c>
    </row>
    <row r="40" spans="1:16" x14ac:dyDescent="0.4">
      <c r="A40" s="107"/>
      <c r="G40" s="108"/>
      <c r="M40" t="s">
        <v>80</v>
      </c>
      <c r="N40" s="89">
        <v>0.2</v>
      </c>
      <c r="O40" s="89" t="s">
        <v>70</v>
      </c>
      <c r="P40" s="89">
        <v>0.09</v>
      </c>
    </row>
    <row r="41" spans="1:16" x14ac:dyDescent="0.4">
      <c r="A41" s="107"/>
      <c r="G41" s="108"/>
      <c r="M41" t="s">
        <v>187</v>
      </c>
      <c r="N41" s="89">
        <v>0.19</v>
      </c>
      <c r="O41" s="89" t="s">
        <v>70</v>
      </c>
      <c r="P41" s="89">
        <v>0.09</v>
      </c>
    </row>
    <row r="42" spans="1:16" x14ac:dyDescent="0.4">
      <c r="A42" s="107"/>
      <c r="G42" s="108"/>
      <c r="M42" t="s">
        <v>79</v>
      </c>
      <c r="N42" s="89">
        <v>0.15</v>
      </c>
      <c r="O42" s="89" t="s">
        <v>70</v>
      </c>
      <c r="P42" s="89">
        <v>0.06</v>
      </c>
    </row>
    <row r="43" spans="1:16" x14ac:dyDescent="0.4">
      <c r="A43" s="107"/>
      <c r="G43" s="108"/>
      <c r="M43" t="s">
        <v>186</v>
      </c>
      <c r="N43" s="89">
        <v>0.17</v>
      </c>
      <c r="O43" s="89" t="s">
        <v>70</v>
      </c>
      <c r="P43" s="89">
        <v>0.06</v>
      </c>
    </row>
    <row r="44" spans="1:16" x14ac:dyDescent="0.4">
      <c r="A44" s="107"/>
      <c r="G44" s="108"/>
      <c r="M44" t="s">
        <v>133</v>
      </c>
      <c r="N44" s="89">
        <v>0.17</v>
      </c>
      <c r="O44" s="89" t="s">
        <v>70</v>
      </c>
      <c r="P44" s="89">
        <v>0.08</v>
      </c>
    </row>
    <row r="45" spans="1:16" x14ac:dyDescent="0.4">
      <c r="A45" s="107"/>
      <c r="G45" s="108"/>
      <c r="M45" t="s">
        <v>188</v>
      </c>
      <c r="N45" s="89">
        <v>0.15</v>
      </c>
      <c r="O45" s="89" t="s">
        <v>70</v>
      </c>
      <c r="P45" s="89">
        <v>7.0000000000000007E-2</v>
      </c>
    </row>
    <row r="46" spans="1:16" x14ac:dyDescent="0.4">
      <c r="A46" s="107"/>
      <c r="G46" s="108"/>
    </row>
  </sheetData>
  <mergeCells count="6">
    <mergeCell ref="A1:F1"/>
    <mergeCell ref="G1:J1"/>
    <mergeCell ref="K1:AE1"/>
    <mergeCell ref="G3:G7"/>
    <mergeCell ref="G8:G46"/>
    <mergeCell ref="A3:A46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A84E-A0AA-4EAA-841C-801A8FDFCC76}">
  <dimension ref="B2:F32"/>
  <sheetViews>
    <sheetView workbookViewId="0">
      <selection activeCell="F25" sqref="F25"/>
    </sheetView>
  </sheetViews>
  <sheetFormatPr defaultRowHeight="18.75" x14ac:dyDescent="0.4"/>
  <cols>
    <col min="2" max="2" width="31.25" customWidth="1"/>
    <col min="3" max="3" width="26.125" customWidth="1"/>
  </cols>
  <sheetData>
    <row r="2" spans="2:3" x14ac:dyDescent="0.4">
      <c r="B2" t="s">
        <v>0</v>
      </c>
    </row>
    <row r="4" spans="2:3" ht="19.5" thickBot="1" x14ac:dyDescent="0.45">
      <c r="B4" t="s">
        <v>1</v>
      </c>
    </row>
    <row r="5" spans="2:3" ht="19.5" thickBot="1" x14ac:dyDescent="0.45">
      <c r="B5" s="1" t="s">
        <v>2</v>
      </c>
      <c r="C5" s="2" t="s">
        <v>3</v>
      </c>
    </row>
    <row r="6" spans="2:3" ht="19.5" thickTop="1" x14ac:dyDescent="0.4">
      <c r="B6" s="3" t="s">
        <v>4</v>
      </c>
      <c r="C6" s="4">
        <v>51040949</v>
      </c>
    </row>
    <row r="7" spans="2:3" ht="19.5" thickBot="1" x14ac:dyDescent="0.45">
      <c r="B7" s="5" t="s">
        <v>5</v>
      </c>
      <c r="C7" s="6" t="s">
        <v>121</v>
      </c>
    </row>
    <row r="10" spans="2:3" x14ac:dyDescent="0.4">
      <c r="B10" s="7" t="s">
        <v>7</v>
      </c>
    </row>
    <row r="11" spans="2:3" x14ac:dyDescent="0.4">
      <c r="B11" s="8" t="s">
        <v>8</v>
      </c>
      <c r="C11" s="9">
        <v>345.4</v>
      </c>
    </row>
    <row r="12" spans="2:3" x14ac:dyDescent="0.4">
      <c r="B12" s="8" t="s">
        <v>9</v>
      </c>
      <c r="C12" s="9">
        <v>3.2</v>
      </c>
    </row>
    <row r="13" spans="2:3" x14ac:dyDescent="0.4">
      <c r="B13" s="8" t="s">
        <v>10</v>
      </c>
      <c r="C13" s="10">
        <v>0</v>
      </c>
    </row>
    <row r="14" spans="2:3" x14ac:dyDescent="0.4">
      <c r="B14" s="8" t="s">
        <v>11</v>
      </c>
      <c r="C14" s="10">
        <v>3</v>
      </c>
    </row>
    <row r="15" spans="2:3" x14ac:dyDescent="0.4">
      <c r="B15" s="8" t="s">
        <v>12</v>
      </c>
      <c r="C15" s="10">
        <v>6</v>
      </c>
    </row>
    <row r="16" spans="2:3" x14ac:dyDescent="0.4">
      <c r="B16" s="8" t="s">
        <v>13</v>
      </c>
      <c r="C16" s="66">
        <v>345.20819</v>
      </c>
    </row>
    <row r="17" spans="2:6" x14ac:dyDescent="0.4">
      <c r="B17" s="11" t="s">
        <v>14</v>
      </c>
      <c r="C17" s="66">
        <v>345.20819</v>
      </c>
    </row>
    <row r="18" spans="2:6" x14ac:dyDescent="0.4">
      <c r="B18" s="8" t="s">
        <v>15</v>
      </c>
      <c r="C18" s="9">
        <v>34.5</v>
      </c>
    </row>
    <row r="19" spans="2:6" x14ac:dyDescent="0.4">
      <c r="B19" s="8" t="s">
        <v>16</v>
      </c>
      <c r="C19" s="10">
        <v>25</v>
      </c>
    </row>
    <row r="20" spans="2:6" x14ac:dyDescent="0.4">
      <c r="B20" s="8" t="s">
        <v>17</v>
      </c>
      <c r="C20" s="10">
        <v>0</v>
      </c>
    </row>
    <row r="21" spans="2:6" x14ac:dyDescent="0.4">
      <c r="B21" s="8" t="s">
        <v>18</v>
      </c>
      <c r="C21" s="10">
        <v>457</v>
      </c>
    </row>
    <row r="22" spans="2:6" x14ac:dyDescent="0.4">
      <c r="B22" s="8" t="s">
        <v>19</v>
      </c>
      <c r="C22" s="10">
        <v>1</v>
      </c>
    </row>
    <row r="23" spans="2:6" x14ac:dyDescent="0.4">
      <c r="B23" s="11" t="s">
        <v>20</v>
      </c>
      <c r="C23" s="10">
        <v>1</v>
      </c>
    </row>
    <row r="24" spans="2:6" x14ac:dyDescent="0.4">
      <c r="B24" s="11" t="s">
        <v>21</v>
      </c>
      <c r="C24" s="10">
        <v>0</v>
      </c>
    </row>
    <row r="25" spans="2:6" x14ac:dyDescent="0.4">
      <c r="B25" s="11" t="s">
        <v>22</v>
      </c>
      <c r="C25" s="10">
        <v>0</v>
      </c>
    </row>
    <row r="26" spans="2:6" x14ac:dyDescent="0.4">
      <c r="B26" s="11" t="s">
        <v>23</v>
      </c>
      <c r="C26" s="10">
        <v>0</v>
      </c>
    </row>
    <row r="27" spans="2:6" x14ac:dyDescent="0.4">
      <c r="B27" s="11" t="s">
        <v>24</v>
      </c>
      <c r="C27" s="10">
        <v>1</v>
      </c>
    </row>
    <row r="28" spans="2:6" x14ac:dyDescent="0.4">
      <c r="B28" s="11" t="s">
        <v>25</v>
      </c>
      <c r="C28" s="12" t="s">
        <v>26</v>
      </c>
    </row>
    <row r="30" spans="2:6" ht="19.5" thickBot="1" x14ac:dyDescent="0.45">
      <c r="B30" t="s">
        <v>27</v>
      </c>
    </row>
    <row r="31" spans="2:6" ht="19.5" thickBot="1" x14ac:dyDescent="0.45">
      <c r="B31" s="1" t="s">
        <v>28</v>
      </c>
      <c r="C31" s="13" t="s">
        <v>29</v>
      </c>
      <c r="D31" s="13" t="s">
        <v>30</v>
      </c>
      <c r="E31" s="13" t="s">
        <v>31</v>
      </c>
      <c r="F31" s="2" t="s">
        <v>32</v>
      </c>
    </row>
    <row r="32" spans="2:6" ht="20.25" thickTop="1" thickBot="1" x14ac:dyDescent="0.45">
      <c r="B32" s="14"/>
      <c r="C32" s="15"/>
      <c r="D32" s="16"/>
      <c r="E32" s="15"/>
      <c r="F32" s="17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320E-EE09-4D8F-A824-9B8978F7E25B}">
  <dimension ref="A1:AJ14"/>
  <sheetViews>
    <sheetView workbookViewId="0">
      <selection activeCell="AD20" sqref="AD20"/>
    </sheetView>
  </sheetViews>
  <sheetFormatPr defaultRowHeight="18.75" x14ac:dyDescent="0.4"/>
  <cols>
    <col min="1" max="1" width="12.75" customWidth="1"/>
    <col min="14" max="14" width="2.5" customWidth="1"/>
    <col min="22" max="22" width="2.75" customWidth="1"/>
    <col min="31" max="31" width="2.875" customWidth="1"/>
  </cols>
  <sheetData>
    <row r="1" spans="1:36" x14ac:dyDescent="0.4">
      <c r="A1" s="102" t="s">
        <v>35</v>
      </c>
      <c r="B1" s="102"/>
      <c r="C1" s="102"/>
      <c r="D1" s="102"/>
      <c r="E1" s="102"/>
      <c r="F1" s="102"/>
      <c r="G1" s="103" t="s">
        <v>36</v>
      </c>
      <c r="H1" s="103"/>
      <c r="I1" s="103"/>
      <c r="J1" s="103"/>
      <c r="K1" s="104" t="s">
        <v>37</v>
      </c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31"/>
      <c r="AD1" s="19"/>
      <c r="AE1" s="19"/>
      <c r="AF1" s="19"/>
    </row>
    <row r="2" spans="1:36" ht="38.25" thickBot="1" x14ac:dyDescent="0.45">
      <c r="A2" s="20" t="s">
        <v>38</v>
      </c>
      <c r="B2" s="20"/>
      <c r="C2" s="21" t="s">
        <v>39</v>
      </c>
      <c r="D2" s="21" t="s">
        <v>40</v>
      </c>
      <c r="E2" s="21" t="s">
        <v>41</v>
      </c>
      <c r="F2" s="21" t="s">
        <v>42</v>
      </c>
      <c r="G2" s="22" t="s">
        <v>43</v>
      </c>
      <c r="H2" s="22" t="s">
        <v>44</v>
      </c>
      <c r="I2" s="22" t="s">
        <v>46</v>
      </c>
      <c r="J2" s="22" t="s">
        <v>47</v>
      </c>
      <c r="K2" s="23" t="s">
        <v>48</v>
      </c>
      <c r="L2" s="24" t="s">
        <v>49</v>
      </c>
      <c r="M2" s="24" t="s">
        <v>96</v>
      </c>
      <c r="N2" s="24"/>
      <c r="O2" s="24"/>
      <c r="P2" s="23" t="s">
        <v>52</v>
      </c>
      <c r="Q2" s="23" t="s">
        <v>53</v>
      </c>
      <c r="R2" s="25" t="s">
        <v>54</v>
      </c>
      <c r="S2" s="25"/>
      <c r="T2" s="25"/>
      <c r="U2" s="23" t="s">
        <v>55</v>
      </c>
      <c r="V2" s="23"/>
      <c r="W2" s="23" t="s">
        <v>110</v>
      </c>
      <c r="X2" s="23" t="s">
        <v>57</v>
      </c>
      <c r="Y2" s="23" t="s">
        <v>110</v>
      </c>
      <c r="Z2" s="23" t="s">
        <v>58</v>
      </c>
      <c r="AA2" s="23" t="s">
        <v>110</v>
      </c>
      <c r="AB2" s="23" t="s">
        <v>59</v>
      </c>
      <c r="AC2" s="23" t="s">
        <v>110</v>
      </c>
      <c r="AD2" s="26" t="s">
        <v>111</v>
      </c>
      <c r="AE2" s="26"/>
      <c r="AF2" s="23" t="s">
        <v>110</v>
      </c>
      <c r="AG2" s="26" t="s">
        <v>61</v>
      </c>
      <c r="AH2" s="26"/>
      <c r="AI2" s="23" t="s">
        <v>56</v>
      </c>
      <c r="AJ2" s="31"/>
    </row>
    <row r="3" spans="1:36" x14ac:dyDescent="0.4">
      <c r="A3" s="105" t="s">
        <v>123</v>
      </c>
      <c r="B3" s="48" t="s">
        <v>231</v>
      </c>
      <c r="C3" t="s">
        <v>124</v>
      </c>
      <c r="D3">
        <v>2015</v>
      </c>
      <c r="E3" t="s">
        <v>125</v>
      </c>
      <c r="F3" t="s">
        <v>126</v>
      </c>
      <c r="G3" s="105" t="s">
        <v>66</v>
      </c>
      <c r="H3">
        <v>6</v>
      </c>
      <c r="I3" t="s">
        <v>127</v>
      </c>
      <c r="J3" t="s">
        <v>128</v>
      </c>
      <c r="K3" t="s">
        <v>129</v>
      </c>
      <c r="L3" t="s">
        <v>130</v>
      </c>
      <c r="M3" s="90">
        <v>2.8</v>
      </c>
      <c r="N3" s="32" t="s">
        <v>70</v>
      </c>
      <c r="O3" s="67">
        <v>0.8</v>
      </c>
      <c r="U3">
        <v>0.18</v>
      </c>
      <c r="V3" s="32" t="s">
        <v>70</v>
      </c>
      <c r="W3">
        <v>0.05</v>
      </c>
      <c r="AD3">
        <v>1.73</v>
      </c>
      <c r="AE3" s="32" t="s">
        <v>70</v>
      </c>
      <c r="AF3">
        <v>1.02</v>
      </c>
    </row>
    <row r="4" spans="1:36" x14ac:dyDescent="0.4">
      <c r="A4" s="106"/>
      <c r="B4" s="33"/>
      <c r="G4" s="106"/>
      <c r="L4" t="s">
        <v>131</v>
      </c>
      <c r="M4" s="48">
        <v>2.67</v>
      </c>
      <c r="N4" s="48" t="s">
        <v>70</v>
      </c>
      <c r="O4" s="53">
        <v>0.77</v>
      </c>
      <c r="U4">
        <v>0.16</v>
      </c>
      <c r="V4" s="48" t="s">
        <v>70</v>
      </c>
      <c r="W4">
        <v>0.04</v>
      </c>
      <c r="AD4">
        <v>1.76</v>
      </c>
      <c r="AE4" s="48" t="s">
        <v>70</v>
      </c>
      <c r="AF4">
        <v>0.99</v>
      </c>
    </row>
    <row r="5" spans="1:36" x14ac:dyDescent="0.4">
      <c r="A5" s="106"/>
      <c r="B5" s="33"/>
      <c r="G5" s="106"/>
      <c r="L5" t="s">
        <v>73</v>
      </c>
      <c r="M5" s="48">
        <v>2.68</v>
      </c>
      <c r="N5" s="48" t="s">
        <v>70</v>
      </c>
      <c r="O5" s="53">
        <v>0.69</v>
      </c>
      <c r="U5">
        <v>0.19</v>
      </c>
      <c r="V5" s="48" t="s">
        <v>70</v>
      </c>
      <c r="W5">
        <v>0.05</v>
      </c>
      <c r="AD5">
        <v>1.66</v>
      </c>
      <c r="AE5" s="48" t="s">
        <v>70</v>
      </c>
      <c r="AF5">
        <v>1.1399999999999999</v>
      </c>
    </row>
    <row r="6" spans="1:36" x14ac:dyDescent="0.4">
      <c r="A6" s="106"/>
      <c r="B6" s="33"/>
      <c r="G6" s="106"/>
      <c r="L6" t="s">
        <v>76</v>
      </c>
      <c r="M6" s="48">
        <v>2.61</v>
      </c>
      <c r="N6" s="48" t="s">
        <v>70</v>
      </c>
      <c r="O6" s="53">
        <v>0.68</v>
      </c>
      <c r="U6">
        <v>0.18</v>
      </c>
      <c r="V6" s="48" t="s">
        <v>70</v>
      </c>
      <c r="W6">
        <v>0.04</v>
      </c>
      <c r="AD6">
        <v>1.22</v>
      </c>
      <c r="AE6" s="48" t="s">
        <v>70</v>
      </c>
      <c r="AF6">
        <v>0.65</v>
      </c>
    </row>
    <row r="7" spans="1:36" x14ac:dyDescent="0.4">
      <c r="A7" s="106"/>
      <c r="B7" s="33"/>
      <c r="G7" s="106"/>
      <c r="L7" t="s">
        <v>132</v>
      </c>
      <c r="M7" s="48">
        <v>3.01</v>
      </c>
      <c r="N7" s="48" t="s">
        <v>70</v>
      </c>
      <c r="O7" s="53">
        <v>0.97</v>
      </c>
      <c r="U7">
        <v>0.17</v>
      </c>
      <c r="V7" s="48" t="s">
        <v>70</v>
      </c>
      <c r="W7">
        <v>0.03</v>
      </c>
      <c r="AD7" s="51">
        <v>2</v>
      </c>
      <c r="AE7" s="48" t="s">
        <v>70</v>
      </c>
      <c r="AF7">
        <v>0.96</v>
      </c>
    </row>
    <row r="8" spans="1:36" x14ac:dyDescent="0.4">
      <c r="A8" s="106"/>
      <c r="B8" s="33"/>
      <c r="G8" s="106"/>
      <c r="L8" t="s">
        <v>133</v>
      </c>
      <c r="M8" s="48">
        <v>3.04</v>
      </c>
      <c r="N8" s="48" t="s">
        <v>70</v>
      </c>
      <c r="O8" s="53">
        <v>0.87</v>
      </c>
      <c r="U8">
        <v>0.16</v>
      </c>
      <c r="V8" s="48" t="s">
        <v>70</v>
      </c>
      <c r="W8">
        <v>0.04</v>
      </c>
      <c r="AD8">
        <v>1.74</v>
      </c>
      <c r="AE8" s="48" t="s">
        <v>70</v>
      </c>
      <c r="AF8">
        <v>1.07</v>
      </c>
    </row>
    <row r="9" spans="1:36" x14ac:dyDescent="0.4">
      <c r="A9" s="106"/>
      <c r="B9" s="33"/>
      <c r="G9" s="106"/>
      <c r="L9" t="s">
        <v>69</v>
      </c>
      <c r="M9" s="48">
        <v>2.75</v>
      </c>
      <c r="N9" s="48" t="s">
        <v>70</v>
      </c>
      <c r="O9" s="53">
        <v>0.83</v>
      </c>
      <c r="U9">
        <v>0.19</v>
      </c>
      <c r="V9" s="48" t="s">
        <v>70</v>
      </c>
      <c r="W9">
        <v>0.06</v>
      </c>
      <c r="AD9">
        <v>1.78</v>
      </c>
      <c r="AE9" s="48" t="s">
        <v>70</v>
      </c>
      <c r="AF9">
        <v>1.35</v>
      </c>
    </row>
    <row r="10" spans="1:36" x14ac:dyDescent="0.4">
      <c r="A10" s="106"/>
      <c r="B10" s="33"/>
      <c r="G10" s="106"/>
      <c r="L10" t="s">
        <v>90</v>
      </c>
      <c r="M10" s="48">
        <v>2.34</v>
      </c>
      <c r="N10" s="48" t="s">
        <v>70</v>
      </c>
      <c r="O10" s="53">
        <v>0.74</v>
      </c>
      <c r="U10">
        <v>0.18</v>
      </c>
      <c r="V10" s="48" t="s">
        <v>70</v>
      </c>
      <c r="W10">
        <v>0.05</v>
      </c>
      <c r="AD10">
        <v>1.89</v>
      </c>
      <c r="AE10" s="48" t="s">
        <v>70</v>
      </c>
      <c r="AF10">
        <v>1.24</v>
      </c>
    </row>
    <row r="11" spans="1:36" x14ac:dyDescent="0.4">
      <c r="A11" s="106"/>
      <c r="B11" s="33"/>
      <c r="G11" s="106"/>
      <c r="L11" t="s">
        <v>91</v>
      </c>
      <c r="M11" s="48">
        <v>3.02</v>
      </c>
      <c r="N11" s="48" t="s">
        <v>70</v>
      </c>
      <c r="O11" s="53">
        <v>0.97</v>
      </c>
      <c r="U11">
        <v>0.21</v>
      </c>
      <c r="V11" s="48" t="s">
        <v>70</v>
      </c>
      <c r="W11">
        <v>0.05</v>
      </c>
      <c r="AD11">
        <v>2.04</v>
      </c>
      <c r="AE11" s="48" t="s">
        <v>70</v>
      </c>
      <c r="AF11">
        <v>1.03</v>
      </c>
    </row>
    <row r="12" spans="1:36" x14ac:dyDescent="0.4">
      <c r="A12" s="106"/>
      <c r="B12" s="33"/>
      <c r="G12" s="106"/>
      <c r="L12" t="s">
        <v>89</v>
      </c>
      <c r="M12" s="48">
        <v>3.29</v>
      </c>
      <c r="N12" s="48" t="s">
        <v>70</v>
      </c>
      <c r="O12" s="53">
        <v>1.1100000000000001</v>
      </c>
      <c r="U12" s="68">
        <v>0.2</v>
      </c>
      <c r="V12" s="48" t="s">
        <v>70</v>
      </c>
      <c r="W12">
        <v>0.05</v>
      </c>
      <c r="AD12">
        <v>2.29</v>
      </c>
      <c r="AE12" s="48" t="s">
        <v>70</v>
      </c>
      <c r="AF12" s="51">
        <v>0.9</v>
      </c>
    </row>
    <row r="13" spans="1:36" x14ac:dyDescent="0.4">
      <c r="A13" s="106"/>
      <c r="B13" s="33"/>
      <c r="G13" s="106"/>
      <c r="L13" t="s">
        <v>134</v>
      </c>
      <c r="M13" s="48">
        <v>2.67</v>
      </c>
      <c r="N13" s="48" t="s">
        <v>70</v>
      </c>
      <c r="O13" s="53">
        <v>0.78</v>
      </c>
      <c r="U13">
        <v>0.18</v>
      </c>
      <c r="V13" s="48" t="s">
        <v>70</v>
      </c>
      <c r="W13">
        <v>0.04</v>
      </c>
      <c r="AD13">
        <v>1.66</v>
      </c>
      <c r="AE13" s="48" t="s">
        <v>70</v>
      </c>
      <c r="AF13">
        <v>1.1599999999999999</v>
      </c>
    </row>
    <row r="14" spans="1:36" x14ac:dyDescent="0.4">
      <c r="L14" t="s">
        <v>88</v>
      </c>
      <c r="M14" s="48">
        <v>2.71</v>
      </c>
      <c r="N14" s="48" t="s">
        <v>70</v>
      </c>
      <c r="O14" s="53">
        <v>0.81</v>
      </c>
      <c r="U14">
        <v>0.12</v>
      </c>
      <c r="V14" s="48" t="s">
        <v>70</v>
      </c>
      <c r="W14">
        <v>0.03</v>
      </c>
      <c r="AD14">
        <v>0.98</v>
      </c>
      <c r="AE14" s="48" t="s">
        <v>70</v>
      </c>
      <c r="AF14">
        <v>0.42</v>
      </c>
    </row>
  </sheetData>
  <mergeCells count="5">
    <mergeCell ref="A1:F1"/>
    <mergeCell ref="G1:J1"/>
    <mergeCell ref="K1:AB1"/>
    <mergeCell ref="A3:A13"/>
    <mergeCell ref="G3:G13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57D7-6F47-48A1-8DB7-92BD62284E2B}">
  <dimension ref="B2:F32"/>
  <sheetViews>
    <sheetView workbookViewId="0">
      <selection activeCell="B32" sqref="B32"/>
    </sheetView>
  </sheetViews>
  <sheetFormatPr defaultRowHeight="18.75" x14ac:dyDescent="0.4"/>
  <cols>
    <col min="2" max="2" width="31.5" customWidth="1"/>
    <col min="3" max="3" width="27.625" customWidth="1"/>
  </cols>
  <sheetData>
    <row r="2" spans="2:3" x14ac:dyDescent="0.4">
      <c r="B2" t="s">
        <v>0</v>
      </c>
    </row>
    <row r="4" spans="2:3" ht="19.5" thickBot="1" x14ac:dyDescent="0.45">
      <c r="B4" t="s">
        <v>1</v>
      </c>
    </row>
    <row r="5" spans="2:3" ht="19.5" thickBot="1" x14ac:dyDescent="0.45">
      <c r="B5" s="1" t="s">
        <v>2</v>
      </c>
      <c r="C5" s="2" t="s">
        <v>3</v>
      </c>
    </row>
    <row r="6" spans="2:3" ht="19.5" thickTop="1" x14ac:dyDescent="0.4">
      <c r="B6" s="3" t="s">
        <v>4</v>
      </c>
      <c r="C6" s="4">
        <v>23582365</v>
      </c>
    </row>
    <row r="7" spans="2:3" ht="19.5" thickBot="1" x14ac:dyDescent="0.45">
      <c r="B7" s="5" t="s">
        <v>5</v>
      </c>
      <c r="C7" s="6" t="s">
        <v>135</v>
      </c>
    </row>
    <row r="10" spans="2:3" x14ac:dyDescent="0.4">
      <c r="B10" s="7" t="s">
        <v>7</v>
      </c>
    </row>
    <row r="11" spans="2:3" x14ac:dyDescent="0.4">
      <c r="B11" s="8" t="s">
        <v>8</v>
      </c>
      <c r="C11" s="9">
        <v>397.5</v>
      </c>
    </row>
    <row r="12" spans="2:3" x14ac:dyDescent="0.4">
      <c r="B12" s="8" t="s">
        <v>9</v>
      </c>
      <c r="C12" s="9">
        <v>3.2</v>
      </c>
    </row>
    <row r="13" spans="2:3" x14ac:dyDescent="0.4">
      <c r="B13" s="8" t="s">
        <v>10</v>
      </c>
      <c r="C13" s="10">
        <v>0</v>
      </c>
    </row>
    <row r="14" spans="2:3" x14ac:dyDescent="0.4">
      <c r="B14" s="8" t="s">
        <v>11</v>
      </c>
      <c r="C14" s="10">
        <v>5</v>
      </c>
    </row>
    <row r="15" spans="2:3" x14ac:dyDescent="0.4">
      <c r="B15" s="8" t="s">
        <v>12</v>
      </c>
      <c r="C15" s="10">
        <v>8</v>
      </c>
    </row>
    <row r="16" spans="2:3" x14ac:dyDescent="0.4">
      <c r="B16" s="8" t="s">
        <v>13</v>
      </c>
      <c r="C16" s="66">
        <v>397.214338</v>
      </c>
    </row>
    <row r="17" spans="2:6" x14ac:dyDescent="0.4">
      <c r="B17" s="11" t="s">
        <v>14</v>
      </c>
      <c r="C17" s="66">
        <v>397.214338</v>
      </c>
    </row>
    <row r="18" spans="2:6" x14ac:dyDescent="0.4">
      <c r="B18" s="8" t="s">
        <v>15</v>
      </c>
      <c r="C18" s="9">
        <v>59.7</v>
      </c>
    </row>
    <row r="19" spans="2:6" x14ac:dyDescent="0.4">
      <c r="B19" s="8" t="s">
        <v>16</v>
      </c>
      <c r="C19" s="10">
        <v>29</v>
      </c>
    </row>
    <row r="20" spans="2:6" x14ac:dyDescent="0.4">
      <c r="B20" s="8" t="s">
        <v>17</v>
      </c>
      <c r="C20" s="10">
        <v>0</v>
      </c>
    </row>
    <row r="21" spans="2:6" x14ac:dyDescent="0.4">
      <c r="B21" s="8" t="s">
        <v>18</v>
      </c>
      <c r="C21" s="10">
        <v>525</v>
      </c>
    </row>
    <row r="22" spans="2:6" x14ac:dyDescent="0.4">
      <c r="B22" s="8" t="s">
        <v>19</v>
      </c>
      <c r="C22" s="10">
        <v>1</v>
      </c>
    </row>
    <row r="23" spans="2:6" x14ac:dyDescent="0.4">
      <c r="B23" s="11" t="s">
        <v>20</v>
      </c>
      <c r="C23" s="10">
        <v>0</v>
      </c>
    </row>
    <row r="24" spans="2:6" x14ac:dyDescent="0.4">
      <c r="B24" s="11" t="s">
        <v>21</v>
      </c>
      <c r="C24" s="10">
        <v>0</v>
      </c>
    </row>
    <row r="25" spans="2:6" x14ac:dyDescent="0.4">
      <c r="B25" s="11" t="s">
        <v>22</v>
      </c>
      <c r="C25" s="10">
        <v>0</v>
      </c>
    </row>
    <row r="26" spans="2:6" x14ac:dyDescent="0.4">
      <c r="B26" s="11" t="s">
        <v>23</v>
      </c>
      <c r="C26" s="10">
        <v>0</v>
      </c>
    </row>
    <row r="27" spans="2:6" x14ac:dyDescent="0.4">
      <c r="B27" s="11" t="s">
        <v>24</v>
      </c>
      <c r="C27" s="10">
        <v>1</v>
      </c>
    </row>
    <row r="28" spans="2:6" x14ac:dyDescent="0.4">
      <c r="B28" s="11" t="s">
        <v>25</v>
      </c>
      <c r="C28" s="12" t="s">
        <v>26</v>
      </c>
    </row>
    <row r="30" spans="2:6" ht="19.5" thickBot="1" x14ac:dyDescent="0.45">
      <c r="B30" t="s">
        <v>27</v>
      </c>
    </row>
    <row r="31" spans="2:6" ht="19.5" thickBot="1" x14ac:dyDescent="0.45">
      <c r="B31" s="1" t="s">
        <v>226</v>
      </c>
      <c r="C31" s="13" t="s">
        <v>29</v>
      </c>
      <c r="D31" s="13" t="s">
        <v>30</v>
      </c>
      <c r="E31" s="13" t="s">
        <v>31</v>
      </c>
      <c r="F31" s="2" t="s">
        <v>32</v>
      </c>
    </row>
    <row r="32" spans="2:6" ht="20.25" thickTop="1" thickBot="1" x14ac:dyDescent="0.45">
      <c r="B32" s="14"/>
      <c r="C32" s="15"/>
      <c r="D32" s="16"/>
      <c r="E32" s="15"/>
      <c r="F32" s="17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71F0-BAA5-49CC-A88D-08BA6AC6D496}">
  <dimension ref="A1:AI13"/>
  <sheetViews>
    <sheetView workbookViewId="0">
      <selection activeCell="P16" sqref="P16"/>
    </sheetView>
  </sheetViews>
  <sheetFormatPr defaultRowHeight="18.75" x14ac:dyDescent="0.4"/>
  <cols>
    <col min="14" max="14" width="2.875" customWidth="1"/>
    <col min="20" max="20" width="3.125" customWidth="1"/>
    <col min="24" max="24" width="2.375" customWidth="1"/>
    <col min="27" max="27" width="2.75" customWidth="1"/>
    <col min="30" max="30" width="2.75" customWidth="1"/>
    <col min="33" max="33" width="2.625" customWidth="1"/>
  </cols>
  <sheetData>
    <row r="1" spans="1:35" x14ac:dyDescent="0.4">
      <c r="A1" s="102" t="s">
        <v>35</v>
      </c>
      <c r="B1" s="102"/>
      <c r="C1" s="102"/>
      <c r="D1" s="102"/>
      <c r="E1" s="102"/>
      <c r="F1" s="102"/>
      <c r="G1" s="103" t="s">
        <v>36</v>
      </c>
      <c r="H1" s="103"/>
      <c r="I1" s="103"/>
      <c r="J1" s="103"/>
      <c r="K1" s="104" t="s">
        <v>37</v>
      </c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31"/>
      <c r="AE1" s="31"/>
      <c r="AF1" s="19"/>
      <c r="AG1" s="19"/>
      <c r="AH1" s="19"/>
    </row>
    <row r="2" spans="1:35" ht="38.25" thickBot="1" x14ac:dyDescent="0.45">
      <c r="A2" s="20" t="s">
        <v>38</v>
      </c>
      <c r="B2" s="20"/>
      <c r="C2" s="21" t="s">
        <v>39</v>
      </c>
      <c r="D2" s="21" t="s">
        <v>40</v>
      </c>
      <c r="E2" s="21" t="s">
        <v>41</v>
      </c>
      <c r="F2" s="21" t="s">
        <v>42</v>
      </c>
      <c r="G2" s="22" t="s">
        <v>43</v>
      </c>
      <c r="H2" s="22" t="s">
        <v>44</v>
      </c>
      <c r="I2" s="22" t="s">
        <v>46</v>
      </c>
      <c r="J2" s="22" t="s">
        <v>47</v>
      </c>
      <c r="K2" s="23" t="s">
        <v>48</v>
      </c>
      <c r="L2" s="24" t="s">
        <v>49</v>
      </c>
      <c r="M2" s="24" t="s">
        <v>96</v>
      </c>
      <c r="N2" s="24"/>
      <c r="O2" s="24"/>
      <c r="P2" s="23" t="s">
        <v>52</v>
      </c>
      <c r="Q2" s="23" t="s">
        <v>53</v>
      </c>
      <c r="R2" s="25" t="s">
        <v>54</v>
      </c>
      <c r="S2" s="23" t="s">
        <v>55</v>
      </c>
      <c r="T2" s="23"/>
      <c r="U2" s="23" t="s">
        <v>110</v>
      </c>
      <c r="V2" s="23" t="s">
        <v>57</v>
      </c>
      <c r="W2" s="23" t="s">
        <v>143</v>
      </c>
      <c r="X2" s="23"/>
      <c r="Y2" s="23" t="s">
        <v>110</v>
      </c>
      <c r="Z2" s="23" t="s">
        <v>58</v>
      </c>
      <c r="AA2" s="23"/>
      <c r="AB2" s="23" t="s">
        <v>110</v>
      </c>
      <c r="AC2" s="23" t="s">
        <v>59</v>
      </c>
      <c r="AD2" s="23"/>
      <c r="AE2" s="23" t="s">
        <v>110</v>
      </c>
      <c r="AF2" s="26" t="s">
        <v>111</v>
      </c>
      <c r="AG2" s="26"/>
      <c r="AH2" s="23" t="s">
        <v>110</v>
      </c>
      <c r="AI2" s="31"/>
    </row>
    <row r="3" spans="1:35" x14ac:dyDescent="0.4">
      <c r="A3" s="105" t="s">
        <v>136</v>
      </c>
      <c r="B3" s="48" t="s">
        <v>159</v>
      </c>
      <c r="C3" t="s">
        <v>161</v>
      </c>
      <c r="D3">
        <v>2011</v>
      </c>
      <c r="E3" t="s">
        <v>125</v>
      </c>
      <c r="F3" t="s">
        <v>137</v>
      </c>
      <c r="G3" s="105" t="s">
        <v>66</v>
      </c>
      <c r="H3">
        <v>12</v>
      </c>
      <c r="I3" t="s">
        <v>138</v>
      </c>
      <c r="J3" t="s">
        <v>139</v>
      </c>
      <c r="K3" t="s">
        <v>141</v>
      </c>
      <c r="L3" t="s">
        <v>90</v>
      </c>
      <c r="M3" s="33">
        <v>8.7899999999999991</v>
      </c>
      <c r="N3" s="32" t="s">
        <v>70</v>
      </c>
      <c r="O3" s="33">
        <v>2.2400000000000002</v>
      </c>
      <c r="P3" s="33"/>
      <c r="Q3" s="33"/>
      <c r="R3" s="33"/>
      <c r="S3" s="32">
        <v>0.17</v>
      </c>
      <c r="T3" s="32" t="s">
        <v>70</v>
      </c>
      <c r="U3" s="52">
        <v>0.05</v>
      </c>
      <c r="V3" s="71"/>
      <c r="W3" s="55">
        <v>1.99</v>
      </c>
      <c r="X3" s="32" t="s">
        <v>70</v>
      </c>
      <c r="Y3" s="52">
        <v>0.87</v>
      </c>
      <c r="Z3" s="55">
        <v>7.0000000000000007E-2</v>
      </c>
      <c r="AA3" s="32" t="s">
        <v>70</v>
      </c>
      <c r="AB3" s="52">
        <v>0.03</v>
      </c>
      <c r="AC3" s="55">
        <v>0.17</v>
      </c>
      <c r="AD3" s="32" t="s">
        <v>70</v>
      </c>
      <c r="AE3" s="52">
        <v>3.0000000000000001E-3</v>
      </c>
      <c r="AF3" s="64">
        <v>3.95</v>
      </c>
      <c r="AG3" s="32" t="s">
        <v>70</v>
      </c>
      <c r="AH3" s="64">
        <v>1.83</v>
      </c>
    </row>
    <row r="4" spans="1:35" x14ac:dyDescent="0.4">
      <c r="A4" s="106"/>
      <c r="B4" s="33"/>
      <c r="G4" s="106"/>
      <c r="K4" t="s">
        <v>142</v>
      </c>
      <c r="L4" t="s">
        <v>91</v>
      </c>
      <c r="M4" s="30">
        <v>9.6</v>
      </c>
      <c r="N4" s="48" t="s">
        <v>70</v>
      </c>
      <c r="O4" s="33">
        <v>2.67</v>
      </c>
      <c r="P4" s="33"/>
      <c r="Q4" s="33"/>
      <c r="R4" s="33"/>
      <c r="S4" s="48">
        <v>0.18</v>
      </c>
      <c r="T4" s="48" t="s">
        <v>70</v>
      </c>
      <c r="U4" s="53">
        <v>0.06</v>
      </c>
      <c r="V4" s="72"/>
      <c r="W4" s="58">
        <v>2.02</v>
      </c>
      <c r="X4" s="48" t="s">
        <v>70</v>
      </c>
      <c r="Y4" s="53">
        <v>0.69</v>
      </c>
      <c r="Z4" s="58">
        <v>0.06</v>
      </c>
      <c r="AA4" s="48" t="s">
        <v>70</v>
      </c>
      <c r="AB4" s="53">
        <v>0.02</v>
      </c>
      <c r="AC4" s="58">
        <v>0.15</v>
      </c>
      <c r="AD4" s="48" t="s">
        <v>70</v>
      </c>
      <c r="AE4" s="53">
        <v>3.0000000000000001E-3</v>
      </c>
      <c r="AF4" s="64">
        <v>4.07</v>
      </c>
      <c r="AG4" s="48" t="s">
        <v>70</v>
      </c>
      <c r="AH4" s="64">
        <v>1.54</v>
      </c>
    </row>
    <row r="5" spans="1:35" x14ac:dyDescent="0.4">
      <c r="A5" s="106"/>
      <c r="B5" s="33"/>
      <c r="G5" s="106"/>
      <c r="L5" t="s">
        <v>140</v>
      </c>
      <c r="M5" s="33">
        <v>11.35</v>
      </c>
      <c r="N5" s="48" t="s">
        <v>70</v>
      </c>
      <c r="O5" s="33">
        <v>3.59</v>
      </c>
      <c r="P5" s="33"/>
      <c r="Q5" s="33"/>
      <c r="R5" s="33"/>
      <c r="S5" s="48">
        <v>0.15</v>
      </c>
      <c r="T5" s="48" t="s">
        <v>70</v>
      </c>
      <c r="U5" s="53">
        <v>0.04</v>
      </c>
      <c r="V5" s="72"/>
      <c r="W5" s="58">
        <v>1.74</v>
      </c>
      <c r="X5" s="48" t="s">
        <v>70</v>
      </c>
      <c r="Y5" s="53">
        <v>0.56000000000000005</v>
      </c>
      <c r="Z5" s="58">
        <v>7.0000000000000007E-2</v>
      </c>
      <c r="AA5" s="48" t="s">
        <v>70</v>
      </c>
      <c r="AB5" s="53">
        <v>0.02</v>
      </c>
      <c r="AC5" s="58">
        <v>0.12</v>
      </c>
      <c r="AD5" s="48" t="s">
        <v>70</v>
      </c>
      <c r="AE5" s="53">
        <v>4.0000000000000001E-3</v>
      </c>
      <c r="AF5" s="64">
        <v>5.67</v>
      </c>
      <c r="AG5" s="48" t="s">
        <v>70</v>
      </c>
      <c r="AH5" s="64">
        <v>1.67</v>
      </c>
    </row>
    <row r="6" spans="1:35" x14ac:dyDescent="0.4">
      <c r="A6" s="106"/>
      <c r="B6" s="33"/>
      <c r="G6" s="106"/>
      <c r="L6" t="s">
        <v>69</v>
      </c>
      <c r="M6" s="33">
        <v>11.38</v>
      </c>
      <c r="N6" s="48" t="s">
        <v>70</v>
      </c>
      <c r="O6" s="33">
        <v>2.98</v>
      </c>
      <c r="P6" s="33"/>
      <c r="Q6" s="33"/>
      <c r="R6" s="33"/>
      <c r="S6" s="73">
        <v>0.2</v>
      </c>
      <c r="T6" s="48" t="s">
        <v>70</v>
      </c>
      <c r="U6" s="53">
        <v>0.06</v>
      </c>
      <c r="V6" s="72"/>
      <c r="W6" s="58">
        <v>2.06</v>
      </c>
      <c r="X6" s="48" t="s">
        <v>70</v>
      </c>
      <c r="Y6" s="53">
        <v>0.69</v>
      </c>
      <c r="Z6" s="58">
        <v>0.06</v>
      </c>
      <c r="AA6" s="48" t="s">
        <v>70</v>
      </c>
      <c r="AB6" s="53">
        <v>0.02</v>
      </c>
      <c r="AC6" s="58">
        <v>0.13</v>
      </c>
      <c r="AD6" s="48" t="s">
        <v>70</v>
      </c>
      <c r="AE6" s="53">
        <v>1E-3</v>
      </c>
      <c r="AF6" s="64">
        <v>4.92</v>
      </c>
      <c r="AG6" s="48" t="s">
        <v>70</v>
      </c>
      <c r="AH6" s="64">
        <v>1.81</v>
      </c>
    </row>
    <row r="7" spans="1:35" x14ac:dyDescent="0.4">
      <c r="A7" s="106"/>
      <c r="B7" s="33"/>
      <c r="G7" s="106"/>
      <c r="L7" t="s">
        <v>130</v>
      </c>
      <c r="M7" s="33">
        <v>11.79</v>
      </c>
      <c r="N7" s="48" t="s">
        <v>70</v>
      </c>
      <c r="O7" s="33">
        <v>3.14</v>
      </c>
      <c r="P7" s="33"/>
      <c r="Q7" s="33"/>
      <c r="R7" s="33"/>
      <c r="S7" s="48">
        <v>0.17</v>
      </c>
      <c r="T7" s="48" t="s">
        <v>70</v>
      </c>
      <c r="U7" s="53">
        <v>0.05</v>
      </c>
      <c r="V7" s="72"/>
      <c r="W7" s="58">
        <v>2.04</v>
      </c>
      <c r="X7" s="48" t="s">
        <v>70</v>
      </c>
      <c r="Y7" s="74">
        <v>0.7</v>
      </c>
      <c r="Z7" s="58">
        <v>0.06</v>
      </c>
      <c r="AA7" s="48" t="s">
        <v>70</v>
      </c>
      <c r="AB7" s="53">
        <v>0.02</v>
      </c>
      <c r="AC7" s="58">
        <v>0.13</v>
      </c>
      <c r="AD7" s="48" t="s">
        <v>70</v>
      </c>
      <c r="AE7" s="53">
        <v>3.0000000000000001E-3</v>
      </c>
      <c r="AF7" s="64">
        <v>5.14</v>
      </c>
      <c r="AG7" s="48" t="s">
        <v>70</v>
      </c>
      <c r="AH7" s="64">
        <v>1.66</v>
      </c>
    </row>
    <row r="8" spans="1:35" x14ac:dyDescent="0.4">
      <c r="A8" s="106"/>
      <c r="B8" s="33"/>
      <c r="G8" s="106"/>
      <c r="L8" t="s">
        <v>132</v>
      </c>
      <c r="M8" s="33">
        <v>11.91</v>
      </c>
      <c r="N8" s="48" t="s">
        <v>70</v>
      </c>
      <c r="O8" s="33">
        <v>3.26</v>
      </c>
      <c r="P8" s="33"/>
      <c r="Q8" s="33"/>
      <c r="R8" s="33"/>
      <c r="S8" s="48">
        <v>0.16</v>
      </c>
      <c r="T8" s="48" t="s">
        <v>70</v>
      </c>
      <c r="U8" s="53">
        <v>0.04</v>
      </c>
      <c r="V8" s="72"/>
      <c r="W8" s="75">
        <v>2</v>
      </c>
      <c r="X8" s="48" t="s">
        <v>70</v>
      </c>
      <c r="Y8" s="74">
        <v>0.63</v>
      </c>
      <c r="Z8" s="58">
        <v>0.06</v>
      </c>
      <c r="AA8" s="48" t="s">
        <v>70</v>
      </c>
      <c r="AB8" s="53">
        <v>0.02</v>
      </c>
      <c r="AC8" s="58">
        <v>0.12</v>
      </c>
      <c r="AD8" s="48" t="s">
        <v>70</v>
      </c>
      <c r="AE8" s="53">
        <v>3.0000000000000001E-3</v>
      </c>
      <c r="AF8" s="64">
        <v>5.18</v>
      </c>
      <c r="AG8" s="48" t="s">
        <v>70</v>
      </c>
      <c r="AH8" s="64">
        <v>1.69</v>
      </c>
    </row>
    <row r="9" spans="1:35" x14ac:dyDescent="0.4">
      <c r="A9" s="106"/>
      <c r="B9" s="33"/>
      <c r="G9" s="106"/>
      <c r="L9" t="s">
        <v>76</v>
      </c>
      <c r="M9" s="33">
        <v>12.22</v>
      </c>
      <c r="N9" s="48" t="s">
        <v>70</v>
      </c>
      <c r="O9" s="33">
        <v>3.43</v>
      </c>
      <c r="P9" s="33"/>
      <c r="Q9" s="33"/>
      <c r="R9" s="33"/>
      <c r="S9" s="48">
        <v>0.18</v>
      </c>
      <c r="T9" s="48" t="s">
        <v>70</v>
      </c>
      <c r="U9" s="53">
        <v>0.05</v>
      </c>
      <c r="V9" s="72"/>
      <c r="W9" s="58">
        <v>1.96</v>
      </c>
      <c r="X9" s="48" t="s">
        <v>70</v>
      </c>
      <c r="Y9" s="74">
        <v>0.68</v>
      </c>
      <c r="Z9" s="58">
        <v>7.0000000000000007E-2</v>
      </c>
      <c r="AA9" s="48" t="s">
        <v>70</v>
      </c>
      <c r="AB9" s="53">
        <v>0.02</v>
      </c>
      <c r="AC9" s="58">
        <v>0.12</v>
      </c>
      <c r="AD9" s="48" t="s">
        <v>70</v>
      </c>
      <c r="AE9" s="53">
        <v>1E-3</v>
      </c>
      <c r="AF9" s="64">
        <v>5.64</v>
      </c>
      <c r="AG9" s="48" t="s">
        <v>70</v>
      </c>
      <c r="AH9" s="64">
        <v>1.85</v>
      </c>
    </row>
    <row r="10" spans="1:35" x14ac:dyDescent="0.4">
      <c r="A10" s="106"/>
      <c r="B10" s="33"/>
      <c r="G10" s="106"/>
      <c r="L10" t="s">
        <v>131</v>
      </c>
      <c r="M10" s="33">
        <v>12.41</v>
      </c>
      <c r="N10" s="48" t="s">
        <v>70</v>
      </c>
      <c r="O10" s="30">
        <v>3.4</v>
      </c>
      <c r="P10" s="33"/>
      <c r="Q10" s="33"/>
      <c r="R10" s="33"/>
      <c r="S10" s="48">
        <v>0.19</v>
      </c>
      <c r="T10" s="48" t="s">
        <v>70</v>
      </c>
      <c r="U10" s="53">
        <v>0.05</v>
      </c>
      <c r="V10" s="72"/>
      <c r="W10" s="58">
        <v>2.0299999999999998</v>
      </c>
      <c r="X10" s="48" t="s">
        <v>70</v>
      </c>
      <c r="Y10" s="74">
        <v>0.71</v>
      </c>
      <c r="Z10" s="58">
        <v>7.0000000000000007E-2</v>
      </c>
      <c r="AA10" s="48" t="s">
        <v>70</v>
      </c>
      <c r="AB10" s="53">
        <v>0.03</v>
      </c>
      <c r="AC10" s="58">
        <v>0.12</v>
      </c>
      <c r="AD10" s="48" t="s">
        <v>70</v>
      </c>
      <c r="AE10" s="53">
        <v>2E-3</v>
      </c>
      <c r="AF10" s="64">
        <v>5.65</v>
      </c>
      <c r="AG10" s="48" t="s">
        <v>70</v>
      </c>
      <c r="AH10" s="64">
        <v>2.4700000000000002</v>
      </c>
    </row>
    <row r="11" spans="1:35" x14ac:dyDescent="0.4">
      <c r="A11" s="106"/>
      <c r="B11" s="33"/>
      <c r="G11" s="106"/>
      <c r="L11" t="s">
        <v>89</v>
      </c>
      <c r="M11" s="33">
        <v>13.83</v>
      </c>
      <c r="N11" s="48" t="s">
        <v>70</v>
      </c>
      <c r="O11" s="33">
        <v>3.35</v>
      </c>
      <c r="P11" s="33"/>
      <c r="Q11" s="33"/>
      <c r="R11" s="33"/>
      <c r="S11" s="48">
        <v>0.21</v>
      </c>
      <c r="T11" s="48" t="s">
        <v>70</v>
      </c>
      <c r="U11" s="53">
        <v>0.05</v>
      </c>
      <c r="V11" s="72"/>
      <c r="W11" s="58">
        <v>1.99</v>
      </c>
      <c r="X11" s="48" t="s">
        <v>70</v>
      </c>
      <c r="Y11" s="74">
        <v>0.6</v>
      </c>
      <c r="Z11" s="58">
        <v>7.0000000000000007E-2</v>
      </c>
      <c r="AA11" s="48" t="s">
        <v>70</v>
      </c>
      <c r="AB11" s="53">
        <v>0.02</v>
      </c>
      <c r="AC11" s="58">
        <v>0.11</v>
      </c>
      <c r="AD11" s="48" t="s">
        <v>70</v>
      </c>
      <c r="AE11" s="53">
        <v>1E-3</v>
      </c>
      <c r="AF11" s="64">
        <v>6.23</v>
      </c>
      <c r="AG11" s="48" t="s">
        <v>70</v>
      </c>
      <c r="AH11" s="64">
        <v>1.49</v>
      </c>
    </row>
    <row r="12" spans="1:35" x14ac:dyDescent="0.4">
      <c r="A12" s="106"/>
      <c r="B12" s="33"/>
      <c r="G12" s="106"/>
      <c r="L12" t="s">
        <v>88</v>
      </c>
      <c r="M12" s="33">
        <v>8.07</v>
      </c>
      <c r="N12" s="48" t="s">
        <v>70</v>
      </c>
      <c r="O12" s="33">
        <v>3.09</v>
      </c>
      <c r="P12" s="33"/>
      <c r="Q12" s="33"/>
      <c r="R12" s="33"/>
      <c r="S12" s="48">
        <v>7.0000000000000007E-2</v>
      </c>
      <c r="T12" s="48" t="s">
        <v>70</v>
      </c>
      <c r="U12" s="53">
        <v>0.03</v>
      </c>
      <c r="V12" s="72"/>
      <c r="W12" s="58">
        <v>0.51</v>
      </c>
      <c r="X12" s="48" t="s">
        <v>70</v>
      </c>
      <c r="Y12" s="53">
        <v>0.13</v>
      </c>
      <c r="Z12" s="75">
        <v>0.1</v>
      </c>
      <c r="AA12" s="48" t="s">
        <v>70</v>
      </c>
      <c r="AB12" s="53">
        <v>0.03</v>
      </c>
      <c r="AC12" s="58">
        <v>7.0000000000000007E-2</v>
      </c>
      <c r="AD12" s="48" t="s">
        <v>70</v>
      </c>
      <c r="AE12" s="53">
        <v>4.0000000000000001E-3</v>
      </c>
      <c r="AF12" s="64">
        <v>152</v>
      </c>
      <c r="AG12" s="48" t="s">
        <v>70</v>
      </c>
      <c r="AH12" s="64">
        <v>5.8</v>
      </c>
    </row>
    <row r="13" spans="1:35" x14ac:dyDescent="0.4">
      <c r="A13" s="106"/>
      <c r="B13" s="33"/>
      <c r="G13" s="106"/>
    </row>
  </sheetData>
  <mergeCells count="5">
    <mergeCell ref="A1:F1"/>
    <mergeCell ref="G1:J1"/>
    <mergeCell ref="K1:AC1"/>
    <mergeCell ref="A3:A13"/>
    <mergeCell ref="G3:G13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820E-3ED8-4FED-992F-FF5CFB75D55F}">
  <dimension ref="B2:F32"/>
  <sheetViews>
    <sheetView workbookViewId="0">
      <selection activeCell="C10" sqref="C10"/>
    </sheetView>
  </sheetViews>
  <sheetFormatPr defaultRowHeight="18.75" x14ac:dyDescent="0.4"/>
  <cols>
    <col min="2" max="2" width="33.75" customWidth="1"/>
    <col min="3" max="3" width="30.5" customWidth="1"/>
  </cols>
  <sheetData>
    <row r="2" spans="2:3" x14ac:dyDescent="0.4">
      <c r="B2" t="s">
        <v>0</v>
      </c>
    </row>
    <row r="4" spans="2:3" ht="19.5" thickBot="1" x14ac:dyDescent="0.45">
      <c r="B4" t="s">
        <v>1</v>
      </c>
    </row>
    <row r="5" spans="2:3" ht="19.5" thickBot="1" x14ac:dyDescent="0.45">
      <c r="B5" s="1" t="s">
        <v>2</v>
      </c>
      <c r="C5" s="2" t="s">
        <v>3</v>
      </c>
    </row>
    <row r="6" spans="2:3" ht="19.5" thickTop="1" x14ac:dyDescent="0.4">
      <c r="B6" s="3" t="s">
        <v>4</v>
      </c>
      <c r="C6" s="4">
        <v>24875298</v>
      </c>
    </row>
    <row r="7" spans="2:3" ht="19.5" thickBot="1" x14ac:dyDescent="0.45">
      <c r="B7" s="5" t="s">
        <v>5</v>
      </c>
      <c r="C7" s="6" t="s">
        <v>144</v>
      </c>
    </row>
    <row r="10" spans="2:3" x14ac:dyDescent="0.4">
      <c r="B10" s="7" t="s">
        <v>7</v>
      </c>
    </row>
    <row r="11" spans="2:3" x14ac:dyDescent="0.4">
      <c r="B11" s="8" t="s">
        <v>8</v>
      </c>
      <c r="C11" s="9">
        <v>379.4</v>
      </c>
    </row>
    <row r="12" spans="2:3" x14ac:dyDescent="0.4">
      <c r="B12" s="8" t="s">
        <v>9</v>
      </c>
      <c r="C12" s="9">
        <v>3.6</v>
      </c>
    </row>
    <row r="13" spans="2:3" x14ac:dyDescent="0.4">
      <c r="B13" s="8" t="s">
        <v>10</v>
      </c>
      <c r="C13" s="10">
        <v>0</v>
      </c>
    </row>
    <row r="14" spans="2:3" x14ac:dyDescent="0.4">
      <c r="B14" s="8" t="s">
        <v>11</v>
      </c>
      <c r="C14" s="10">
        <v>5</v>
      </c>
    </row>
    <row r="15" spans="2:3" x14ac:dyDescent="0.4">
      <c r="B15" s="8" t="s">
        <v>12</v>
      </c>
      <c r="C15" s="10">
        <v>8</v>
      </c>
    </row>
    <row r="16" spans="2:3" x14ac:dyDescent="0.4">
      <c r="B16" s="8" t="s">
        <v>13</v>
      </c>
      <c r="C16" s="66">
        <v>379.15615500000001</v>
      </c>
    </row>
    <row r="17" spans="2:6" x14ac:dyDescent="0.4">
      <c r="B17" s="11" t="s">
        <v>14</v>
      </c>
      <c r="C17" s="66">
        <v>379.15615500000001</v>
      </c>
    </row>
    <row r="18" spans="2:6" x14ac:dyDescent="0.4">
      <c r="B18" s="8" t="s">
        <v>15</v>
      </c>
      <c r="C18" s="9">
        <v>51.7</v>
      </c>
    </row>
    <row r="19" spans="2:6" x14ac:dyDescent="0.4">
      <c r="B19" s="8" t="s">
        <v>16</v>
      </c>
      <c r="C19" s="10">
        <v>28</v>
      </c>
    </row>
    <row r="20" spans="2:6" x14ac:dyDescent="0.4">
      <c r="B20" s="8" t="s">
        <v>17</v>
      </c>
      <c r="C20" s="10">
        <v>0</v>
      </c>
    </row>
    <row r="21" spans="2:6" x14ac:dyDescent="0.4">
      <c r="B21" s="8" t="s">
        <v>18</v>
      </c>
      <c r="C21" s="10">
        <v>473</v>
      </c>
    </row>
    <row r="22" spans="2:6" x14ac:dyDescent="0.4">
      <c r="B22" s="8" t="s">
        <v>19</v>
      </c>
      <c r="C22" s="10">
        <v>1</v>
      </c>
    </row>
    <row r="23" spans="2:6" x14ac:dyDescent="0.4">
      <c r="B23" s="11" t="s">
        <v>20</v>
      </c>
      <c r="C23" s="10">
        <v>0</v>
      </c>
    </row>
    <row r="24" spans="2:6" x14ac:dyDescent="0.4">
      <c r="B24" s="11" t="s">
        <v>21</v>
      </c>
      <c r="C24" s="10">
        <v>0</v>
      </c>
    </row>
    <row r="25" spans="2:6" x14ac:dyDescent="0.4">
      <c r="B25" s="11" t="s">
        <v>22</v>
      </c>
      <c r="C25" s="10">
        <v>0</v>
      </c>
    </row>
    <row r="26" spans="2:6" x14ac:dyDescent="0.4">
      <c r="B26" s="11" t="s">
        <v>23</v>
      </c>
      <c r="C26" s="10">
        <v>0</v>
      </c>
    </row>
    <row r="27" spans="2:6" x14ac:dyDescent="0.4">
      <c r="B27" s="11" t="s">
        <v>24</v>
      </c>
      <c r="C27" s="10">
        <v>1</v>
      </c>
    </row>
    <row r="28" spans="2:6" x14ac:dyDescent="0.4">
      <c r="B28" s="11" t="s">
        <v>25</v>
      </c>
      <c r="C28" s="12" t="s">
        <v>26</v>
      </c>
    </row>
    <row r="30" spans="2:6" ht="19.5" thickBot="1" x14ac:dyDescent="0.45">
      <c r="B30" t="s">
        <v>27</v>
      </c>
    </row>
    <row r="31" spans="2:6" ht="19.5" thickBot="1" x14ac:dyDescent="0.45">
      <c r="B31" s="1" t="s">
        <v>28</v>
      </c>
      <c r="C31" s="13" t="s">
        <v>29</v>
      </c>
      <c r="D31" s="13" t="s">
        <v>30</v>
      </c>
      <c r="E31" s="13" t="s">
        <v>31</v>
      </c>
      <c r="F31" s="2" t="s">
        <v>32</v>
      </c>
    </row>
    <row r="32" spans="2:6" ht="20.25" thickTop="1" thickBot="1" x14ac:dyDescent="0.45">
      <c r="B32" s="14"/>
      <c r="C32" s="15"/>
      <c r="D32" s="16"/>
      <c r="E32" s="15"/>
      <c r="F32" s="17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B50A-C391-4BE7-B69A-570DC7F968AC}">
  <dimension ref="A1:AL22"/>
  <sheetViews>
    <sheetView workbookViewId="0">
      <selection activeCell="AJ13" sqref="AJ13"/>
    </sheetView>
  </sheetViews>
  <sheetFormatPr defaultRowHeight="18.75" x14ac:dyDescent="0.4"/>
  <cols>
    <col min="1" max="1" width="11.375" customWidth="1"/>
    <col min="15" max="15" width="2.5" customWidth="1"/>
    <col min="21" max="21" width="2.75" customWidth="1"/>
    <col min="24" max="24" width="2.5" customWidth="1"/>
    <col min="30" max="30" width="2.75" customWidth="1"/>
    <col min="33" max="33" width="2.125" customWidth="1"/>
  </cols>
  <sheetData>
    <row r="1" spans="1:38" x14ac:dyDescent="0.4">
      <c r="A1" s="102" t="s">
        <v>35</v>
      </c>
      <c r="B1" s="102"/>
      <c r="C1" s="102"/>
      <c r="D1" s="102"/>
      <c r="E1" s="102"/>
      <c r="F1" s="102"/>
      <c r="G1" s="103" t="s">
        <v>36</v>
      </c>
      <c r="H1" s="103"/>
      <c r="I1" s="103"/>
      <c r="J1" s="103"/>
      <c r="K1" s="104" t="s">
        <v>37</v>
      </c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31"/>
      <c r="AH1" s="31"/>
      <c r="AI1" s="19"/>
      <c r="AJ1" s="19"/>
      <c r="AK1" s="19"/>
    </row>
    <row r="2" spans="1:38" ht="38.25" thickBot="1" x14ac:dyDescent="0.45">
      <c r="A2" s="20" t="s">
        <v>38</v>
      </c>
      <c r="B2" s="20"/>
      <c r="C2" s="21" t="s">
        <v>39</v>
      </c>
      <c r="D2" s="21" t="s">
        <v>40</v>
      </c>
      <c r="E2" s="21" t="s">
        <v>41</v>
      </c>
      <c r="F2" s="21" t="s">
        <v>42</v>
      </c>
      <c r="G2" s="22" t="s">
        <v>43</v>
      </c>
      <c r="H2" s="22" t="s">
        <v>44</v>
      </c>
      <c r="I2" s="22" t="s">
        <v>46</v>
      </c>
      <c r="J2" s="22" t="s">
        <v>47</v>
      </c>
      <c r="K2" s="23" t="s">
        <v>48</v>
      </c>
      <c r="L2" s="23"/>
      <c r="M2" s="24" t="s">
        <v>49</v>
      </c>
      <c r="N2" s="24" t="s">
        <v>96</v>
      </c>
      <c r="O2" s="24"/>
      <c r="P2" s="24"/>
      <c r="Q2" s="23" t="s">
        <v>52</v>
      </c>
      <c r="R2" s="23" t="s">
        <v>53</v>
      </c>
      <c r="S2" s="25" t="s">
        <v>54</v>
      </c>
      <c r="T2" s="23" t="s">
        <v>55</v>
      </c>
      <c r="U2" s="23"/>
      <c r="V2" s="23" t="s">
        <v>110</v>
      </c>
      <c r="W2" s="23" t="s">
        <v>57</v>
      </c>
      <c r="X2" s="23"/>
      <c r="Y2" s="23"/>
      <c r="Z2" s="23" t="s">
        <v>143</v>
      </c>
      <c r="AA2" s="23"/>
      <c r="AB2" s="23" t="s">
        <v>110</v>
      </c>
      <c r="AC2" s="23" t="s">
        <v>58</v>
      </c>
      <c r="AD2" s="23"/>
      <c r="AE2" s="23" t="s">
        <v>110</v>
      </c>
      <c r="AF2" s="23" t="s">
        <v>59</v>
      </c>
      <c r="AG2" s="23"/>
      <c r="AH2" s="23" t="s">
        <v>110</v>
      </c>
      <c r="AI2" s="26" t="s">
        <v>111</v>
      </c>
      <c r="AJ2" s="26"/>
      <c r="AK2" s="23" t="s">
        <v>110</v>
      </c>
      <c r="AL2" s="31"/>
    </row>
    <row r="3" spans="1:38" x14ac:dyDescent="0.4">
      <c r="A3" s="105" t="s">
        <v>145</v>
      </c>
      <c r="B3" s="48" t="s">
        <v>158</v>
      </c>
      <c r="C3" t="s">
        <v>146</v>
      </c>
      <c r="D3">
        <v>2013</v>
      </c>
      <c r="E3" t="s">
        <v>113</v>
      </c>
      <c r="F3" t="s">
        <v>147</v>
      </c>
      <c r="G3" s="105" t="s">
        <v>66</v>
      </c>
      <c r="H3">
        <v>21</v>
      </c>
      <c r="I3" t="s">
        <v>148</v>
      </c>
      <c r="J3" t="s">
        <v>149</v>
      </c>
      <c r="K3" t="s">
        <v>106</v>
      </c>
      <c r="L3" t="s">
        <v>151</v>
      </c>
      <c r="M3" t="s">
        <v>150</v>
      </c>
      <c r="N3" s="51">
        <v>4.4000000000000004</v>
      </c>
      <c r="O3" s="77" t="s">
        <v>70</v>
      </c>
      <c r="P3">
        <v>1.53</v>
      </c>
      <c r="T3" s="76">
        <v>0.28999999999999998</v>
      </c>
      <c r="U3" s="77" t="s">
        <v>70</v>
      </c>
      <c r="V3" s="78">
        <v>0.04</v>
      </c>
      <c r="W3" s="62">
        <v>0.14000000000000001</v>
      </c>
      <c r="X3" s="77" t="s">
        <v>70</v>
      </c>
      <c r="Y3" s="83">
        <v>0.05</v>
      </c>
      <c r="AC3" s="36">
        <v>0.02</v>
      </c>
      <c r="AD3" s="77" t="s">
        <v>70</v>
      </c>
      <c r="AE3" s="86">
        <v>0</v>
      </c>
      <c r="AF3" s="62">
        <v>0.02</v>
      </c>
      <c r="AG3" s="77" t="s">
        <v>70</v>
      </c>
      <c r="AH3" s="86">
        <v>0.01</v>
      </c>
      <c r="AI3" s="51">
        <f>AC3/AF3</f>
        <v>1</v>
      </c>
    </row>
    <row r="4" spans="1:38" x14ac:dyDescent="0.4">
      <c r="A4" s="106"/>
      <c r="B4" s="33"/>
      <c r="G4" s="106"/>
      <c r="H4" t="s">
        <v>154</v>
      </c>
      <c r="M4" t="s">
        <v>69</v>
      </c>
      <c r="N4">
        <v>4.5199999999999996</v>
      </c>
      <c r="O4" s="80" t="s">
        <v>70</v>
      </c>
      <c r="P4">
        <v>1.69</v>
      </c>
      <c r="T4" s="79">
        <v>0.32</v>
      </c>
      <c r="U4" s="80" t="s">
        <v>70</v>
      </c>
      <c r="V4" s="81">
        <v>0.05</v>
      </c>
      <c r="W4" s="61">
        <v>0.15</v>
      </c>
      <c r="X4" s="80" t="s">
        <v>70</v>
      </c>
      <c r="Y4" s="84">
        <v>0.06</v>
      </c>
      <c r="AC4" s="59">
        <v>0.02</v>
      </c>
      <c r="AD4" s="80" t="s">
        <v>70</v>
      </c>
      <c r="AE4" s="70">
        <v>0.01</v>
      </c>
      <c r="AF4" s="61">
        <v>0.02</v>
      </c>
      <c r="AG4" s="80" t="s">
        <v>70</v>
      </c>
      <c r="AH4" s="70">
        <v>0.01</v>
      </c>
      <c r="AI4" s="51">
        <f t="shared" ref="AI4:AI22" si="0">AC4/AF4</f>
        <v>1</v>
      </c>
    </row>
    <row r="5" spans="1:38" x14ac:dyDescent="0.4">
      <c r="A5" s="106"/>
      <c r="B5" s="33"/>
      <c r="G5" s="106"/>
      <c r="H5" t="s">
        <v>155</v>
      </c>
      <c r="M5" t="s">
        <v>133</v>
      </c>
      <c r="N5">
        <v>4.57</v>
      </c>
      <c r="O5" s="80" t="s">
        <v>70</v>
      </c>
      <c r="P5">
        <v>1.68</v>
      </c>
      <c r="T5" s="79">
        <v>0.25</v>
      </c>
      <c r="U5" s="80" t="s">
        <v>70</v>
      </c>
      <c r="V5" s="81">
        <v>0.04</v>
      </c>
      <c r="W5" s="61">
        <v>0.15</v>
      </c>
      <c r="X5" s="80" t="s">
        <v>70</v>
      </c>
      <c r="Y5" s="84">
        <v>0.05</v>
      </c>
      <c r="AC5" s="59">
        <v>0.04</v>
      </c>
      <c r="AD5" s="80" t="s">
        <v>70</v>
      </c>
      <c r="AE5" s="70">
        <v>0.01</v>
      </c>
      <c r="AF5" s="61">
        <v>0.03</v>
      </c>
      <c r="AG5" s="80" t="s">
        <v>70</v>
      </c>
      <c r="AH5" s="70">
        <v>0</v>
      </c>
      <c r="AI5" s="51">
        <f t="shared" si="0"/>
        <v>1.3333333333333335</v>
      </c>
    </row>
    <row r="6" spans="1:38" x14ac:dyDescent="0.4">
      <c r="A6" s="106"/>
      <c r="B6" s="33"/>
      <c r="G6" s="106"/>
      <c r="H6" t="s">
        <v>156</v>
      </c>
      <c r="M6" t="s">
        <v>89</v>
      </c>
      <c r="N6">
        <v>4.71</v>
      </c>
      <c r="O6" s="80" t="s">
        <v>70</v>
      </c>
      <c r="P6">
        <v>1.64</v>
      </c>
      <c r="T6" s="79">
        <v>0.28999999999999998</v>
      </c>
      <c r="U6" s="80" t="s">
        <v>70</v>
      </c>
      <c r="V6" s="81">
        <v>0.05</v>
      </c>
      <c r="W6" s="61">
        <v>0.15</v>
      </c>
      <c r="X6" s="80" t="s">
        <v>70</v>
      </c>
      <c r="Y6" s="84">
        <v>0.04</v>
      </c>
      <c r="AC6" s="59">
        <v>0.04</v>
      </c>
      <c r="AD6" s="80" t="s">
        <v>70</v>
      </c>
      <c r="AE6" s="70">
        <v>0.02</v>
      </c>
      <c r="AF6" s="61">
        <v>0.03</v>
      </c>
      <c r="AG6" s="80" t="s">
        <v>70</v>
      </c>
      <c r="AH6" s="70">
        <v>0.01</v>
      </c>
      <c r="AI6" s="51">
        <f t="shared" si="0"/>
        <v>1.3333333333333335</v>
      </c>
    </row>
    <row r="7" spans="1:38" x14ac:dyDescent="0.4">
      <c r="A7" s="106"/>
      <c r="B7" s="33"/>
      <c r="G7" s="106"/>
      <c r="M7" t="s">
        <v>93</v>
      </c>
      <c r="N7">
        <v>5.08</v>
      </c>
      <c r="O7" s="80" t="s">
        <v>70</v>
      </c>
      <c r="P7" s="51">
        <v>1.8</v>
      </c>
      <c r="T7" s="79">
        <v>0.22</v>
      </c>
      <c r="U7" s="80" t="s">
        <v>70</v>
      </c>
      <c r="V7" s="81">
        <v>0.04</v>
      </c>
      <c r="W7" s="61">
        <v>0.13</v>
      </c>
      <c r="X7" s="80" t="s">
        <v>70</v>
      </c>
      <c r="Y7" s="84">
        <v>0.04</v>
      </c>
      <c r="AC7" s="59">
        <v>0.05</v>
      </c>
      <c r="AD7" s="80" t="s">
        <v>70</v>
      </c>
      <c r="AE7" s="70">
        <v>0.02</v>
      </c>
      <c r="AF7" s="61">
        <v>0.03</v>
      </c>
      <c r="AG7" s="80" t="s">
        <v>70</v>
      </c>
      <c r="AH7" s="70">
        <v>0.01</v>
      </c>
      <c r="AI7" s="51">
        <f t="shared" si="0"/>
        <v>1.6666666666666667</v>
      </c>
    </row>
    <row r="8" spans="1:38" x14ac:dyDescent="0.4">
      <c r="A8" s="106"/>
      <c r="B8" s="33"/>
      <c r="G8" s="106"/>
      <c r="M8" t="s">
        <v>90</v>
      </c>
      <c r="N8">
        <v>3.46</v>
      </c>
      <c r="O8" s="80" t="s">
        <v>70</v>
      </c>
      <c r="P8" s="51">
        <v>1.2</v>
      </c>
      <c r="T8" s="79">
        <v>0.23</v>
      </c>
      <c r="U8" s="80" t="s">
        <v>70</v>
      </c>
      <c r="V8" s="81">
        <v>0.05</v>
      </c>
      <c r="W8" s="61">
        <v>0.17</v>
      </c>
      <c r="X8" s="80" t="s">
        <v>70</v>
      </c>
      <c r="Y8" s="84">
        <v>0.05</v>
      </c>
      <c r="AC8" s="59">
        <v>0.02</v>
      </c>
      <c r="AD8" s="80" t="s">
        <v>70</v>
      </c>
      <c r="AE8" s="70">
        <v>0</v>
      </c>
      <c r="AF8" s="61">
        <v>0.02</v>
      </c>
      <c r="AG8" s="80" t="s">
        <v>70</v>
      </c>
      <c r="AH8" s="70">
        <v>0</v>
      </c>
      <c r="AI8" s="51">
        <f t="shared" si="0"/>
        <v>1</v>
      </c>
    </row>
    <row r="9" spans="1:38" x14ac:dyDescent="0.4">
      <c r="A9" s="106"/>
      <c r="B9" s="33"/>
      <c r="G9" s="106"/>
      <c r="O9" s="80"/>
      <c r="T9" s="79"/>
      <c r="U9" s="80"/>
      <c r="V9" s="81"/>
      <c r="W9" s="61"/>
      <c r="X9" s="80"/>
      <c r="Y9" s="60"/>
      <c r="AC9" s="59"/>
      <c r="AD9" s="80"/>
      <c r="AE9" s="70"/>
      <c r="AF9" s="61"/>
      <c r="AG9" s="80"/>
      <c r="AH9" s="70"/>
      <c r="AI9" s="51"/>
    </row>
    <row r="10" spans="1:38" x14ac:dyDescent="0.4">
      <c r="A10" s="106"/>
      <c r="B10" s="33"/>
      <c r="G10" s="106"/>
      <c r="L10" t="s">
        <v>152</v>
      </c>
      <c r="M10" t="s">
        <v>150</v>
      </c>
      <c r="N10">
        <v>2.88</v>
      </c>
      <c r="O10" s="80" t="s">
        <v>70</v>
      </c>
      <c r="P10" s="91">
        <v>0.54</v>
      </c>
      <c r="T10" s="79">
        <v>0.24</v>
      </c>
      <c r="U10" s="80" t="s">
        <v>70</v>
      </c>
      <c r="V10" s="81">
        <v>0.02</v>
      </c>
      <c r="W10" s="69">
        <v>0.2</v>
      </c>
      <c r="X10" s="80" t="s">
        <v>70</v>
      </c>
      <c r="Y10" s="84">
        <v>0.04</v>
      </c>
      <c r="AC10" s="59">
        <v>0.02</v>
      </c>
      <c r="AD10" s="80" t="s">
        <v>70</v>
      </c>
      <c r="AE10" s="70">
        <v>0.01</v>
      </c>
      <c r="AF10" s="61">
        <v>0.02</v>
      </c>
      <c r="AG10" s="80" t="s">
        <v>70</v>
      </c>
      <c r="AH10" s="70">
        <v>0.01</v>
      </c>
      <c r="AI10" s="51">
        <f t="shared" si="0"/>
        <v>1</v>
      </c>
    </row>
    <row r="11" spans="1:38" x14ac:dyDescent="0.4">
      <c r="A11" s="106"/>
      <c r="B11" s="33"/>
      <c r="G11" s="106"/>
      <c r="M11" t="s">
        <v>69</v>
      </c>
      <c r="N11">
        <v>2.72</v>
      </c>
      <c r="O11" s="80" t="s">
        <v>70</v>
      </c>
      <c r="P11" s="91">
        <v>0.53</v>
      </c>
      <c r="T11" s="79">
        <v>0.25</v>
      </c>
      <c r="U11" s="80" t="s">
        <v>70</v>
      </c>
      <c r="V11" s="81">
        <v>0.03</v>
      </c>
      <c r="W11" s="69">
        <v>0.19</v>
      </c>
      <c r="X11" s="80" t="s">
        <v>70</v>
      </c>
      <c r="Y11" s="84">
        <v>0.04</v>
      </c>
      <c r="AC11" s="59">
        <v>0.03</v>
      </c>
      <c r="AD11" s="80" t="s">
        <v>70</v>
      </c>
      <c r="AE11" s="70">
        <v>0.01</v>
      </c>
      <c r="AF11" s="61">
        <v>0.03</v>
      </c>
      <c r="AG11" s="80" t="s">
        <v>70</v>
      </c>
      <c r="AH11" s="70">
        <v>0.01</v>
      </c>
      <c r="AI11" s="51">
        <f t="shared" si="0"/>
        <v>1</v>
      </c>
    </row>
    <row r="12" spans="1:38" x14ac:dyDescent="0.4">
      <c r="A12" s="106"/>
      <c r="B12" s="33"/>
      <c r="G12" s="106"/>
      <c r="M12" t="s">
        <v>133</v>
      </c>
      <c r="N12">
        <v>2.97</v>
      </c>
      <c r="O12" s="80" t="s">
        <v>70</v>
      </c>
      <c r="P12" s="91">
        <v>0.56999999999999995</v>
      </c>
      <c r="T12" s="79">
        <v>0.2</v>
      </c>
      <c r="U12" s="80" t="s">
        <v>70</v>
      </c>
      <c r="V12" s="81">
        <v>0.02</v>
      </c>
      <c r="W12" s="69">
        <v>0.18</v>
      </c>
      <c r="X12" s="80" t="s">
        <v>70</v>
      </c>
      <c r="Y12" s="84">
        <v>0.05</v>
      </c>
      <c r="AC12" s="59">
        <v>0.05</v>
      </c>
      <c r="AD12" s="80" t="s">
        <v>70</v>
      </c>
      <c r="AE12" s="70">
        <v>0.02</v>
      </c>
      <c r="AF12" s="61">
        <v>0.03</v>
      </c>
      <c r="AG12" s="80" t="s">
        <v>70</v>
      </c>
      <c r="AH12" s="70">
        <v>0.01</v>
      </c>
      <c r="AI12" s="51">
        <f t="shared" si="0"/>
        <v>1.6666666666666667</v>
      </c>
    </row>
    <row r="13" spans="1:38" x14ac:dyDescent="0.4">
      <c r="A13" s="106"/>
      <c r="B13" s="33"/>
      <c r="G13" s="106"/>
      <c r="M13" t="s">
        <v>89</v>
      </c>
      <c r="N13">
        <v>2.95</v>
      </c>
      <c r="O13" s="80" t="s">
        <v>70</v>
      </c>
      <c r="P13" s="91">
        <v>0.52</v>
      </c>
      <c r="T13" s="79">
        <v>0.23</v>
      </c>
      <c r="U13" s="80" t="s">
        <v>70</v>
      </c>
      <c r="V13" s="81">
        <v>0.02</v>
      </c>
      <c r="W13" s="69">
        <v>0.17</v>
      </c>
      <c r="X13" s="80" t="s">
        <v>70</v>
      </c>
      <c r="Y13" s="84">
        <v>0.03</v>
      </c>
      <c r="AC13" s="59">
        <v>0.03</v>
      </c>
      <c r="AD13" s="80" t="s">
        <v>70</v>
      </c>
      <c r="AE13" s="70">
        <v>0.01</v>
      </c>
      <c r="AF13" s="61">
        <v>0.03</v>
      </c>
      <c r="AG13" s="80" t="s">
        <v>70</v>
      </c>
      <c r="AH13" s="70">
        <v>0.01</v>
      </c>
      <c r="AI13" s="51">
        <f t="shared" si="0"/>
        <v>1</v>
      </c>
    </row>
    <row r="14" spans="1:38" x14ac:dyDescent="0.4">
      <c r="M14" t="s">
        <v>93</v>
      </c>
      <c r="N14" s="51">
        <v>3.1</v>
      </c>
      <c r="O14" s="80" t="s">
        <v>70</v>
      </c>
      <c r="P14" s="92">
        <v>0.5</v>
      </c>
      <c r="T14" s="79">
        <v>0.18</v>
      </c>
      <c r="U14" s="80" t="s">
        <v>70</v>
      </c>
      <c r="V14" s="81">
        <v>0.01</v>
      </c>
      <c r="W14" s="69">
        <v>0.16</v>
      </c>
      <c r="X14" s="80" t="s">
        <v>70</v>
      </c>
      <c r="Y14" s="84">
        <v>0.04</v>
      </c>
      <c r="AC14" s="59">
        <v>0.06</v>
      </c>
      <c r="AD14" s="80" t="s">
        <v>70</v>
      </c>
      <c r="AE14" s="70">
        <v>0.03</v>
      </c>
      <c r="AF14" s="61">
        <v>0.03</v>
      </c>
      <c r="AG14" s="80" t="s">
        <v>70</v>
      </c>
      <c r="AH14" s="70">
        <v>0.01</v>
      </c>
      <c r="AI14" s="51">
        <f t="shared" si="0"/>
        <v>2</v>
      </c>
    </row>
    <row r="15" spans="1:38" x14ac:dyDescent="0.4">
      <c r="M15" t="s">
        <v>90</v>
      </c>
      <c r="N15" s="51">
        <v>2.15</v>
      </c>
      <c r="O15" s="80" t="s">
        <v>70</v>
      </c>
      <c r="P15" s="91">
        <v>0.33</v>
      </c>
      <c r="T15" s="79">
        <v>0.18</v>
      </c>
      <c r="U15" s="80" t="s">
        <v>70</v>
      </c>
      <c r="V15" s="81">
        <v>0.03</v>
      </c>
      <c r="W15" s="69">
        <v>0.22</v>
      </c>
      <c r="X15" s="80" t="s">
        <v>70</v>
      </c>
      <c r="Y15" s="84">
        <v>0.06</v>
      </c>
      <c r="AC15" s="59">
        <v>0.03</v>
      </c>
      <c r="AD15" s="80" t="s">
        <v>70</v>
      </c>
      <c r="AE15" s="70">
        <v>0.01</v>
      </c>
      <c r="AF15" s="61">
        <v>0.02</v>
      </c>
      <c r="AG15" s="80" t="s">
        <v>70</v>
      </c>
      <c r="AH15" s="70">
        <v>0</v>
      </c>
      <c r="AI15" s="51">
        <f t="shared" si="0"/>
        <v>1.5</v>
      </c>
    </row>
    <row r="16" spans="1:38" x14ac:dyDescent="0.4">
      <c r="N16" s="51"/>
      <c r="O16" s="80"/>
      <c r="T16" s="79"/>
      <c r="U16" s="80"/>
      <c r="V16" s="81"/>
      <c r="W16" s="69"/>
      <c r="X16" s="80"/>
      <c r="Y16" s="60"/>
      <c r="AC16" s="59"/>
      <c r="AD16" s="80"/>
      <c r="AE16" s="70"/>
      <c r="AF16" s="61"/>
      <c r="AG16" s="80"/>
      <c r="AH16" s="70"/>
      <c r="AI16" s="51"/>
    </row>
    <row r="17" spans="12:35" x14ac:dyDescent="0.4">
      <c r="L17" t="s">
        <v>153</v>
      </c>
      <c r="M17" t="s">
        <v>150</v>
      </c>
      <c r="N17" s="51">
        <v>2.4900000000000002</v>
      </c>
      <c r="O17" s="80" t="s">
        <v>70</v>
      </c>
      <c r="P17" s="51">
        <v>0.8</v>
      </c>
      <c r="T17" s="79">
        <v>0.27</v>
      </c>
      <c r="U17" s="80" t="s">
        <v>70</v>
      </c>
      <c r="V17" s="81">
        <v>0.04</v>
      </c>
      <c r="W17" s="69">
        <v>0.27</v>
      </c>
      <c r="X17" s="80" t="s">
        <v>70</v>
      </c>
      <c r="Y17" s="84">
        <v>0.02</v>
      </c>
      <c r="AC17" s="59">
        <v>0.02</v>
      </c>
      <c r="AD17" s="80" t="s">
        <v>70</v>
      </c>
      <c r="AE17" s="70">
        <v>0</v>
      </c>
      <c r="AF17" s="61">
        <v>0.01</v>
      </c>
      <c r="AG17" s="80" t="s">
        <v>70</v>
      </c>
      <c r="AH17" s="70">
        <v>0.01</v>
      </c>
      <c r="AI17" s="51">
        <f t="shared" si="0"/>
        <v>2</v>
      </c>
    </row>
    <row r="18" spans="12:35" x14ac:dyDescent="0.4">
      <c r="M18" t="s">
        <v>69</v>
      </c>
      <c r="N18" s="51">
        <v>2.19</v>
      </c>
      <c r="O18" s="80" t="s">
        <v>70</v>
      </c>
      <c r="P18">
        <v>0.57999999999999996</v>
      </c>
      <c r="T18" s="79">
        <v>0.28000000000000003</v>
      </c>
      <c r="U18" s="80" t="s">
        <v>70</v>
      </c>
      <c r="V18" s="81">
        <v>0.03</v>
      </c>
      <c r="W18" s="69">
        <v>0.25</v>
      </c>
      <c r="X18" s="80" t="s">
        <v>70</v>
      </c>
      <c r="Y18" s="84">
        <v>0.01</v>
      </c>
      <c r="AC18" s="59">
        <v>0.02</v>
      </c>
      <c r="AD18" s="80" t="s">
        <v>70</v>
      </c>
      <c r="AE18" s="70">
        <v>0</v>
      </c>
      <c r="AF18" s="61">
        <v>0.02</v>
      </c>
      <c r="AG18" s="80" t="s">
        <v>70</v>
      </c>
      <c r="AH18" s="70">
        <v>0.01</v>
      </c>
      <c r="AI18" s="51">
        <f t="shared" si="0"/>
        <v>1</v>
      </c>
    </row>
    <row r="19" spans="12:35" x14ac:dyDescent="0.4">
      <c r="M19" t="s">
        <v>133</v>
      </c>
      <c r="N19" s="51">
        <v>2.2000000000000002</v>
      </c>
      <c r="O19" s="80" t="s">
        <v>70</v>
      </c>
      <c r="P19">
        <v>0.28999999999999998</v>
      </c>
      <c r="T19" s="79">
        <v>0.22</v>
      </c>
      <c r="U19" s="80" t="s">
        <v>70</v>
      </c>
      <c r="V19" s="81">
        <v>0.05</v>
      </c>
      <c r="W19" s="69">
        <v>0.22</v>
      </c>
      <c r="X19" s="80" t="s">
        <v>70</v>
      </c>
      <c r="Y19" s="84">
        <v>0.03</v>
      </c>
      <c r="AC19" s="59">
        <v>0.02</v>
      </c>
      <c r="AD19" s="80" t="s">
        <v>70</v>
      </c>
      <c r="AE19" s="70">
        <v>0</v>
      </c>
      <c r="AF19" s="61">
        <v>0.02</v>
      </c>
      <c r="AG19" s="80" t="s">
        <v>70</v>
      </c>
      <c r="AH19" s="70">
        <v>0.01</v>
      </c>
      <c r="AI19" s="51">
        <f t="shared" si="0"/>
        <v>1</v>
      </c>
    </row>
    <row r="20" spans="12:35" x14ac:dyDescent="0.4">
      <c r="M20" t="s">
        <v>89</v>
      </c>
      <c r="N20">
        <v>2.65</v>
      </c>
      <c r="O20" s="80" t="s">
        <v>70</v>
      </c>
      <c r="P20">
        <v>0.69</v>
      </c>
      <c r="T20" s="79">
        <v>0.24</v>
      </c>
      <c r="U20" s="80" t="s">
        <v>70</v>
      </c>
      <c r="V20" s="81">
        <v>0.04</v>
      </c>
      <c r="W20" s="69">
        <v>0.21</v>
      </c>
      <c r="X20" s="80" t="s">
        <v>70</v>
      </c>
      <c r="Y20" s="84">
        <v>0.01</v>
      </c>
      <c r="AC20" s="59">
        <v>0.01</v>
      </c>
      <c r="AD20" s="80" t="s">
        <v>70</v>
      </c>
      <c r="AE20" s="70">
        <v>0</v>
      </c>
      <c r="AF20" s="61">
        <v>0.01</v>
      </c>
      <c r="AG20" s="80" t="s">
        <v>70</v>
      </c>
      <c r="AH20" s="70">
        <v>0.01</v>
      </c>
      <c r="AI20" s="51">
        <f t="shared" si="0"/>
        <v>1</v>
      </c>
    </row>
    <row r="21" spans="12:35" x14ac:dyDescent="0.4">
      <c r="M21" t="s">
        <v>93</v>
      </c>
      <c r="N21">
        <v>2.33</v>
      </c>
      <c r="O21" s="80" t="s">
        <v>70</v>
      </c>
      <c r="P21">
        <v>0.52</v>
      </c>
      <c r="T21" s="79">
        <v>0.2</v>
      </c>
      <c r="U21" s="80" t="s">
        <v>70</v>
      </c>
      <c r="V21" s="81">
        <v>0.06</v>
      </c>
      <c r="W21" s="69">
        <v>0.17</v>
      </c>
      <c r="X21" s="80" t="s">
        <v>70</v>
      </c>
      <c r="Y21" s="84">
        <v>0.06</v>
      </c>
      <c r="AC21" s="59">
        <v>0.02</v>
      </c>
      <c r="AD21" s="80" t="s">
        <v>70</v>
      </c>
      <c r="AE21" s="70">
        <v>0.01</v>
      </c>
      <c r="AF21" s="61">
        <v>0.03</v>
      </c>
      <c r="AG21" s="80" t="s">
        <v>70</v>
      </c>
      <c r="AH21" s="70">
        <v>0.02</v>
      </c>
      <c r="AI21" s="51">
        <f t="shared" si="0"/>
        <v>0.66666666666666674</v>
      </c>
    </row>
    <row r="22" spans="12:35" x14ac:dyDescent="0.4">
      <c r="M22" t="s">
        <v>90</v>
      </c>
      <c r="N22">
        <v>1.86</v>
      </c>
      <c r="O22" s="80" t="s">
        <v>70</v>
      </c>
      <c r="P22">
        <v>0.16</v>
      </c>
      <c r="T22" s="79">
        <v>0.22</v>
      </c>
      <c r="U22" s="80" t="s">
        <v>70</v>
      </c>
      <c r="V22" s="82">
        <v>0</v>
      </c>
      <c r="W22" s="69">
        <v>0.3</v>
      </c>
      <c r="X22" s="80" t="s">
        <v>70</v>
      </c>
      <c r="Y22" s="85">
        <v>0.05</v>
      </c>
      <c r="AC22" s="59">
        <v>0.02</v>
      </c>
      <c r="AD22" s="80" t="s">
        <v>70</v>
      </c>
      <c r="AE22" s="70">
        <v>0</v>
      </c>
      <c r="AF22" s="61">
        <v>0.01</v>
      </c>
      <c r="AG22" s="80" t="s">
        <v>70</v>
      </c>
      <c r="AH22" s="70">
        <v>0.01</v>
      </c>
      <c r="AI22" s="51">
        <f t="shared" si="0"/>
        <v>2</v>
      </c>
    </row>
  </sheetData>
  <mergeCells count="5">
    <mergeCell ref="A1:F1"/>
    <mergeCell ref="G1:J1"/>
    <mergeCell ref="K1:AF1"/>
    <mergeCell ref="A3:A13"/>
    <mergeCell ref="G3:G13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A1BA-9498-4A38-89BC-398F5DE202CF}">
  <dimension ref="B2:F32"/>
  <sheetViews>
    <sheetView workbookViewId="0">
      <selection activeCell="B32" sqref="B32"/>
    </sheetView>
  </sheetViews>
  <sheetFormatPr defaultRowHeight="18.75" x14ac:dyDescent="0.4"/>
  <cols>
    <col min="2" max="2" width="32" customWidth="1"/>
    <col min="3" max="3" width="33.125" customWidth="1"/>
  </cols>
  <sheetData>
    <row r="2" spans="2:3" x14ac:dyDescent="0.4">
      <c r="B2" t="s">
        <v>0</v>
      </c>
    </row>
    <row r="4" spans="2:3" ht="19.5" thickBot="1" x14ac:dyDescent="0.45">
      <c r="B4" t="s">
        <v>1</v>
      </c>
    </row>
    <row r="5" spans="2:3" ht="19.5" thickBot="1" x14ac:dyDescent="0.45">
      <c r="B5" s="1" t="s">
        <v>2</v>
      </c>
      <c r="C5" s="2" t="s">
        <v>3</v>
      </c>
    </row>
    <row r="6" spans="2:3" ht="19.5" thickTop="1" x14ac:dyDescent="0.4">
      <c r="B6" s="3" t="s">
        <v>4</v>
      </c>
      <c r="C6" s="4">
        <v>24944913</v>
      </c>
    </row>
    <row r="7" spans="2:3" ht="19.5" thickBot="1" x14ac:dyDescent="0.45">
      <c r="B7" s="5" t="s">
        <v>5</v>
      </c>
      <c r="C7" s="6" t="s">
        <v>157</v>
      </c>
    </row>
    <row r="10" spans="2:3" x14ac:dyDescent="0.4">
      <c r="B10" s="7" t="s">
        <v>7</v>
      </c>
    </row>
    <row r="11" spans="2:3" x14ac:dyDescent="0.4">
      <c r="B11" s="8" t="s">
        <v>8</v>
      </c>
      <c r="C11" s="9">
        <v>416.9</v>
      </c>
    </row>
    <row r="12" spans="2:3" x14ac:dyDescent="0.4">
      <c r="B12" s="8" t="s">
        <v>9</v>
      </c>
      <c r="C12" s="9">
        <v>4.9000000000000004</v>
      </c>
    </row>
    <row r="13" spans="2:3" x14ac:dyDescent="0.4">
      <c r="B13" s="8" t="s">
        <v>10</v>
      </c>
      <c r="C13" s="10">
        <v>0</v>
      </c>
    </row>
    <row r="14" spans="2:3" x14ac:dyDescent="0.4">
      <c r="B14" s="8" t="s">
        <v>11</v>
      </c>
      <c r="C14" s="10">
        <v>4</v>
      </c>
    </row>
    <row r="15" spans="2:3" x14ac:dyDescent="0.4">
      <c r="B15" s="8" t="s">
        <v>12</v>
      </c>
      <c r="C15" s="10">
        <v>9</v>
      </c>
    </row>
    <row r="16" spans="2:3" x14ac:dyDescent="0.4">
      <c r="B16" s="8" t="s">
        <v>13</v>
      </c>
      <c r="C16" s="66">
        <v>416.164467</v>
      </c>
    </row>
    <row r="17" spans="2:6" x14ac:dyDescent="0.4">
      <c r="B17" s="11" t="s">
        <v>14</v>
      </c>
      <c r="C17" s="66">
        <v>416.164467</v>
      </c>
    </row>
    <row r="18" spans="2:6" x14ac:dyDescent="0.4">
      <c r="B18" s="8" t="s">
        <v>15</v>
      </c>
      <c r="C18" s="9">
        <v>46.8</v>
      </c>
    </row>
    <row r="19" spans="2:6" x14ac:dyDescent="0.4">
      <c r="B19" s="8" t="s">
        <v>16</v>
      </c>
      <c r="C19" s="10">
        <v>29</v>
      </c>
    </row>
    <row r="20" spans="2:6" x14ac:dyDescent="0.4">
      <c r="B20" s="8" t="s">
        <v>17</v>
      </c>
      <c r="C20" s="10">
        <v>0</v>
      </c>
    </row>
    <row r="21" spans="2:6" x14ac:dyDescent="0.4">
      <c r="B21" s="8" t="s">
        <v>18</v>
      </c>
      <c r="C21" s="10">
        <v>514</v>
      </c>
    </row>
    <row r="22" spans="2:6" x14ac:dyDescent="0.4">
      <c r="B22" s="8" t="s">
        <v>19</v>
      </c>
      <c r="C22" s="10">
        <v>1</v>
      </c>
    </row>
    <row r="23" spans="2:6" x14ac:dyDescent="0.4">
      <c r="B23" s="11" t="s">
        <v>20</v>
      </c>
      <c r="C23" s="10">
        <v>0</v>
      </c>
    </row>
    <row r="24" spans="2:6" x14ac:dyDescent="0.4">
      <c r="B24" s="11" t="s">
        <v>21</v>
      </c>
      <c r="C24" s="10">
        <v>0</v>
      </c>
    </row>
    <row r="25" spans="2:6" x14ac:dyDescent="0.4">
      <c r="B25" s="11" t="s">
        <v>22</v>
      </c>
      <c r="C25" s="10">
        <v>0</v>
      </c>
    </row>
    <row r="26" spans="2:6" x14ac:dyDescent="0.4">
      <c r="B26" s="11" t="s">
        <v>23</v>
      </c>
      <c r="C26" s="10">
        <v>0</v>
      </c>
    </row>
    <row r="27" spans="2:6" x14ac:dyDescent="0.4">
      <c r="B27" s="11" t="s">
        <v>24</v>
      </c>
      <c r="C27" s="10">
        <v>1</v>
      </c>
    </row>
    <row r="28" spans="2:6" x14ac:dyDescent="0.4">
      <c r="B28" s="11" t="s">
        <v>25</v>
      </c>
      <c r="C28" s="12" t="s">
        <v>26</v>
      </c>
    </row>
    <row r="30" spans="2:6" ht="19.5" thickBot="1" x14ac:dyDescent="0.45">
      <c r="B30" t="s">
        <v>27</v>
      </c>
    </row>
    <row r="31" spans="2:6" ht="19.5" thickBot="1" x14ac:dyDescent="0.45">
      <c r="B31" s="1" t="s">
        <v>226</v>
      </c>
      <c r="C31" s="13" t="s">
        <v>29</v>
      </c>
      <c r="D31" s="13" t="s">
        <v>30</v>
      </c>
      <c r="E31" s="13" t="s">
        <v>31</v>
      </c>
      <c r="F31" s="2" t="s">
        <v>32</v>
      </c>
    </row>
    <row r="32" spans="2:6" ht="20.25" thickTop="1" thickBot="1" x14ac:dyDescent="0.45">
      <c r="B32" s="14"/>
      <c r="C32" s="15"/>
      <c r="D32" s="16"/>
      <c r="E32" s="15"/>
      <c r="F32" s="17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556C-997F-416F-9434-EE93C999E354}">
  <dimension ref="A1:AL13"/>
  <sheetViews>
    <sheetView topLeftCell="K1" workbookViewId="0">
      <selection activeCell="F26" sqref="F26"/>
    </sheetView>
  </sheetViews>
  <sheetFormatPr defaultRowHeight="18.75" x14ac:dyDescent="0.4"/>
  <cols>
    <col min="1" max="1" width="15.125" customWidth="1"/>
    <col min="15" max="15" width="3" customWidth="1"/>
    <col min="21" max="21" width="2.5" customWidth="1"/>
    <col min="27" max="27" width="2.5" customWidth="1"/>
    <col min="30" max="30" width="2.625" customWidth="1"/>
  </cols>
  <sheetData>
    <row r="1" spans="1:38" x14ac:dyDescent="0.4">
      <c r="A1" s="102" t="s">
        <v>35</v>
      </c>
      <c r="B1" s="102"/>
      <c r="C1" s="102"/>
      <c r="D1" s="102"/>
      <c r="E1" s="102"/>
      <c r="F1" s="102"/>
      <c r="G1" s="103" t="s">
        <v>36</v>
      </c>
      <c r="H1" s="103"/>
      <c r="I1" s="103"/>
      <c r="J1" s="103"/>
      <c r="K1" s="104" t="s">
        <v>37</v>
      </c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87"/>
      <c r="AH1" s="87"/>
      <c r="AI1" s="19"/>
      <c r="AJ1" s="19"/>
      <c r="AK1" s="19"/>
    </row>
    <row r="2" spans="1:38" ht="38.25" thickBot="1" x14ac:dyDescent="0.45">
      <c r="A2" s="20" t="s">
        <v>38</v>
      </c>
      <c r="B2" s="20"/>
      <c r="C2" s="21" t="s">
        <v>39</v>
      </c>
      <c r="D2" s="21" t="s">
        <v>40</v>
      </c>
      <c r="E2" s="21" t="s">
        <v>41</v>
      </c>
      <c r="F2" s="21" t="s">
        <v>42</v>
      </c>
      <c r="G2" s="22" t="s">
        <v>43</v>
      </c>
      <c r="H2" s="22" t="s">
        <v>44</v>
      </c>
      <c r="I2" s="22" t="s">
        <v>46</v>
      </c>
      <c r="J2" s="22" t="s">
        <v>47</v>
      </c>
      <c r="K2" s="23" t="s">
        <v>48</v>
      </c>
      <c r="L2" s="23"/>
      <c r="M2" s="24" t="s">
        <v>49</v>
      </c>
      <c r="N2" s="24" t="s">
        <v>96</v>
      </c>
      <c r="O2" s="24"/>
      <c r="P2" s="24" t="s">
        <v>209</v>
      </c>
      <c r="Q2" s="23" t="s">
        <v>52</v>
      </c>
      <c r="R2" s="23" t="s">
        <v>53</v>
      </c>
      <c r="S2" s="25" t="s">
        <v>54</v>
      </c>
      <c r="T2" s="23" t="s">
        <v>55</v>
      </c>
      <c r="U2" s="23"/>
      <c r="V2" s="23" t="s">
        <v>110</v>
      </c>
      <c r="W2" s="23" t="s">
        <v>57</v>
      </c>
      <c r="X2" s="23"/>
      <c r="Y2" s="23"/>
      <c r="Z2" s="23" t="s">
        <v>143</v>
      </c>
      <c r="AA2" s="23"/>
      <c r="AB2" s="23" t="s">
        <v>110</v>
      </c>
      <c r="AC2" s="23" t="s">
        <v>58</v>
      </c>
      <c r="AD2" s="23"/>
      <c r="AE2" s="23" t="s">
        <v>110</v>
      </c>
      <c r="AF2" s="23" t="s">
        <v>59</v>
      </c>
      <c r="AG2" s="23"/>
      <c r="AH2" s="23" t="s">
        <v>110</v>
      </c>
      <c r="AI2" s="26" t="s">
        <v>111</v>
      </c>
      <c r="AJ2" s="26"/>
      <c r="AK2" s="23" t="s">
        <v>110</v>
      </c>
      <c r="AL2" s="87"/>
    </row>
    <row r="3" spans="1:38" x14ac:dyDescent="0.4">
      <c r="A3" s="105" t="s">
        <v>197</v>
      </c>
      <c r="B3" s="48"/>
      <c r="C3" t="s">
        <v>198</v>
      </c>
      <c r="D3">
        <v>2006</v>
      </c>
      <c r="E3" t="s">
        <v>113</v>
      </c>
      <c r="F3" t="s">
        <v>199</v>
      </c>
      <c r="G3" s="105" t="s">
        <v>66</v>
      </c>
      <c r="H3">
        <v>7</v>
      </c>
      <c r="I3" t="s">
        <v>167</v>
      </c>
      <c r="J3" t="s">
        <v>200</v>
      </c>
      <c r="K3" t="s">
        <v>208</v>
      </c>
      <c r="M3" t="s">
        <v>69</v>
      </c>
      <c r="N3" s="89">
        <v>19.899999999999999</v>
      </c>
      <c r="O3" s="89" t="s">
        <v>70</v>
      </c>
      <c r="P3" s="29">
        <v>23.3</v>
      </c>
      <c r="T3" s="89">
        <v>0.28000000000000003</v>
      </c>
      <c r="U3" s="89" t="s">
        <v>70</v>
      </c>
      <c r="V3" s="29">
        <v>38.200000000000003</v>
      </c>
      <c r="Z3" s="89">
        <v>3.5</v>
      </c>
      <c r="AA3" s="89" t="s">
        <v>70</v>
      </c>
      <c r="AB3" s="89">
        <v>13.5</v>
      </c>
      <c r="AC3" s="89">
        <v>4.3999999999999997E-2</v>
      </c>
      <c r="AD3" s="89" t="s">
        <v>70</v>
      </c>
      <c r="AE3" s="29">
        <v>32</v>
      </c>
    </row>
    <row r="4" spans="1:38" x14ac:dyDescent="0.4">
      <c r="A4" s="106"/>
      <c r="B4" s="89"/>
      <c r="G4" s="106"/>
      <c r="M4" t="s">
        <v>201</v>
      </c>
      <c r="N4" s="89">
        <v>19.8</v>
      </c>
      <c r="O4" s="89" t="s">
        <v>70</v>
      </c>
      <c r="P4" s="29">
        <v>22.1</v>
      </c>
      <c r="T4" s="89">
        <v>0.25</v>
      </c>
      <c r="U4" s="89" t="s">
        <v>70</v>
      </c>
      <c r="V4" s="29">
        <v>32.1</v>
      </c>
      <c r="Z4" s="89">
        <v>3.3</v>
      </c>
      <c r="AA4" s="89" t="s">
        <v>70</v>
      </c>
      <c r="AB4" s="89">
        <v>12.3</v>
      </c>
      <c r="AC4" s="89">
        <v>4.2999999999999997E-2</v>
      </c>
      <c r="AD4" s="89" t="s">
        <v>70</v>
      </c>
      <c r="AE4" s="89">
        <v>30.8</v>
      </c>
    </row>
    <row r="5" spans="1:38" x14ac:dyDescent="0.4">
      <c r="A5" s="106"/>
      <c r="B5" s="89"/>
      <c r="G5" s="106"/>
      <c r="M5" t="s">
        <v>202</v>
      </c>
      <c r="N5" s="89">
        <v>19.399999999999999</v>
      </c>
      <c r="O5" s="89" t="s">
        <v>70</v>
      </c>
      <c r="P5" s="29">
        <v>24</v>
      </c>
      <c r="T5" s="89">
        <v>0.25</v>
      </c>
      <c r="U5" s="89" t="s">
        <v>70</v>
      </c>
      <c r="V5" s="29">
        <v>35.6</v>
      </c>
      <c r="Z5" s="89">
        <v>3.3</v>
      </c>
      <c r="AA5" s="89" t="s">
        <v>70</v>
      </c>
      <c r="AB5" s="89">
        <v>12.9</v>
      </c>
      <c r="AC5" s="89">
        <v>4.2000000000000003E-2</v>
      </c>
      <c r="AD5" s="89" t="s">
        <v>70</v>
      </c>
      <c r="AE5" s="89">
        <v>27.2</v>
      </c>
    </row>
    <row r="6" spans="1:38" x14ac:dyDescent="0.4">
      <c r="A6" s="106"/>
      <c r="B6" s="89"/>
      <c r="G6" s="106"/>
      <c r="M6" t="s">
        <v>203</v>
      </c>
      <c r="N6" s="89">
        <v>20.399999999999999</v>
      </c>
      <c r="O6" s="89" t="s">
        <v>70</v>
      </c>
      <c r="P6" s="29">
        <v>22</v>
      </c>
      <c r="T6" s="89">
        <v>0.24</v>
      </c>
      <c r="U6" s="89" t="s">
        <v>70</v>
      </c>
      <c r="V6" s="29">
        <v>32.9</v>
      </c>
      <c r="Z6" s="89">
        <v>3.3</v>
      </c>
      <c r="AA6" s="89" t="s">
        <v>70</v>
      </c>
      <c r="AB6" s="89">
        <v>11.1</v>
      </c>
      <c r="AC6" s="89">
        <v>4.2999999999999997E-2</v>
      </c>
      <c r="AD6" s="89" t="s">
        <v>70</v>
      </c>
      <c r="AE6" s="89">
        <v>33.9</v>
      </c>
    </row>
    <row r="7" spans="1:38" x14ac:dyDescent="0.4">
      <c r="A7" s="106"/>
      <c r="B7" s="89"/>
      <c r="G7" s="106"/>
      <c r="M7" t="s">
        <v>204</v>
      </c>
      <c r="N7" s="89">
        <v>18.7</v>
      </c>
      <c r="O7" s="89" t="s">
        <v>70</v>
      </c>
      <c r="P7" s="29">
        <v>23.2</v>
      </c>
      <c r="T7" s="89">
        <v>0.24</v>
      </c>
      <c r="U7" s="89" t="s">
        <v>70</v>
      </c>
      <c r="V7" s="29">
        <v>34</v>
      </c>
      <c r="Z7" s="89">
        <v>3.1</v>
      </c>
      <c r="AA7" s="89" t="s">
        <v>70</v>
      </c>
      <c r="AB7" s="89">
        <v>12.8</v>
      </c>
      <c r="AC7" s="89">
        <v>4.4999999999999998E-2</v>
      </c>
      <c r="AD7" s="89" t="s">
        <v>70</v>
      </c>
      <c r="AE7" s="89">
        <v>29.8</v>
      </c>
    </row>
    <row r="8" spans="1:38" x14ac:dyDescent="0.4">
      <c r="A8" s="106"/>
      <c r="B8" s="89"/>
      <c r="G8" s="106"/>
      <c r="M8" t="s">
        <v>205</v>
      </c>
      <c r="N8" s="89">
        <v>16.899999999999999</v>
      </c>
      <c r="O8" s="89" t="s">
        <v>70</v>
      </c>
      <c r="P8" s="29">
        <v>26.4</v>
      </c>
      <c r="T8" s="30">
        <v>0.2</v>
      </c>
      <c r="U8" s="89" t="s">
        <v>70</v>
      </c>
      <c r="V8" s="29">
        <v>34.299999999999997</v>
      </c>
      <c r="Z8" s="89">
        <v>2.7</v>
      </c>
      <c r="AA8" s="89" t="s">
        <v>70</v>
      </c>
      <c r="AB8" s="89">
        <v>11.6</v>
      </c>
      <c r="AC8" s="89">
        <v>4.2999999999999997E-2</v>
      </c>
      <c r="AD8" s="89" t="s">
        <v>70</v>
      </c>
      <c r="AE8" s="89">
        <v>32.799999999999997</v>
      </c>
    </row>
    <row r="9" spans="1:38" x14ac:dyDescent="0.4">
      <c r="A9" s="106"/>
      <c r="B9" s="89"/>
      <c r="G9" s="106"/>
      <c r="M9" t="s">
        <v>76</v>
      </c>
      <c r="N9" s="89">
        <v>21.8</v>
      </c>
      <c r="O9" s="89" t="s">
        <v>70</v>
      </c>
      <c r="P9" s="29">
        <v>23.8</v>
      </c>
      <c r="T9" s="89">
        <v>0.25</v>
      </c>
      <c r="U9" s="89" t="s">
        <v>70</v>
      </c>
      <c r="V9" s="29">
        <v>33.700000000000003</v>
      </c>
      <c r="Z9" s="89">
        <v>3.5</v>
      </c>
      <c r="AA9" s="89" t="s">
        <v>70</v>
      </c>
      <c r="AB9" s="29">
        <v>10</v>
      </c>
      <c r="AC9" s="89">
        <v>4.4999999999999998E-2</v>
      </c>
      <c r="AD9" s="89" t="s">
        <v>70</v>
      </c>
      <c r="AE9" s="89">
        <v>30.5</v>
      </c>
    </row>
    <row r="10" spans="1:38" x14ac:dyDescent="0.4">
      <c r="A10" s="106"/>
      <c r="B10" s="89"/>
      <c r="G10" s="106"/>
      <c r="M10" t="s">
        <v>206</v>
      </c>
      <c r="N10" s="29">
        <v>20</v>
      </c>
      <c r="O10" s="89" t="s">
        <v>70</v>
      </c>
      <c r="P10" s="29">
        <v>22.9</v>
      </c>
      <c r="T10" s="89">
        <v>0.25</v>
      </c>
      <c r="U10" s="89" t="s">
        <v>70</v>
      </c>
      <c r="V10" s="29">
        <v>34.1</v>
      </c>
      <c r="Z10" s="89">
        <v>3.4</v>
      </c>
      <c r="AA10" s="89" t="s">
        <v>70</v>
      </c>
      <c r="AB10" s="89">
        <v>11.1</v>
      </c>
      <c r="AC10" s="89">
        <v>4.2000000000000003E-2</v>
      </c>
      <c r="AD10" s="89" t="s">
        <v>70</v>
      </c>
      <c r="AE10" s="89">
        <v>28.4</v>
      </c>
    </row>
    <row r="11" spans="1:38" x14ac:dyDescent="0.4">
      <c r="A11" s="106"/>
      <c r="B11" s="89"/>
      <c r="G11" s="106"/>
      <c r="M11" t="s">
        <v>207</v>
      </c>
      <c r="N11" s="89">
        <v>21.5</v>
      </c>
      <c r="O11" s="89" t="s">
        <v>70</v>
      </c>
      <c r="P11" s="29">
        <v>26.5</v>
      </c>
      <c r="T11" s="89">
        <v>0.28000000000000003</v>
      </c>
      <c r="U11" s="89" t="s">
        <v>70</v>
      </c>
      <c r="V11" s="29">
        <v>33.9</v>
      </c>
      <c r="Z11" s="89">
        <v>3.7</v>
      </c>
      <c r="AA11" s="89" t="s">
        <v>70</v>
      </c>
      <c r="AB11" s="89">
        <v>11.1</v>
      </c>
      <c r="AC11" s="89">
        <v>4.3999999999999997E-2</v>
      </c>
      <c r="AD11" s="89" t="s">
        <v>70</v>
      </c>
      <c r="AE11" s="89">
        <v>33.9</v>
      </c>
    </row>
    <row r="12" spans="1:38" x14ac:dyDescent="0.4">
      <c r="A12" s="106"/>
      <c r="B12" s="89"/>
      <c r="G12" s="106"/>
      <c r="M12" t="s">
        <v>79</v>
      </c>
      <c r="N12" s="89">
        <v>19.899999999999999</v>
      </c>
      <c r="O12" s="89" t="s">
        <v>70</v>
      </c>
      <c r="P12" s="29">
        <v>24.9</v>
      </c>
      <c r="T12" s="89">
        <v>0.25</v>
      </c>
      <c r="U12" s="89" t="s">
        <v>70</v>
      </c>
      <c r="V12" s="29">
        <v>33.1</v>
      </c>
      <c r="Z12" s="89">
        <v>3.3</v>
      </c>
      <c r="AA12" s="89" t="s">
        <v>70</v>
      </c>
      <c r="AB12" s="89">
        <v>16.399999999999999</v>
      </c>
      <c r="AC12" s="89">
        <v>4.1000000000000002E-2</v>
      </c>
      <c r="AD12" s="89" t="s">
        <v>70</v>
      </c>
      <c r="AE12" s="89">
        <v>23.3</v>
      </c>
    </row>
    <row r="13" spans="1:38" x14ac:dyDescent="0.4">
      <c r="A13" s="106"/>
      <c r="B13" s="89"/>
      <c r="G13" s="106"/>
      <c r="M13" t="s">
        <v>80</v>
      </c>
      <c r="N13" s="29">
        <v>19</v>
      </c>
      <c r="O13" s="89" t="s">
        <v>70</v>
      </c>
      <c r="P13" s="29">
        <v>24</v>
      </c>
      <c r="T13" s="89">
        <v>0.25</v>
      </c>
      <c r="U13" s="89" t="s">
        <v>70</v>
      </c>
      <c r="V13" s="29">
        <v>31.7</v>
      </c>
      <c r="Z13" s="29">
        <v>3</v>
      </c>
      <c r="AA13" s="89" t="s">
        <v>70</v>
      </c>
      <c r="AB13" s="89">
        <v>14.9</v>
      </c>
      <c r="AC13" s="89">
        <v>4.5999999999999999E-2</v>
      </c>
      <c r="AD13" s="89" t="s">
        <v>70</v>
      </c>
      <c r="AE13" s="89">
        <v>27.8</v>
      </c>
    </row>
  </sheetData>
  <mergeCells count="5">
    <mergeCell ref="A1:F1"/>
    <mergeCell ref="G1:J1"/>
    <mergeCell ref="K1:AF1"/>
    <mergeCell ref="A3:A13"/>
    <mergeCell ref="G3:G13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780D-BE0E-4870-BED8-2A85D0486EF9}">
  <dimension ref="B2:F32"/>
  <sheetViews>
    <sheetView tabSelected="1" workbookViewId="0">
      <selection activeCell="I14" sqref="I14"/>
    </sheetView>
  </sheetViews>
  <sheetFormatPr defaultRowHeight="18.75" x14ac:dyDescent="0.4"/>
  <cols>
    <col min="2" max="2" width="36.875" customWidth="1"/>
    <col min="3" max="3" width="28.375" customWidth="1"/>
  </cols>
  <sheetData>
    <row r="2" spans="2:3" x14ac:dyDescent="0.4">
      <c r="B2" t="s">
        <v>0</v>
      </c>
    </row>
    <row r="4" spans="2:3" ht="19.5" thickBot="1" x14ac:dyDescent="0.45">
      <c r="B4" t="s">
        <v>1</v>
      </c>
    </row>
    <row r="5" spans="2:3" ht="19.5" thickBot="1" x14ac:dyDescent="0.45">
      <c r="B5" s="1" t="s">
        <v>2</v>
      </c>
      <c r="C5" s="2" t="s">
        <v>3</v>
      </c>
    </row>
    <row r="6" spans="2:3" ht="19.5" thickTop="1" x14ac:dyDescent="0.4">
      <c r="B6" s="3" t="s">
        <v>4</v>
      </c>
      <c r="C6" s="4">
        <v>6398888</v>
      </c>
    </row>
    <row r="7" spans="2:3" ht="19.5" thickBot="1" x14ac:dyDescent="0.45">
      <c r="B7" s="5" t="s">
        <v>5</v>
      </c>
      <c r="C7" s="6" t="s">
        <v>210</v>
      </c>
    </row>
    <row r="10" spans="2:3" x14ac:dyDescent="0.4">
      <c r="B10" s="7" t="s">
        <v>7</v>
      </c>
    </row>
    <row r="11" spans="2:3" x14ac:dyDescent="0.4">
      <c r="B11" s="8" t="s">
        <v>8</v>
      </c>
      <c r="C11" s="9">
        <v>426.4</v>
      </c>
    </row>
    <row r="12" spans="2:3" x14ac:dyDescent="0.4">
      <c r="B12" s="8" t="s">
        <v>9</v>
      </c>
      <c r="C12" s="9">
        <v>4.7</v>
      </c>
    </row>
    <row r="13" spans="2:3" x14ac:dyDescent="0.4">
      <c r="B13" s="8" t="s">
        <v>10</v>
      </c>
      <c r="C13" s="10">
        <v>0</v>
      </c>
    </row>
    <row r="14" spans="2:3" x14ac:dyDescent="0.4">
      <c r="B14" s="8" t="s">
        <v>11</v>
      </c>
      <c r="C14" s="10">
        <v>6</v>
      </c>
    </row>
    <row r="15" spans="2:3" x14ac:dyDescent="0.4">
      <c r="B15" s="8" t="s">
        <v>12</v>
      </c>
      <c r="C15" s="10">
        <v>9</v>
      </c>
    </row>
    <row r="16" spans="2:3" x14ac:dyDescent="0.4">
      <c r="B16" s="8" t="s">
        <v>13</v>
      </c>
      <c r="C16" s="66">
        <v>426.16204900000002</v>
      </c>
    </row>
    <row r="17" spans="2:6" x14ac:dyDescent="0.4">
      <c r="B17" s="11" t="s">
        <v>14</v>
      </c>
      <c r="C17" s="66">
        <v>426.16204900000002</v>
      </c>
    </row>
    <row r="18" spans="2:6" x14ac:dyDescent="0.4">
      <c r="B18" s="8" t="s">
        <v>15</v>
      </c>
      <c r="C18" s="9">
        <v>48</v>
      </c>
    </row>
    <row r="19" spans="2:6" x14ac:dyDescent="0.4">
      <c r="B19" s="8" t="s">
        <v>16</v>
      </c>
      <c r="C19" s="10">
        <v>31</v>
      </c>
    </row>
    <row r="20" spans="2:6" x14ac:dyDescent="0.4">
      <c r="B20" s="8" t="s">
        <v>17</v>
      </c>
      <c r="C20" s="10">
        <v>0</v>
      </c>
    </row>
    <row r="21" spans="2:6" x14ac:dyDescent="0.4">
      <c r="B21" s="8" t="s">
        <v>18</v>
      </c>
      <c r="C21" s="10">
        <v>546</v>
      </c>
    </row>
    <row r="22" spans="2:6" x14ac:dyDescent="0.4">
      <c r="B22" s="8" t="s">
        <v>19</v>
      </c>
      <c r="C22" s="10">
        <v>1</v>
      </c>
    </row>
    <row r="23" spans="2:6" x14ac:dyDescent="0.4">
      <c r="B23" s="11" t="s">
        <v>20</v>
      </c>
      <c r="C23" s="10">
        <v>0</v>
      </c>
    </row>
    <row r="24" spans="2:6" x14ac:dyDescent="0.4">
      <c r="B24" s="11" t="s">
        <v>21</v>
      </c>
      <c r="C24" s="10">
        <v>0</v>
      </c>
    </row>
    <row r="25" spans="2:6" x14ac:dyDescent="0.4">
      <c r="B25" s="11" t="s">
        <v>22</v>
      </c>
      <c r="C25" s="10">
        <v>0</v>
      </c>
    </row>
    <row r="26" spans="2:6" x14ac:dyDescent="0.4">
      <c r="B26" s="11" t="s">
        <v>23</v>
      </c>
      <c r="C26" s="10">
        <v>0</v>
      </c>
    </row>
    <row r="27" spans="2:6" x14ac:dyDescent="0.4">
      <c r="B27" s="11" t="s">
        <v>24</v>
      </c>
      <c r="C27" s="10">
        <v>1</v>
      </c>
    </row>
    <row r="28" spans="2:6" x14ac:dyDescent="0.4">
      <c r="B28" s="11" t="s">
        <v>25</v>
      </c>
      <c r="C28" s="12" t="s">
        <v>26</v>
      </c>
    </row>
    <row r="30" spans="2:6" ht="19.5" thickBot="1" x14ac:dyDescent="0.45">
      <c r="B30" t="s">
        <v>27</v>
      </c>
    </row>
    <row r="31" spans="2:6" ht="19.5" thickBot="1" x14ac:dyDescent="0.45">
      <c r="B31" s="1" t="s">
        <v>226</v>
      </c>
      <c r="C31" s="13" t="s">
        <v>29</v>
      </c>
      <c r="D31" s="13" t="s">
        <v>30</v>
      </c>
      <c r="E31" s="13" t="s">
        <v>31</v>
      </c>
      <c r="F31" s="2" t="s">
        <v>32</v>
      </c>
    </row>
    <row r="32" spans="2:6" ht="20.25" thickTop="1" thickBot="1" x14ac:dyDescent="0.45">
      <c r="B32" s="14"/>
      <c r="C32" s="15"/>
      <c r="D32" s="16"/>
      <c r="E32" s="15"/>
      <c r="F32" s="1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11C_PK11195(kinetic)</vt:lpstr>
      <vt:lpstr>11C_PK11195(compound)</vt:lpstr>
      <vt:lpstr>11C_DAA 1106(kinetic)</vt:lpstr>
      <vt:lpstr>11C_DAA 1106(compound)</vt:lpstr>
      <vt:lpstr>11C_DPA713(kinetic)</vt:lpstr>
      <vt:lpstr>11C_DPA713(compound)</vt:lpstr>
      <vt:lpstr>11C_PBR28(kinetic)</vt:lpstr>
      <vt:lpstr>11C_PBR28(compound)</vt:lpstr>
      <vt:lpstr>11C_ER176(kinetic)</vt:lpstr>
      <vt:lpstr>11C_ER176(compound)</vt:lpstr>
      <vt:lpstr>18F_GE180(kinetic)</vt:lpstr>
      <vt:lpstr>18F_GE180(compound)</vt:lpstr>
      <vt:lpstr>18F_DPA714(kinetic)</vt:lpstr>
      <vt:lpstr>18F_DPA714(compound)</vt:lpstr>
      <vt:lpstr>18F_FEPPA(kinetic)</vt:lpstr>
      <vt:lpstr>18F_FEPPA(compound)</vt:lpstr>
      <vt:lpstr>18F_PBR111(kinetic)</vt:lpstr>
      <vt:lpstr>18F_PBR111(compound)</vt:lpstr>
      <vt:lpstr>18F_FEDAA1106(kinetic)</vt:lpstr>
      <vt:lpstr>18F_FEDAA1106(compound)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2021-07-12T07:06:01Z</dcterms:created>
  <dcterms:modified xsi:type="dcterms:W3CDTF">2022-10-14T05:28:33Z</dcterms:modified>
</cp:coreProperties>
</file>