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Adenosine A1 receptor\"/>
    </mc:Choice>
  </mc:AlternateContent>
  <xr:revisionPtr revIDLastSave="0" documentId="8_{54281CD8-78A5-4105-8B95-EFEA04229CD8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CPFPX(kinetic)" sheetId="1" r:id="rId1"/>
    <sheet name="18F_CPFPX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8" i="1"/>
  <c r="P9" i="1"/>
  <c r="P10" i="1"/>
  <c r="P11" i="1"/>
  <c r="P12" i="1"/>
  <c r="P13" i="1"/>
  <c r="P14" i="1"/>
  <c r="P15" i="1"/>
  <c r="P16" i="1"/>
  <c r="P3" i="1"/>
  <c r="T6" i="1"/>
  <c r="T8" i="1"/>
  <c r="T9" i="1"/>
  <c r="T10" i="1"/>
  <c r="T11" i="1"/>
  <c r="T12" i="1"/>
  <c r="T13" i="1"/>
  <c r="T14" i="1"/>
  <c r="T15" i="1"/>
  <c r="T16" i="1"/>
  <c r="T3" i="1"/>
  <c r="AI16" i="1"/>
  <c r="AI15" i="1"/>
  <c r="AI14" i="1"/>
  <c r="AI13" i="1"/>
  <c r="AI12" i="1"/>
  <c r="AI11" i="1"/>
  <c r="AI10" i="1"/>
  <c r="AI9" i="1"/>
  <c r="AI8" i="1"/>
  <c r="AI6" i="1"/>
  <c r="AI3" i="1"/>
  <c r="AE16" i="1"/>
  <c r="AE15" i="1"/>
  <c r="AE14" i="1"/>
  <c r="AE13" i="1"/>
  <c r="AE12" i="1"/>
  <c r="AE11" i="1"/>
  <c r="AE10" i="1"/>
  <c r="AE9" i="1"/>
  <c r="AE8" i="1"/>
  <c r="AE6" i="1"/>
  <c r="AE3" i="1"/>
  <c r="AA16" i="1"/>
  <c r="AA15" i="1"/>
  <c r="AA14" i="1"/>
  <c r="AA13" i="1"/>
  <c r="AA12" i="1"/>
  <c r="AA11" i="1"/>
  <c r="AA10" i="1"/>
  <c r="AA9" i="1"/>
  <c r="AA8" i="1"/>
  <c r="AA6" i="1"/>
  <c r="AA3" i="1"/>
  <c r="W8" i="1"/>
  <c r="W16" i="1"/>
  <c r="W15" i="1"/>
  <c r="W14" i="1"/>
  <c r="W13" i="1"/>
  <c r="W12" i="1"/>
  <c r="W11" i="1"/>
  <c r="W10" i="1"/>
  <c r="W9" i="1"/>
  <c r="W6" i="1"/>
  <c r="W3" i="1"/>
</calcChain>
</file>

<file path=xl/sharedStrings.xml><?xml version="1.0" encoding="utf-8"?>
<sst xmlns="http://schemas.openxmlformats.org/spreadsheetml/2006/main" count="176" uniqueCount="107">
  <si>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</si>
  <si>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</si>
  <si>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</si>
  <si>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</si>
  <si>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</si>
  <si>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</si>
  <si>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</si>
  <si>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</si>
  <si>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</si>
  <si>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</si>
  <si>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</si>
  <si>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</si>
  <si>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</si>
  <si>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</si>
  <si>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</si>
  <si>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</si>
  <si>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</si>
  <si>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</si>
  <si>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</si>
  <si>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</si>
  <si>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</si>
  <si>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備考</t>
    <rPh sb="0" eb="2">
      <t>ビコウ</t>
    </rPh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</si>
  <si>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</si>
  <si>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</si>
  <si>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</si>
  <si>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</si>
  <si>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</si>
  <si>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</si>
  <si>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</si>
  <si>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</si>
  <si>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</si>
  <si>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</si>
  <si>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</si>
  <si>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</si>
  <si>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</si>
  <si>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</si>
  <si>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</si>
  <si>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</si>
  <si>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</si>
  <si>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</si>
  <si>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</si>
  <si>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</si>
  <si>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</si>
  <si>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</si>
  <si>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</si>
  <si>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</si>
  <si>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</si>
  <si>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</si>
  <si>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</si>
  <si>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</si>
  <si>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</si>
  <si>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</si>
  <si>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</si>
  <si>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</si>
  <si>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</si>
  <si>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</si>
  <si>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</si>
  <si>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</si>
  <si>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</si>
  <si>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</si>
  <si>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</si>
  <si>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</si>
  <si>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</si>
  <si>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</si>
  <si>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</si>
  <si>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</si>
  <si>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</si>
  <si>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</si>
  <si>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</si>
  <si>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</si>
  <si>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</si>
  <si>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</si>
  <si>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</si>
  <si>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</si>
  <si>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</si>
  <si>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</si>
  <si>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C16H23FN4O2</t>
    <phoneticPr fontId="1"/>
  </si>
  <si>
    <t>adenosine A1 receptor</t>
    <phoneticPr fontId="1"/>
  </si>
  <si>
    <t>Philipp T. Meyer et al.</t>
    <phoneticPr fontId="1"/>
  </si>
  <si>
    <t>JCBFM</t>
    <phoneticPr fontId="1"/>
  </si>
  <si>
    <t>male</t>
    <phoneticPr fontId="1"/>
  </si>
  <si>
    <t>31.89±8.46</t>
    <phoneticPr fontId="1"/>
  </si>
  <si>
    <t>2TCM</t>
    <phoneticPr fontId="1"/>
  </si>
  <si>
    <t>raw data</t>
    <phoneticPr fontId="1"/>
  </si>
  <si>
    <t>FRO-D</t>
    <phoneticPr fontId="1"/>
  </si>
  <si>
    <t>FRO-O</t>
    <phoneticPr fontId="1"/>
  </si>
  <si>
    <t>temp-L</t>
    <phoneticPr fontId="1"/>
  </si>
  <si>
    <t>par</t>
    <phoneticPr fontId="1"/>
  </si>
  <si>
    <t>occ</t>
    <phoneticPr fontId="1"/>
  </si>
  <si>
    <t>temp-M</t>
    <phoneticPr fontId="1"/>
  </si>
  <si>
    <t>precentral</t>
    <phoneticPr fontId="1"/>
  </si>
  <si>
    <t>postcentral</t>
    <phoneticPr fontId="1"/>
  </si>
  <si>
    <t>cingulate</t>
    <phoneticPr fontId="1"/>
  </si>
  <si>
    <t>insula</t>
    <phoneticPr fontId="1"/>
  </si>
  <si>
    <t>putamen</t>
    <phoneticPr fontId="1"/>
  </si>
  <si>
    <t>caudate</t>
    <phoneticPr fontId="1"/>
  </si>
  <si>
    <t>thalamus</t>
    <phoneticPr fontId="1"/>
  </si>
  <si>
    <t>cer</t>
    <phoneticPr fontId="1"/>
  </si>
  <si>
    <t>pons</t>
    <phoneticPr fontId="1"/>
  </si>
  <si>
    <t>frontal</t>
    <phoneticPr fontId="1"/>
  </si>
  <si>
    <t>parietal</t>
    <phoneticPr fontId="1"/>
  </si>
  <si>
    <t>BPND(k3/k4)</t>
    <phoneticPr fontId="1"/>
  </si>
  <si>
    <t>Yes</t>
    <phoneticPr fontId="1"/>
  </si>
  <si>
    <t>Ki</t>
    <phoneticPr fontId="1"/>
  </si>
  <si>
    <t>rat Adenosine A1 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</si>
  <si>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F]CPFPX</t>
    </r>
    <phoneticPr fontId="1"/>
  </si>
  <si>
    <t>15;24(4):1192-204.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</si>
</sst>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8"/>
      <name val="游ゴシック"/>
      <family val="2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5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F11" sqref="F11"/>
    </sheetView>
  </sheetViews>
  <sheetFormatPr defaultRowHeight="18.75" x14ac:dyDescent="0.4"/>
  <cols>
    <col min="1" max="1" width="16.875" customWidth="1"/>
    <col min="6" max="6" width="14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16</v>
      </c>
      <c r="S2" s="6"/>
      <c r="T2" s="7" t="s">
        <v>101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43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 t="s">
        <v>21</v>
      </c>
    </row>
    <row r="3" spans="1:46" x14ac:dyDescent="0.4">
      <c r="A3" s="59" t="s">
        <v>105</v>
      </c>
      <c r="B3" s="42" t="s">
        <v>77</v>
      </c>
      <c r="C3" t="s">
        <v>78</v>
      </c>
      <c r="D3" s="42">
        <v>2004</v>
      </c>
      <c r="E3" s="42" t="s">
        <v>79</v>
      </c>
      <c r="F3" s="62" t="s">
        <v>106</v>
      </c>
      <c r="G3" s="59" t="s">
        <v>22</v>
      </c>
      <c r="H3" s="42">
        <v>6</v>
      </c>
      <c r="I3" s="42" t="s">
        <v>80</v>
      </c>
      <c r="J3" s="42" t="s">
        <v>81</v>
      </c>
      <c r="K3" s="43" t="s">
        <v>82</v>
      </c>
      <c r="L3" s="57" t="s">
        <v>23</v>
      </c>
      <c r="M3" s="57"/>
      <c r="N3" s="57" t="s">
        <v>23</v>
      </c>
      <c r="O3" s="57"/>
      <c r="P3" s="11">
        <f>W3*(1+T3)/AA3</f>
        <v>0.82242990654205594</v>
      </c>
      <c r="Q3" s="51"/>
      <c r="R3" s="51"/>
      <c r="S3" s="51"/>
      <c r="T3" s="11">
        <f>AE3/AI3</f>
        <v>0.5714285714285714</v>
      </c>
      <c r="U3" s="51"/>
      <c r="V3" s="51"/>
      <c r="W3" s="20">
        <f>AVERAGE(W22,W25)</f>
        <v>5.6000000000000001E-2</v>
      </c>
      <c r="X3" s="51"/>
      <c r="Y3" s="51"/>
      <c r="Z3" s="51"/>
      <c r="AA3" s="20">
        <f>AVERAGE(AA22,AA25)</f>
        <v>0.10700000000000001</v>
      </c>
      <c r="AB3" s="51"/>
      <c r="AC3" s="51"/>
      <c r="AD3" s="51"/>
      <c r="AE3" s="20">
        <f>AVERAGE(AE22,AE25)</f>
        <v>2.7999999999999997E-2</v>
      </c>
      <c r="AF3" s="51"/>
      <c r="AG3" s="51"/>
      <c r="AH3" s="51"/>
      <c r="AI3" s="20">
        <f>AVERAGE(AI22,AI25)</f>
        <v>4.9000000000000002E-2</v>
      </c>
      <c r="AJ3" s="51"/>
      <c r="AK3" s="51"/>
      <c r="AL3" s="51"/>
      <c r="AM3" s="11"/>
      <c r="AN3" s="51"/>
      <c r="AO3" s="51"/>
      <c r="AP3" s="51"/>
      <c r="AQ3" s="51"/>
      <c r="AR3" s="51"/>
      <c r="AS3" s="10"/>
      <c r="AT3" s="10"/>
    </row>
    <row r="4" spans="1:46" x14ac:dyDescent="0.4">
      <c r="A4" s="52"/>
      <c r="B4" s="10"/>
      <c r="C4" s="10"/>
      <c r="D4" s="10"/>
      <c r="E4" s="10"/>
      <c r="F4" s="10"/>
      <c r="G4" s="52"/>
      <c r="H4" s="10"/>
      <c r="I4" s="10"/>
      <c r="J4" s="10"/>
      <c r="K4" s="44"/>
      <c r="L4" s="56"/>
      <c r="M4" s="56"/>
      <c r="N4" s="56" t="s">
        <v>28</v>
      </c>
      <c r="O4" s="56"/>
      <c r="P4" s="11"/>
      <c r="Q4" s="18"/>
      <c r="R4" s="51"/>
      <c r="S4" s="51"/>
      <c r="T4" s="11"/>
      <c r="U4" s="51"/>
      <c r="V4" s="51"/>
      <c r="W4" s="21"/>
      <c r="X4" s="18"/>
      <c r="Y4" s="51"/>
      <c r="Z4" s="51"/>
      <c r="AA4" s="21"/>
      <c r="AB4" s="51"/>
      <c r="AC4" s="51"/>
      <c r="AD4" s="51"/>
      <c r="AE4" s="21"/>
      <c r="AF4" s="51"/>
      <c r="AG4" s="51"/>
      <c r="AH4" s="51"/>
      <c r="AI4" s="21"/>
      <c r="AJ4" s="51"/>
      <c r="AK4" s="51"/>
      <c r="AL4" s="18"/>
      <c r="AM4" s="19"/>
      <c r="AN4" s="51"/>
      <c r="AO4" s="51"/>
      <c r="AP4" s="51"/>
      <c r="AQ4" s="51"/>
      <c r="AR4" s="51"/>
      <c r="AS4" s="13"/>
      <c r="AT4" s="10"/>
    </row>
    <row r="5" spans="1:46" x14ac:dyDescent="0.4">
      <c r="A5" s="52"/>
      <c r="B5" s="10"/>
      <c r="C5" s="10"/>
      <c r="D5" s="10"/>
      <c r="E5" s="10"/>
      <c r="F5" s="10"/>
      <c r="G5" s="52"/>
      <c r="H5" s="10"/>
      <c r="I5" s="10"/>
      <c r="J5" s="10"/>
      <c r="K5" s="44"/>
      <c r="L5" s="56"/>
      <c r="M5" s="56"/>
      <c r="N5" s="56" t="s">
        <v>31</v>
      </c>
      <c r="O5" s="56"/>
      <c r="P5" s="11"/>
      <c r="Q5" s="51"/>
      <c r="R5" s="51"/>
      <c r="S5" s="51"/>
      <c r="T5" s="11"/>
      <c r="U5" s="51"/>
      <c r="V5" s="51"/>
      <c r="W5" s="20"/>
      <c r="X5" s="51"/>
      <c r="Y5" s="51"/>
      <c r="Z5" s="51"/>
      <c r="AA5" s="20"/>
      <c r="AB5" s="51"/>
      <c r="AC5" s="51"/>
      <c r="AD5" s="51"/>
      <c r="AE5" s="20"/>
      <c r="AF5" s="51"/>
      <c r="AG5" s="51"/>
      <c r="AH5" s="51"/>
      <c r="AI5" s="20"/>
      <c r="AJ5" s="51"/>
      <c r="AK5" s="51"/>
      <c r="AL5" s="51"/>
      <c r="AM5" s="19"/>
      <c r="AN5" s="51"/>
      <c r="AO5" s="51"/>
      <c r="AP5" s="51"/>
      <c r="AQ5" s="51"/>
      <c r="AR5" s="51"/>
      <c r="AS5" s="10"/>
      <c r="AT5" s="10"/>
    </row>
    <row r="6" spans="1:46" x14ac:dyDescent="0.4">
      <c r="A6" s="52"/>
      <c r="B6" s="10"/>
      <c r="C6" s="10"/>
      <c r="D6" s="10"/>
      <c r="E6" s="10"/>
      <c r="F6" s="10"/>
      <c r="G6" s="52"/>
      <c r="H6" s="10"/>
      <c r="I6" s="10"/>
      <c r="J6" s="10"/>
      <c r="K6" s="44"/>
      <c r="L6" s="56" t="s">
        <v>34</v>
      </c>
      <c r="M6" s="56"/>
      <c r="N6" s="56" t="s">
        <v>27</v>
      </c>
      <c r="O6" s="56"/>
      <c r="P6" s="11">
        <f t="shared" ref="P6:P16" si="0">W6*(1+T6)/AA6</f>
        <v>0.4687840290381125</v>
      </c>
      <c r="Q6" s="18"/>
      <c r="R6" s="18"/>
      <c r="S6" s="51"/>
      <c r="T6" s="11">
        <f t="shared" ref="T6:T16" si="1">AE6/AI6</f>
        <v>0.41379310344827586</v>
      </c>
      <c r="U6" s="51"/>
      <c r="V6" s="51"/>
      <c r="W6" s="21">
        <f>W33</f>
        <v>6.3E-2</v>
      </c>
      <c r="X6" s="18"/>
      <c r="Y6" s="18"/>
      <c r="Z6" s="51"/>
      <c r="AA6" s="21">
        <f>AA33</f>
        <v>0.19</v>
      </c>
      <c r="AB6" s="18"/>
      <c r="AC6" s="18"/>
      <c r="AD6" s="51"/>
      <c r="AE6" s="21">
        <f>AE33</f>
        <v>1.2E-2</v>
      </c>
      <c r="AF6" s="18"/>
      <c r="AG6" s="17"/>
      <c r="AH6" s="51"/>
      <c r="AI6" s="21">
        <f>AI33</f>
        <v>2.9000000000000001E-2</v>
      </c>
      <c r="AJ6" s="18"/>
      <c r="AK6" s="18"/>
      <c r="AL6" s="51"/>
      <c r="AM6" s="19"/>
      <c r="AN6" s="18"/>
      <c r="AO6" s="17"/>
      <c r="AP6" s="51"/>
      <c r="AQ6" s="19"/>
      <c r="AR6" s="18"/>
      <c r="AS6" s="18"/>
      <c r="AT6" s="10"/>
    </row>
    <row r="7" spans="1:46" x14ac:dyDescent="0.4">
      <c r="A7" s="52"/>
      <c r="B7" s="10"/>
      <c r="C7" s="10"/>
      <c r="D7" s="10"/>
      <c r="E7" s="10"/>
      <c r="F7" s="10"/>
      <c r="G7" s="52"/>
      <c r="H7" s="10"/>
      <c r="I7" s="10"/>
      <c r="J7" s="10"/>
      <c r="K7" s="44"/>
      <c r="L7" s="56"/>
      <c r="M7" s="56"/>
      <c r="N7" s="58" t="s">
        <v>35</v>
      </c>
      <c r="O7" s="16" t="s">
        <v>44</v>
      </c>
      <c r="P7" s="11"/>
      <c r="Q7" s="51"/>
      <c r="R7" s="51"/>
      <c r="S7" s="51"/>
      <c r="T7" s="11"/>
      <c r="U7" s="51"/>
      <c r="V7" s="51"/>
      <c r="W7" s="21"/>
      <c r="X7" s="51"/>
      <c r="Y7" s="51"/>
      <c r="Z7" s="51"/>
      <c r="AA7" s="21"/>
      <c r="AB7" s="51"/>
      <c r="AC7" s="51"/>
      <c r="AD7" s="51"/>
      <c r="AE7" s="21"/>
      <c r="AF7" s="51"/>
      <c r="AG7" s="51"/>
      <c r="AH7" s="51"/>
      <c r="AI7" s="21"/>
      <c r="AJ7" s="51"/>
      <c r="AK7" s="51"/>
      <c r="AL7" s="51"/>
      <c r="AM7" s="19"/>
      <c r="AN7" s="51"/>
      <c r="AO7" s="51"/>
      <c r="AP7" s="51"/>
      <c r="AQ7" s="11"/>
      <c r="AR7" s="51"/>
      <c r="AS7" s="10"/>
      <c r="AT7" s="10"/>
    </row>
    <row r="8" spans="1:46" x14ac:dyDescent="0.4">
      <c r="A8" s="52"/>
      <c r="B8" s="10"/>
      <c r="C8" s="10"/>
      <c r="D8" s="10"/>
      <c r="E8" s="10"/>
      <c r="F8" s="10"/>
      <c r="G8" s="52"/>
      <c r="H8" s="10"/>
      <c r="I8" s="10"/>
      <c r="J8" s="10"/>
      <c r="K8" s="44"/>
      <c r="L8" s="56"/>
      <c r="M8" s="56"/>
      <c r="N8" s="57"/>
      <c r="O8" s="16" t="s">
        <v>45</v>
      </c>
      <c r="P8" s="11">
        <f t="shared" si="0"/>
        <v>0.50278044103547459</v>
      </c>
      <c r="Q8" s="51"/>
      <c r="R8" s="51"/>
      <c r="S8" s="51"/>
      <c r="T8" s="11">
        <f t="shared" si="1"/>
        <v>0.62857142857142845</v>
      </c>
      <c r="U8" s="51"/>
      <c r="V8" s="51"/>
      <c r="W8" s="21">
        <f>W34</f>
        <v>4.5999999999999999E-2</v>
      </c>
      <c r="X8" s="51"/>
      <c r="Y8" s="51"/>
      <c r="Z8" s="51"/>
      <c r="AA8" s="21">
        <f>AA34</f>
        <v>0.14899999999999999</v>
      </c>
      <c r="AB8" s="51"/>
      <c r="AC8" s="51"/>
      <c r="AD8" s="51"/>
      <c r="AE8" s="21">
        <f>AE34</f>
        <v>2.1999999999999999E-2</v>
      </c>
      <c r="AF8" s="51"/>
      <c r="AG8" s="51"/>
      <c r="AH8" s="51"/>
      <c r="AI8" s="21">
        <f>AI34</f>
        <v>3.5000000000000003E-2</v>
      </c>
      <c r="AJ8" s="51"/>
      <c r="AK8" s="51"/>
      <c r="AL8" s="51"/>
      <c r="AM8" s="19"/>
      <c r="AN8" s="51"/>
      <c r="AO8" s="51"/>
      <c r="AP8" s="51"/>
      <c r="AQ8" s="11"/>
      <c r="AR8" s="51"/>
      <c r="AS8" s="10"/>
      <c r="AT8" s="10"/>
    </row>
    <row r="9" spans="1:46" ht="19.5" customHeight="1" x14ac:dyDescent="0.4">
      <c r="A9" s="52"/>
      <c r="B9" s="10"/>
      <c r="C9" s="10"/>
      <c r="D9" s="10"/>
      <c r="E9" s="10"/>
      <c r="F9" s="10"/>
      <c r="G9" s="52"/>
      <c r="H9" s="10"/>
      <c r="I9" s="10"/>
      <c r="J9" s="10"/>
      <c r="K9" s="44"/>
      <c r="L9" s="61" t="s">
        <v>36</v>
      </c>
      <c r="M9" s="61"/>
      <c r="N9" s="56" t="s">
        <v>33</v>
      </c>
      <c r="O9" s="56"/>
      <c r="P9" s="11">
        <f t="shared" si="0"/>
        <v>0.77659888004715583</v>
      </c>
      <c r="Q9" s="51"/>
      <c r="R9" s="51"/>
      <c r="S9" s="51"/>
      <c r="T9" s="11">
        <f t="shared" si="1"/>
        <v>0.46551724137931033</v>
      </c>
      <c r="U9" s="51"/>
      <c r="V9" s="51"/>
      <c r="W9" s="21">
        <f>W29</f>
        <v>6.2E-2</v>
      </c>
      <c r="X9" s="51"/>
      <c r="Y9" s="51"/>
      <c r="Z9" s="51"/>
      <c r="AA9" s="21">
        <f>AA29</f>
        <v>0.11700000000000001</v>
      </c>
      <c r="AB9" s="51"/>
      <c r="AC9" s="51"/>
      <c r="AD9" s="51"/>
      <c r="AE9" s="21">
        <f>AE29</f>
        <v>2.7E-2</v>
      </c>
      <c r="AF9" s="51"/>
      <c r="AG9" s="51"/>
      <c r="AH9" s="51"/>
      <c r="AI9" s="21">
        <f>AI29</f>
        <v>5.8000000000000003E-2</v>
      </c>
      <c r="AJ9" s="51"/>
      <c r="AK9" s="51"/>
      <c r="AL9" s="51"/>
      <c r="AM9" s="19"/>
      <c r="AN9" s="51"/>
      <c r="AO9" s="51"/>
      <c r="AP9" s="51"/>
      <c r="AQ9" s="11"/>
      <c r="AR9" s="51"/>
      <c r="AS9" s="10"/>
      <c r="AT9" s="10"/>
    </row>
    <row r="10" spans="1:46" x14ac:dyDescent="0.4">
      <c r="A10" s="52"/>
      <c r="B10" s="10"/>
      <c r="C10" s="10"/>
      <c r="D10" s="10"/>
      <c r="E10" s="10"/>
      <c r="F10" s="10"/>
      <c r="G10" s="52"/>
      <c r="H10" s="10"/>
      <c r="I10" s="10"/>
      <c r="J10" s="10"/>
      <c r="K10" s="44"/>
      <c r="L10" s="61"/>
      <c r="M10" s="61"/>
      <c r="N10" s="56" t="s">
        <v>32</v>
      </c>
      <c r="O10" s="56"/>
      <c r="P10" s="11">
        <f t="shared" si="0"/>
        <v>0.736206896551724</v>
      </c>
      <c r="Q10" s="18"/>
      <c r="R10" s="18"/>
      <c r="S10" s="51"/>
      <c r="T10" s="11">
        <f t="shared" si="1"/>
        <v>0.39999999999999997</v>
      </c>
      <c r="U10" s="51"/>
      <c r="V10" s="51"/>
      <c r="W10" s="21">
        <f>W28</f>
        <v>6.0999999999999999E-2</v>
      </c>
      <c r="X10" s="18"/>
      <c r="Y10" s="18"/>
      <c r="Z10" s="51"/>
      <c r="AA10" s="21">
        <f>AA28</f>
        <v>0.11600000000000001</v>
      </c>
      <c r="AB10" s="51"/>
      <c r="AC10" s="51"/>
      <c r="AD10" s="51"/>
      <c r="AE10" s="21">
        <f>AE28</f>
        <v>1.7999999999999999E-2</v>
      </c>
      <c r="AF10" s="51"/>
      <c r="AG10" s="51"/>
      <c r="AH10" s="51"/>
      <c r="AI10" s="21">
        <f>AI28</f>
        <v>4.4999999999999998E-2</v>
      </c>
      <c r="AJ10" s="51"/>
      <c r="AK10" s="51"/>
      <c r="AL10" s="51"/>
      <c r="AM10" s="19"/>
      <c r="AN10" s="51"/>
      <c r="AO10" s="51"/>
      <c r="AP10" s="51"/>
      <c r="AQ10" s="11"/>
      <c r="AR10" s="51"/>
      <c r="AS10" s="13"/>
      <c r="AT10" s="10"/>
    </row>
    <row r="11" spans="1:46" x14ac:dyDescent="0.4">
      <c r="A11" s="52"/>
      <c r="B11" s="10"/>
      <c r="C11" s="10"/>
      <c r="D11" s="10"/>
      <c r="E11" s="10"/>
      <c r="F11" s="10"/>
      <c r="G11" s="52"/>
      <c r="H11" s="10"/>
      <c r="I11" s="10"/>
      <c r="J11" s="10"/>
      <c r="K11" s="44"/>
      <c r="L11" s="56" t="s">
        <v>24</v>
      </c>
      <c r="M11" s="56"/>
      <c r="N11" s="56" t="s">
        <v>24</v>
      </c>
      <c r="O11" s="56"/>
      <c r="P11" s="11">
        <f t="shared" si="0"/>
        <v>0.76966690290574058</v>
      </c>
      <c r="Q11" s="51"/>
      <c r="R11" s="51"/>
      <c r="S11" s="51"/>
      <c r="T11" s="11">
        <f t="shared" si="1"/>
        <v>0.41176470588235303</v>
      </c>
      <c r="U11" s="51"/>
      <c r="V11" s="51"/>
      <c r="W11" s="21">
        <f>AVERAGE(W20,W21,W26)</f>
        <v>6.0333333333333329E-2</v>
      </c>
      <c r="X11" s="51"/>
      <c r="Y11" s="51"/>
      <c r="Z11" s="51"/>
      <c r="AA11" s="21">
        <f>AVERAGE(AA20,AA21,AA26)</f>
        <v>0.11066666666666668</v>
      </c>
      <c r="AB11" s="18"/>
      <c r="AC11" s="18"/>
      <c r="AD11" s="51"/>
      <c r="AE11" s="21">
        <f>AVERAGE(AE20,AE21,AE26)</f>
        <v>1.6333333333333335E-2</v>
      </c>
      <c r="AF11" s="18"/>
      <c r="AG11" s="18"/>
      <c r="AH11" s="51"/>
      <c r="AI11" s="21">
        <f>AVERAGE(AI20,AI21,AI26)</f>
        <v>3.9666666666666663E-2</v>
      </c>
      <c r="AJ11" s="18"/>
      <c r="AK11" s="18"/>
      <c r="AL11" s="51"/>
      <c r="AM11" s="19"/>
      <c r="AN11" s="51"/>
      <c r="AO11" s="51"/>
      <c r="AP11" s="51"/>
      <c r="AQ11" s="11"/>
      <c r="AR11" s="51"/>
      <c r="AS11" s="13"/>
      <c r="AT11" s="10"/>
    </row>
    <row r="12" spans="1:46" x14ac:dyDescent="0.4">
      <c r="A12" s="52"/>
      <c r="B12" s="10"/>
      <c r="C12" s="10"/>
      <c r="D12" s="10"/>
      <c r="E12" s="10"/>
      <c r="F12" s="10"/>
      <c r="G12" s="52"/>
      <c r="H12" s="10"/>
      <c r="I12" s="10"/>
      <c r="J12" s="10"/>
      <c r="K12" s="44"/>
      <c r="L12" s="56" t="s">
        <v>25</v>
      </c>
      <c r="M12" s="56"/>
      <c r="N12" s="56" t="s">
        <v>25</v>
      </c>
      <c r="O12" s="56"/>
      <c r="P12" s="11">
        <f t="shared" si="0"/>
        <v>0.83616972997503969</v>
      </c>
      <c r="Q12" s="18"/>
      <c r="R12" s="18"/>
      <c r="S12" s="51"/>
      <c r="T12" s="11">
        <f t="shared" si="1"/>
        <v>0.41025641025641024</v>
      </c>
      <c r="U12" s="51"/>
      <c r="V12" s="51"/>
      <c r="W12" s="21">
        <f>W24</f>
        <v>6.7000000000000004E-2</v>
      </c>
      <c r="X12" s="18"/>
      <c r="Y12" s="18"/>
      <c r="Z12" s="51"/>
      <c r="AA12" s="21">
        <f>AA24</f>
        <v>0.113</v>
      </c>
      <c r="AB12" s="51"/>
      <c r="AC12" s="51"/>
      <c r="AD12" s="51"/>
      <c r="AE12" s="21">
        <f>AE24</f>
        <v>1.6E-2</v>
      </c>
      <c r="AF12" s="18"/>
      <c r="AG12" s="17"/>
      <c r="AH12" s="51"/>
      <c r="AI12" s="21">
        <f>AI24</f>
        <v>3.9E-2</v>
      </c>
      <c r="AJ12" s="51"/>
      <c r="AK12" s="51"/>
      <c r="AL12" s="51"/>
      <c r="AM12" s="19"/>
      <c r="AN12" s="18"/>
      <c r="AO12" s="17"/>
      <c r="AP12" s="51"/>
      <c r="AQ12" s="19"/>
      <c r="AR12" s="18"/>
      <c r="AS12" s="18"/>
      <c r="AT12" s="10"/>
    </row>
    <row r="13" spans="1:46" x14ac:dyDescent="0.4">
      <c r="A13" s="52"/>
      <c r="B13" s="10"/>
      <c r="C13" s="10"/>
      <c r="D13" s="10"/>
      <c r="E13" s="10"/>
      <c r="F13" s="10"/>
      <c r="G13" s="52"/>
      <c r="H13" s="10"/>
      <c r="I13" s="10"/>
      <c r="J13" s="10"/>
      <c r="K13" s="44"/>
      <c r="L13" s="56" t="s">
        <v>26</v>
      </c>
      <c r="M13" s="56"/>
      <c r="N13" s="56" t="s">
        <v>26</v>
      </c>
      <c r="O13" s="56"/>
      <c r="P13" s="11">
        <f t="shared" si="0"/>
        <v>0.74876126126126141</v>
      </c>
      <c r="Q13" s="18"/>
      <c r="R13" s="18"/>
      <c r="S13" s="51"/>
      <c r="T13" s="11">
        <f t="shared" si="1"/>
        <v>0.36249999999999999</v>
      </c>
      <c r="U13" s="51"/>
      <c r="V13" s="51"/>
      <c r="W13" s="21">
        <f>AVERAGE(W23,W27)</f>
        <v>6.0999999999999999E-2</v>
      </c>
      <c r="X13" s="18"/>
      <c r="Y13" s="18"/>
      <c r="Z13" s="51"/>
      <c r="AA13" s="21">
        <f>AVERAGE(AA23,AA27)</f>
        <v>0.11099999999999999</v>
      </c>
      <c r="AB13" s="51"/>
      <c r="AC13" s="51"/>
      <c r="AD13" s="51"/>
      <c r="AE13" s="21">
        <f>AVERAGE(AE23,AE27)</f>
        <v>1.4499999999999999E-2</v>
      </c>
      <c r="AF13" s="18"/>
      <c r="AG13" s="17"/>
      <c r="AH13" s="51"/>
      <c r="AI13" s="21">
        <f>AVERAGE(AI23,AI27)</f>
        <v>0.04</v>
      </c>
      <c r="AJ13" s="51"/>
      <c r="AK13" s="51"/>
      <c r="AL13" s="51"/>
      <c r="AM13" s="19"/>
      <c r="AN13" s="18"/>
      <c r="AO13" s="17"/>
      <c r="AP13" s="51"/>
      <c r="AQ13" s="19"/>
      <c r="AR13" s="18"/>
      <c r="AS13" s="18"/>
      <c r="AT13" s="10"/>
    </row>
    <row r="14" spans="1:46" x14ac:dyDescent="0.4">
      <c r="A14" s="52"/>
      <c r="B14" s="10"/>
      <c r="C14" s="10"/>
      <c r="D14" s="10"/>
      <c r="E14" s="10"/>
      <c r="F14" s="10"/>
      <c r="G14" s="52"/>
      <c r="H14" s="10"/>
      <c r="I14" s="10"/>
      <c r="J14" s="10"/>
      <c r="K14" s="44"/>
      <c r="L14" s="56" t="s">
        <v>37</v>
      </c>
      <c r="M14" s="56"/>
      <c r="N14" s="56" t="s">
        <v>38</v>
      </c>
      <c r="O14" s="56"/>
      <c r="P14" s="11">
        <f t="shared" si="0"/>
        <v>0.79960317460317454</v>
      </c>
      <c r="Q14" s="51"/>
      <c r="R14" s="51"/>
      <c r="S14" s="51"/>
      <c r="T14" s="11">
        <f t="shared" si="1"/>
        <v>0.39285714285714285</v>
      </c>
      <c r="U14" s="51"/>
      <c r="V14" s="51"/>
      <c r="W14" s="21">
        <f>W31</f>
        <v>6.2E-2</v>
      </c>
      <c r="X14" s="51"/>
      <c r="Y14" s="51"/>
      <c r="Z14" s="51"/>
      <c r="AA14" s="21">
        <f>AA31</f>
        <v>0.108</v>
      </c>
      <c r="AB14" s="18"/>
      <c r="AC14" s="63"/>
      <c r="AD14" s="51"/>
      <c r="AE14" s="21">
        <f>AE31</f>
        <v>2.1999999999999999E-2</v>
      </c>
      <c r="AF14" s="18"/>
      <c r="AG14" s="18"/>
      <c r="AH14" s="51"/>
      <c r="AI14" s="21">
        <f>AI31</f>
        <v>5.6000000000000001E-2</v>
      </c>
      <c r="AJ14" s="18"/>
      <c r="AK14" s="18"/>
      <c r="AL14" s="51"/>
      <c r="AM14" s="19"/>
      <c r="AN14" s="51"/>
      <c r="AO14" s="51"/>
      <c r="AP14" s="51"/>
      <c r="AQ14" s="11"/>
      <c r="AR14" s="51"/>
      <c r="AS14" s="10"/>
      <c r="AT14" s="10"/>
    </row>
    <row r="15" spans="1:46" x14ac:dyDescent="0.4">
      <c r="A15" s="52"/>
      <c r="B15" s="10"/>
      <c r="C15" s="10"/>
      <c r="D15" s="10"/>
      <c r="E15" s="10"/>
      <c r="F15" s="10"/>
      <c r="G15" s="52"/>
      <c r="H15" s="10"/>
      <c r="I15" s="10"/>
      <c r="J15" s="10"/>
      <c r="K15" s="44"/>
      <c r="L15" s="56"/>
      <c r="M15" s="56"/>
      <c r="N15" s="56" t="s">
        <v>30</v>
      </c>
      <c r="O15" s="56"/>
      <c r="P15" s="11">
        <f t="shared" si="0"/>
        <v>0.9870214146658014</v>
      </c>
      <c r="Q15" s="18"/>
      <c r="R15" s="51"/>
      <c r="S15" s="51"/>
      <c r="T15" s="11">
        <f t="shared" si="1"/>
        <v>0.74626865671641796</v>
      </c>
      <c r="U15" s="51"/>
      <c r="V15" s="51"/>
      <c r="W15" s="21">
        <f>W30</f>
        <v>7.8E-2</v>
      </c>
      <c r="X15" s="18"/>
      <c r="Y15" s="51"/>
      <c r="Z15" s="51"/>
      <c r="AA15" s="21">
        <f>AA30</f>
        <v>0.13800000000000001</v>
      </c>
      <c r="AB15" s="18"/>
      <c r="AC15" s="18"/>
      <c r="AD15" s="51"/>
      <c r="AE15" s="21">
        <f>AE30</f>
        <v>0.05</v>
      </c>
      <c r="AF15" s="18"/>
      <c r="AG15" s="18"/>
      <c r="AH15" s="51"/>
      <c r="AI15" s="21">
        <f>AI30</f>
        <v>6.7000000000000004E-2</v>
      </c>
      <c r="AJ15" s="18"/>
      <c r="AK15" s="18"/>
      <c r="AL15" s="51"/>
      <c r="AM15" s="19"/>
      <c r="AN15" s="51"/>
      <c r="AO15" s="51"/>
      <c r="AP15" s="51"/>
      <c r="AQ15" s="11"/>
      <c r="AR15" s="51"/>
      <c r="AS15" s="13"/>
      <c r="AT15" s="10"/>
    </row>
    <row r="16" spans="1:46" x14ac:dyDescent="0.4">
      <c r="A16" s="52"/>
      <c r="B16" s="10"/>
      <c r="C16" s="10"/>
      <c r="D16" s="10"/>
      <c r="E16" s="10"/>
      <c r="F16" s="10"/>
      <c r="G16" s="52"/>
      <c r="H16" s="10"/>
      <c r="I16" s="10"/>
      <c r="J16" s="10"/>
      <c r="K16" s="44"/>
      <c r="L16" s="56"/>
      <c r="M16" s="56"/>
      <c r="N16" s="56" t="s">
        <v>29</v>
      </c>
      <c r="O16" s="56"/>
      <c r="P16" s="11">
        <f t="shared" si="0"/>
        <v>0.86637681159420277</v>
      </c>
      <c r="Q16" s="18"/>
      <c r="R16" s="18"/>
      <c r="S16" s="51"/>
      <c r="T16" s="11">
        <f t="shared" si="1"/>
        <v>0.6333333333333333</v>
      </c>
      <c r="U16" s="51"/>
      <c r="V16" s="51"/>
      <c r="W16" s="21">
        <f>W32</f>
        <v>6.0999999999999999E-2</v>
      </c>
      <c r="X16" s="18"/>
      <c r="Y16" s="18"/>
      <c r="Z16" s="51"/>
      <c r="AA16" s="21">
        <f>AA32</f>
        <v>0.115</v>
      </c>
      <c r="AB16" s="18"/>
      <c r="AC16" s="21"/>
      <c r="AD16" s="51"/>
      <c r="AE16" s="21">
        <f>AE32</f>
        <v>3.7999999999999999E-2</v>
      </c>
      <c r="AF16" s="18"/>
      <c r="AG16" s="17"/>
      <c r="AH16" s="51"/>
      <c r="AI16" s="21">
        <f>AI32</f>
        <v>0.06</v>
      </c>
      <c r="AJ16" s="18"/>
      <c r="AK16" s="18"/>
      <c r="AL16" s="51"/>
      <c r="AM16" s="19"/>
      <c r="AN16" s="18"/>
      <c r="AO16" s="17"/>
      <c r="AP16" s="51"/>
      <c r="AQ16" s="19"/>
      <c r="AR16" s="18"/>
      <c r="AS16" s="18"/>
      <c r="AT16" s="10"/>
    </row>
    <row r="17" spans="1:46" x14ac:dyDescent="0.4">
      <c r="A17" s="52"/>
      <c r="B17" s="10"/>
      <c r="C17" s="10"/>
      <c r="D17" s="10"/>
      <c r="E17" s="10"/>
      <c r="F17" s="10"/>
      <c r="G17" s="52"/>
      <c r="H17" s="10"/>
      <c r="I17" s="10"/>
      <c r="J17" s="10"/>
      <c r="K17" s="44"/>
      <c r="L17" s="56"/>
      <c r="M17" s="56"/>
      <c r="N17" s="56" t="s">
        <v>39</v>
      </c>
      <c r="O17" s="56"/>
      <c r="P17" s="11"/>
      <c r="Q17" s="51"/>
      <c r="R17" s="51"/>
      <c r="S17" s="51"/>
      <c r="T17" s="11"/>
      <c r="U17" s="51"/>
      <c r="V17" s="51"/>
      <c r="W17" s="21"/>
      <c r="X17" s="51"/>
      <c r="Y17" s="51"/>
      <c r="Z17" s="51"/>
      <c r="AA17" s="20"/>
      <c r="AB17" s="51"/>
      <c r="AC17" s="51"/>
      <c r="AD17" s="51"/>
      <c r="AE17" s="20"/>
      <c r="AF17" s="51"/>
      <c r="AG17" s="51"/>
      <c r="AH17" s="51"/>
      <c r="AI17" s="64"/>
      <c r="AJ17" s="51"/>
      <c r="AK17" s="51"/>
      <c r="AL17" s="51"/>
      <c r="AM17" s="19"/>
      <c r="AN17" s="51"/>
      <c r="AO17" s="51"/>
      <c r="AP17" s="51"/>
      <c r="AQ17" s="11"/>
      <c r="AR17" s="51"/>
      <c r="AS17" s="10"/>
      <c r="AT17" s="10"/>
    </row>
    <row r="18" spans="1:46" x14ac:dyDescent="0.4">
      <c r="A18" s="52"/>
      <c r="B18" s="12"/>
      <c r="C18" s="12"/>
      <c r="D18" s="12"/>
      <c r="E18" s="12"/>
      <c r="F18" s="12"/>
      <c r="G18" s="60"/>
      <c r="H18" s="12"/>
      <c r="I18" s="12"/>
      <c r="J18" s="12"/>
      <c r="K18" s="45"/>
      <c r="L18" s="56" t="s">
        <v>41</v>
      </c>
      <c r="M18" s="56"/>
      <c r="N18" s="56"/>
      <c r="O18" s="56"/>
      <c r="P18" s="11"/>
      <c r="Q18" s="18"/>
      <c r="R18" s="18"/>
      <c r="S18" s="51"/>
      <c r="T18" s="11"/>
      <c r="U18" s="51"/>
      <c r="V18" s="51"/>
      <c r="W18" s="21"/>
      <c r="X18" s="18"/>
      <c r="Y18" s="18"/>
      <c r="Z18" s="51"/>
      <c r="AA18" s="20"/>
      <c r="AB18" s="18"/>
      <c r="AC18" s="18"/>
      <c r="AD18" s="51"/>
      <c r="AE18" s="21"/>
      <c r="AF18" s="18"/>
      <c r="AG18" s="17"/>
      <c r="AH18" s="51"/>
      <c r="AI18" s="64"/>
      <c r="AJ18" s="18"/>
      <c r="AK18" s="18"/>
      <c r="AL18" s="51"/>
      <c r="AM18" s="19"/>
      <c r="AN18" s="18"/>
      <c r="AO18" s="17"/>
      <c r="AP18" s="51"/>
      <c r="AQ18" s="19"/>
      <c r="AR18" s="18"/>
      <c r="AS18" s="18"/>
      <c r="AT18" s="10"/>
    </row>
    <row r="19" spans="1:46" x14ac:dyDescent="0.4">
      <c r="A19" s="15"/>
      <c r="B19" s="10"/>
      <c r="C19" s="10"/>
      <c r="D19" s="10"/>
      <c r="E19" s="10"/>
      <c r="F19" s="10"/>
      <c r="G19" s="15"/>
      <c r="H19" s="10"/>
      <c r="I19" s="10"/>
      <c r="J19" s="10"/>
      <c r="K19" s="10"/>
      <c r="L19" s="15"/>
      <c r="M19" s="15"/>
      <c r="N19" s="52"/>
      <c r="O19" s="52"/>
      <c r="P19" s="19"/>
      <c r="Q19" s="51"/>
      <c r="R19" s="51"/>
      <c r="S19" s="51"/>
      <c r="T19" s="11"/>
      <c r="U19" s="51"/>
      <c r="V19" s="51"/>
      <c r="W19" s="21"/>
      <c r="X19" s="18"/>
      <c r="Y19" s="18"/>
      <c r="Z19" s="51"/>
      <c r="AA19" s="18"/>
      <c r="AB19" s="18"/>
      <c r="AC19" s="18"/>
      <c r="AD19" s="51"/>
      <c r="AE19" s="21"/>
      <c r="AF19" s="18"/>
      <c r="AG19" s="18"/>
      <c r="AH19" s="51"/>
      <c r="AI19" s="18"/>
      <c r="AJ19" s="18"/>
      <c r="AK19" s="18"/>
      <c r="AL19" s="51"/>
      <c r="AM19" s="19"/>
      <c r="AN19" s="51"/>
      <c r="AO19" s="51"/>
      <c r="AP19" s="51"/>
      <c r="AQ19" s="11"/>
      <c r="AR19" s="51"/>
      <c r="AS19" s="10"/>
      <c r="AT19" s="10"/>
    </row>
    <row r="20" spans="1:46" x14ac:dyDescent="0.4">
      <c r="A20" s="15"/>
      <c r="D20" s="10"/>
      <c r="E20" s="10"/>
      <c r="F20" s="10"/>
      <c r="G20" s="52"/>
      <c r="K20" s="10"/>
      <c r="L20" s="15" t="s">
        <v>83</v>
      </c>
      <c r="M20" s="15"/>
      <c r="N20" s="47" t="s">
        <v>84</v>
      </c>
      <c r="O20" s="15"/>
      <c r="P20" s="21"/>
      <c r="Q20" s="18"/>
      <c r="R20" s="18"/>
      <c r="S20" s="18"/>
      <c r="T20" s="18"/>
      <c r="U20" s="18"/>
      <c r="V20" s="18"/>
      <c r="W20" s="21">
        <v>6.0999999999999999E-2</v>
      </c>
      <c r="X20" s="51" t="s">
        <v>40</v>
      </c>
      <c r="Y20" s="21">
        <v>1.7999999999999999E-2</v>
      </c>
      <c r="Z20" s="18"/>
      <c r="AA20" s="21">
        <v>0.109</v>
      </c>
      <c r="AB20" s="51" t="s">
        <v>40</v>
      </c>
      <c r="AC20" s="21">
        <v>1.6E-2</v>
      </c>
      <c r="AD20" s="18"/>
      <c r="AE20" s="21">
        <v>1.6E-2</v>
      </c>
      <c r="AF20" s="51" t="s">
        <v>40</v>
      </c>
      <c r="AG20" s="21">
        <v>6.0000000000000001E-3</v>
      </c>
      <c r="AH20" s="18"/>
      <c r="AI20" s="21">
        <v>4.2000000000000003E-2</v>
      </c>
      <c r="AJ20" s="51" t="s">
        <v>40</v>
      </c>
      <c r="AK20" s="21">
        <v>8.9999999999999993E-3</v>
      </c>
      <c r="AL20" s="18"/>
      <c r="AM20" s="19"/>
      <c r="AN20" s="18"/>
      <c r="AO20" s="18"/>
      <c r="AP20" s="18"/>
      <c r="AQ20" s="11"/>
      <c r="AR20" s="18"/>
    </row>
    <row r="21" spans="1:46" x14ac:dyDescent="0.4">
      <c r="A21" s="15"/>
      <c r="G21" s="52"/>
      <c r="K21" s="10"/>
      <c r="L21" s="15"/>
      <c r="M21" s="15"/>
      <c r="N21" s="48" t="s">
        <v>85</v>
      </c>
      <c r="O21" s="15"/>
      <c r="P21" s="18"/>
      <c r="Q21" s="18"/>
      <c r="R21" s="18"/>
      <c r="S21" s="18"/>
      <c r="T21" s="18"/>
      <c r="U21" s="18"/>
      <c r="V21" s="18"/>
      <c r="W21" s="18">
        <v>6.0999999999999999E-2</v>
      </c>
      <c r="X21" s="18" t="s">
        <v>40</v>
      </c>
      <c r="Y21" s="18">
        <v>1.7999999999999999E-2</v>
      </c>
      <c r="Z21" s="18"/>
      <c r="AA21" s="18">
        <v>0.108</v>
      </c>
      <c r="AB21" s="18" t="s">
        <v>40</v>
      </c>
      <c r="AC21" s="18">
        <v>2.7E-2</v>
      </c>
      <c r="AD21" s="18"/>
      <c r="AE21" s="18">
        <v>1.7999999999999999E-2</v>
      </c>
      <c r="AF21" s="18" t="s">
        <v>40</v>
      </c>
      <c r="AG21" s="18">
        <v>1.2E-2</v>
      </c>
      <c r="AH21" s="18"/>
      <c r="AI21" s="18">
        <v>3.9E-2</v>
      </c>
      <c r="AJ21" s="18" t="s">
        <v>40</v>
      </c>
      <c r="AK21" s="18">
        <v>1.2999999999999999E-2</v>
      </c>
      <c r="AL21" s="18"/>
      <c r="AM21" s="18"/>
      <c r="AN21" s="18"/>
      <c r="AO21" s="18"/>
      <c r="AP21" s="18"/>
      <c r="AQ21" s="18"/>
      <c r="AR21" s="18"/>
    </row>
    <row r="22" spans="1:46" x14ac:dyDescent="0.4">
      <c r="A22" s="15"/>
      <c r="G22" s="52"/>
      <c r="I22" s="10"/>
      <c r="K22" s="10"/>
      <c r="L22" s="15"/>
      <c r="M22" s="15"/>
      <c r="N22" s="49" t="s">
        <v>86</v>
      </c>
      <c r="O22" s="15"/>
      <c r="P22" s="18"/>
      <c r="Q22" s="18"/>
      <c r="R22" s="18"/>
      <c r="S22" s="18"/>
      <c r="T22" s="18"/>
      <c r="U22" s="18"/>
      <c r="V22" s="18"/>
      <c r="W22" s="18">
        <v>6.2E-2</v>
      </c>
      <c r="X22" s="51" t="s">
        <v>40</v>
      </c>
      <c r="Y22" s="18">
        <v>1.7000000000000001E-2</v>
      </c>
      <c r="Z22" s="18"/>
      <c r="AA22" s="18">
        <v>0.10100000000000001</v>
      </c>
      <c r="AB22" s="51" t="s">
        <v>40</v>
      </c>
      <c r="AC22" s="18">
        <v>1.7999999999999999E-2</v>
      </c>
      <c r="AD22" s="18"/>
      <c r="AE22" s="18">
        <v>1.7999999999999999E-2</v>
      </c>
      <c r="AF22" s="51" t="s">
        <v>40</v>
      </c>
      <c r="AG22" s="18">
        <v>8.9999999999999993E-3</v>
      </c>
      <c r="AH22" s="18"/>
      <c r="AI22" s="18">
        <v>4.5999999999999999E-2</v>
      </c>
      <c r="AJ22" s="51" t="s">
        <v>40</v>
      </c>
      <c r="AK22" s="18">
        <v>1.0999999999999999E-2</v>
      </c>
      <c r="AL22" s="18"/>
      <c r="AM22" s="18"/>
      <c r="AN22" s="18"/>
      <c r="AO22" s="18"/>
      <c r="AP22" s="18"/>
      <c r="AQ22" s="18"/>
      <c r="AR22" s="18"/>
    </row>
    <row r="23" spans="1:46" x14ac:dyDescent="0.4">
      <c r="A23" s="15"/>
      <c r="G23" s="52"/>
      <c r="K23" s="10"/>
      <c r="L23" s="15"/>
      <c r="M23" s="15"/>
      <c r="N23" s="50" t="s">
        <v>87</v>
      </c>
      <c r="O23" s="15"/>
      <c r="P23" s="18"/>
      <c r="Q23" s="18"/>
      <c r="R23" s="18"/>
      <c r="S23" s="18"/>
      <c r="T23" s="18"/>
      <c r="U23" s="18"/>
      <c r="V23" s="18"/>
      <c r="W23" s="18">
        <v>6.0999999999999999E-2</v>
      </c>
      <c r="X23" s="51" t="s">
        <v>40</v>
      </c>
      <c r="Y23" s="18">
        <v>1.9E-2</v>
      </c>
      <c r="Z23" s="18"/>
      <c r="AA23" s="18">
        <v>0.104</v>
      </c>
      <c r="AB23" s="51" t="s">
        <v>40</v>
      </c>
      <c r="AC23" s="18">
        <v>1.4E-2</v>
      </c>
      <c r="AD23" s="18"/>
      <c r="AE23" s="18">
        <v>1.4E-2</v>
      </c>
      <c r="AF23" s="51" t="s">
        <v>40</v>
      </c>
      <c r="AG23" s="18">
        <v>5.0000000000000001E-3</v>
      </c>
      <c r="AH23" s="18"/>
      <c r="AI23" s="18">
        <v>4.1000000000000002E-2</v>
      </c>
      <c r="AJ23" s="51" t="s">
        <v>40</v>
      </c>
      <c r="AK23" s="18">
        <v>8.0000000000000002E-3</v>
      </c>
      <c r="AL23" s="18"/>
      <c r="AM23" s="18"/>
      <c r="AN23" s="18"/>
      <c r="AO23" s="18"/>
      <c r="AP23" s="18"/>
      <c r="AQ23" s="18"/>
      <c r="AR23" s="18"/>
    </row>
    <row r="24" spans="1:46" x14ac:dyDescent="0.4">
      <c r="A24" s="15"/>
      <c r="G24" s="52"/>
      <c r="K24" s="10"/>
      <c r="L24" s="15"/>
      <c r="M24" s="15"/>
      <c r="N24" s="15" t="s">
        <v>88</v>
      </c>
      <c r="O24" s="41"/>
      <c r="P24" s="18"/>
      <c r="Q24" s="18"/>
      <c r="R24" s="18"/>
      <c r="S24" s="18"/>
      <c r="T24" s="18"/>
      <c r="U24" s="18"/>
      <c r="V24" s="18"/>
      <c r="W24" s="18">
        <v>6.7000000000000004E-2</v>
      </c>
      <c r="X24" s="51" t="s">
        <v>40</v>
      </c>
      <c r="Y24" s="18">
        <v>0.02</v>
      </c>
      <c r="Z24" s="18"/>
      <c r="AA24" s="18">
        <v>0.113</v>
      </c>
      <c r="AB24" s="51" t="s">
        <v>40</v>
      </c>
      <c r="AC24" s="18">
        <v>1.9E-2</v>
      </c>
      <c r="AD24" s="18"/>
      <c r="AE24" s="18">
        <v>1.6E-2</v>
      </c>
      <c r="AF24" s="51" t="s">
        <v>40</v>
      </c>
      <c r="AG24" s="18">
        <v>6.0000000000000001E-3</v>
      </c>
      <c r="AH24" s="18"/>
      <c r="AI24" s="18">
        <v>3.9E-2</v>
      </c>
      <c r="AJ24" s="51" t="s">
        <v>40</v>
      </c>
      <c r="AK24" s="21">
        <v>0.01</v>
      </c>
      <c r="AL24" s="18"/>
      <c r="AM24" s="18"/>
      <c r="AN24" s="18"/>
      <c r="AO24" s="18"/>
      <c r="AP24" s="18"/>
      <c r="AQ24" s="18"/>
      <c r="AR24" s="18"/>
    </row>
    <row r="25" spans="1:46" x14ac:dyDescent="0.4">
      <c r="A25" s="15"/>
      <c r="G25" s="52"/>
      <c r="K25" s="10"/>
      <c r="L25" s="15"/>
      <c r="M25" s="15"/>
      <c r="N25" s="49" t="s">
        <v>89</v>
      </c>
      <c r="O25" s="41"/>
      <c r="P25" s="18"/>
      <c r="Q25" s="18"/>
      <c r="R25" s="18"/>
      <c r="S25" s="18"/>
      <c r="T25" s="18"/>
      <c r="U25" s="18"/>
      <c r="V25" s="18"/>
      <c r="W25" s="21">
        <v>0.05</v>
      </c>
      <c r="X25" s="18" t="s">
        <v>40</v>
      </c>
      <c r="Y25" s="18">
        <v>1.4999999999999999E-2</v>
      </c>
      <c r="Z25" s="18"/>
      <c r="AA25" s="18">
        <v>0.113</v>
      </c>
      <c r="AB25" s="18" t="s">
        <v>40</v>
      </c>
      <c r="AC25" s="18">
        <v>4.1000000000000002E-2</v>
      </c>
      <c r="AD25" s="18"/>
      <c r="AE25" s="18">
        <v>3.7999999999999999E-2</v>
      </c>
      <c r="AF25" s="18" t="s">
        <v>40</v>
      </c>
      <c r="AG25" s="18">
        <v>2.7E-2</v>
      </c>
      <c r="AH25" s="18"/>
      <c r="AI25" s="18">
        <v>5.1999999999999998E-2</v>
      </c>
      <c r="AJ25" s="18" t="s">
        <v>40</v>
      </c>
      <c r="AK25" s="18">
        <v>1.2999999999999999E-2</v>
      </c>
      <c r="AL25" s="51"/>
      <c r="AM25" s="18"/>
      <c r="AN25" s="18"/>
      <c r="AO25" s="18"/>
      <c r="AP25" s="18"/>
      <c r="AQ25" s="18"/>
      <c r="AR25" s="18"/>
    </row>
    <row r="26" spans="1:46" x14ac:dyDescent="0.4">
      <c r="A26" s="15"/>
      <c r="G26" s="52"/>
      <c r="K26" s="10"/>
      <c r="L26" s="46"/>
      <c r="M26" s="46" t="s">
        <v>99</v>
      </c>
      <c r="N26" s="47" t="s">
        <v>90</v>
      </c>
      <c r="O26" s="15"/>
      <c r="P26" s="18"/>
      <c r="Q26" s="18"/>
      <c r="R26" s="18"/>
      <c r="S26" s="18"/>
      <c r="T26" s="18"/>
      <c r="U26" s="18"/>
      <c r="V26" s="18"/>
      <c r="W26" s="18">
        <v>5.8999999999999997E-2</v>
      </c>
      <c r="X26" s="51" t="s">
        <v>40</v>
      </c>
      <c r="Y26" s="18">
        <v>1.9E-2</v>
      </c>
      <c r="Z26" s="18"/>
      <c r="AA26" s="18">
        <v>0.115</v>
      </c>
      <c r="AB26" s="51" t="s">
        <v>40</v>
      </c>
      <c r="AC26" s="18">
        <v>1.6E-2</v>
      </c>
      <c r="AD26" s="18"/>
      <c r="AE26" s="18">
        <v>1.4999999999999999E-2</v>
      </c>
      <c r="AF26" s="51" t="s">
        <v>40</v>
      </c>
      <c r="AG26" s="18">
        <v>5.0000000000000001E-3</v>
      </c>
      <c r="AH26" s="18"/>
      <c r="AI26" s="18">
        <v>3.7999999999999999E-2</v>
      </c>
      <c r="AJ26" s="51" t="s">
        <v>40</v>
      </c>
      <c r="AK26" s="18">
        <v>8.0000000000000002E-3</v>
      </c>
      <c r="AL26" s="18"/>
      <c r="AM26" s="18"/>
      <c r="AN26" s="18"/>
      <c r="AO26" s="18"/>
      <c r="AP26" s="18"/>
      <c r="AQ26" s="18"/>
      <c r="AR26" s="18"/>
    </row>
    <row r="27" spans="1:46" x14ac:dyDescent="0.4">
      <c r="A27" s="15"/>
      <c r="G27" s="52"/>
      <c r="K27" s="10"/>
      <c r="L27" s="46"/>
      <c r="M27" s="46" t="s">
        <v>100</v>
      </c>
      <c r="N27" s="50" t="s">
        <v>91</v>
      </c>
      <c r="O27" s="15"/>
      <c r="P27" s="18"/>
      <c r="Q27" s="18"/>
      <c r="R27" s="18"/>
      <c r="S27" s="18"/>
      <c r="T27" s="18"/>
      <c r="U27" s="18"/>
      <c r="V27" s="18"/>
      <c r="W27" s="18">
        <v>6.0999999999999999E-2</v>
      </c>
      <c r="X27" s="18" t="s">
        <v>40</v>
      </c>
      <c r="Y27" s="18">
        <v>1.9E-2</v>
      </c>
      <c r="Z27" s="18"/>
      <c r="AA27" s="18">
        <v>0.11799999999999999</v>
      </c>
      <c r="AB27" s="18" t="s">
        <v>40</v>
      </c>
      <c r="AC27" s="21">
        <v>0.02</v>
      </c>
      <c r="AD27" s="18"/>
      <c r="AE27" s="18">
        <v>1.4999999999999999E-2</v>
      </c>
      <c r="AF27" s="18" t="s">
        <v>40</v>
      </c>
      <c r="AG27" s="18">
        <v>5.0000000000000001E-3</v>
      </c>
      <c r="AH27" s="18"/>
      <c r="AI27" s="18">
        <v>3.9E-2</v>
      </c>
      <c r="AJ27" s="18" t="s">
        <v>40</v>
      </c>
      <c r="AK27" s="18">
        <v>8.0000000000000002E-3</v>
      </c>
      <c r="AL27" s="18"/>
      <c r="AM27" s="18"/>
      <c r="AN27" s="18"/>
      <c r="AO27" s="18"/>
      <c r="AP27" s="18"/>
      <c r="AQ27" s="18"/>
      <c r="AR27" s="18"/>
    </row>
    <row r="28" spans="1:46" x14ac:dyDescent="0.4">
      <c r="A28" s="15"/>
      <c r="G28" s="52"/>
      <c r="K28" s="10"/>
      <c r="L28" s="15"/>
      <c r="M28" s="15"/>
      <c r="N28" s="15" t="s">
        <v>92</v>
      </c>
      <c r="O28" s="15"/>
      <c r="P28" s="18"/>
      <c r="Q28" s="18"/>
      <c r="R28" s="18"/>
      <c r="S28" s="18"/>
      <c r="T28" s="18"/>
      <c r="U28" s="18"/>
      <c r="V28" s="18"/>
      <c r="W28" s="18">
        <v>6.0999999999999999E-2</v>
      </c>
      <c r="X28" s="18" t="s">
        <v>40</v>
      </c>
      <c r="Y28" s="18">
        <v>0.02</v>
      </c>
      <c r="Z28" s="18"/>
      <c r="AA28" s="18">
        <v>0.11600000000000001</v>
      </c>
      <c r="AB28" s="18" t="s">
        <v>40</v>
      </c>
      <c r="AC28" s="18">
        <v>2.5999999999999999E-2</v>
      </c>
      <c r="AD28" s="18"/>
      <c r="AE28" s="18">
        <v>1.7999999999999999E-2</v>
      </c>
      <c r="AF28" s="18" t="s">
        <v>40</v>
      </c>
      <c r="AG28" s="18">
        <v>1.2999999999999999E-2</v>
      </c>
      <c r="AH28" s="18"/>
      <c r="AI28" s="18">
        <v>4.4999999999999998E-2</v>
      </c>
      <c r="AJ28" s="18" t="s">
        <v>40</v>
      </c>
      <c r="AK28" s="18">
        <v>1.2999999999999999E-2</v>
      </c>
      <c r="AL28" s="18"/>
      <c r="AM28" s="18"/>
      <c r="AN28" s="18"/>
      <c r="AO28" s="18"/>
      <c r="AP28" s="18"/>
      <c r="AQ28" s="18"/>
      <c r="AR28" s="18"/>
    </row>
    <row r="29" spans="1:46" x14ac:dyDescent="0.4">
      <c r="A29" s="15"/>
      <c r="G29" s="52"/>
      <c r="K29" s="10"/>
      <c r="L29" s="15"/>
      <c r="M29" s="15"/>
      <c r="N29" s="15" t="s">
        <v>93</v>
      </c>
      <c r="O29" s="15"/>
      <c r="P29" s="18"/>
      <c r="Q29" s="18"/>
      <c r="R29" s="18"/>
      <c r="S29" s="18"/>
      <c r="T29" s="18"/>
      <c r="U29" s="18"/>
      <c r="V29" s="18"/>
      <c r="W29" s="18">
        <v>6.2E-2</v>
      </c>
      <c r="X29" s="51" t="s">
        <v>40</v>
      </c>
      <c r="Y29" s="18">
        <v>1.7999999999999999E-2</v>
      </c>
      <c r="Z29" s="18"/>
      <c r="AA29" s="18">
        <v>0.11700000000000001</v>
      </c>
      <c r="AB29" s="51" t="s">
        <v>40</v>
      </c>
      <c r="AC29" s="18">
        <v>4.2000000000000003E-2</v>
      </c>
      <c r="AD29" s="18"/>
      <c r="AE29" s="18">
        <v>2.7E-2</v>
      </c>
      <c r="AF29" s="51" t="s">
        <v>40</v>
      </c>
      <c r="AG29" s="18">
        <v>3.3000000000000002E-2</v>
      </c>
      <c r="AH29" s="18"/>
      <c r="AI29" s="18">
        <v>5.8000000000000003E-2</v>
      </c>
      <c r="AJ29" s="51" t="s">
        <v>40</v>
      </c>
      <c r="AK29" s="18">
        <v>2.9000000000000001E-2</v>
      </c>
      <c r="AL29" s="18"/>
      <c r="AM29" s="18"/>
      <c r="AN29" s="18"/>
      <c r="AO29" s="18"/>
      <c r="AP29" s="18"/>
      <c r="AQ29" s="18"/>
      <c r="AR29" s="18"/>
    </row>
    <row r="30" spans="1:46" x14ac:dyDescent="0.4">
      <c r="A30" s="15"/>
      <c r="G30" s="52"/>
      <c r="K30" s="10"/>
      <c r="L30" s="15"/>
      <c r="M30" s="15"/>
      <c r="N30" s="15" t="s">
        <v>94</v>
      </c>
      <c r="O30" s="15"/>
      <c r="P30" s="18"/>
      <c r="Q30" s="18"/>
      <c r="R30" s="18"/>
      <c r="S30" s="18"/>
      <c r="T30" s="18"/>
      <c r="U30" s="18"/>
      <c r="V30" s="18"/>
      <c r="W30" s="18">
        <v>7.8E-2</v>
      </c>
      <c r="X30" s="18" t="s">
        <v>40</v>
      </c>
      <c r="Y30" s="18">
        <v>2.1000000000000001E-2</v>
      </c>
      <c r="Z30" s="18"/>
      <c r="AA30" s="18">
        <v>0.13800000000000001</v>
      </c>
      <c r="AB30" s="18" t="s">
        <v>40</v>
      </c>
      <c r="AC30" s="21">
        <v>0.08</v>
      </c>
      <c r="AD30" s="18"/>
      <c r="AE30" s="21">
        <v>0.05</v>
      </c>
      <c r="AF30" s="18" t="s">
        <v>40</v>
      </c>
      <c r="AG30" s="21">
        <v>0.08</v>
      </c>
      <c r="AH30" s="18"/>
      <c r="AI30" s="18">
        <v>6.7000000000000004E-2</v>
      </c>
      <c r="AJ30" s="18" t="s">
        <v>40</v>
      </c>
      <c r="AK30" s="18">
        <v>3.5999999999999997E-2</v>
      </c>
      <c r="AL30" s="18"/>
      <c r="AM30" s="18"/>
      <c r="AN30" s="18"/>
      <c r="AO30" s="18"/>
      <c r="AP30" s="18"/>
      <c r="AQ30" s="51"/>
      <c r="AR30" s="18"/>
    </row>
    <row r="31" spans="1:46" x14ac:dyDescent="0.4">
      <c r="A31" s="15"/>
      <c r="G31" s="52"/>
      <c r="K31" s="10"/>
      <c r="L31" s="15"/>
      <c r="M31" s="15"/>
      <c r="N31" s="15" t="s">
        <v>95</v>
      </c>
      <c r="O31" s="15"/>
      <c r="P31" s="18"/>
      <c r="Q31" s="18"/>
      <c r="R31" s="18"/>
      <c r="S31" s="18"/>
      <c r="T31" s="18"/>
      <c r="U31" s="18"/>
      <c r="V31" s="18"/>
      <c r="W31" s="18">
        <v>6.2E-2</v>
      </c>
      <c r="X31" s="18" t="s">
        <v>40</v>
      </c>
      <c r="Y31" s="18">
        <v>2.1000000000000001E-2</v>
      </c>
      <c r="Z31" s="18"/>
      <c r="AA31" s="18">
        <v>0.108</v>
      </c>
      <c r="AB31" s="18" t="s">
        <v>40</v>
      </c>
      <c r="AC31" s="18">
        <v>2.1999999999999999E-2</v>
      </c>
      <c r="AD31" s="18"/>
      <c r="AE31" s="18">
        <v>2.1999999999999999E-2</v>
      </c>
      <c r="AF31" s="18" t="s">
        <v>40</v>
      </c>
      <c r="AG31" s="18">
        <v>1.6E-2</v>
      </c>
      <c r="AH31" s="18"/>
      <c r="AI31" s="18">
        <v>5.6000000000000001E-2</v>
      </c>
      <c r="AJ31" s="18" t="s">
        <v>40</v>
      </c>
      <c r="AK31" s="18">
        <v>2.7E-2</v>
      </c>
      <c r="AL31" s="18"/>
      <c r="AM31" s="18"/>
      <c r="AN31" s="18"/>
      <c r="AO31" s="18"/>
      <c r="AP31" s="18"/>
      <c r="AQ31" s="18"/>
      <c r="AR31" s="18"/>
    </row>
    <row r="32" spans="1:46" x14ac:dyDescent="0.4">
      <c r="A32" s="15"/>
      <c r="G32" s="52"/>
      <c r="K32" s="10"/>
      <c r="L32" s="15"/>
      <c r="M32" s="15"/>
      <c r="N32" s="15" t="s">
        <v>96</v>
      </c>
      <c r="O32" s="15"/>
      <c r="P32" s="18"/>
      <c r="Q32" s="18"/>
      <c r="R32" s="18"/>
      <c r="S32" s="18"/>
      <c r="T32" s="18"/>
      <c r="U32" s="18"/>
      <c r="V32" s="18"/>
      <c r="W32" s="18">
        <v>6.0999999999999999E-2</v>
      </c>
      <c r="X32" s="51" t="s">
        <v>40</v>
      </c>
      <c r="Y32" s="18">
        <v>1.7999999999999999E-2</v>
      </c>
      <c r="Z32" s="18"/>
      <c r="AA32" s="18">
        <v>0.115</v>
      </c>
      <c r="AB32" s="51" t="s">
        <v>40</v>
      </c>
      <c r="AC32" s="18">
        <v>3.4000000000000002E-2</v>
      </c>
      <c r="AD32" s="18"/>
      <c r="AE32" s="18">
        <v>3.7999999999999999E-2</v>
      </c>
      <c r="AF32" s="51" t="s">
        <v>40</v>
      </c>
      <c r="AG32" s="18">
        <v>2.9000000000000001E-2</v>
      </c>
      <c r="AH32" s="18"/>
      <c r="AI32" s="21">
        <v>0.06</v>
      </c>
      <c r="AJ32" s="51" t="s">
        <v>40</v>
      </c>
      <c r="AK32" s="21">
        <v>0.02</v>
      </c>
      <c r="AL32" s="18"/>
      <c r="AM32" s="18"/>
      <c r="AN32" s="18"/>
      <c r="AO32" s="18"/>
      <c r="AP32" s="18"/>
      <c r="AQ32" s="18"/>
      <c r="AR32" s="18"/>
    </row>
    <row r="33" spans="1:44" x14ac:dyDescent="0.4">
      <c r="A33" s="15"/>
      <c r="G33" s="52"/>
      <c r="K33" s="10"/>
      <c r="L33" s="15"/>
      <c r="M33" s="15"/>
      <c r="N33" s="15" t="s">
        <v>97</v>
      </c>
      <c r="O33" s="15"/>
      <c r="P33" s="18"/>
      <c r="Q33" s="18"/>
      <c r="R33" s="18"/>
      <c r="S33" s="18"/>
      <c r="T33" s="18"/>
      <c r="U33" s="18"/>
      <c r="V33" s="18"/>
      <c r="W33" s="18">
        <v>6.3E-2</v>
      </c>
      <c r="X33" s="18" t="s">
        <v>40</v>
      </c>
      <c r="Y33" s="21">
        <v>0.02</v>
      </c>
      <c r="Z33" s="18"/>
      <c r="AA33" s="21">
        <v>0.19</v>
      </c>
      <c r="AB33" s="18" t="s">
        <v>40</v>
      </c>
      <c r="AC33" s="18">
        <v>2.7E-2</v>
      </c>
      <c r="AD33" s="18"/>
      <c r="AE33" s="18">
        <v>1.2E-2</v>
      </c>
      <c r="AF33" s="18" t="s">
        <v>40</v>
      </c>
      <c r="AG33" s="18">
        <v>4.0000000000000001E-3</v>
      </c>
      <c r="AH33" s="18"/>
      <c r="AI33" s="18">
        <v>2.9000000000000001E-2</v>
      </c>
      <c r="AJ33" s="18" t="s">
        <v>40</v>
      </c>
      <c r="AK33" s="18">
        <v>6.0000000000000001E-3</v>
      </c>
      <c r="AL33" s="18"/>
      <c r="AM33" s="18"/>
      <c r="AN33" s="18"/>
      <c r="AO33" s="18"/>
      <c r="AP33" s="18"/>
      <c r="AQ33" s="18"/>
      <c r="AR33" s="18"/>
    </row>
    <row r="34" spans="1:44" x14ac:dyDescent="0.4">
      <c r="A34" s="15"/>
      <c r="G34" s="52"/>
      <c r="K34" s="10"/>
      <c r="L34" s="15"/>
      <c r="M34" s="15"/>
      <c r="N34" s="15" t="s">
        <v>98</v>
      </c>
      <c r="O34" s="15"/>
      <c r="P34" s="18"/>
      <c r="Q34" s="18"/>
      <c r="R34" s="18"/>
      <c r="S34" s="18"/>
      <c r="T34" s="18"/>
      <c r="U34" s="18"/>
      <c r="V34" s="18"/>
      <c r="W34" s="18">
        <v>4.5999999999999999E-2</v>
      </c>
      <c r="X34" s="18" t="s">
        <v>40</v>
      </c>
      <c r="Y34" s="21">
        <v>1.4999999999999999E-2</v>
      </c>
      <c r="Z34" s="18"/>
      <c r="AA34" s="18">
        <v>0.14899999999999999</v>
      </c>
      <c r="AB34" s="18" t="s">
        <v>40</v>
      </c>
      <c r="AC34" s="18">
        <v>2.3E-2</v>
      </c>
      <c r="AD34" s="18"/>
      <c r="AE34" s="18">
        <v>2.1999999999999999E-2</v>
      </c>
      <c r="AF34" s="18" t="s">
        <v>40</v>
      </c>
      <c r="AG34" s="18">
        <v>5.0000000000000001E-3</v>
      </c>
      <c r="AH34" s="18"/>
      <c r="AI34" s="18">
        <v>3.5000000000000003E-2</v>
      </c>
      <c r="AJ34" s="18" t="s">
        <v>40</v>
      </c>
      <c r="AK34" s="18">
        <v>8.0000000000000002E-3</v>
      </c>
      <c r="AL34" s="18"/>
      <c r="AM34" s="18"/>
      <c r="AN34" s="18"/>
      <c r="AO34" s="18"/>
      <c r="AP34" s="18"/>
      <c r="AQ34" s="18"/>
      <c r="AR34" s="18"/>
    </row>
    <row r="35" spans="1:44" x14ac:dyDescent="0.4">
      <c r="G35" s="52"/>
      <c r="K35" s="10"/>
      <c r="L35" s="15"/>
      <c r="M35" s="15"/>
      <c r="N35" s="15"/>
      <c r="O35" s="15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51"/>
      <c r="AL35" s="51"/>
      <c r="AM35" s="51"/>
      <c r="AN35" s="51"/>
      <c r="AO35" s="51"/>
      <c r="AP35" s="51"/>
      <c r="AQ35" s="18"/>
      <c r="AR35" s="18"/>
    </row>
    <row r="36" spans="1:44" x14ac:dyDescent="0.4">
      <c r="K36" s="10"/>
      <c r="L36" s="10"/>
      <c r="M36" s="10"/>
      <c r="N36" s="10"/>
      <c r="O36" s="10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51"/>
      <c r="AL36" s="51"/>
      <c r="AM36" s="51"/>
      <c r="AN36" s="51"/>
      <c r="AO36" s="51"/>
      <c r="AP36" s="51"/>
      <c r="AQ36" s="17"/>
      <c r="AR36" s="18"/>
    </row>
    <row r="37" spans="1:44" x14ac:dyDescent="0.4"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51"/>
      <c r="AL37" s="51"/>
      <c r="AM37" s="11"/>
      <c r="AN37" s="51"/>
      <c r="AO37" s="51"/>
      <c r="AP37" s="51"/>
      <c r="AQ37" s="17"/>
      <c r="AR37" s="18"/>
    </row>
    <row r="38" spans="1:44" x14ac:dyDescent="0.4"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51"/>
      <c r="AL38" s="51"/>
      <c r="AM38" s="11"/>
      <c r="AN38" s="51"/>
      <c r="AO38" s="51"/>
      <c r="AP38" s="51"/>
      <c r="AQ38" s="17"/>
      <c r="AR38" s="18"/>
    </row>
    <row r="39" spans="1:44" x14ac:dyDescent="0.4"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51"/>
      <c r="AL39" s="51"/>
      <c r="AM39" s="51"/>
      <c r="AN39" s="51"/>
      <c r="AO39" s="51"/>
      <c r="AP39" s="51"/>
      <c r="AQ39" s="17"/>
      <c r="AR39" s="18"/>
    </row>
    <row r="40" spans="1:44" x14ac:dyDescent="0.4">
      <c r="AK40" s="10"/>
      <c r="AL40" s="10"/>
      <c r="AM40" s="10"/>
      <c r="AN40" s="10"/>
      <c r="AQ40" s="14"/>
    </row>
    <row r="41" spans="1:44" x14ac:dyDescent="0.4">
      <c r="AK41" s="10"/>
      <c r="AL41" s="10"/>
      <c r="AM41" s="10"/>
      <c r="AN41" s="10"/>
    </row>
    <row r="42" spans="1:44" x14ac:dyDescent="0.4">
      <c r="AK42" s="10"/>
      <c r="AL42" s="10"/>
      <c r="AM42" s="10"/>
      <c r="AN42" s="10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E21" sqref="E21"/>
    </sheetView>
  </sheetViews>
  <sheetFormatPr defaultRowHeight="18.75" x14ac:dyDescent="0.4"/>
  <cols>
    <col min="2" max="2" width="34.875" customWidth="1"/>
    <col min="3" max="3" width="19.5" customWidth="1"/>
  </cols>
  <sheetData>
    <row r="2" spans="2:6" ht="19.5" thickBot="1" x14ac:dyDescent="0.45">
      <c r="B2" s="23" t="s">
        <v>46</v>
      </c>
      <c r="C2" s="23"/>
      <c r="D2" s="23"/>
      <c r="E2" s="23"/>
      <c r="F2" s="23"/>
    </row>
    <row r="3" spans="2:6" ht="19.5" thickBot="1" x14ac:dyDescent="0.45">
      <c r="B3" s="24" t="s">
        <v>47</v>
      </c>
      <c r="C3" s="25" t="s">
        <v>48</v>
      </c>
      <c r="D3" s="23"/>
      <c r="E3" s="23"/>
      <c r="F3" s="23"/>
    </row>
    <row r="4" spans="2:6" ht="19.5" thickTop="1" x14ac:dyDescent="0.4">
      <c r="B4" s="26" t="s">
        <v>49</v>
      </c>
      <c r="C4" s="27">
        <v>5461879</v>
      </c>
      <c r="D4" s="23"/>
      <c r="E4" s="23"/>
      <c r="F4" s="23"/>
    </row>
    <row r="5" spans="2:6" ht="19.5" thickBot="1" x14ac:dyDescent="0.45">
      <c r="B5" s="28" t="s">
        <v>50</v>
      </c>
      <c r="C5" s="29" t="s">
        <v>76</v>
      </c>
      <c r="D5" s="23"/>
      <c r="E5" s="23"/>
      <c r="F5" s="23"/>
    </row>
    <row r="6" spans="2:6" x14ac:dyDescent="0.4">
      <c r="B6" s="23"/>
      <c r="C6" s="23"/>
      <c r="D6" s="23"/>
      <c r="E6" s="23"/>
      <c r="F6" s="23"/>
    </row>
    <row r="7" spans="2:6" x14ac:dyDescent="0.4">
      <c r="B7" s="30" t="s">
        <v>51</v>
      </c>
      <c r="C7" s="23"/>
      <c r="D7" s="23"/>
      <c r="E7" s="23"/>
      <c r="F7" s="23"/>
    </row>
    <row r="8" spans="2:6" x14ac:dyDescent="0.4">
      <c r="B8" s="31" t="s">
        <v>52</v>
      </c>
      <c r="C8" s="32">
        <v>321.38</v>
      </c>
      <c r="D8" s="23"/>
      <c r="E8" s="23"/>
      <c r="F8" s="23"/>
    </row>
    <row r="9" spans="2:6" x14ac:dyDescent="0.4">
      <c r="B9" s="31" t="s">
        <v>53</v>
      </c>
      <c r="C9" s="32">
        <v>3.8</v>
      </c>
      <c r="D9" s="23"/>
      <c r="E9" s="23"/>
      <c r="F9" s="23"/>
    </row>
    <row r="10" spans="2:6" x14ac:dyDescent="0.4">
      <c r="B10" s="31" t="s">
        <v>54</v>
      </c>
      <c r="C10" s="22">
        <v>1</v>
      </c>
      <c r="D10" s="23"/>
      <c r="E10" s="23"/>
      <c r="F10" s="23"/>
    </row>
    <row r="11" spans="2:6" x14ac:dyDescent="0.4">
      <c r="B11" s="31" t="s">
        <v>55</v>
      </c>
      <c r="C11" s="22">
        <v>4</v>
      </c>
      <c r="D11" s="23"/>
      <c r="E11" s="23"/>
      <c r="F11" s="23"/>
    </row>
    <row r="12" spans="2:6" x14ac:dyDescent="0.4">
      <c r="B12" s="31" t="s">
        <v>56</v>
      </c>
      <c r="C12" s="22">
        <v>6</v>
      </c>
      <c r="D12" s="23"/>
      <c r="E12" s="23"/>
      <c r="F12" s="23"/>
    </row>
    <row r="13" spans="2:6" x14ac:dyDescent="0.4">
      <c r="B13" s="31" t="s">
        <v>57</v>
      </c>
      <c r="C13" s="40">
        <v>321.18303800000001</v>
      </c>
      <c r="D13" s="23"/>
      <c r="E13" s="23"/>
      <c r="F13" s="23"/>
    </row>
    <row r="14" spans="2:6" x14ac:dyDescent="0.4">
      <c r="B14" s="33" t="s">
        <v>58</v>
      </c>
      <c r="C14" s="40">
        <v>321.18303800000001</v>
      </c>
      <c r="D14" s="23"/>
      <c r="E14" s="23"/>
      <c r="F14" s="23"/>
    </row>
    <row r="15" spans="2:6" x14ac:dyDescent="0.4">
      <c r="B15" s="31" t="s">
        <v>59</v>
      </c>
      <c r="C15" s="32">
        <v>69.3</v>
      </c>
      <c r="D15" s="23"/>
      <c r="E15" s="23"/>
      <c r="F15" s="23"/>
    </row>
    <row r="16" spans="2:6" x14ac:dyDescent="0.4">
      <c r="B16" s="31" t="s">
        <v>60</v>
      </c>
      <c r="C16" s="32">
        <v>23</v>
      </c>
      <c r="D16" s="23"/>
      <c r="E16" s="23"/>
      <c r="F16" s="23"/>
    </row>
    <row r="17" spans="2:6" x14ac:dyDescent="0.4">
      <c r="B17" s="31" t="s">
        <v>61</v>
      </c>
      <c r="C17" s="22">
        <v>0</v>
      </c>
      <c r="D17" s="23"/>
      <c r="E17" s="23"/>
      <c r="F17" s="23"/>
    </row>
    <row r="18" spans="2:6" x14ac:dyDescent="0.4">
      <c r="B18" s="31" t="s">
        <v>62</v>
      </c>
      <c r="C18" s="22">
        <v>455</v>
      </c>
      <c r="D18" s="23"/>
      <c r="E18" s="23"/>
      <c r="F18" s="23"/>
    </row>
    <row r="19" spans="2:6" x14ac:dyDescent="0.4">
      <c r="B19" s="31" t="s">
        <v>63</v>
      </c>
      <c r="C19" s="22">
        <v>1</v>
      </c>
      <c r="D19" s="23"/>
      <c r="E19" s="23"/>
      <c r="F19" s="23"/>
    </row>
    <row r="20" spans="2:6" x14ac:dyDescent="0.4">
      <c r="B20" s="33" t="s">
        <v>64</v>
      </c>
      <c r="C20" s="22">
        <v>0</v>
      </c>
      <c r="D20" s="23"/>
      <c r="E20" s="23"/>
      <c r="F20" s="23"/>
    </row>
    <row r="21" spans="2:6" x14ac:dyDescent="0.4">
      <c r="B21" s="33" t="s">
        <v>65</v>
      </c>
      <c r="C21" s="22">
        <v>0</v>
      </c>
      <c r="D21" s="23"/>
      <c r="E21" s="23"/>
      <c r="F21" s="23"/>
    </row>
    <row r="22" spans="2:6" x14ac:dyDescent="0.4">
      <c r="B22" s="33" t="s">
        <v>66</v>
      </c>
      <c r="C22" s="22">
        <v>0</v>
      </c>
      <c r="D22" s="23"/>
      <c r="E22" s="23"/>
      <c r="F22" s="23"/>
    </row>
    <row r="23" spans="2:6" x14ac:dyDescent="0.4">
      <c r="B23" s="33" t="s">
        <v>67</v>
      </c>
      <c r="C23" s="22">
        <v>0</v>
      </c>
      <c r="D23" s="23"/>
      <c r="E23" s="23"/>
      <c r="F23" s="23"/>
    </row>
    <row r="24" spans="2:6" x14ac:dyDescent="0.4">
      <c r="B24" s="33" t="s">
        <v>68</v>
      </c>
      <c r="C24" s="22">
        <v>1</v>
      </c>
      <c r="D24" s="23"/>
      <c r="E24" s="23"/>
      <c r="F24" s="23"/>
    </row>
    <row r="25" spans="2:6" x14ac:dyDescent="0.4">
      <c r="B25" s="33" t="s">
        <v>69</v>
      </c>
      <c r="C25" s="34" t="s">
        <v>102</v>
      </c>
      <c r="D25" s="23"/>
      <c r="E25" s="23"/>
      <c r="F25" s="23"/>
    </row>
    <row r="26" spans="2:6" x14ac:dyDescent="0.4">
      <c r="B26" s="23"/>
      <c r="C26" s="23"/>
      <c r="D26" s="23"/>
      <c r="E26" s="23"/>
      <c r="F26" s="23"/>
    </row>
    <row r="27" spans="2:6" ht="19.5" thickBot="1" x14ac:dyDescent="0.45">
      <c r="B27" s="23" t="s">
        <v>70</v>
      </c>
      <c r="C27" s="23"/>
      <c r="D27" s="23"/>
      <c r="E27" s="23"/>
      <c r="F27" s="23"/>
    </row>
    <row r="28" spans="2:6" ht="19.5" thickBot="1" x14ac:dyDescent="0.45">
      <c r="B28" s="24" t="s">
        <v>71</v>
      </c>
      <c r="C28" s="35" t="s">
        <v>72</v>
      </c>
      <c r="D28" s="35" t="s">
        <v>73</v>
      </c>
      <c r="E28" s="35" t="s">
        <v>74</v>
      </c>
      <c r="F28" s="25" t="s">
        <v>75</v>
      </c>
    </row>
    <row r="29" spans="2:6" ht="20.25" thickTop="1" thickBot="1" x14ac:dyDescent="0.45">
      <c r="B29" s="36">
        <v>0.63</v>
      </c>
      <c r="C29" s="37" t="s">
        <v>103</v>
      </c>
      <c r="D29" s="38" t="s">
        <v>104</v>
      </c>
      <c r="E29" s="37"/>
      <c r="F29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18F_CPFPX(kinetic)</vt:lpstr>
      <vt:lpstr>18F_CPFPX(compound)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2023-08-02T06:14:11Z</dcterms:modified>
</cp:coreProperties>
</file>