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dopamine transporter\"/>
    </mc:Choice>
  </mc:AlternateContent>
  <xr:revisionPtr revIDLastSave="0" documentId="13_ncr:1_{E54F554B-97E8-4EFC-BB2D-73469C9445CF}" xr6:coauthVersionLast="36" xr6:coauthVersionMax="47" xr10:uidLastSave="{00000000-0000-0000-0000-000000000000}"/>
  <bookViews>
    <workbookView xWindow="15255" yWindow="60" windowWidth="13500" windowHeight="17295" xr2:uid="{AB1B9821-0BC9-49D0-BA01-FECC3E655CA9}"/>
  </bookViews>
  <sheets>
    <sheet name="11C_β-CFT(kinetic)" sheetId="3" r:id="rId1"/>
    <sheet name="11C_β-CFT(compound)" sheetId="4" r:id="rId2"/>
    <sheet name="11C_PE2I(kinetic)" sheetId="2" r:id="rId3"/>
    <sheet name="11C_PE2I(compound)" sheetId="5" r:id="rId4"/>
    <sheet name="18F_FECNT(kinetic)" sheetId="6" r:id="rId5"/>
    <sheet name="18F_FECNT(compound)" sheetId="7" r:id="rId6"/>
    <sheet name="18F_PR04.MZ(kinetic)" sheetId="8" r:id="rId7"/>
    <sheet name="18F_PR04.MZ(compound)" sheetId="9" r:id="rId8"/>
    <sheet name="18F-FE-2I(kinetic)" sheetId="10" r:id="rId9"/>
    <sheet name="18F-FE-2I(compound)" sheetId="11" r:id="rId10"/>
    <sheet name="Sheet3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4" i="6" l="1"/>
  <c r="AH5" i="6"/>
  <c r="AH3" i="6"/>
  <c r="AK19" i="3"/>
  <c r="AI19" i="3"/>
  <c r="AE19" i="3"/>
  <c r="AC19" i="3"/>
  <c r="AB19" i="3"/>
  <c r="Z19" i="3"/>
  <c r="Y19" i="3"/>
  <c r="W19" i="3"/>
  <c r="V19" i="3"/>
  <c r="T19" i="3"/>
  <c r="AK16" i="3"/>
  <c r="AI16" i="3"/>
  <c r="AE16" i="3"/>
  <c r="AC16" i="3"/>
  <c r="AB16" i="3"/>
  <c r="Z16" i="3"/>
  <c r="Y16" i="3"/>
  <c r="W16" i="3"/>
  <c r="V16" i="3"/>
  <c r="T16" i="3"/>
  <c r="AK13" i="3"/>
  <c r="AI13" i="3"/>
  <c r="AE13" i="3"/>
  <c r="AC13" i="3"/>
  <c r="AB13" i="3"/>
  <c r="Z13" i="3"/>
  <c r="Y13" i="3"/>
  <c r="W13" i="3"/>
  <c r="V13" i="3"/>
  <c r="T13" i="3"/>
  <c r="AI6" i="3"/>
  <c r="AI5" i="3"/>
  <c r="AI4" i="3"/>
  <c r="AH6" i="2"/>
  <c r="AG6" i="2"/>
  <c r="AH5" i="2"/>
  <c r="AG5" i="2"/>
  <c r="AH4" i="2"/>
  <c r="AG4" i="2"/>
  <c r="AH3" i="2"/>
  <c r="AG3" i="2"/>
</calcChain>
</file>

<file path=xl/sharedStrings.xml><?xml version="1.0" encoding="utf-8"?>
<sst xmlns="http://schemas.openxmlformats.org/spreadsheetml/2006/main" count="648" uniqueCount="161">
  <si>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</si>
  <si>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</si>
  <si>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</si>
  <si>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</si>
  <si>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</si>
  <si>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</si>
  <si>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</si>
  <si>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</si>
  <si>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</si>
  <si>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</si>
  <si>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MMSE</t>
    <phoneticPr fontId="1"/>
  </si>
  <si>
    <t>Gendar</t>
    <phoneticPr fontId="1"/>
  </si>
  <si>
    <t>Age(mean±SD)</t>
    <phoneticPr fontId="1"/>
  </si>
  <si>
    <t>method</t>
    <phoneticPr fontId="1"/>
  </si>
  <si>
    <t>region</t>
    <phoneticPr fontId="1"/>
  </si>
  <si>
    <t>mean</t>
    <phoneticPr fontId="1"/>
  </si>
  <si>
    <t>s.d.</t>
    <phoneticPr fontId="1"/>
  </si>
  <si>
    <t>DVR</t>
    <phoneticPr fontId="1"/>
  </si>
  <si>
    <t>SUVR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</si>
  <si>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</si>
  <si>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</si>
  <si>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</si>
  <si>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</si>
  <si>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</si>
  <si>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</si>
  <si>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</si>
  <si>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備考</t>
    <rPh sb="0" eb="2">
      <t>ビコウ</t>
    </rPh>
    <phoneticPr fontId="1"/>
  </si>
  <si>
    <t>[11C]PE2I</t>
    <phoneticPr fontId="1"/>
  </si>
  <si>
    <t>Ikuo Odano et al.</t>
    <phoneticPr fontId="1"/>
  </si>
  <si>
    <t xml:space="preserve">NeuroImage </t>
    <phoneticPr fontId="1"/>
  </si>
  <si>
    <t>59,3582-3593</t>
    <phoneticPr fontId="1"/>
  </si>
  <si>
    <t>HC</t>
    <phoneticPr fontId="1"/>
  </si>
  <si>
    <t>2/6(F/M)</t>
    <phoneticPr fontId="1"/>
  </si>
  <si>
    <t>19-38</t>
    <phoneticPr fontId="1"/>
  </si>
  <si>
    <t>34±11</t>
    <phoneticPr fontId="1"/>
  </si>
  <si>
    <t>2TCM</t>
    <phoneticPr fontId="1"/>
  </si>
  <si>
    <t>Putamen</t>
    <phoneticPr fontId="1"/>
  </si>
  <si>
    <t>±</t>
    <phoneticPr fontId="1"/>
  </si>
  <si>
    <t>Caudate</t>
    <phoneticPr fontId="1"/>
  </si>
  <si>
    <t>Midbrain</t>
    <phoneticPr fontId="1"/>
  </si>
  <si>
    <t>Cerebellum</t>
    <phoneticPr fontId="1"/>
  </si>
  <si>
    <t>Age</t>
    <phoneticPr fontId="1"/>
  </si>
  <si>
    <t>[11C]β-CFT</t>
    <phoneticPr fontId="1"/>
  </si>
  <si>
    <t>Yasuomi Ouchi et al.</t>
    <phoneticPr fontId="1"/>
  </si>
  <si>
    <t>American Neurological Association</t>
    <phoneticPr fontId="1"/>
  </si>
  <si>
    <t>26(24-29)</t>
    <phoneticPr fontId="1"/>
  </si>
  <si>
    <t>4/4(F/M)</t>
    <phoneticPr fontId="1"/>
  </si>
  <si>
    <t>63.1±7.6</t>
    <phoneticPr fontId="1"/>
  </si>
  <si>
    <t>Amygdala</t>
    <phoneticPr fontId="1"/>
  </si>
  <si>
    <t>Orbitofrontal</t>
    <phoneticPr fontId="1"/>
  </si>
  <si>
    <t>Ipsi</t>
    <phoneticPr fontId="1"/>
  </si>
  <si>
    <t>Contra</t>
    <phoneticPr fontId="1"/>
  </si>
  <si>
    <t>Mean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</si>
  <si>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</si>
  <si>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</si>
  <si>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</si>
  <si>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</si>
  <si>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</si>
  <si>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</si>
  <si>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C16H20FNO2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</si>
  <si>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</si>
  <si>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</si>
  <si>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</si>
  <si>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</si>
  <si>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</si>
  <si>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</si>
  <si>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</si>
  <si>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</si>
  <si>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</si>
  <si>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r>
      <t>29.5</t>
    </r>
    <r>
      <rPr>
        <sz val="11"/>
        <color rgb="FF212121"/>
        <rFont val="Segoe UI Symbol"/>
        <family val="2"/>
      </rPr>
      <t>Å</t>
    </r>
    <r>
      <rPr>
        <vertAlign val="superscript"/>
        <sz val="11"/>
        <color rgb="FF212121"/>
        <rFont val="Segoe UI"/>
        <family val="2"/>
      </rPr>
      <t>2</t>
    </r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</si>
  <si>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</si>
  <si>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</si>
  <si>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</si>
  <si>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</si>
  <si>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</si>
  <si>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</si>
  <si>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</si>
  <si>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</si>
  <si>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</si>
  <si>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</si>
  <si>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</si>
  <si>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</si>
  <si>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</si>
  <si>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</si>
  <si>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</si>
  <si>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</si>
  <si>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C19H24INO2</t>
    <phoneticPr fontId="1"/>
  </si>
  <si>
    <t>Ki</t>
    <phoneticPr fontId="1"/>
  </si>
  <si>
    <t>Displacement of [3H]WIN35428 from human cloned DAT receptor expressed in human HEK293 cells</t>
  </si>
  <si>
    <t>Binding affinity to DAT (unknown origin)</t>
  </si>
  <si>
    <t>Binding affinity to SERT (unknown origin)</t>
  </si>
  <si>
    <t>[18F]FECNT</t>
    <phoneticPr fontId="1"/>
  </si>
  <si>
    <t>Jonathon A. Nye</t>
    <phoneticPr fontId="1"/>
  </si>
  <si>
    <t>41,217-222</t>
    <phoneticPr fontId="1"/>
  </si>
  <si>
    <t>2T</t>
    <phoneticPr fontId="1"/>
  </si>
  <si>
    <t>CAU</t>
    <phoneticPr fontId="1"/>
  </si>
  <si>
    <t>Mid brain</t>
    <phoneticPr fontId="1"/>
  </si>
  <si>
    <t>CER</t>
    <phoneticPr fontId="1"/>
  </si>
  <si>
    <t>Vt</t>
    <phoneticPr fontId="1"/>
  </si>
  <si>
    <t>BPND(k3/k4)</t>
    <phoneticPr fontId="1"/>
  </si>
  <si>
    <t>C17H21ClFNO2</t>
    <phoneticPr fontId="1"/>
  </si>
  <si>
    <t>[18F]PR04.MZ</t>
    <phoneticPr fontId="1"/>
  </si>
  <si>
    <t>Vasko Kramer et al.</t>
    <phoneticPr fontId="1"/>
  </si>
  <si>
    <t>EJNMMI</t>
    <phoneticPr fontId="1"/>
  </si>
  <si>
    <t>47,1927-1937</t>
    <phoneticPr fontId="1"/>
  </si>
  <si>
    <t>Putamen_r</t>
    <phoneticPr fontId="1"/>
  </si>
  <si>
    <t>Putamen_r_post</t>
    <phoneticPr fontId="1"/>
  </si>
  <si>
    <t>Putamen_l</t>
    <phoneticPr fontId="1"/>
  </si>
  <si>
    <t>Putamen_r_ant</t>
    <phoneticPr fontId="1"/>
  </si>
  <si>
    <t>Putamen_l_ant</t>
    <phoneticPr fontId="1"/>
  </si>
  <si>
    <t>Putamen_l_post</t>
    <phoneticPr fontId="1"/>
  </si>
  <si>
    <t>CaudateNucl_l</t>
    <phoneticPr fontId="1"/>
  </si>
  <si>
    <t>CaudateNucl_r</t>
    <phoneticPr fontId="1"/>
  </si>
  <si>
    <t>NuclAccumb_l</t>
    <phoneticPr fontId="1"/>
  </si>
  <si>
    <t>NuclAccumb_r</t>
    <phoneticPr fontId="1"/>
  </si>
  <si>
    <t>Tharamus_l</t>
    <phoneticPr fontId="1"/>
  </si>
  <si>
    <t>Thalamus_r</t>
    <phoneticPr fontId="1"/>
  </si>
  <si>
    <t>SNpc_l</t>
    <phoneticPr fontId="1"/>
  </si>
  <si>
    <t>SNpc_r</t>
    <phoneticPr fontId="1"/>
  </si>
  <si>
    <t>Neocx</t>
    <phoneticPr fontId="1"/>
  </si>
  <si>
    <t>Putamen_ant</t>
    <phoneticPr fontId="1"/>
  </si>
  <si>
    <t>Putamen_post</t>
    <phoneticPr fontId="1"/>
  </si>
  <si>
    <t>CaudateNucl</t>
    <phoneticPr fontId="1"/>
  </si>
  <si>
    <t>NuclAccumb</t>
    <phoneticPr fontId="1"/>
  </si>
  <si>
    <t>Thalamus</t>
    <phoneticPr fontId="1"/>
  </si>
  <si>
    <t>SNpc</t>
    <phoneticPr fontId="1"/>
  </si>
  <si>
    <t>Cereb_cx</t>
    <phoneticPr fontId="1"/>
  </si>
  <si>
    <t>NA</t>
    <phoneticPr fontId="1"/>
  </si>
  <si>
    <t>not apply</t>
    <phoneticPr fontId="1"/>
  </si>
  <si>
    <t>C19H22FNO2</t>
    <phoneticPr fontId="1"/>
  </si>
  <si>
    <t>F/M(7/5)</t>
    <phoneticPr fontId="1"/>
  </si>
  <si>
    <t>SRTM</t>
    <phoneticPr fontId="1"/>
  </si>
  <si>
    <t>[18F]FE-PE2I</t>
    <phoneticPr fontId="1"/>
  </si>
  <si>
    <t>Takeshi Sasaki et al.</t>
    <phoneticPr fontId="1"/>
  </si>
  <si>
    <t>JNM</t>
    <phoneticPr fontId="1"/>
  </si>
  <si>
    <t>53,1065-1073</t>
    <phoneticPr fontId="1"/>
  </si>
  <si>
    <t>men</t>
    <phoneticPr fontId="1"/>
  </si>
  <si>
    <t>2-TCM</t>
    <phoneticPr fontId="1"/>
  </si>
  <si>
    <t>THA</t>
    <phoneticPr fontId="1"/>
  </si>
  <si>
    <t>indirect kinetic</t>
    <phoneticPr fontId="1"/>
  </si>
  <si>
    <t>BPND</t>
    <phoneticPr fontId="1"/>
  </si>
  <si>
    <t>C20H25FINO2</t>
    <phoneticPr fontId="1"/>
  </si>
  <si>
    <t>Binding affinity to DAT</t>
  </si>
  <si>
    <t>human,murine kidney cells,versus [N-methyl-3H]-WIN 35428</t>
    <phoneticPr fontId="1"/>
  </si>
  <si>
    <t>Activity Value, nM</t>
    <phoneticPr fontId="1"/>
  </si>
  <si>
    <t>論文DOI</t>
    <rPh sb="0" eb="2">
      <t>ロンブン</t>
    </rPh>
    <phoneticPr fontId="1"/>
  </si>
  <si>
    <t>10.1016/s0969-8051(99)00080-3</t>
  </si>
  <si>
    <t>membranes prepared from rat striatum or cortex</t>
    <phoneticPr fontId="1"/>
  </si>
  <si>
    <t>rodent,n=3</t>
    <phoneticPr fontId="1"/>
  </si>
  <si>
    <t>10.1002/syn.20670</t>
  </si>
  <si>
    <t>ELSEVIER</t>
    <phoneticPr fontId="1"/>
  </si>
  <si>
    <t>Kd,high affinity</t>
    <phoneticPr fontId="1"/>
  </si>
  <si>
    <t>Kd,low affinity</t>
    <phoneticPr fontId="1"/>
  </si>
  <si>
    <t>monkey,caudate putamen</t>
    <phoneticPr fontId="1"/>
  </si>
  <si>
    <t>https://molpharm.aspetjournals.org/content/36/4/518.long</t>
  </si>
  <si>
    <t>３CM</t>
    <phoneticPr fontId="1"/>
  </si>
  <si>
    <t>rat striatum, vs GBR 12909</t>
    <phoneticPr fontId="1"/>
  </si>
  <si>
    <t>10.1016/s0969-8051(97)00224-2</t>
  </si>
  <si>
    <t>×</t>
    <phoneticPr fontId="1"/>
  </si>
  <si>
    <t>DOI</t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</si>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</sst>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Segoe UI Symbol"/>
      <family val="2"/>
    </font>
    <font>
      <vertAlign val="superscript"/>
      <sz val="11"/>
      <color rgb="FF212121"/>
      <name val="Segoe UI"/>
      <family val="2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3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0" xfId="0" applyFon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0" borderId="24" xfId="0" applyFont="1" applyBorder="1">
      <alignment vertical="center"/>
    </xf>
    <xf numFmtId="0" fontId="0" fillId="0" borderId="16" xfId="0" applyBorder="1">
      <alignment vertical="center"/>
    </xf>
    <xf numFmtId="0" fontId="4" fillId="0" borderId="19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6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Fill="1" applyBorder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27" xfId="0" applyBorder="1">
      <alignment vertical="center"/>
    </xf>
    <xf numFmtId="0" fontId="4" fillId="0" borderId="27" xfId="0" applyFont="1" applyBorder="1">
      <alignment vertical="center"/>
    </xf>
    <xf numFmtId="0" fontId="0" fillId="0" borderId="12" xfId="0" applyBorder="1">
      <alignment vertical="center"/>
    </xf>
    <xf numFmtId="0" fontId="0" fillId="0" borderId="28" xfId="0" applyBorder="1">
      <alignment vertical="center"/>
    </xf>
    <xf numFmtId="0" fontId="4" fillId="0" borderId="28" xfId="0" applyFont="1" applyBorder="1">
      <alignment vertical="center"/>
    </xf>
    <xf numFmtId="0" fontId="0" fillId="0" borderId="8" xfId="0" applyFill="1" applyBorder="1">
      <alignment vertical="center"/>
    </xf>
    <xf numFmtId="0" fontId="0" fillId="0" borderId="29" xfId="0" applyBorder="1">
      <alignment vertical="center"/>
    </xf>
    <xf numFmtId="0" fontId="0" fillId="0" borderId="27" xfId="0" applyFill="1" applyBorder="1">
      <alignment vertical="center"/>
    </xf>
    <xf numFmtId="0" fontId="0" fillId="0" borderId="1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5E3-EB19-4DD0-9790-65EF75181250}">
  <dimension ref="A1:AK19"/>
  <sheetViews>
    <sheetView tabSelected="1" workbookViewId="0">
      <selection activeCell="B6" sqref="B6"/>
    </sheetView>
  </sheetViews>
  <sheetFormatPr defaultRowHeight="18.75" x14ac:dyDescent="0.4"/>
  <cols>
    <col min="1" max="1" width="11.25" customWidth="1"/>
    <col min="2" max="2" width="18" customWidth="1"/>
    <col min="5" max="5" width="21.875" customWidth="1"/>
    <col min="12" max="12" width="12.5" customWidth="1"/>
    <col min="21" max="21" width="2.75" customWidth="1"/>
    <col min="24" max="24" width="2.625" customWidth="1"/>
    <col min="27" max="27" width="2.625" customWidth="1"/>
    <col min="30" max="30" width="2.75" customWidth="1"/>
    <col min="33" max="33" width="2.5" customWidth="1"/>
    <col min="36" max="36" width="2.75" customWidth="1"/>
  </cols>
  <sheetData>
    <row r="1" spans="1:37" x14ac:dyDescent="0.4">
      <c r="A1" s="94" t="s">
        <v>0</v>
      </c>
      <c r="B1" s="94"/>
      <c r="C1" s="94"/>
      <c r="D1" s="94"/>
      <c r="E1" s="94"/>
      <c r="F1" s="95" t="s">
        <v>1</v>
      </c>
      <c r="G1" s="95"/>
      <c r="H1" s="95"/>
      <c r="I1" s="95"/>
      <c r="J1" s="95"/>
      <c r="K1" s="96" t="s">
        <v>2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7" ht="38.25" thickBot="1" x14ac:dyDescent="0.4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41</v>
      </c>
      <c r="K2" s="8" t="s">
        <v>13</v>
      </c>
      <c r="L2" s="9" t="s">
        <v>14</v>
      </c>
      <c r="M2" s="9" t="s">
        <v>15</v>
      </c>
      <c r="N2" s="9" t="s">
        <v>16</v>
      </c>
      <c r="O2" s="8" t="s">
        <v>17</v>
      </c>
      <c r="P2" s="8"/>
      <c r="Q2" s="8"/>
      <c r="R2" s="8" t="s">
        <v>18</v>
      </c>
      <c r="S2" s="16" t="s">
        <v>19</v>
      </c>
      <c r="T2" s="8" t="s">
        <v>20</v>
      </c>
      <c r="U2" s="8"/>
      <c r="V2" s="8"/>
      <c r="W2" s="8" t="s">
        <v>21</v>
      </c>
      <c r="X2" s="8"/>
      <c r="Y2" s="8"/>
      <c r="Z2" s="8" t="s">
        <v>22</v>
      </c>
      <c r="AA2" s="8"/>
      <c r="AB2" s="8"/>
      <c r="AC2" s="8" t="s">
        <v>23</v>
      </c>
      <c r="AD2" s="8"/>
      <c r="AE2" s="8"/>
      <c r="AF2" s="10" t="s">
        <v>24</v>
      </c>
      <c r="AG2" s="10"/>
      <c r="AH2" s="10"/>
      <c r="AI2" s="11" t="s">
        <v>25</v>
      </c>
    </row>
    <row r="3" spans="1:37" x14ac:dyDescent="0.4">
      <c r="A3" s="97" t="s">
        <v>42</v>
      </c>
      <c r="B3" t="s">
        <v>43</v>
      </c>
      <c r="C3">
        <v>1999</v>
      </c>
      <c r="D3" t="s">
        <v>44</v>
      </c>
      <c r="F3" s="97" t="s">
        <v>31</v>
      </c>
      <c r="G3">
        <v>8</v>
      </c>
      <c r="H3" t="s">
        <v>45</v>
      </c>
      <c r="I3" t="s">
        <v>46</v>
      </c>
      <c r="J3" t="s">
        <v>47</v>
      </c>
      <c r="K3" t="s">
        <v>155</v>
      </c>
      <c r="L3" t="s">
        <v>40</v>
      </c>
      <c r="R3" s="17"/>
      <c r="S3" s="18"/>
      <c r="T3" s="19">
        <v>0.443</v>
      </c>
      <c r="U3" s="19" t="s">
        <v>37</v>
      </c>
      <c r="V3" s="20">
        <v>7.3999999999999996E-2</v>
      </c>
      <c r="W3" s="21">
        <v>5.8000000000000003E-2</v>
      </c>
      <c r="X3" s="19" t="s">
        <v>37</v>
      </c>
      <c r="Y3" s="20">
        <v>0.01</v>
      </c>
      <c r="Z3" s="21"/>
      <c r="AA3" s="19" t="s">
        <v>37</v>
      </c>
      <c r="AB3" s="20"/>
      <c r="AC3" s="21"/>
      <c r="AD3" s="19" t="s">
        <v>37</v>
      </c>
      <c r="AE3" s="20"/>
      <c r="AF3" s="21"/>
      <c r="AG3" s="19" t="s">
        <v>37</v>
      </c>
      <c r="AH3" s="20"/>
      <c r="AI3">
        <v>7.6539999999999999</v>
      </c>
      <c r="AJ3" s="22" t="s">
        <v>37</v>
      </c>
      <c r="AK3">
        <v>1.153</v>
      </c>
    </row>
    <row r="4" spans="1:37" x14ac:dyDescent="0.4">
      <c r="A4" s="98"/>
      <c r="F4" s="98"/>
      <c r="L4" t="s">
        <v>38</v>
      </c>
      <c r="S4" s="23"/>
      <c r="T4" s="22">
        <v>0.42049999999999998</v>
      </c>
      <c r="U4" s="22" t="s">
        <v>37</v>
      </c>
      <c r="V4" s="24">
        <v>0.10349999999999999</v>
      </c>
      <c r="W4" s="25">
        <v>5.5500000000000001E-2</v>
      </c>
      <c r="X4" s="22" t="s">
        <v>37</v>
      </c>
      <c r="Y4" s="24">
        <v>0.01</v>
      </c>
      <c r="Z4" s="25">
        <v>0.46850000000000003</v>
      </c>
      <c r="AA4" s="22" t="s">
        <v>37</v>
      </c>
      <c r="AB4" s="24">
        <v>0.26</v>
      </c>
      <c r="AC4" s="25">
        <v>0.1095</v>
      </c>
      <c r="AD4" s="22" t="s">
        <v>37</v>
      </c>
      <c r="AE4" s="24">
        <v>5.9499999999999997E-2</v>
      </c>
      <c r="AF4" s="25">
        <v>4.1955</v>
      </c>
      <c r="AG4" s="22" t="s">
        <v>37</v>
      </c>
      <c r="AH4" s="24">
        <v>0.65549999999999997</v>
      </c>
      <c r="AI4" s="22">
        <f>T4/W4</f>
        <v>7.576576576576576</v>
      </c>
      <c r="AJ4" s="22" t="s">
        <v>37</v>
      </c>
    </row>
    <row r="5" spans="1:37" x14ac:dyDescent="0.4">
      <c r="A5" s="98"/>
      <c r="F5" s="98"/>
      <c r="L5" t="s">
        <v>36</v>
      </c>
      <c r="S5" s="23"/>
      <c r="T5" s="22">
        <v>0.46949999999999997</v>
      </c>
      <c r="U5" s="22" t="s">
        <v>37</v>
      </c>
      <c r="V5" s="24">
        <v>0.1045</v>
      </c>
      <c r="W5" s="25">
        <v>6.2E-2</v>
      </c>
      <c r="X5" s="22" t="s">
        <v>37</v>
      </c>
      <c r="Y5" s="24">
        <v>8.9999999999999993E-3</v>
      </c>
      <c r="Z5" s="25">
        <v>0.42349999999999999</v>
      </c>
      <c r="AA5" s="22" t="s">
        <v>37</v>
      </c>
      <c r="AB5" s="24">
        <v>0.26450000000000001</v>
      </c>
      <c r="AC5" s="25">
        <v>0.10199999999999999</v>
      </c>
      <c r="AD5" s="22" t="s">
        <v>37</v>
      </c>
      <c r="AE5" s="24">
        <v>6.9000000000000006E-2</v>
      </c>
      <c r="AF5" s="25">
        <v>4.0940000000000003</v>
      </c>
      <c r="AG5" s="22" t="s">
        <v>37</v>
      </c>
      <c r="AH5" s="24">
        <v>0.55149999999999999</v>
      </c>
      <c r="AI5" s="22">
        <f t="shared" ref="AI5:AI6" si="0">T5/W5</f>
        <v>7.57258064516129</v>
      </c>
      <c r="AJ5" s="22" t="s">
        <v>37</v>
      </c>
    </row>
    <row r="6" spans="1:37" x14ac:dyDescent="0.4">
      <c r="A6" s="98"/>
      <c r="F6" s="98"/>
      <c r="L6" t="s">
        <v>48</v>
      </c>
      <c r="S6" s="23"/>
      <c r="T6" s="22">
        <v>0.32950000000000002</v>
      </c>
      <c r="U6" s="22" t="s">
        <v>37</v>
      </c>
      <c r="V6" s="24">
        <v>4.5499999999999999E-2</v>
      </c>
      <c r="W6" s="25">
        <v>4.3999999999999997E-2</v>
      </c>
      <c r="X6" s="22" t="s">
        <v>37</v>
      </c>
      <c r="Y6" s="24">
        <v>7.0000000000000001E-3</v>
      </c>
      <c r="Z6" s="25">
        <v>6.4500000000000002E-2</v>
      </c>
      <c r="AA6" s="22" t="s">
        <v>37</v>
      </c>
      <c r="AB6" s="24">
        <v>5.0500000000000003E-2</v>
      </c>
      <c r="AC6" s="25">
        <v>0.32</v>
      </c>
      <c r="AD6" s="22" t="s">
        <v>37</v>
      </c>
      <c r="AE6" s="24">
        <v>0.27800000000000002</v>
      </c>
      <c r="AF6" s="25">
        <v>0.21199999999999999</v>
      </c>
      <c r="AG6" s="22" t="s">
        <v>37</v>
      </c>
      <c r="AH6" s="24">
        <v>5.2999999999999999E-2</v>
      </c>
      <c r="AI6" s="22">
        <f t="shared" si="0"/>
        <v>7.4886363636363642</v>
      </c>
      <c r="AJ6" s="22" t="s">
        <v>37</v>
      </c>
    </row>
    <row r="7" spans="1:37" x14ac:dyDescent="0.4">
      <c r="A7" s="98"/>
      <c r="F7" s="98"/>
      <c r="L7" t="s">
        <v>49</v>
      </c>
      <c r="T7" s="22">
        <v>0.378</v>
      </c>
      <c r="U7" s="22" t="s">
        <v>37</v>
      </c>
      <c r="V7" s="22">
        <v>0.85</v>
      </c>
      <c r="W7" s="22">
        <v>5.0999999999999997E-2</v>
      </c>
      <c r="X7" s="22" t="s">
        <v>37</v>
      </c>
      <c r="Y7" s="22">
        <v>0.01</v>
      </c>
      <c r="Z7" s="22">
        <v>6.2E-2</v>
      </c>
      <c r="AA7" s="22" t="s">
        <v>37</v>
      </c>
      <c r="AB7" s="22">
        <v>4.8000000000000001E-2</v>
      </c>
      <c r="AC7" s="22">
        <v>0.374</v>
      </c>
      <c r="AD7" s="22" t="s">
        <v>37</v>
      </c>
      <c r="AE7" s="22">
        <v>0.26600000000000001</v>
      </c>
      <c r="AF7" s="22">
        <v>0.19</v>
      </c>
      <c r="AG7" s="22" t="s">
        <v>37</v>
      </c>
      <c r="AH7" s="22">
        <v>8.7999999999999995E-2</v>
      </c>
      <c r="AI7">
        <v>8.6539999999999999</v>
      </c>
    </row>
    <row r="8" spans="1:37" x14ac:dyDescent="0.4">
      <c r="A8" s="98"/>
      <c r="F8" s="98"/>
    </row>
    <row r="9" spans="1:37" x14ac:dyDescent="0.4">
      <c r="A9" s="98"/>
      <c r="F9" s="98"/>
    </row>
    <row r="10" spans="1:37" x14ac:dyDescent="0.4">
      <c r="A10" s="98"/>
      <c r="F10" s="98"/>
      <c r="AI10" t="s">
        <v>24</v>
      </c>
    </row>
    <row r="11" spans="1:37" x14ac:dyDescent="0.4">
      <c r="A11" s="98"/>
      <c r="F11" s="98"/>
      <c r="R11" t="s">
        <v>38</v>
      </c>
      <c r="S11" t="s">
        <v>50</v>
      </c>
      <c r="T11" s="26">
        <v>0.41499999999999998</v>
      </c>
      <c r="U11" s="26" t="s">
        <v>37</v>
      </c>
      <c r="V11" s="27">
        <v>0.115</v>
      </c>
      <c r="W11" s="28">
        <v>5.5E-2</v>
      </c>
      <c r="X11" s="26" t="s">
        <v>37</v>
      </c>
      <c r="Y11" s="27">
        <v>0.01</v>
      </c>
      <c r="Z11" s="28">
        <v>0.495</v>
      </c>
      <c r="AA11" s="26" t="s">
        <v>37</v>
      </c>
      <c r="AB11" s="27">
        <v>0.28299999999999997</v>
      </c>
      <c r="AC11" s="28">
        <v>0.11600000000000001</v>
      </c>
      <c r="AD11" s="26" t="s">
        <v>37</v>
      </c>
      <c r="AE11" s="27">
        <v>6.5000000000000002E-2</v>
      </c>
      <c r="AI11">
        <v>4.1840000000000002</v>
      </c>
      <c r="AJ11" s="22" t="s">
        <v>37</v>
      </c>
      <c r="AK11">
        <v>0.71199999999999997</v>
      </c>
    </row>
    <row r="12" spans="1:37" x14ac:dyDescent="0.4">
      <c r="A12" s="98"/>
      <c r="F12" s="98"/>
      <c r="S12" t="s">
        <v>51</v>
      </c>
      <c r="T12" s="26">
        <v>0.42599999999999999</v>
      </c>
      <c r="U12" s="26" t="s">
        <v>37</v>
      </c>
      <c r="V12" s="27">
        <v>9.1999999999999998E-2</v>
      </c>
      <c r="W12" s="28">
        <v>5.6000000000000001E-2</v>
      </c>
      <c r="X12" s="26" t="s">
        <v>37</v>
      </c>
      <c r="Y12" s="27">
        <v>0.01</v>
      </c>
      <c r="Z12" s="28">
        <v>0.442</v>
      </c>
      <c r="AA12" s="26" t="s">
        <v>37</v>
      </c>
      <c r="AB12" s="27">
        <v>0.23699999999999999</v>
      </c>
      <c r="AC12" s="28">
        <v>0.10299999999999999</v>
      </c>
      <c r="AD12" s="26" t="s">
        <v>37</v>
      </c>
      <c r="AE12" s="27">
        <v>5.3999999999999999E-2</v>
      </c>
      <c r="AI12">
        <v>4.2069999999999999</v>
      </c>
      <c r="AJ12" s="22" t="s">
        <v>37</v>
      </c>
      <c r="AK12">
        <v>0.59899999999999998</v>
      </c>
    </row>
    <row r="13" spans="1:37" x14ac:dyDescent="0.4">
      <c r="A13" s="98"/>
      <c r="F13" s="98"/>
      <c r="S13" t="s">
        <v>52</v>
      </c>
      <c r="T13" s="26">
        <f>(T11+T12)/2</f>
        <v>0.42049999999999998</v>
      </c>
      <c r="U13" s="26"/>
      <c r="V13" s="27">
        <f t="shared" ref="V13:AE13" si="1">(V11+V12)/2</f>
        <v>0.10350000000000001</v>
      </c>
      <c r="W13" s="28">
        <f t="shared" si="1"/>
        <v>5.5500000000000001E-2</v>
      </c>
      <c r="X13" s="26"/>
      <c r="Y13" s="27">
        <f t="shared" si="1"/>
        <v>0.01</v>
      </c>
      <c r="Z13" s="28">
        <f t="shared" si="1"/>
        <v>0.46850000000000003</v>
      </c>
      <c r="AA13" s="26"/>
      <c r="AB13" s="27">
        <f t="shared" si="1"/>
        <v>0.26</v>
      </c>
      <c r="AC13" s="28">
        <f t="shared" si="1"/>
        <v>0.1095</v>
      </c>
      <c r="AD13" s="26"/>
      <c r="AE13" s="27">
        <f t="shared" si="1"/>
        <v>5.9499999999999997E-2</v>
      </c>
      <c r="AF13" s="26"/>
      <c r="AG13" s="26"/>
      <c r="AH13" s="27"/>
      <c r="AI13" s="28">
        <f t="shared" ref="AI13" si="2">(AI11+AI12)/2</f>
        <v>4.1955</v>
      </c>
      <c r="AJ13" s="26"/>
      <c r="AK13" s="27">
        <f t="shared" ref="AK13" si="3">(AK11+AK12)/2</f>
        <v>0.65549999999999997</v>
      </c>
    </row>
    <row r="14" spans="1:37" x14ac:dyDescent="0.4">
      <c r="A14" s="98"/>
      <c r="F14" s="98"/>
      <c r="R14" t="s">
        <v>36</v>
      </c>
      <c r="S14" t="s">
        <v>50</v>
      </c>
      <c r="T14">
        <v>0.46500000000000002</v>
      </c>
      <c r="U14" s="26" t="s">
        <v>37</v>
      </c>
      <c r="V14" s="23">
        <v>0.108</v>
      </c>
      <c r="W14" s="29">
        <v>6.0999999999999999E-2</v>
      </c>
      <c r="X14" s="26" t="s">
        <v>37</v>
      </c>
      <c r="Y14" s="23">
        <v>8.9999999999999993E-3</v>
      </c>
      <c r="Z14" s="29">
        <v>0.39300000000000002</v>
      </c>
      <c r="AA14" s="26" t="s">
        <v>37</v>
      </c>
      <c r="AB14" s="23">
        <v>0.252</v>
      </c>
      <c r="AC14" s="29">
        <v>9.1999999999999998E-2</v>
      </c>
      <c r="AD14" s="26" t="s">
        <v>37</v>
      </c>
      <c r="AE14" s="23">
        <v>6.7000000000000004E-2</v>
      </c>
      <c r="AI14">
        <v>4.1760000000000002</v>
      </c>
      <c r="AJ14" s="22" t="s">
        <v>37</v>
      </c>
      <c r="AK14">
        <v>0.56599999999999995</v>
      </c>
    </row>
    <row r="15" spans="1:37" x14ac:dyDescent="0.4">
      <c r="S15" t="s">
        <v>51</v>
      </c>
      <c r="T15" s="26">
        <v>0.47399999999999998</v>
      </c>
      <c r="U15" s="26" t="s">
        <v>37</v>
      </c>
      <c r="V15" s="27">
        <v>0.10100000000000001</v>
      </c>
      <c r="W15" s="29">
        <v>6.3E-2</v>
      </c>
      <c r="X15" s="26" t="s">
        <v>37</v>
      </c>
      <c r="Y15" s="23">
        <v>8.9999999999999993E-3</v>
      </c>
      <c r="Z15" s="29">
        <v>0.45400000000000001</v>
      </c>
      <c r="AA15" s="26" t="s">
        <v>37</v>
      </c>
      <c r="AB15" s="23">
        <v>0.27700000000000002</v>
      </c>
      <c r="AC15" s="29">
        <v>0.112</v>
      </c>
      <c r="AD15" s="26" t="s">
        <v>37</v>
      </c>
      <c r="AE15" s="23">
        <v>7.0999999999999994E-2</v>
      </c>
      <c r="AI15">
        <v>4.0119999999999996</v>
      </c>
      <c r="AJ15" s="22" t="s">
        <v>37</v>
      </c>
      <c r="AK15">
        <v>0.53700000000000003</v>
      </c>
    </row>
    <row r="16" spans="1:37" x14ac:dyDescent="0.4">
      <c r="S16" t="s">
        <v>52</v>
      </c>
      <c r="T16">
        <f>(T14+T15)/2</f>
        <v>0.46950000000000003</v>
      </c>
      <c r="V16">
        <f t="shared" ref="V16:AE16" si="4">(V14+V15)/2</f>
        <v>0.10450000000000001</v>
      </c>
      <c r="W16">
        <f t="shared" si="4"/>
        <v>6.2E-2</v>
      </c>
      <c r="Y16">
        <f t="shared" si="4"/>
        <v>8.9999999999999993E-3</v>
      </c>
      <c r="Z16">
        <f t="shared" si="4"/>
        <v>0.42349999999999999</v>
      </c>
      <c r="AB16">
        <f t="shared" si="4"/>
        <v>0.26450000000000001</v>
      </c>
      <c r="AC16">
        <f t="shared" si="4"/>
        <v>0.10200000000000001</v>
      </c>
      <c r="AE16">
        <f t="shared" si="4"/>
        <v>6.9000000000000006E-2</v>
      </c>
      <c r="AI16">
        <f t="shared" ref="AI16" si="5">(AI14+AI15)/2</f>
        <v>4.0939999999999994</v>
      </c>
      <c r="AK16">
        <f t="shared" ref="AK16" si="6">(AK14+AK15)/2</f>
        <v>0.55149999999999999</v>
      </c>
    </row>
    <row r="17" spans="18:37" x14ac:dyDescent="0.4">
      <c r="R17" t="s">
        <v>48</v>
      </c>
      <c r="S17" t="s">
        <v>50</v>
      </c>
      <c r="T17" s="26">
        <v>0.312</v>
      </c>
      <c r="U17" s="26" t="s">
        <v>37</v>
      </c>
      <c r="V17" s="23">
        <v>5.8000000000000003E-2</v>
      </c>
      <c r="W17" s="29">
        <v>4.1000000000000002E-2</v>
      </c>
      <c r="X17" s="26" t="s">
        <v>37</v>
      </c>
      <c r="Y17" s="23">
        <v>7.0000000000000001E-3</v>
      </c>
      <c r="Z17" s="29">
        <v>6.7000000000000004E-2</v>
      </c>
      <c r="AA17" s="26" t="s">
        <v>37</v>
      </c>
      <c r="AB17" s="23">
        <v>5.8000000000000003E-2</v>
      </c>
      <c r="AC17" s="29">
        <v>0.35</v>
      </c>
      <c r="AD17" s="26" t="s">
        <v>37</v>
      </c>
      <c r="AE17" s="23">
        <v>0.311</v>
      </c>
      <c r="AI17">
        <v>0.193</v>
      </c>
      <c r="AJ17" s="22" t="s">
        <v>37</v>
      </c>
      <c r="AK17">
        <v>5.0999999999999997E-2</v>
      </c>
    </row>
    <row r="18" spans="18:37" x14ac:dyDescent="0.4">
      <c r="S18" t="s">
        <v>51</v>
      </c>
      <c r="T18">
        <v>0.34699999999999998</v>
      </c>
      <c r="U18" s="26" t="s">
        <v>37</v>
      </c>
      <c r="V18" s="23">
        <v>3.3000000000000002E-2</v>
      </c>
      <c r="W18" s="29">
        <v>4.7E-2</v>
      </c>
      <c r="X18" s="26" t="s">
        <v>37</v>
      </c>
      <c r="Y18" s="23">
        <v>7.0000000000000001E-3</v>
      </c>
      <c r="Z18" s="29">
        <v>6.2E-2</v>
      </c>
      <c r="AA18" s="26" t="s">
        <v>37</v>
      </c>
      <c r="AB18" s="23">
        <v>4.2999999999999997E-2</v>
      </c>
      <c r="AC18" s="29">
        <v>0.28999999999999998</v>
      </c>
      <c r="AD18" s="26" t="s">
        <v>37</v>
      </c>
      <c r="AE18" s="23">
        <v>0.245</v>
      </c>
      <c r="AI18">
        <v>0.23100000000000001</v>
      </c>
      <c r="AJ18" s="22" t="s">
        <v>37</v>
      </c>
      <c r="AK18">
        <v>5.5E-2</v>
      </c>
    </row>
    <row r="19" spans="18:37" x14ac:dyDescent="0.4">
      <c r="S19" t="s">
        <v>52</v>
      </c>
      <c r="T19">
        <f>(T17+T18)/2</f>
        <v>0.32950000000000002</v>
      </c>
      <c r="V19">
        <f t="shared" ref="V19:AE19" si="7">(V17+V18)/2</f>
        <v>4.5499999999999999E-2</v>
      </c>
      <c r="W19">
        <f t="shared" si="7"/>
        <v>4.3999999999999997E-2</v>
      </c>
      <c r="Y19">
        <f t="shared" si="7"/>
        <v>7.0000000000000001E-3</v>
      </c>
      <c r="Z19">
        <f t="shared" si="7"/>
        <v>6.4500000000000002E-2</v>
      </c>
      <c r="AB19">
        <f t="shared" si="7"/>
        <v>5.0500000000000003E-2</v>
      </c>
      <c r="AC19">
        <f t="shared" si="7"/>
        <v>0.31999999999999995</v>
      </c>
      <c r="AE19">
        <f t="shared" si="7"/>
        <v>0.27800000000000002</v>
      </c>
      <c r="AI19">
        <f t="shared" ref="AI19" si="8">(AI17+AI18)/2</f>
        <v>0.21200000000000002</v>
      </c>
      <c r="AK19">
        <f t="shared" ref="AK19" si="9">(AK17+AK18)/2</f>
        <v>5.2999999999999999E-2</v>
      </c>
    </row>
  </sheetData>
  <mergeCells count="5">
    <mergeCell ref="A1:E1"/>
    <mergeCell ref="F1:J1"/>
    <mergeCell ref="K1:W1"/>
    <mergeCell ref="A3:A14"/>
    <mergeCell ref="F3:F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09D1-ABF1-4EAF-8562-DEDE2B9A5849}">
  <dimension ref="B2:G32"/>
  <sheetViews>
    <sheetView workbookViewId="0">
      <selection activeCell="G31" sqref="G31:G32"/>
    </sheetView>
  </sheetViews>
  <sheetFormatPr defaultRowHeight="18.75" x14ac:dyDescent="0.4"/>
  <cols>
    <col min="2" max="2" width="33.5" customWidth="1"/>
    <col min="3" max="3" width="22.625" customWidth="1"/>
    <col min="4" max="4" width="17" customWidth="1"/>
    <col min="5" max="6" width="16.375" customWidth="1"/>
    <col min="7" max="7" width="18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0" t="s">
        <v>55</v>
      </c>
      <c r="C5" s="31" t="s">
        <v>56</v>
      </c>
    </row>
    <row r="6" spans="2:3" ht="19.5" thickTop="1" x14ac:dyDescent="0.4">
      <c r="B6" s="32" t="s">
        <v>57</v>
      </c>
      <c r="C6" s="33">
        <v>9970670</v>
      </c>
    </row>
    <row r="7" spans="2:3" ht="19.5" thickBot="1" x14ac:dyDescent="0.45">
      <c r="B7" s="34" t="s">
        <v>58</v>
      </c>
      <c r="C7" s="35" t="s">
        <v>59</v>
      </c>
    </row>
    <row r="8" spans="2:3" x14ac:dyDescent="0.4">
      <c r="B8" s="17"/>
      <c r="C8" s="17"/>
    </row>
    <row r="9" spans="2:3" ht="19.5" thickBot="1" x14ac:dyDescent="0.45">
      <c r="B9" s="36" t="s">
        <v>60</v>
      </c>
    </row>
    <row r="10" spans="2:3" x14ac:dyDescent="0.4">
      <c r="B10" s="37" t="s">
        <v>61</v>
      </c>
      <c r="C10" s="38">
        <v>276.33</v>
      </c>
    </row>
    <row r="11" spans="2:3" x14ac:dyDescent="0.4">
      <c r="B11" s="39" t="s">
        <v>62</v>
      </c>
      <c r="C11" s="40">
        <v>2.7</v>
      </c>
    </row>
    <row r="12" spans="2:3" x14ac:dyDescent="0.4">
      <c r="B12" s="39" t="s">
        <v>63</v>
      </c>
      <c r="C12" s="40">
        <v>0</v>
      </c>
    </row>
    <row r="13" spans="2:3" x14ac:dyDescent="0.4">
      <c r="B13" s="39" t="s">
        <v>64</v>
      </c>
      <c r="C13" s="40">
        <v>4</v>
      </c>
    </row>
    <row r="14" spans="2:3" x14ac:dyDescent="0.4">
      <c r="B14" s="39" t="s">
        <v>65</v>
      </c>
      <c r="C14" s="40">
        <v>3</v>
      </c>
    </row>
    <row r="15" spans="2:3" x14ac:dyDescent="0.4">
      <c r="B15" s="39" t="s">
        <v>66</v>
      </c>
      <c r="C15" s="41">
        <v>276.15923959999998</v>
      </c>
    </row>
    <row r="16" spans="2:3" x14ac:dyDescent="0.4">
      <c r="B16" s="42" t="s">
        <v>67</v>
      </c>
      <c r="C16" s="41">
        <v>276.15923959999998</v>
      </c>
    </row>
    <row r="17" spans="2:7" x14ac:dyDescent="0.4">
      <c r="B17" s="39" t="s">
        <v>68</v>
      </c>
      <c r="C17" s="41" t="s">
        <v>69</v>
      </c>
    </row>
    <row r="18" spans="2:7" x14ac:dyDescent="0.4">
      <c r="B18" s="39" t="s">
        <v>70</v>
      </c>
      <c r="C18" s="40">
        <v>20</v>
      </c>
    </row>
    <row r="19" spans="2:7" x14ac:dyDescent="0.4">
      <c r="B19" s="39" t="s">
        <v>71</v>
      </c>
      <c r="C19" s="40">
        <v>0</v>
      </c>
    </row>
    <row r="20" spans="2:7" x14ac:dyDescent="0.4">
      <c r="B20" s="39" t="s">
        <v>72</v>
      </c>
      <c r="C20" s="40">
        <v>368</v>
      </c>
    </row>
    <row r="21" spans="2:7" x14ac:dyDescent="0.4">
      <c r="B21" s="39" t="s">
        <v>73</v>
      </c>
      <c r="C21" s="40">
        <v>1</v>
      </c>
    </row>
    <row r="22" spans="2:7" x14ac:dyDescent="0.4">
      <c r="B22" s="42" t="s">
        <v>74</v>
      </c>
      <c r="C22" s="40">
        <v>4</v>
      </c>
    </row>
    <row r="23" spans="2:7" x14ac:dyDescent="0.4">
      <c r="B23" s="42" t="s">
        <v>75</v>
      </c>
      <c r="C23" s="40">
        <v>0</v>
      </c>
    </row>
    <row r="24" spans="2:7" x14ac:dyDescent="0.4">
      <c r="B24" s="42" t="s">
        <v>76</v>
      </c>
      <c r="C24" s="40">
        <v>0</v>
      </c>
    </row>
    <row r="25" spans="2:7" x14ac:dyDescent="0.4">
      <c r="B25" s="42" t="s">
        <v>77</v>
      </c>
      <c r="C25" s="40">
        <v>0</v>
      </c>
    </row>
    <row r="26" spans="2:7" x14ac:dyDescent="0.4">
      <c r="B26" s="42" t="s">
        <v>78</v>
      </c>
      <c r="C26" s="40">
        <v>1</v>
      </c>
    </row>
    <row r="27" spans="2:7" ht="19.5" thickBot="1" x14ac:dyDescent="0.45">
      <c r="B27" s="43" t="s">
        <v>79</v>
      </c>
      <c r="C27" s="44" t="s">
        <v>80</v>
      </c>
    </row>
    <row r="29" spans="2:7" ht="19.5" thickBot="1" x14ac:dyDescent="0.45">
      <c r="B29" t="s">
        <v>81</v>
      </c>
    </row>
    <row r="30" spans="2:7" ht="19.5" thickBot="1" x14ac:dyDescent="0.45">
      <c r="B30" s="30" t="s">
        <v>144</v>
      </c>
      <c r="C30" s="45" t="s">
        <v>82</v>
      </c>
      <c r="D30" s="45" t="s">
        <v>83</v>
      </c>
      <c r="E30" s="45" t="s">
        <v>84</v>
      </c>
      <c r="F30" s="45" t="s">
        <v>85</v>
      </c>
      <c r="G30" s="90" t="s">
        <v>160</v>
      </c>
    </row>
    <row r="31" spans="2:7" ht="19.5" thickTop="1" x14ac:dyDescent="0.4">
      <c r="B31" s="32">
        <v>4.7</v>
      </c>
      <c r="C31" s="88" t="s">
        <v>151</v>
      </c>
      <c r="D31" s="89" t="s">
        <v>153</v>
      </c>
      <c r="E31" s="88"/>
      <c r="F31" s="88"/>
      <c r="G31" s="99" t="s">
        <v>154</v>
      </c>
    </row>
    <row r="32" spans="2:7" ht="19.5" thickBot="1" x14ac:dyDescent="0.45">
      <c r="B32" s="34">
        <v>60</v>
      </c>
      <c r="C32" s="92" t="s">
        <v>152</v>
      </c>
      <c r="D32" s="86" t="s">
        <v>153</v>
      </c>
      <c r="E32" s="85"/>
      <c r="F32" s="85"/>
      <c r="G32" s="100"/>
    </row>
  </sheetData>
  <mergeCells count="1">
    <mergeCell ref="G31:G3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DDF6-CA3A-4AB0-AC77-B7CB41CF8740}">
  <dimension ref="A1:AI17"/>
  <sheetViews>
    <sheetView workbookViewId="0">
      <selection activeCell="H23" sqref="H23"/>
    </sheetView>
  </sheetViews>
  <sheetFormatPr defaultRowHeight="18.75" x14ac:dyDescent="0.4"/>
  <cols>
    <col min="2" max="2" width="15.25" customWidth="1"/>
    <col min="4" max="4" width="11.125" customWidth="1"/>
    <col min="5" max="5" width="12.125" customWidth="1"/>
    <col min="13" max="13" width="10.375" customWidth="1"/>
    <col min="22" max="22" width="2.625" customWidth="1"/>
    <col min="23" max="23" width="7.375" customWidth="1"/>
    <col min="25" max="25" width="2.625" customWidth="1"/>
    <col min="28" max="28" width="2.625" customWidth="1"/>
    <col min="29" max="29" width="9.375" customWidth="1"/>
    <col min="31" max="31" width="2.75" customWidth="1"/>
  </cols>
  <sheetData>
    <row r="1" spans="1:35" x14ac:dyDescent="0.4">
      <c r="A1" s="94" t="s">
        <v>0</v>
      </c>
      <c r="B1" s="94"/>
      <c r="C1" s="94"/>
      <c r="D1" s="94"/>
      <c r="E1" s="94"/>
      <c r="F1" s="95" t="s">
        <v>1</v>
      </c>
      <c r="G1" s="95"/>
      <c r="H1" s="95"/>
      <c r="I1" s="95"/>
      <c r="J1" s="1"/>
      <c r="K1" s="1"/>
      <c r="L1" s="96" t="s">
        <v>2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2"/>
      <c r="AF1" s="2"/>
      <c r="AG1" s="3"/>
    </row>
    <row r="2" spans="1:35" ht="19.5" thickBot="1" x14ac:dyDescent="0.4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11</v>
      </c>
      <c r="I2" s="101" t="s">
        <v>12</v>
      </c>
      <c r="J2" s="101"/>
      <c r="K2" s="101"/>
      <c r="L2" s="8" t="s">
        <v>13</v>
      </c>
      <c r="M2" s="9" t="s">
        <v>14</v>
      </c>
      <c r="N2" s="9" t="s">
        <v>15</v>
      </c>
      <c r="O2" s="9" t="s">
        <v>16</v>
      </c>
      <c r="P2" s="8" t="s">
        <v>17</v>
      </c>
      <c r="Q2" s="8" t="s">
        <v>18</v>
      </c>
      <c r="R2" s="102" t="s">
        <v>19</v>
      </c>
      <c r="S2" s="102"/>
      <c r="T2" s="102"/>
      <c r="U2" s="8" t="s">
        <v>20</v>
      </c>
      <c r="V2" s="8"/>
      <c r="W2" s="8"/>
      <c r="X2" s="8" t="s">
        <v>21</v>
      </c>
      <c r="Y2" s="8"/>
      <c r="Z2" s="8"/>
      <c r="AA2" s="8" t="s">
        <v>22</v>
      </c>
      <c r="AB2" s="8"/>
      <c r="AC2" s="8"/>
      <c r="AD2" s="8" t="s">
        <v>23</v>
      </c>
      <c r="AE2" s="8"/>
      <c r="AF2" s="8"/>
      <c r="AG2" s="10" t="s">
        <v>24</v>
      </c>
      <c r="AH2" s="11" t="s">
        <v>25</v>
      </c>
      <c r="AI2" s="2"/>
    </row>
    <row r="3" spans="1:35" x14ac:dyDescent="0.4">
      <c r="A3" s="97" t="s">
        <v>27</v>
      </c>
      <c r="B3" t="s">
        <v>28</v>
      </c>
      <c r="C3">
        <v>2011</v>
      </c>
      <c r="D3" t="s">
        <v>29</v>
      </c>
      <c r="E3" t="s">
        <v>30</v>
      </c>
      <c r="F3" s="97" t="s">
        <v>31</v>
      </c>
      <c r="G3">
        <v>8</v>
      </c>
      <c r="H3" t="s">
        <v>32</v>
      </c>
      <c r="I3" t="s">
        <v>33</v>
      </c>
      <c r="J3" s="97" t="s">
        <v>34</v>
      </c>
      <c r="K3" s="97"/>
      <c r="L3" t="s">
        <v>35</v>
      </c>
      <c r="M3" t="s">
        <v>36</v>
      </c>
      <c r="U3">
        <v>0.41</v>
      </c>
      <c r="V3" t="s">
        <v>37</v>
      </c>
      <c r="W3" s="13">
        <v>0.09</v>
      </c>
      <c r="X3" s="13">
        <v>0.1</v>
      </c>
      <c r="Y3" t="s">
        <v>37</v>
      </c>
      <c r="Z3">
        <v>0.03</v>
      </c>
      <c r="AA3">
        <v>0.33</v>
      </c>
      <c r="AB3" t="s">
        <v>37</v>
      </c>
      <c r="AC3">
        <v>0.18</v>
      </c>
      <c r="AD3">
        <v>0.02</v>
      </c>
      <c r="AE3" t="s">
        <v>37</v>
      </c>
      <c r="AF3">
        <v>0.01</v>
      </c>
      <c r="AG3" s="13">
        <f>AA3/AD3</f>
        <v>16.5</v>
      </c>
      <c r="AH3" s="13">
        <f>U3/X3</f>
        <v>4.0999999999999996</v>
      </c>
      <c r="AI3" s="98"/>
    </row>
    <row r="4" spans="1:35" x14ac:dyDescent="0.4">
      <c r="A4" s="98"/>
      <c r="F4" s="98"/>
      <c r="M4" t="s">
        <v>38</v>
      </c>
      <c r="U4">
        <v>0.36</v>
      </c>
      <c r="V4" t="s">
        <v>37</v>
      </c>
      <c r="W4" s="13">
        <v>0.1</v>
      </c>
      <c r="X4" s="13">
        <v>0.12</v>
      </c>
      <c r="Y4" t="s">
        <v>37</v>
      </c>
      <c r="Z4">
        <v>0.04</v>
      </c>
      <c r="AA4">
        <v>0.35</v>
      </c>
      <c r="AB4" t="s">
        <v>37</v>
      </c>
      <c r="AC4">
        <v>0.14000000000000001</v>
      </c>
      <c r="AD4">
        <v>0.02</v>
      </c>
      <c r="AE4" t="s">
        <v>37</v>
      </c>
      <c r="AF4">
        <v>0.01</v>
      </c>
      <c r="AG4" s="13">
        <f t="shared" ref="AG4:AG6" si="0">AA4/AD4</f>
        <v>17.5</v>
      </c>
      <c r="AH4" s="13">
        <f t="shared" ref="AH4:AH6" si="1">U4/X4</f>
        <v>3</v>
      </c>
      <c r="AI4" s="98"/>
    </row>
    <row r="5" spans="1:35" x14ac:dyDescent="0.4">
      <c r="A5" s="98"/>
      <c r="F5" s="98"/>
      <c r="M5" s="15" t="s">
        <v>39</v>
      </c>
      <c r="N5" s="15"/>
      <c r="U5">
        <v>0.26</v>
      </c>
      <c r="V5" t="s">
        <v>37</v>
      </c>
      <c r="W5" s="13">
        <v>7.0000000000000007E-2</v>
      </c>
      <c r="X5" s="13">
        <v>0.12</v>
      </c>
      <c r="Y5" t="s">
        <v>37</v>
      </c>
      <c r="Z5">
        <v>0.03</v>
      </c>
      <c r="AA5">
        <v>0.12</v>
      </c>
      <c r="AB5" t="s">
        <v>37</v>
      </c>
      <c r="AC5">
        <v>0.05</v>
      </c>
      <c r="AD5">
        <v>0.05</v>
      </c>
      <c r="AE5" t="s">
        <v>37</v>
      </c>
      <c r="AF5">
        <v>0.01</v>
      </c>
      <c r="AG5" s="13">
        <f t="shared" si="0"/>
        <v>2.4</v>
      </c>
      <c r="AH5" s="13">
        <f t="shared" si="1"/>
        <v>2.166666666666667</v>
      </c>
      <c r="AI5" s="98"/>
    </row>
    <row r="6" spans="1:35" x14ac:dyDescent="0.4">
      <c r="A6" s="98"/>
      <c r="F6" s="98"/>
      <c r="M6" t="s">
        <v>40</v>
      </c>
      <c r="U6">
        <v>0.35</v>
      </c>
      <c r="V6" t="s">
        <v>37</v>
      </c>
      <c r="W6" s="13">
        <v>7.0000000000000007E-2</v>
      </c>
      <c r="X6" s="13">
        <v>0.17</v>
      </c>
      <c r="Y6" t="s">
        <v>37</v>
      </c>
      <c r="Z6">
        <v>0.04</v>
      </c>
      <c r="AA6">
        <v>0.06</v>
      </c>
      <c r="AB6" t="s">
        <v>37</v>
      </c>
      <c r="AC6">
        <v>0.05</v>
      </c>
      <c r="AD6">
        <v>0.06</v>
      </c>
      <c r="AE6" t="s">
        <v>37</v>
      </c>
      <c r="AF6">
        <v>0.02</v>
      </c>
      <c r="AG6" s="13">
        <f t="shared" si="0"/>
        <v>1</v>
      </c>
      <c r="AH6" s="13">
        <f t="shared" si="1"/>
        <v>2.0588235294117645</v>
      </c>
      <c r="AI6" s="98"/>
    </row>
    <row r="7" spans="1:35" x14ac:dyDescent="0.4">
      <c r="A7" s="98"/>
      <c r="F7" s="98"/>
      <c r="AI7" s="98"/>
    </row>
    <row r="8" spans="1:35" x14ac:dyDescent="0.4">
      <c r="A8" s="98"/>
      <c r="F8" s="98"/>
      <c r="AI8" s="98"/>
    </row>
    <row r="9" spans="1:35" x14ac:dyDescent="0.4">
      <c r="A9" s="98"/>
      <c r="F9" s="98"/>
      <c r="AI9" s="98"/>
    </row>
    <row r="10" spans="1:35" x14ac:dyDescent="0.4">
      <c r="A10" s="98"/>
      <c r="F10" s="98"/>
      <c r="AI10" s="98"/>
    </row>
    <row r="11" spans="1:35" x14ac:dyDescent="0.4">
      <c r="A11" s="98"/>
      <c r="F11" s="98"/>
      <c r="AI11" s="98"/>
    </row>
    <row r="12" spans="1:35" x14ac:dyDescent="0.4">
      <c r="A12" s="98"/>
      <c r="F12" s="98"/>
      <c r="AI12" s="98"/>
    </row>
    <row r="13" spans="1:35" x14ac:dyDescent="0.4">
      <c r="A13" s="98"/>
      <c r="F13" s="98"/>
      <c r="AI13" s="98"/>
    </row>
    <row r="14" spans="1:35" x14ac:dyDescent="0.4">
      <c r="A14" s="98"/>
      <c r="F14" s="98"/>
      <c r="AI14" s="98"/>
    </row>
    <row r="15" spans="1:35" x14ac:dyDescent="0.4">
      <c r="A15" s="98"/>
      <c r="F15" s="98"/>
      <c r="AI15" s="98"/>
    </row>
    <row r="16" spans="1:35" x14ac:dyDescent="0.4">
      <c r="A16" s="98"/>
      <c r="F16" s="98"/>
      <c r="AI16" s="98"/>
    </row>
    <row r="17" spans="1:35" x14ac:dyDescent="0.4">
      <c r="A17" s="98"/>
      <c r="F17" s="98"/>
      <c r="AI17" s="98"/>
    </row>
  </sheetData>
  <mergeCells count="9">
    <mergeCell ref="AI3:AI17"/>
    <mergeCell ref="A1:E1"/>
    <mergeCell ref="F1:I1"/>
    <mergeCell ref="L1:AD1"/>
    <mergeCell ref="I2:K2"/>
    <mergeCell ref="R2:T2"/>
    <mergeCell ref="A3:A17"/>
    <mergeCell ref="F3:F17"/>
    <mergeCell ref="J3:K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F1D7-93A0-4BBD-A0BF-F8E1DA96269E}">
  <dimension ref="B2:G34"/>
  <sheetViews>
    <sheetView workbookViewId="0">
      <selection activeCell="D15" sqref="D15"/>
    </sheetView>
  </sheetViews>
  <sheetFormatPr defaultRowHeight="18.75" x14ac:dyDescent="0.4"/>
  <cols>
    <col min="2" max="2" width="32.625" customWidth="1"/>
    <col min="3" max="3" width="22.375" customWidth="1"/>
    <col min="4" max="4" width="15.125" customWidth="1"/>
    <col min="5" max="5" width="18.375" customWidth="1"/>
    <col min="6" max="6" width="19.125" customWidth="1"/>
    <col min="7" max="7" width="16.25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0" t="s">
        <v>55</v>
      </c>
      <c r="C5" s="31" t="s">
        <v>56</v>
      </c>
    </row>
    <row r="6" spans="2:3" ht="19.5" thickTop="1" x14ac:dyDescent="0.4">
      <c r="B6" s="32" t="s">
        <v>57</v>
      </c>
      <c r="C6" s="33">
        <v>10741033</v>
      </c>
    </row>
    <row r="7" spans="2:3" ht="19.5" thickBot="1" x14ac:dyDescent="0.45">
      <c r="B7" s="34" t="s">
        <v>58</v>
      </c>
      <c r="C7" s="35" t="s">
        <v>86</v>
      </c>
    </row>
    <row r="8" spans="2:3" x14ac:dyDescent="0.4">
      <c r="B8" s="17"/>
      <c r="C8" s="17"/>
    </row>
    <row r="9" spans="2:3" ht="19.5" thickBot="1" x14ac:dyDescent="0.45">
      <c r="B9" s="36" t="s">
        <v>60</v>
      </c>
    </row>
    <row r="10" spans="2:3" x14ac:dyDescent="0.4">
      <c r="B10" s="37" t="s">
        <v>61</v>
      </c>
      <c r="C10" s="38">
        <v>425.3</v>
      </c>
    </row>
    <row r="11" spans="2:3" x14ac:dyDescent="0.4">
      <c r="B11" s="39" t="s">
        <v>62</v>
      </c>
      <c r="C11" s="40">
        <v>4.0999999999999996</v>
      </c>
    </row>
    <row r="12" spans="2:3" x14ac:dyDescent="0.4">
      <c r="B12" s="39" t="s">
        <v>63</v>
      </c>
      <c r="C12" s="40">
        <v>0</v>
      </c>
    </row>
    <row r="13" spans="2:3" x14ac:dyDescent="0.4">
      <c r="B13" s="39" t="s">
        <v>64</v>
      </c>
      <c r="C13" s="40">
        <v>3</v>
      </c>
    </row>
    <row r="14" spans="2:3" x14ac:dyDescent="0.4">
      <c r="B14" s="39" t="s">
        <v>65</v>
      </c>
      <c r="C14" s="40">
        <v>5</v>
      </c>
    </row>
    <row r="15" spans="2:3" x14ac:dyDescent="0.4">
      <c r="B15" s="39" t="s">
        <v>66</v>
      </c>
      <c r="C15" s="41">
        <v>425.08517999999998</v>
      </c>
    </row>
    <row r="16" spans="2:3" x14ac:dyDescent="0.4">
      <c r="B16" s="42" t="s">
        <v>67</v>
      </c>
      <c r="C16" s="41">
        <v>425.08517999999998</v>
      </c>
    </row>
    <row r="17" spans="2:7" x14ac:dyDescent="0.4">
      <c r="B17" s="39" t="s">
        <v>68</v>
      </c>
      <c r="C17" s="41">
        <v>29.5</v>
      </c>
    </row>
    <row r="18" spans="2:7" x14ac:dyDescent="0.4">
      <c r="B18" s="39" t="s">
        <v>70</v>
      </c>
      <c r="C18" s="40">
        <v>23</v>
      </c>
    </row>
    <row r="19" spans="2:7" x14ac:dyDescent="0.4">
      <c r="B19" s="39" t="s">
        <v>71</v>
      </c>
      <c r="C19" s="40">
        <v>0</v>
      </c>
    </row>
    <row r="20" spans="2:7" x14ac:dyDescent="0.4">
      <c r="B20" s="39" t="s">
        <v>72</v>
      </c>
      <c r="C20" s="40">
        <v>445</v>
      </c>
    </row>
    <row r="21" spans="2:7" x14ac:dyDescent="0.4">
      <c r="B21" s="39" t="s">
        <v>73</v>
      </c>
      <c r="C21" s="40">
        <v>0</v>
      </c>
    </row>
    <row r="22" spans="2:7" x14ac:dyDescent="0.4">
      <c r="B22" s="42" t="s">
        <v>74</v>
      </c>
      <c r="C22" s="40">
        <v>4</v>
      </c>
    </row>
    <row r="23" spans="2:7" x14ac:dyDescent="0.4">
      <c r="B23" s="42" t="s">
        <v>75</v>
      </c>
      <c r="C23" s="40">
        <v>0</v>
      </c>
    </row>
    <row r="24" spans="2:7" x14ac:dyDescent="0.4">
      <c r="B24" s="42" t="s">
        <v>76</v>
      </c>
      <c r="C24" s="40">
        <v>1</v>
      </c>
    </row>
    <row r="25" spans="2:7" x14ac:dyDescent="0.4">
      <c r="B25" s="42" t="s">
        <v>77</v>
      </c>
      <c r="C25" s="40">
        <v>0</v>
      </c>
    </row>
    <row r="26" spans="2:7" x14ac:dyDescent="0.4">
      <c r="B26" s="42" t="s">
        <v>78</v>
      </c>
      <c r="C26" s="40">
        <v>1</v>
      </c>
    </row>
    <row r="27" spans="2:7" ht="19.5" thickBot="1" x14ac:dyDescent="0.45">
      <c r="B27" s="43" t="s">
        <v>79</v>
      </c>
      <c r="C27" s="44" t="s">
        <v>80</v>
      </c>
    </row>
    <row r="29" spans="2:7" ht="19.5" thickBot="1" x14ac:dyDescent="0.45">
      <c r="B29" t="s">
        <v>81</v>
      </c>
    </row>
    <row r="30" spans="2:7" ht="19.5" thickBot="1" x14ac:dyDescent="0.45">
      <c r="B30" s="30" t="s">
        <v>144</v>
      </c>
      <c r="C30" s="45" t="s">
        <v>82</v>
      </c>
      <c r="D30" s="45" t="s">
        <v>83</v>
      </c>
      <c r="E30" s="45" t="s">
        <v>84</v>
      </c>
      <c r="F30" s="45" t="s">
        <v>85</v>
      </c>
      <c r="G30" s="90" t="s">
        <v>159</v>
      </c>
    </row>
    <row r="31" spans="2:7" ht="19.5" thickTop="1" x14ac:dyDescent="0.4">
      <c r="B31" s="32">
        <v>16.98</v>
      </c>
      <c r="C31" s="88" t="s">
        <v>87</v>
      </c>
      <c r="D31" s="89" t="s">
        <v>88</v>
      </c>
      <c r="E31" s="88">
        <v>644411</v>
      </c>
      <c r="F31" s="88">
        <v>103681571</v>
      </c>
      <c r="G31" s="91"/>
    </row>
    <row r="32" spans="2:7" x14ac:dyDescent="0.4">
      <c r="B32" s="39">
        <v>17</v>
      </c>
      <c r="C32" s="53" t="s">
        <v>87</v>
      </c>
      <c r="D32" s="54" t="s">
        <v>89</v>
      </c>
      <c r="E32" s="53">
        <v>1062565</v>
      </c>
      <c r="F32" s="53">
        <v>103681571</v>
      </c>
      <c r="G32" s="55"/>
    </row>
    <row r="33" spans="2:7" x14ac:dyDescent="0.4">
      <c r="B33" s="39">
        <v>500</v>
      </c>
      <c r="C33" s="53" t="s">
        <v>87</v>
      </c>
      <c r="D33" s="54" t="s">
        <v>90</v>
      </c>
      <c r="E33" s="53">
        <v>1062563</v>
      </c>
      <c r="F33" s="53">
        <v>103681571</v>
      </c>
      <c r="G33" s="55"/>
    </row>
    <row r="34" spans="2:7" ht="19.5" thickBot="1" x14ac:dyDescent="0.45">
      <c r="B34" s="34">
        <v>8</v>
      </c>
      <c r="C34" s="85" t="s">
        <v>87</v>
      </c>
      <c r="D34" s="86" t="s">
        <v>156</v>
      </c>
      <c r="E34" s="85"/>
      <c r="F34" s="85"/>
      <c r="G34" s="93" t="s">
        <v>157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84A-B354-49C7-AB32-8072EF866333}">
  <dimension ref="A1:AJ17"/>
  <sheetViews>
    <sheetView workbookViewId="0">
      <selection activeCell="E32" sqref="E32"/>
    </sheetView>
  </sheetViews>
  <sheetFormatPr defaultRowHeight="18.75" x14ac:dyDescent="0.4"/>
  <cols>
    <col min="1" max="1" width="14.375" customWidth="1"/>
    <col min="10" max="10" width="2.75" customWidth="1"/>
    <col min="17" max="17" width="2.625" customWidth="1"/>
    <col min="23" max="23" width="2.75" customWidth="1"/>
    <col min="26" max="26" width="2.375" customWidth="1"/>
    <col min="29" max="29" width="2.5" customWidth="1"/>
    <col min="32" max="32" width="2.75" customWidth="1"/>
    <col min="34" max="34" width="15.75" customWidth="1"/>
  </cols>
  <sheetData>
    <row r="1" spans="1:36" x14ac:dyDescent="0.4">
      <c r="A1" s="94" t="s">
        <v>0</v>
      </c>
      <c r="B1" s="94"/>
      <c r="C1" s="94"/>
      <c r="D1" s="94"/>
      <c r="E1" s="94"/>
      <c r="F1" s="95" t="s">
        <v>1</v>
      </c>
      <c r="G1" s="95"/>
      <c r="H1" s="95"/>
      <c r="I1" s="95"/>
      <c r="J1" s="1"/>
      <c r="K1" s="1"/>
      <c r="L1" s="96" t="s">
        <v>2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2"/>
      <c r="AG1" s="2"/>
      <c r="AH1" s="3"/>
    </row>
    <row r="2" spans="1:36" ht="19.5" thickBot="1" x14ac:dyDescent="0.4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7" t="s">
        <v>8</v>
      </c>
      <c r="G2" s="7" t="s">
        <v>9</v>
      </c>
      <c r="H2" s="7" t="s">
        <v>11</v>
      </c>
      <c r="I2" s="101" t="s">
        <v>12</v>
      </c>
      <c r="J2" s="101"/>
      <c r="K2" s="101"/>
      <c r="L2" s="8" t="s">
        <v>13</v>
      </c>
      <c r="M2" s="9" t="s">
        <v>14</v>
      </c>
      <c r="N2" s="8" t="s">
        <v>17</v>
      </c>
      <c r="O2" s="8" t="s">
        <v>18</v>
      </c>
      <c r="P2" s="8" t="s">
        <v>98</v>
      </c>
      <c r="Q2" s="8"/>
      <c r="R2" s="8"/>
      <c r="S2" s="102" t="s">
        <v>19</v>
      </c>
      <c r="T2" s="102"/>
      <c r="U2" s="102"/>
      <c r="V2" s="8" t="s">
        <v>20</v>
      </c>
      <c r="W2" s="8"/>
      <c r="X2" s="8"/>
      <c r="Y2" s="8" t="s">
        <v>21</v>
      </c>
      <c r="Z2" s="8"/>
      <c r="AA2" s="8"/>
      <c r="AB2" s="8" t="s">
        <v>22</v>
      </c>
      <c r="AC2" s="8"/>
      <c r="AD2" s="8"/>
      <c r="AE2" s="8" t="s">
        <v>23</v>
      </c>
      <c r="AF2" s="8"/>
      <c r="AG2" s="8"/>
      <c r="AH2" s="10" t="s">
        <v>99</v>
      </c>
      <c r="AI2" s="11" t="s">
        <v>25</v>
      </c>
      <c r="AJ2" s="2" t="s">
        <v>26</v>
      </c>
    </row>
    <row r="3" spans="1:36" x14ac:dyDescent="0.4">
      <c r="A3" s="97" t="s">
        <v>91</v>
      </c>
      <c r="B3" t="s">
        <v>92</v>
      </c>
      <c r="C3">
        <v>2014</v>
      </c>
      <c r="D3" t="s">
        <v>150</v>
      </c>
      <c r="E3" t="s">
        <v>93</v>
      </c>
      <c r="F3" s="97" t="s">
        <v>31</v>
      </c>
      <c r="G3">
        <v>12</v>
      </c>
      <c r="H3" t="s">
        <v>130</v>
      </c>
      <c r="I3">
        <v>28</v>
      </c>
      <c r="J3" t="s">
        <v>37</v>
      </c>
      <c r="K3">
        <v>8</v>
      </c>
      <c r="L3" t="s">
        <v>94</v>
      </c>
      <c r="M3" t="s">
        <v>95</v>
      </c>
      <c r="P3" s="14">
        <v>38.200000000000003</v>
      </c>
      <c r="Q3" s="12" t="s">
        <v>37</v>
      </c>
      <c r="R3" s="14">
        <v>12.1</v>
      </c>
      <c r="S3" s="14"/>
      <c r="T3" s="14"/>
      <c r="U3" s="14"/>
      <c r="V3" s="12">
        <v>0.26900000000000002</v>
      </c>
      <c r="W3" s="12" t="s">
        <v>37</v>
      </c>
      <c r="X3" s="57">
        <v>7.6999999999999999E-2</v>
      </c>
      <c r="Y3" s="58">
        <v>5.0999999999999997E-2</v>
      </c>
      <c r="Z3" s="12" t="s">
        <v>37</v>
      </c>
      <c r="AA3" s="59">
        <v>2.1000000000000001E-2</v>
      </c>
      <c r="AB3" s="60">
        <v>0.33100000000000002</v>
      </c>
      <c r="AC3" s="12" t="s">
        <v>37</v>
      </c>
      <c r="AD3" s="60">
        <v>0.124</v>
      </c>
      <c r="AE3" s="60">
        <v>5.8000000000000003E-2</v>
      </c>
      <c r="AF3" s="12" t="s">
        <v>37</v>
      </c>
      <c r="AG3" s="60">
        <v>2.1999999999999999E-2</v>
      </c>
      <c r="AH3" s="69">
        <f>AB3/AE3</f>
        <v>5.7068965517241379</v>
      </c>
    </row>
    <row r="4" spans="1:36" x14ac:dyDescent="0.4">
      <c r="A4" s="98"/>
      <c r="F4" s="98"/>
      <c r="M4" t="s">
        <v>36</v>
      </c>
      <c r="P4" s="61">
        <v>39</v>
      </c>
      <c r="Q4" s="62" t="s">
        <v>37</v>
      </c>
      <c r="R4" s="14">
        <v>11.5</v>
      </c>
      <c r="S4" s="14"/>
      <c r="T4" s="14"/>
      <c r="U4" s="14"/>
      <c r="V4" s="62">
        <v>0.26700000000000002</v>
      </c>
      <c r="W4" s="62" t="s">
        <v>37</v>
      </c>
      <c r="X4" s="63">
        <v>0.05</v>
      </c>
      <c r="Y4" s="64">
        <v>4.9000000000000002E-2</v>
      </c>
      <c r="Z4" s="62" t="s">
        <v>37</v>
      </c>
      <c r="AA4" s="65">
        <v>1.4999999999999999E-2</v>
      </c>
      <c r="AB4" s="60">
        <v>0.30399999999999999</v>
      </c>
      <c r="AC4" s="62" t="s">
        <v>37</v>
      </c>
      <c r="AD4" s="66">
        <v>0.16</v>
      </c>
      <c r="AE4" s="60">
        <v>5.1999999999999998E-2</v>
      </c>
      <c r="AF4" s="62" t="s">
        <v>37</v>
      </c>
      <c r="AG4" s="60">
        <v>2.3E-2</v>
      </c>
      <c r="AH4" s="69">
        <f t="shared" ref="AH4:AH5" si="0">AB4/AE4</f>
        <v>5.8461538461538467</v>
      </c>
    </row>
    <row r="5" spans="1:36" x14ac:dyDescent="0.4">
      <c r="A5" s="98"/>
      <c r="F5" s="98"/>
      <c r="M5" t="s">
        <v>96</v>
      </c>
      <c r="P5" s="61">
        <v>8</v>
      </c>
      <c r="Q5" s="62" t="s">
        <v>37</v>
      </c>
      <c r="R5" s="61">
        <v>2</v>
      </c>
      <c r="S5" s="14"/>
      <c r="T5" s="14"/>
      <c r="U5" s="14"/>
      <c r="V5" s="62">
        <v>0.22900000000000001</v>
      </c>
      <c r="W5" s="62" t="s">
        <v>37</v>
      </c>
      <c r="X5" s="67">
        <v>5.5E-2</v>
      </c>
      <c r="Y5" s="68">
        <v>0.05</v>
      </c>
      <c r="Z5" s="62" t="s">
        <v>37</v>
      </c>
      <c r="AA5" s="65">
        <v>8.0000000000000002E-3</v>
      </c>
      <c r="AB5" s="60">
        <v>5.0000000000000001E-3</v>
      </c>
      <c r="AC5" s="62" t="s">
        <v>37</v>
      </c>
      <c r="AD5" s="60">
        <v>3.0000000000000001E-3</v>
      </c>
      <c r="AE5" s="60">
        <v>7.0000000000000001E-3</v>
      </c>
      <c r="AF5" s="62" t="s">
        <v>37</v>
      </c>
      <c r="AG5" s="60">
        <v>4.0000000000000001E-3</v>
      </c>
      <c r="AH5" s="69">
        <f t="shared" si="0"/>
        <v>0.7142857142857143</v>
      </c>
    </row>
    <row r="6" spans="1:36" x14ac:dyDescent="0.4">
      <c r="A6" s="98"/>
      <c r="F6" s="98"/>
      <c r="M6" t="s">
        <v>97</v>
      </c>
      <c r="P6" s="14"/>
      <c r="Q6" s="14"/>
      <c r="R6" s="14"/>
      <c r="S6" s="14"/>
      <c r="T6" s="14"/>
      <c r="U6" s="14"/>
      <c r="V6" s="62">
        <v>0.27400000000000002</v>
      </c>
      <c r="W6" s="62" t="s">
        <v>37</v>
      </c>
      <c r="X6" s="67">
        <v>5.0999999999999997E-2</v>
      </c>
      <c r="Y6" s="64">
        <v>0.10100000000000001</v>
      </c>
      <c r="Z6" s="62" t="s">
        <v>37</v>
      </c>
      <c r="AA6" s="65">
        <v>1.7000000000000001E-2</v>
      </c>
      <c r="AB6" s="60"/>
      <c r="AC6" s="62"/>
      <c r="AD6" s="60"/>
      <c r="AE6" s="14"/>
      <c r="AF6" s="14"/>
      <c r="AG6" s="14"/>
    </row>
    <row r="7" spans="1:36" x14ac:dyDescent="0.4">
      <c r="A7" s="98"/>
      <c r="F7" s="98"/>
    </row>
    <row r="8" spans="1:36" x14ac:dyDescent="0.4">
      <c r="A8" s="98"/>
      <c r="F8" s="98"/>
    </row>
    <row r="9" spans="1:36" x14ac:dyDescent="0.4">
      <c r="A9" s="98"/>
      <c r="F9" s="98"/>
    </row>
    <row r="10" spans="1:36" x14ac:dyDescent="0.4">
      <c r="A10" s="98"/>
      <c r="F10" s="98"/>
    </row>
    <row r="11" spans="1:36" x14ac:dyDescent="0.4">
      <c r="A11" s="98"/>
      <c r="F11" s="98"/>
    </row>
    <row r="12" spans="1:36" x14ac:dyDescent="0.4">
      <c r="A12" s="98"/>
      <c r="F12" s="98"/>
    </row>
    <row r="13" spans="1:36" x14ac:dyDescent="0.4">
      <c r="A13" s="98"/>
      <c r="F13" s="98"/>
    </row>
    <row r="14" spans="1:36" x14ac:dyDescent="0.4">
      <c r="A14" s="98"/>
      <c r="F14" s="98"/>
    </row>
    <row r="15" spans="1:36" x14ac:dyDescent="0.4">
      <c r="A15" s="98"/>
      <c r="F15" s="98"/>
    </row>
    <row r="16" spans="1:36" x14ac:dyDescent="0.4">
      <c r="A16" s="98"/>
      <c r="F16" s="98"/>
    </row>
    <row r="17" spans="1:6" x14ac:dyDescent="0.4">
      <c r="A17" s="98"/>
      <c r="F17" s="98"/>
    </row>
  </sheetData>
  <mergeCells count="7">
    <mergeCell ref="A3:A17"/>
    <mergeCell ref="F3:F17"/>
    <mergeCell ref="A1:E1"/>
    <mergeCell ref="F1:I1"/>
    <mergeCell ref="L1:AE1"/>
    <mergeCell ref="I2:K2"/>
    <mergeCell ref="S2:U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3D3B-5FCE-4279-BB5F-C1C0242D5C25}">
  <dimension ref="B2:G34"/>
  <sheetViews>
    <sheetView topLeftCell="B10" workbookViewId="0">
      <selection activeCell="C40" sqref="C40"/>
    </sheetView>
  </sheetViews>
  <sheetFormatPr defaultRowHeight="18.75" x14ac:dyDescent="0.4"/>
  <cols>
    <col min="2" max="2" width="30.875" customWidth="1"/>
    <col min="3" max="3" width="31.125" customWidth="1"/>
    <col min="4" max="4" width="50.625" customWidth="1"/>
    <col min="5" max="5" width="19" customWidth="1"/>
    <col min="6" max="6" width="20" customWidth="1"/>
    <col min="7" max="7" width="30.5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0" t="s">
        <v>55</v>
      </c>
      <c r="C5" s="31" t="s">
        <v>56</v>
      </c>
    </row>
    <row r="6" spans="2:3" ht="19.5" thickTop="1" x14ac:dyDescent="0.4">
      <c r="B6" s="32" t="s">
        <v>57</v>
      </c>
      <c r="C6" s="33">
        <v>449667</v>
      </c>
    </row>
    <row r="7" spans="2:3" ht="19.5" thickBot="1" x14ac:dyDescent="0.45">
      <c r="B7" s="34" t="s">
        <v>58</v>
      </c>
      <c r="C7" s="35" t="s">
        <v>100</v>
      </c>
    </row>
    <row r="8" spans="2:3" x14ac:dyDescent="0.4">
      <c r="B8" s="17"/>
      <c r="C8" s="17"/>
    </row>
    <row r="9" spans="2:3" ht="19.5" thickBot="1" x14ac:dyDescent="0.45">
      <c r="B9" s="36" t="s">
        <v>60</v>
      </c>
    </row>
    <row r="10" spans="2:3" x14ac:dyDescent="0.4">
      <c r="B10" s="37" t="s">
        <v>61</v>
      </c>
      <c r="C10" s="38">
        <v>324.8</v>
      </c>
    </row>
    <row r="11" spans="2:3" x14ac:dyDescent="0.4">
      <c r="B11" s="39" t="s">
        <v>62</v>
      </c>
      <c r="C11" s="40">
        <v>3.6</v>
      </c>
    </row>
    <row r="12" spans="2:3" x14ac:dyDescent="0.4">
      <c r="B12" s="39" t="s">
        <v>63</v>
      </c>
      <c r="C12" s="40">
        <v>0</v>
      </c>
    </row>
    <row r="13" spans="2:3" x14ac:dyDescent="0.4">
      <c r="B13" s="39" t="s">
        <v>64</v>
      </c>
      <c r="C13" s="40">
        <v>4</v>
      </c>
    </row>
    <row r="14" spans="2:3" x14ac:dyDescent="0.4">
      <c r="B14" s="39" t="s">
        <v>65</v>
      </c>
      <c r="C14" s="40">
        <v>5</v>
      </c>
    </row>
    <row r="15" spans="2:3" x14ac:dyDescent="0.4">
      <c r="B15" s="39" t="s">
        <v>66</v>
      </c>
      <c r="C15" s="41">
        <v>324.12701900000002</v>
      </c>
    </row>
    <row r="16" spans="2:3" x14ac:dyDescent="0.4">
      <c r="B16" s="42" t="s">
        <v>67</v>
      </c>
      <c r="C16" s="41">
        <v>324.12701900000002</v>
      </c>
    </row>
    <row r="17" spans="2:7" x14ac:dyDescent="0.4">
      <c r="B17" s="39" t="s">
        <v>68</v>
      </c>
      <c r="C17" s="41">
        <v>29.5</v>
      </c>
    </row>
    <row r="18" spans="2:7" x14ac:dyDescent="0.4">
      <c r="B18" s="39" t="s">
        <v>70</v>
      </c>
      <c r="C18" s="40">
        <v>22</v>
      </c>
    </row>
    <row r="19" spans="2:7" x14ac:dyDescent="0.4">
      <c r="B19" s="39" t="s">
        <v>71</v>
      </c>
      <c r="C19" s="40">
        <v>0</v>
      </c>
    </row>
    <row r="20" spans="2:7" x14ac:dyDescent="0.4">
      <c r="B20" s="39" t="s">
        <v>72</v>
      </c>
      <c r="C20" s="40">
        <v>400</v>
      </c>
    </row>
    <row r="21" spans="2:7" x14ac:dyDescent="0.4">
      <c r="B21" s="39" t="s">
        <v>73</v>
      </c>
      <c r="C21" s="40">
        <v>1</v>
      </c>
    </row>
    <row r="22" spans="2:7" x14ac:dyDescent="0.4">
      <c r="B22" s="42" t="s">
        <v>74</v>
      </c>
      <c r="C22" s="40">
        <v>0</v>
      </c>
    </row>
    <row r="23" spans="2:7" x14ac:dyDescent="0.4">
      <c r="B23" s="42" t="s">
        <v>75</v>
      </c>
      <c r="C23" s="40">
        <v>4</v>
      </c>
    </row>
    <row r="24" spans="2:7" x14ac:dyDescent="0.4">
      <c r="B24" s="42" t="s">
        <v>76</v>
      </c>
      <c r="C24" s="40">
        <v>0</v>
      </c>
    </row>
    <row r="25" spans="2:7" x14ac:dyDescent="0.4">
      <c r="B25" s="42" t="s">
        <v>77</v>
      </c>
      <c r="C25" s="40">
        <v>0</v>
      </c>
    </row>
    <row r="26" spans="2:7" x14ac:dyDescent="0.4">
      <c r="B26" s="42" t="s">
        <v>78</v>
      </c>
      <c r="C26" s="40">
        <v>1</v>
      </c>
    </row>
    <row r="27" spans="2:7" ht="19.5" thickBot="1" x14ac:dyDescent="0.45">
      <c r="B27" s="43" t="s">
        <v>79</v>
      </c>
      <c r="C27" s="44" t="s">
        <v>80</v>
      </c>
    </row>
    <row r="29" spans="2:7" ht="19.5" thickBot="1" x14ac:dyDescent="0.45">
      <c r="B29" t="s">
        <v>81</v>
      </c>
    </row>
    <row r="30" spans="2:7" ht="19.5" thickBot="1" x14ac:dyDescent="0.45">
      <c r="B30" s="30" t="s">
        <v>144</v>
      </c>
      <c r="C30" s="45" t="s">
        <v>82</v>
      </c>
      <c r="D30" s="45" t="s">
        <v>83</v>
      </c>
      <c r="E30" s="45" t="s">
        <v>84</v>
      </c>
      <c r="F30" s="45" t="s">
        <v>85</v>
      </c>
      <c r="G30" s="90" t="s">
        <v>145</v>
      </c>
    </row>
    <row r="31" spans="2:7" ht="19.5" thickTop="1" x14ac:dyDescent="0.4">
      <c r="B31" s="32">
        <v>1.53</v>
      </c>
      <c r="C31" s="88" t="s">
        <v>87</v>
      </c>
      <c r="D31" s="89" t="s">
        <v>143</v>
      </c>
      <c r="E31" s="88"/>
      <c r="F31" s="88"/>
      <c r="G31" s="103" t="s">
        <v>146</v>
      </c>
    </row>
    <row r="32" spans="2:7" x14ac:dyDescent="0.4">
      <c r="B32" s="39">
        <v>7.95</v>
      </c>
      <c r="C32" s="53" t="s">
        <v>87</v>
      </c>
      <c r="D32" s="54" t="s">
        <v>147</v>
      </c>
      <c r="E32" s="53"/>
      <c r="F32" s="53"/>
      <c r="G32" s="104"/>
    </row>
    <row r="33" spans="2:7" x14ac:dyDescent="0.4">
      <c r="B33" s="39"/>
      <c r="C33" s="53"/>
      <c r="D33" s="54"/>
      <c r="E33" s="53"/>
      <c r="F33" s="53"/>
      <c r="G33" s="55"/>
    </row>
    <row r="34" spans="2:7" ht="19.5" thickBot="1" x14ac:dyDescent="0.45">
      <c r="B34" s="34"/>
      <c r="C34" s="85"/>
      <c r="D34" s="86"/>
      <c r="E34" s="85"/>
      <c r="F34" s="85"/>
      <c r="G34" s="87"/>
    </row>
  </sheetData>
  <mergeCells count="1">
    <mergeCell ref="G31:G3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B39F-38E2-41A8-8480-78419F77BD27}">
  <dimension ref="A1:AK37"/>
  <sheetViews>
    <sheetView workbookViewId="0">
      <selection activeCell="E30" sqref="E30"/>
    </sheetView>
  </sheetViews>
  <sheetFormatPr defaultRowHeight="18.75" x14ac:dyDescent="0.4"/>
  <cols>
    <col min="1" max="1" width="15.625" customWidth="1"/>
    <col min="10" max="10" width="3" customWidth="1"/>
    <col min="17" max="17" width="3" customWidth="1"/>
    <col min="21" max="21" width="3.125" customWidth="1"/>
  </cols>
  <sheetData>
    <row r="1" spans="1:37" x14ac:dyDescent="0.4">
      <c r="A1" s="94" t="s">
        <v>0</v>
      </c>
      <c r="B1" s="94"/>
      <c r="C1" s="94"/>
      <c r="D1" s="94"/>
      <c r="E1" s="94"/>
      <c r="F1" s="95" t="s">
        <v>1</v>
      </c>
      <c r="G1" s="95"/>
      <c r="H1" s="95"/>
      <c r="I1" s="95"/>
      <c r="J1" s="1"/>
      <c r="K1" s="1"/>
      <c r="L1" s="96" t="s">
        <v>2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2"/>
      <c r="AH1" s="2"/>
      <c r="AI1" s="3"/>
    </row>
    <row r="2" spans="1:37" ht="19.5" thickBot="1" x14ac:dyDescent="0.4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7" t="s">
        <v>8</v>
      </c>
      <c r="G2" s="7" t="s">
        <v>9</v>
      </c>
      <c r="H2" s="7" t="s">
        <v>11</v>
      </c>
      <c r="I2" s="101" t="s">
        <v>12</v>
      </c>
      <c r="J2" s="101"/>
      <c r="K2" s="101"/>
      <c r="L2" s="8" t="s">
        <v>13</v>
      </c>
      <c r="M2" s="9" t="s">
        <v>14</v>
      </c>
      <c r="N2" s="8" t="s">
        <v>17</v>
      </c>
      <c r="O2" s="8" t="s">
        <v>18</v>
      </c>
      <c r="P2" s="8" t="s">
        <v>98</v>
      </c>
      <c r="Q2" s="8"/>
      <c r="R2" s="8"/>
      <c r="S2" s="8"/>
      <c r="T2" s="102" t="s">
        <v>19</v>
      </c>
      <c r="U2" s="102"/>
      <c r="V2" s="102"/>
      <c r="W2" s="8" t="s">
        <v>20</v>
      </c>
      <c r="X2" s="8"/>
      <c r="Y2" s="8"/>
      <c r="Z2" s="8" t="s">
        <v>21</v>
      </c>
      <c r="AA2" s="8"/>
      <c r="AB2" s="8"/>
      <c r="AC2" s="8" t="s">
        <v>22</v>
      </c>
      <c r="AD2" s="8"/>
      <c r="AE2" s="8"/>
      <c r="AF2" s="8" t="s">
        <v>23</v>
      </c>
      <c r="AG2" s="8"/>
      <c r="AH2" s="8"/>
      <c r="AI2" s="10" t="s">
        <v>99</v>
      </c>
      <c r="AJ2" s="11" t="s">
        <v>25</v>
      </c>
      <c r="AK2" s="2" t="s">
        <v>26</v>
      </c>
    </row>
    <row r="3" spans="1:37" x14ac:dyDescent="0.4">
      <c r="A3" s="97" t="s">
        <v>101</v>
      </c>
      <c r="B3" t="s">
        <v>102</v>
      </c>
      <c r="C3">
        <v>2020</v>
      </c>
      <c r="D3" t="s">
        <v>103</v>
      </c>
      <c r="E3" t="s">
        <v>104</v>
      </c>
      <c r="F3" s="97" t="s">
        <v>31</v>
      </c>
      <c r="G3">
        <v>3</v>
      </c>
      <c r="I3">
        <v>55.5</v>
      </c>
      <c r="J3" t="s">
        <v>37</v>
      </c>
      <c r="K3">
        <v>18.2</v>
      </c>
      <c r="L3" t="s">
        <v>35</v>
      </c>
      <c r="M3" t="s">
        <v>105</v>
      </c>
      <c r="O3" t="s">
        <v>158</v>
      </c>
      <c r="P3" s="14">
        <v>11.81</v>
      </c>
      <c r="Q3" s="14" t="s">
        <v>37</v>
      </c>
      <c r="R3" s="14">
        <v>1.77</v>
      </c>
      <c r="S3" s="14"/>
      <c r="T3">
        <v>19.739999999999998</v>
      </c>
      <c r="U3" s="14" t="s">
        <v>37</v>
      </c>
      <c r="V3">
        <v>3.97</v>
      </c>
    </row>
    <row r="4" spans="1:37" x14ac:dyDescent="0.4">
      <c r="A4" s="98"/>
      <c r="F4" s="98"/>
      <c r="M4" t="s">
        <v>108</v>
      </c>
      <c r="O4" t="s">
        <v>158</v>
      </c>
      <c r="P4" s="14">
        <v>11.97</v>
      </c>
      <c r="Q4" s="14" t="s">
        <v>37</v>
      </c>
      <c r="R4" s="14">
        <v>1.68</v>
      </c>
      <c r="S4" s="14"/>
      <c r="T4">
        <v>20.03</v>
      </c>
      <c r="U4" s="14" t="s">
        <v>37</v>
      </c>
      <c r="V4">
        <v>3.89</v>
      </c>
    </row>
    <row r="5" spans="1:37" x14ac:dyDescent="0.4">
      <c r="A5" s="98"/>
      <c r="F5" s="98"/>
      <c r="M5" t="s">
        <v>106</v>
      </c>
      <c r="O5" t="s">
        <v>158</v>
      </c>
      <c r="P5" s="14">
        <v>11.46</v>
      </c>
      <c r="Q5" s="14" t="s">
        <v>37</v>
      </c>
      <c r="R5" s="14">
        <v>2.19</v>
      </c>
      <c r="S5" s="14"/>
      <c r="T5">
        <v>19.13</v>
      </c>
      <c r="U5" s="14" t="s">
        <v>37</v>
      </c>
      <c r="V5">
        <v>4.59</v>
      </c>
    </row>
    <row r="6" spans="1:37" x14ac:dyDescent="0.4">
      <c r="A6" s="98"/>
      <c r="F6" s="98"/>
      <c r="M6" t="s">
        <v>107</v>
      </c>
      <c r="O6" t="s">
        <v>158</v>
      </c>
      <c r="P6" s="14">
        <v>11.99</v>
      </c>
      <c r="Q6" s="14" t="s">
        <v>37</v>
      </c>
      <c r="R6" s="14">
        <v>2.14</v>
      </c>
      <c r="S6" s="14"/>
      <c r="T6">
        <v>20.07</v>
      </c>
      <c r="U6" s="14" t="s">
        <v>37</v>
      </c>
      <c r="V6">
        <v>4.6100000000000003</v>
      </c>
    </row>
    <row r="7" spans="1:37" x14ac:dyDescent="0.4">
      <c r="A7" s="98"/>
      <c r="F7" s="98"/>
      <c r="M7" t="s">
        <v>109</v>
      </c>
      <c r="O7" t="s">
        <v>158</v>
      </c>
      <c r="P7" s="14">
        <v>11.94</v>
      </c>
      <c r="Q7" s="14" t="s">
        <v>37</v>
      </c>
      <c r="R7" s="14">
        <v>2.1800000000000002</v>
      </c>
      <c r="S7" s="14"/>
      <c r="T7">
        <v>19.989999999999998</v>
      </c>
      <c r="U7" s="14" t="s">
        <v>37</v>
      </c>
      <c r="V7">
        <v>4.72</v>
      </c>
    </row>
    <row r="8" spans="1:37" x14ac:dyDescent="0.4">
      <c r="A8" s="98"/>
      <c r="F8" s="98"/>
      <c r="M8" t="s">
        <v>110</v>
      </c>
      <c r="O8" t="s">
        <v>158</v>
      </c>
      <c r="P8" s="14">
        <v>11.85</v>
      </c>
      <c r="Q8" s="14" t="s">
        <v>37</v>
      </c>
      <c r="R8" s="14">
        <v>2.3199999999999998</v>
      </c>
      <c r="S8" s="14"/>
      <c r="T8">
        <v>19.829999999999998</v>
      </c>
      <c r="U8" s="14" t="s">
        <v>37</v>
      </c>
      <c r="V8">
        <v>4.8899999999999997</v>
      </c>
    </row>
    <row r="9" spans="1:37" x14ac:dyDescent="0.4">
      <c r="A9" s="98"/>
      <c r="F9" s="98"/>
      <c r="M9" t="s">
        <v>111</v>
      </c>
      <c r="O9" t="s">
        <v>158</v>
      </c>
      <c r="P9" s="14">
        <v>9.93</v>
      </c>
      <c r="Q9" s="14" t="s">
        <v>37</v>
      </c>
      <c r="R9" s="14">
        <v>1.65</v>
      </c>
      <c r="S9" s="14"/>
      <c r="T9">
        <v>16.440000000000001</v>
      </c>
      <c r="U9" s="14" t="s">
        <v>37</v>
      </c>
      <c r="V9">
        <v>3.63</v>
      </c>
    </row>
    <row r="10" spans="1:37" x14ac:dyDescent="0.4">
      <c r="A10" s="98"/>
      <c r="F10" s="98"/>
      <c r="M10" t="s">
        <v>112</v>
      </c>
      <c r="O10" t="s">
        <v>158</v>
      </c>
      <c r="P10" s="14">
        <v>9.56</v>
      </c>
      <c r="Q10" s="14" t="s">
        <v>37</v>
      </c>
      <c r="R10" s="70">
        <v>2</v>
      </c>
      <c r="S10" s="70"/>
      <c r="T10">
        <v>15.81</v>
      </c>
      <c r="U10" s="14" t="s">
        <v>37</v>
      </c>
      <c r="V10">
        <v>4.16</v>
      </c>
    </row>
    <row r="11" spans="1:37" x14ac:dyDescent="0.4">
      <c r="A11" s="98"/>
      <c r="F11" s="98"/>
      <c r="M11" t="s">
        <v>113</v>
      </c>
      <c r="O11" t="s">
        <v>158</v>
      </c>
      <c r="P11" s="14">
        <v>7.75</v>
      </c>
      <c r="Q11" s="14" t="s">
        <v>37</v>
      </c>
      <c r="R11" s="14">
        <v>1.83</v>
      </c>
      <c r="S11" s="14"/>
      <c r="T11">
        <v>12.66</v>
      </c>
      <c r="U11" s="14" t="s">
        <v>37</v>
      </c>
      <c r="V11">
        <v>3.82</v>
      </c>
    </row>
    <row r="12" spans="1:37" x14ac:dyDescent="0.4">
      <c r="A12" s="98"/>
      <c r="F12" s="98"/>
      <c r="M12" t="s">
        <v>114</v>
      </c>
      <c r="O12" t="s">
        <v>158</v>
      </c>
      <c r="P12" s="14">
        <v>6.55</v>
      </c>
      <c r="Q12" s="14" t="s">
        <v>37</v>
      </c>
      <c r="R12" s="14">
        <v>2.0099999999999998</v>
      </c>
      <c r="S12" s="14"/>
      <c r="T12">
        <v>10.5</v>
      </c>
      <c r="U12" s="14" t="s">
        <v>37</v>
      </c>
      <c r="V12">
        <v>3.88</v>
      </c>
    </row>
    <row r="13" spans="1:37" x14ac:dyDescent="0.4">
      <c r="A13" s="98"/>
      <c r="F13" s="98"/>
      <c r="M13" t="s">
        <v>115</v>
      </c>
      <c r="O13" t="s">
        <v>158</v>
      </c>
      <c r="P13" s="14">
        <v>0.65</v>
      </c>
      <c r="Q13" s="14" t="s">
        <v>37</v>
      </c>
      <c r="R13" s="14" t="s">
        <v>127</v>
      </c>
      <c r="S13" s="14"/>
      <c r="T13">
        <v>0.16</v>
      </c>
      <c r="U13" s="14" t="s">
        <v>37</v>
      </c>
      <c r="V13" s="14" t="s">
        <v>127</v>
      </c>
    </row>
    <row r="14" spans="1:37" x14ac:dyDescent="0.4">
      <c r="A14" s="98"/>
      <c r="F14" s="98"/>
      <c r="M14" t="s">
        <v>116</v>
      </c>
      <c r="O14" t="s">
        <v>158</v>
      </c>
      <c r="P14" s="70">
        <v>0.7</v>
      </c>
      <c r="Q14" s="14" t="s">
        <v>37</v>
      </c>
      <c r="R14" s="14" t="s">
        <v>127</v>
      </c>
      <c r="S14" s="14"/>
      <c r="T14">
        <v>0.24</v>
      </c>
      <c r="U14" s="14" t="s">
        <v>37</v>
      </c>
      <c r="V14" s="14" t="s">
        <v>127</v>
      </c>
    </row>
    <row r="15" spans="1:37" x14ac:dyDescent="0.4">
      <c r="A15" s="98"/>
      <c r="F15" s="98"/>
      <c r="M15" t="s">
        <v>117</v>
      </c>
      <c r="O15" t="s">
        <v>158</v>
      </c>
      <c r="P15" s="14">
        <v>2.0699999999999998</v>
      </c>
      <c r="Q15" s="14" t="s">
        <v>37</v>
      </c>
      <c r="R15" s="14">
        <v>0.26</v>
      </c>
      <c r="S15" s="14"/>
      <c r="T15">
        <v>2.64</v>
      </c>
      <c r="U15" s="14" t="s">
        <v>37</v>
      </c>
      <c r="V15">
        <v>0.56999999999999995</v>
      </c>
    </row>
    <row r="16" spans="1:37" x14ac:dyDescent="0.4">
      <c r="A16" s="98"/>
      <c r="F16" s="98"/>
      <c r="M16" t="s">
        <v>118</v>
      </c>
      <c r="O16" t="s">
        <v>158</v>
      </c>
      <c r="P16" s="14">
        <v>2.0499999999999998</v>
      </c>
      <c r="Q16" s="14" t="s">
        <v>37</v>
      </c>
      <c r="R16" s="70">
        <v>0.4</v>
      </c>
      <c r="S16" s="70"/>
      <c r="T16">
        <v>2.59</v>
      </c>
      <c r="U16" s="14" t="s">
        <v>37</v>
      </c>
      <c r="V16">
        <v>0.77</v>
      </c>
    </row>
    <row r="17" spans="1:22" x14ac:dyDescent="0.4">
      <c r="A17" s="98"/>
      <c r="F17" s="98"/>
      <c r="M17" t="s">
        <v>119</v>
      </c>
      <c r="P17" s="14">
        <v>0.52</v>
      </c>
      <c r="Q17" s="14" t="s">
        <v>37</v>
      </c>
      <c r="R17" s="14">
        <v>7.0000000000000007E-2</v>
      </c>
      <c r="S17" s="14"/>
      <c r="T17">
        <v>-0.09</v>
      </c>
      <c r="U17" s="14" t="s">
        <v>37</v>
      </c>
      <c r="V17">
        <v>0.09</v>
      </c>
    </row>
    <row r="18" spans="1:22" x14ac:dyDescent="0.4">
      <c r="M18" t="s">
        <v>36</v>
      </c>
      <c r="P18" s="14">
        <v>11.83</v>
      </c>
      <c r="Q18" s="14" t="s">
        <v>37</v>
      </c>
      <c r="R18" s="14">
        <v>1.97</v>
      </c>
      <c r="S18" s="14"/>
      <c r="T18">
        <v>19.79</v>
      </c>
      <c r="U18" s="14" t="s">
        <v>37</v>
      </c>
      <c r="V18">
        <v>4.34</v>
      </c>
    </row>
    <row r="19" spans="1:22" x14ac:dyDescent="0.4">
      <c r="M19" t="s">
        <v>120</v>
      </c>
      <c r="O19" t="s">
        <v>158</v>
      </c>
      <c r="P19" s="70">
        <v>12</v>
      </c>
      <c r="Q19" s="14" t="s">
        <v>37</v>
      </c>
      <c r="R19" s="14">
        <v>1.82</v>
      </c>
      <c r="S19" s="14"/>
      <c r="T19">
        <v>20.09</v>
      </c>
      <c r="U19" s="14" t="s">
        <v>37</v>
      </c>
      <c r="V19">
        <v>4.1100000000000003</v>
      </c>
    </row>
    <row r="20" spans="1:22" x14ac:dyDescent="0.4">
      <c r="M20" t="s">
        <v>121</v>
      </c>
      <c r="O20" t="s">
        <v>158</v>
      </c>
      <c r="P20" s="14">
        <v>11.6</v>
      </c>
      <c r="Q20" s="14" t="s">
        <v>37</v>
      </c>
      <c r="R20" s="14">
        <v>2.29</v>
      </c>
      <c r="S20" s="14"/>
      <c r="T20">
        <v>19.39</v>
      </c>
      <c r="U20" s="14" t="s">
        <v>37</v>
      </c>
      <c r="V20">
        <v>4.82</v>
      </c>
    </row>
    <row r="21" spans="1:22" x14ac:dyDescent="0.4">
      <c r="M21" t="s">
        <v>122</v>
      </c>
      <c r="P21" s="14">
        <v>9.73</v>
      </c>
      <c r="Q21" s="14" t="s">
        <v>37</v>
      </c>
      <c r="R21" s="14">
        <v>1.83</v>
      </c>
      <c r="S21" s="14"/>
      <c r="T21">
        <v>16.11</v>
      </c>
      <c r="U21" s="14" t="s">
        <v>37</v>
      </c>
      <c r="V21">
        <v>3.92</v>
      </c>
    </row>
    <row r="22" spans="1:22" x14ac:dyDescent="0.4">
      <c r="M22" t="s">
        <v>123</v>
      </c>
      <c r="P22" s="14">
        <v>6.96</v>
      </c>
      <c r="Q22" s="14" t="s">
        <v>37</v>
      </c>
      <c r="R22" s="14">
        <v>1.79</v>
      </c>
      <c r="S22" s="14"/>
      <c r="T22">
        <v>11.27</v>
      </c>
      <c r="U22" s="14" t="s">
        <v>37</v>
      </c>
      <c r="V22">
        <v>3.67</v>
      </c>
    </row>
    <row r="23" spans="1:22" x14ac:dyDescent="0.4">
      <c r="M23" t="s">
        <v>124</v>
      </c>
      <c r="P23" s="14">
        <v>0.67</v>
      </c>
      <c r="Q23" s="14" t="s">
        <v>37</v>
      </c>
      <c r="R23" s="14" t="s">
        <v>127</v>
      </c>
      <c r="S23" s="14"/>
      <c r="T23" s="13">
        <v>0.2</v>
      </c>
      <c r="U23" s="14" t="s">
        <v>37</v>
      </c>
      <c r="V23" s="14" t="s">
        <v>127</v>
      </c>
    </row>
    <row r="24" spans="1:22" x14ac:dyDescent="0.4">
      <c r="M24" t="s">
        <v>125</v>
      </c>
      <c r="P24" s="14">
        <v>2.12</v>
      </c>
      <c r="Q24" s="14" t="s">
        <v>37</v>
      </c>
      <c r="R24" s="14">
        <v>0.35</v>
      </c>
      <c r="S24" s="14"/>
      <c r="T24">
        <v>2.71</v>
      </c>
      <c r="U24" s="14" t="s">
        <v>37</v>
      </c>
      <c r="V24">
        <v>0.68</v>
      </c>
    </row>
    <row r="25" spans="1:22" x14ac:dyDescent="0.4">
      <c r="M25" t="s">
        <v>126</v>
      </c>
      <c r="P25" s="14">
        <v>0.56999999999999995</v>
      </c>
      <c r="Q25" s="14" t="s">
        <v>37</v>
      </c>
      <c r="R25" s="14">
        <v>0.03</v>
      </c>
      <c r="S25" s="14"/>
    </row>
    <row r="26" spans="1:22" x14ac:dyDescent="0.4">
      <c r="P26" s="14"/>
      <c r="Q26" s="14"/>
      <c r="R26" s="14"/>
      <c r="S26" s="14"/>
    </row>
    <row r="27" spans="1:22" x14ac:dyDescent="0.4">
      <c r="R27" t="s">
        <v>127</v>
      </c>
      <c r="S27" t="s">
        <v>128</v>
      </c>
    </row>
    <row r="29" spans="1:22" x14ac:dyDescent="0.4">
      <c r="L29" t="s">
        <v>131</v>
      </c>
      <c r="M29" t="s">
        <v>119</v>
      </c>
      <c r="T29">
        <v>0</v>
      </c>
      <c r="U29" s="71" t="s">
        <v>37</v>
      </c>
      <c r="V29">
        <v>0</v>
      </c>
    </row>
    <row r="30" spans="1:22" x14ac:dyDescent="0.4">
      <c r="M30" t="s">
        <v>36</v>
      </c>
      <c r="T30">
        <v>14.82</v>
      </c>
      <c r="U30" s="71" t="s">
        <v>37</v>
      </c>
      <c r="V30">
        <v>2.56</v>
      </c>
    </row>
    <row r="31" spans="1:22" x14ac:dyDescent="0.4">
      <c r="M31" t="s">
        <v>120</v>
      </c>
      <c r="O31" t="s">
        <v>158</v>
      </c>
      <c r="T31">
        <v>15.17</v>
      </c>
      <c r="U31" s="71" t="s">
        <v>37</v>
      </c>
      <c r="V31">
        <v>2.75</v>
      </c>
    </row>
    <row r="32" spans="1:22" x14ac:dyDescent="0.4">
      <c r="M32" t="s">
        <v>121</v>
      </c>
      <c r="O32" t="s">
        <v>158</v>
      </c>
      <c r="T32">
        <v>14.32</v>
      </c>
      <c r="U32" s="75" t="s">
        <v>37</v>
      </c>
      <c r="V32">
        <v>2.34</v>
      </c>
    </row>
    <row r="33" spans="13:22" x14ac:dyDescent="0.4">
      <c r="M33" t="s">
        <v>122</v>
      </c>
      <c r="T33">
        <v>11.95</v>
      </c>
      <c r="U33" s="71" t="s">
        <v>37</v>
      </c>
      <c r="V33">
        <v>2.11</v>
      </c>
    </row>
    <row r="34" spans="13:22" x14ac:dyDescent="0.4">
      <c r="M34" t="s">
        <v>123</v>
      </c>
      <c r="T34">
        <v>9.15</v>
      </c>
      <c r="U34" s="71" t="s">
        <v>37</v>
      </c>
      <c r="V34" s="13">
        <v>2.7</v>
      </c>
    </row>
    <row r="35" spans="13:22" x14ac:dyDescent="0.4">
      <c r="M35" t="s">
        <v>124</v>
      </c>
      <c r="T35" s="13">
        <v>0.4</v>
      </c>
      <c r="U35" s="71" t="s">
        <v>37</v>
      </c>
      <c r="V35">
        <v>0.09</v>
      </c>
    </row>
    <row r="36" spans="13:22" x14ac:dyDescent="0.4">
      <c r="M36" t="s">
        <v>125</v>
      </c>
      <c r="T36">
        <v>2.63</v>
      </c>
      <c r="U36" s="71" t="s">
        <v>37</v>
      </c>
      <c r="V36">
        <v>0.59</v>
      </c>
    </row>
    <row r="37" spans="13:22" x14ac:dyDescent="0.4">
      <c r="M37" t="s">
        <v>126</v>
      </c>
    </row>
  </sheetData>
  <mergeCells count="7">
    <mergeCell ref="A3:A17"/>
    <mergeCell ref="F3:F17"/>
    <mergeCell ref="A1:E1"/>
    <mergeCell ref="F1:I1"/>
    <mergeCell ref="L1:AF1"/>
    <mergeCell ref="I2:K2"/>
    <mergeCell ref="T2:V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FDC5-D59F-4C9A-8B97-A97BC64B6155}">
  <dimension ref="B2:F34"/>
  <sheetViews>
    <sheetView workbookViewId="0">
      <selection activeCell="B31" sqref="B31"/>
    </sheetView>
  </sheetViews>
  <sheetFormatPr defaultRowHeight="18.75" x14ac:dyDescent="0.4"/>
  <cols>
    <col min="2" max="2" width="30.625" customWidth="1"/>
    <col min="3" max="3" width="27.25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0" t="s">
        <v>55</v>
      </c>
      <c r="C5" s="31" t="s">
        <v>56</v>
      </c>
    </row>
    <row r="6" spans="2:3" ht="19.5" thickTop="1" x14ac:dyDescent="0.4">
      <c r="B6" s="32" t="s">
        <v>57</v>
      </c>
      <c r="C6" s="33">
        <v>53464052</v>
      </c>
    </row>
    <row r="7" spans="2:3" ht="19.5" thickBot="1" x14ac:dyDescent="0.45">
      <c r="B7" s="34" t="s">
        <v>58</v>
      </c>
      <c r="C7" s="35" t="s">
        <v>129</v>
      </c>
    </row>
    <row r="8" spans="2:3" x14ac:dyDescent="0.4">
      <c r="B8" s="17"/>
      <c r="C8" s="17"/>
    </row>
    <row r="9" spans="2:3" ht="19.5" thickBot="1" x14ac:dyDescent="0.45">
      <c r="B9" s="36" t="s">
        <v>60</v>
      </c>
    </row>
    <row r="10" spans="2:3" x14ac:dyDescent="0.4">
      <c r="B10" s="37" t="s">
        <v>61</v>
      </c>
      <c r="C10" s="38">
        <v>314.39999999999998</v>
      </c>
    </row>
    <row r="11" spans="2:3" x14ac:dyDescent="0.4">
      <c r="B11" s="39" t="s">
        <v>62</v>
      </c>
      <c r="C11" s="40">
        <v>3</v>
      </c>
    </row>
    <row r="12" spans="2:3" x14ac:dyDescent="0.4">
      <c r="B12" s="39" t="s">
        <v>63</v>
      </c>
      <c r="C12" s="40">
        <v>0</v>
      </c>
    </row>
    <row r="13" spans="2:3" x14ac:dyDescent="0.4">
      <c r="B13" s="39" t="s">
        <v>64</v>
      </c>
      <c r="C13" s="40">
        <v>4</v>
      </c>
    </row>
    <row r="14" spans="2:3" x14ac:dyDescent="0.4">
      <c r="B14" s="39" t="s">
        <v>65</v>
      </c>
      <c r="C14" s="40">
        <v>4</v>
      </c>
    </row>
    <row r="15" spans="2:3" x14ac:dyDescent="0.4">
      <c r="B15" s="39" t="s">
        <v>66</v>
      </c>
      <c r="C15" s="41">
        <v>314.16599100000002</v>
      </c>
    </row>
    <row r="16" spans="2:3" x14ac:dyDescent="0.4">
      <c r="B16" s="42" t="s">
        <v>67</v>
      </c>
      <c r="C16" s="41">
        <v>314.16599100000002</v>
      </c>
    </row>
    <row r="17" spans="2:6" x14ac:dyDescent="0.4">
      <c r="B17" s="39" t="s">
        <v>68</v>
      </c>
      <c r="C17" s="41">
        <v>29.5</v>
      </c>
    </row>
    <row r="18" spans="2:6" x14ac:dyDescent="0.4">
      <c r="B18" s="39" t="s">
        <v>70</v>
      </c>
      <c r="C18" s="40">
        <v>23</v>
      </c>
    </row>
    <row r="19" spans="2:6" x14ac:dyDescent="0.4">
      <c r="B19" s="39" t="s">
        <v>71</v>
      </c>
      <c r="C19" s="40">
        <v>0</v>
      </c>
    </row>
    <row r="20" spans="2:6" x14ac:dyDescent="0.4">
      <c r="B20" s="39" t="s">
        <v>72</v>
      </c>
      <c r="C20" s="40">
        <v>500</v>
      </c>
    </row>
    <row r="21" spans="2:6" x14ac:dyDescent="0.4">
      <c r="B21" s="39" t="s">
        <v>73</v>
      </c>
      <c r="C21" s="40">
        <v>1</v>
      </c>
    </row>
    <row r="22" spans="2:6" x14ac:dyDescent="0.4">
      <c r="B22" s="42" t="s">
        <v>74</v>
      </c>
      <c r="C22" s="40">
        <v>0</v>
      </c>
    </row>
    <row r="23" spans="2:6" x14ac:dyDescent="0.4">
      <c r="B23" s="42" t="s">
        <v>75</v>
      </c>
      <c r="C23" s="40">
        <v>4</v>
      </c>
    </row>
    <row r="24" spans="2:6" x14ac:dyDescent="0.4">
      <c r="B24" s="42" t="s">
        <v>76</v>
      </c>
      <c r="C24" s="40">
        <v>0</v>
      </c>
    </row>
    <row r="25" spans="2:6" x14ac:dyDescent="0.4">
      <c r="B25" s="42" t="s">
        <v>77</v>
      </c>
      <c r="C25" s="40">
        <v>0</v>
      </c>
    </row>
    <row r="26" spans="2:6" x14ac:dyDescent="0.4">
      <c r="B26" s="42" t="s">
        <v>78</v>
      </c>
      <c r="C26" s="40">
        <v>1</v>
      </c>
    </row>
    <row r="27" spans="2:6" ht="19.5" thickBot="1" x14ac:dyDescent="0.45">
      <c r="B27" s="43" t="s">
        <v>79</v>
      </c>
      <c r="C27" s="44" t="s">
        <v>80</v>
      </c>
    </row>
    <row r="29" spans="2:6" ht="19.5" thickBot="1" x14ac:dyDescent="0.45">
      <c r="B29" t="s">
        <v>81</v>
      </c>
    </row>
    <row r="30" spans="2:6" ht="19.5" thickBot="1" x14ac:dyDescent="0.45">
      <c r="B30" s="30" t="s">
        <v>144</v>
      </c>
      <c r="C30" s="45" t="s">
        <v>82</v>
      </c>
      <c r="D30" s="45" t="s">
        <v>83</v>
      </c>
      <c r="E30" s="45" t="s">
        <v>84</v>
      </c>
      <c r="F30" s="31" t="s">
        <v>85</v>
      </c>
    </row>
    <row r="31" spans="2:6" ht="19.5" thickTop="1" x14ac:dyDescent="0.4">
      <c r="B31" s="49"/>
      <c r="C31" s="50"/>
      <c r="D31" s="51"/>
      <c r="E31" s="50"/>
      <c r="F31" s="52"/>
    </row>
    <row r="32" spans="2:6" x14ac:dyDescent="0.4">
      <c r="B32" s="39"/>
      <c r="C32" s="53"/>
      <c r="D32" s="54"/>
      <c r="E32" s="53"/>
      <c r="F32" s="55"/>
    </row>
    <row r="33" spans="2:6" x14ac:dyDescent="0.4">
      <c r="B33" s="39"/>
      <c r="C33" s="53"/>
      <c r="D33" s="54"/>
      <c r="E33" s="53"/>
      <c r="F33" s="55"/>
    </row>
    <row r="34" spans="2:6" ht="19.5" thickBot="1" x14ac:dyDescent="0.45">
      <c r="B34" s="46"/>
      <c r="C34" s="47"/>
      <c r="D34" s="56"/>
      <c r="E34" s="47"/>
      <c r="F34" s="48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DCB7-7267-4384-9BD6-02242A079963}">
  <dimension ref="A1:AN18"/>
  <sheetViews>
    <sheetView workbookViewId="0">
      <selection activeCell="G29" sqref="G29"/>
    </sheetView>
  </sheetViews>
  <sheetFormatPr defaultRowHeight="18.75" x14ac:dyDescent="0.4"/>
  <cols>
    <col min="17" max="17" width="2.5" customWidth="1"/>
    <col min="20" max="20" width="2.625" customWidth="1"/>
    <col min="23" max="23" width="2.625" customWidth="1"/>
    <col min="26" max="26" width="2.5" customWidth="1"/>
    <col min="29" max="29" width="2.375" customWidth="1"/>
    <col min="32" max="32" width="2.5" customWidth="1"/>
    <col min="35" max="35" width="2.875" customWidth="1"/>
    <col min="38" max="38" width="2.625" customWidth="1"/>
  </cols>
  <sheetData>
    <row r="1" spans="1:40" x14ac:dyDescent="0.4">
      <c r="A1" s="94" t="s">
        <v>0</v>
      </c>
      <c r="B1" s="94"/>
      <c r="C1" s="94"/>
      <c r="D1" s="94"/>
      <c r="E1" s="94"/>
      <c r="F1" s="95" t="s">
        <v>1</v>
      </c>
      <c r="G1" s="95"/>
      <c r="H1" s="95"/>
      <c r="I1" s="95"/>
      <c r="J1" s="72"/>
      <c r="K1" s="72"/>
      <c r="L1" s="96" t="s">
        <v>2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73"/>
      <c r="AG1" s="73"/>
      <c r="AH1" s="79"/>
      <c r="AI1" s="79"/>
      <c r="AJ1" s="80"/>
    </row>
    <row r="2" spans="1:40" ht="19.5" thickBot="1" x14ac:dyDescent="0.4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74" t="s">
        <v>8</v>
      </c>
      <c r="G2" s="74" t="s">
        <v>9</v>
      </c>
      <c r="H2" s="74" t="s">
        <v>11</v>
      </c>
      <c r="I2" s="101" t="s">
        <v>12</v>
      </c>
      <c r="J2" s="101"/>
      <c r="K2" s="101"/>
      <c r="L2" s="8" t="s">
        <v>13</v>
      </c>
      <c r="M2" s="9" t="s">
        <v>14</v>
      </c>
      <c r="N2" s="8" t="s">
        <v>17</v>
      </c>
      <c r="O2" s="76" t="s">
        <v>18</v>
      </c>
      <c r="P2" s="8" t="s">
        <v>98</v>
      </c>
      <c r="Q2" s="8"/>
      <c r="R2" s="76"/>
      <c r="S2" s="102" t="s">
        <v>140</v>
      </c>
      <c r="T2" s="102"/>
      <c r="U2" s="102"/>
      <c r="V2" s="8" t="s">
        <v>20</v>
      </c>
      <c r="W2" s="8"/>
      <c r="X2" s="76"/>
      <c r="Y2" s="78" t="s">
        <v>21</v>
      </c>
      <c r="Z2" s="8"/>
      <c r="AA2" s="76"/>
      <c r="AB2" s="78" t="s">
        <v>22</v>
      </c>
      <c r="AC2" s="8"/>
      <c r="AD2" s="76"/>
      <c r="AE2" s="78" t="s">
        <v>23</v>
      </c>
      <c r="AF2" s="8"/>
      <c r="AG2" s="76"/>
      <c r="AH2" s="10" t="s">
        <v>99</v>
      </c>
      <c r="AI2" s="10"/>
      <c r="AJ2" s="81"/>
      <c r="AK2" s="82" t="s">
        <v>25</v>
      </c>
      <c r="AL2" s="77"/>
      <c r="AM2" s="23"/>
      <c r="AN2" s="73"/>
    </row>
    <row r="3" spans="1:40" x14ac:dyDescent="0.4">
      <c r="A3" s="97" t="s">
        <v>132</v>
      </c>
      <c r="B3" t="s">
        <v>133</v>
      </c>
      <c r="C3">
        <v>2012</v>
      </c>
      <c r="D3" t="s">
        <v>134</v>
      </c>
      <c r="E3" t="s">
        <v>135</v>
      </c>
      <c r="F3" s="97" t="s">
        <v>31</v>
      </c>
      <c r="G3">
        <v>10</v>
      </c>
      <c r="H3" t="s">
        <v>136</v>
      </c>
      <c r="I3">
        <v>28.1</v>
      </c>
      <c r="J3" t="s">
        <v>37</v>
      </c>
      <c r="K3">
        <v>6.9</v>
      </c>
      <c r="L3" t="s">
        <v>137</v>
      </c>
      <c r="M3" t="s">
        <v>36</v>
      </c>
      <c r="N3" s="77"/>
      <c r="O3" s="23"/>
      <c r="P3" s="77">
        <v>17.3</v>
      </c>
      <c r="Q3" s="77" t="s">
        <v>37</v>
      </c>
      <c r="R3" s="23">
        <v>4.5999999999999996</v>
      </c>
      <c r="S3" s="17"/>
      <c r="T3" s="17"/>
      <c r="U3" s="18"/>
      <c r="V3" s="77">
        <v>0.29199999999999998</v>
      </c>
      <c r="W3" s="77" t="s">
        <v>37</v>
      </c>
      <c r="X3" s="23">
        <v>5.2999999999999999E-2</v>
      </c>
      <c r="Y3" s="29">
        <v>7.2999999999999995E-2</v>
      </c>
      <c r="Z3" s="77" t="s">
        <v>37</v>
      </c>
      <c r="AA3" s="23">
        <v>2.1999999999999999E-2</v>
      </c>
      <c r="AB3" s="29">
        <v>0.13300000000000001</v>
      </c>
      <c r="AC3" s="77" t="s">
        <v>37</v>
      </c>
      <c r="AD3" s="24">
        <v>0.03</v>
      </c>
      <c r="AE3" s="29">
        <v>4.2999999999999997E-2</v>
      </c>
      <c r="AF3" s="77" t="s">
        <v>37</v>
      </c>
      <c r="AG3" s="23">
        <v>7.0000000000000001E-3</v>
      </c>
      <c r="AH3" s="83">
        <v>3.19</v>
      </c>
      <c r="AI3" s="77" t="s">
        <v>37</v>
      </c>
      <c r="AJ3" s="23">
        <v>0.97</v>
      </c>
      <c r="AK3" s="29">
        <v>4.25</v>
      </c>
      <c r="AL3" s="77" t="s">
        <v>37</v>
      </c>
      <c r="AM3" s="23">
        <v>1.07</v>
      </c>
    </row>
    <row r="4" spans="1:40" x14ac:dyDescent="0.4">
      <c r="A4" s="98"/>
      <c r="F4" s="98"/>
      <c r="M4" t="s">
        <v>95</v>
      </c>
      <c r="N4" s="77"/>
      <c r="O4" s="23"/>
      <c r="P4" s="77">
        <v>16.2</v>
      </c>
      <c r="Q4" s="77" t="s">
        <v>37</v>
      </c>
      <c r="R4" s="23">
        <v>5.5</v>
      </c>
      <c r="S4" s="77"/>
      <c r="T4" s="77"/>
      <c r="U4" s="23"/>
      <c r="V4" s="77">
        <v>0.248</v>
      </c>
      <c r="W4" s="77" t="s">
        <v>37</v>
      </c>
      <c r="X4" s="23">
        <v>4.7E-2</v>
      </c>
      <c r="Y4" s="29">
        <v>5.0999999999999997E-2</v>
      </c>
      <c r="Z4" s="77" t="s">
        <v>37</v>
      </c>
      <c r="AA4" s="23">
        <v>2.1999999999999999E-2</v>
      </c>
      <c r="AB4" s="25">
        <v>0.11</v>
      </c>
      <c r="AC4" s="77" t="s">
        <v>37</v>
      </c>
      <c r="AD4" s="23">
        <v>6.3E-2</v>
      </c>
      <c r="AE4" s="29">
        <v>5.0999999999999997E-2</v>
      </c>
      <c r="AF4" s="77" t="s">
        <v>37</v>
      </c>
      <c r="AG4" s="23">
        <v>1.4E-2</v>
      </c>
      <c r="AH4" s="83">
        <v>2.09</v>
      </c>
      <c r="AI4" s="77" t="s">
        <v>37</v>
      </c>
      <c r="AJ4" s="23">
        <v>0.93</v>
      </c>
      <c r="AK4" s="29">
        <v>5.71</v>
      </c>
      <c r="AL4" s="77" t="s">
        <v>37</v>
      </c>
      <c r="AM4" s="23">
        <v>2.69</v>
      </c>
    </row>
    <row r="5" spans="1:40" x14ac:dyDescent="0.4">
      <c r="A5" s="98"/>
      <c r="F5" s="98"/>
      <c r="M5" t="s">
        <v>39</v>
      </c>
      <c r="N5" s="77"/>
      <c r="O5" s="23"/>
      <c r="P5" s="77">
        <v>4.9000000000000004</v>
      </c>
      <c r="Q5" s="77" t="s">
        <v>37</v>
      </c>
      <c r="R5" s="23">
        <v>1.1000000000000001</v>
      </c>
      <c r="S5" s="77"/>
      <c r="T5" s="77"/>
      <c r="U5" s="23"/>
      <c r="V5" s="77">
        <v>0.20300000000000001</v>
      </c>
      <c r="W5" s="77" t="s">
        <v>37</v>
      </c>
      <c r="X5" s="23">
        <v>4.3999999999999997E-2</v>
      </c>
      <c r="Y5" s="29">
        <v>9.5000000000000001E-2</v>
      </c>
      <c r="Z5" s="77" t="s">
        <v>37</v>
      </c>
      <c r="AA5" s="23">
        <v>2.5999999999999999E-2</v>
      </c>
      <c r="AB5" s="29">
        <v>5.2999999999999999E-2</v>
      </c>
      <c r="AC5" s="77" t="s">
        <v>37</v>
      </c>
      <c r="AD5" s="23">
        <v>2.8000000000000001E-2</v>
      </c>
      <c r="AE5" s="29">
        <v>4.2000000000000003E-2</v>
      </c>
      <c r="AF5" s="77" t="s">
        <v>37</v>
      </c>
      <c r="AG5" s="23">
        <v>8.9999999999999993E-3</v>
      </c>
      <c r="AH5" s="83">
        <v>1.29</v>
      </c>
      <c r="AI5" s="77" t="s">
        <v>37</v>
      </c>
      <c r="AJ5" s="23">
        <v>0.55000000000000004</v>
      </c>
      <c r="AK5" s="29">
        <v>2.1800000000000002</v>
      </c>
      <c r="AL5" s="77" t="s">
        <v>37</v>
      </c>
      <c r="AM5" s="23">
        <v>0.37</v>
      </c>
    </row>
    <row r="6" spans="1:40" x14ac:dyDescent="0.4">
      <c r="A6" s="98"/>
      <c r="F6" s="98"/>
      <c r="M6" t="s">
        <v>138</v>
      </c>
      <c r="N6" s="77"/>
      <c r="O6" s="23"/>
      <c r="P6" s="83">
        <v>3.8</v>
      </c>
      <c r="Q6" s="77" t="s">
        <v>37</v>
      </c>
      <c r="R6" s="23">
        <v>0.8</v>
      </c>
      <c r="S6" s="77"/>
      <c r="T6" s="77"/>
      <c r="U6" s="23"/>
      <c r="V6" s="83">
        <v>0.26900000000000002</v>
      </c>
      <c r="W6" s="77" t="s">
        <v>37</v>
      </c>
      <c r="X6" s="23">
        <v>4.2000000000000003E-2</v>
      </c>
      <c r="Y6" s="29">
        <v>0.123</v>
      </c>
      <c r="Z6" s="77" t="s">
        <v>37</v>
      </c>
      <c r="AA6" s="23">
        <v>2.4E-2</v>
      </c>
      <c r="AB6" s="29">
        <v>2.9000000000000001E-2</v>
      </c>
      <c r="AC6" s="77" t="s">
        <v>37</v>
      </c>
      <c r="AD6" s="23">
        <v>1.7999999999999999E-2</v>
      </c>
      <c r="AE6" s="29">
        <v>4.1000000000000002E-2</v>
      </c>
      <c r="AF6" s="77" t="s">
        <v>37</v>
      </c>
      <c r="AG6" s="23">
        <v>2.3E-2</v>
      </c>
      <c r="AH6" s="83">
        <v>0.71</v>
      </c>
      <c r="AI6" s="77" t="s">
        <v>37</v>
      </c>
      <c r="AJ6" s="23">
        <v>0.28999999999999998</v>
      </c>
      <c r="AK6" s="29">
        <v>2.2599999999999998</v>
      </c>
      <c r="AL6" s="77" t="s">
        <v>37</v>
      </c>
      <c r="AM6" s="23">
        <v>0.55000000000000004</v>
      </c>
    </row>
    <row r="7" spans="1:40" x14ac:dyDescent="0.4">
      <c r="A7" s="98"/>
      <c r="F7" s="98"/>
      <c r="M7" t="s">
        <v>97</v>
      </c>
      <c r="N7" s="77"/>
      <c r="O7" s="23"/>
      <c r="P7" s="83">
        <v>3.2</v>
      </c>
      <c r="Q7" s="77" t="s">
        <v>37</v>
      </c>
      <c r="R7" s="23">
        <v>0.7</v>
      </c>
      <c r="S7" s="77"/>
      <c r="T7" s="77"/>
      <c r="U7" s="23"/>
      <c r="V7" s="83">
        <v>0.26500000000000001</v>
      </c>
      <c r="W7" s="77" t="s">
        <v>37</v>
      </c>
      <c r="X7" s="23">
        <v>3.1E-2</v>
      </c>
      <c r="Y7" s="29">
        <v>0.14099999999999999</v>
      </c>
      <c r="Z7" s="77" t="s">
        <v>37</v>
      </c>
      <c r="AA7" s="23">
        <v>2.5000000000000001E-2</v>
      </c>
      <c r="AB7" s="29">
        <v>1.2999999999999999E-2</v>
      </c>
      <c r="AC7" s="77" t="s">
        <v>37</v>
      </c>
      <c r="AD7" s="23">
        <v>5.0000000000000001E-3</v>
      </c>
      <c r="AE7" s="29">
        <v>2.3E-2</v>
      </c>
      <c r="AF7" s="77" t="s">
        <v>37</v>
      </c>
      <c r="AG7" s="23">
        <v>1.2999999999999999E-2</v>
      </c>
      <c r="AH7" s="83">
        <v>0.67</v>
      </c>
      <c r="AI7" s="77" t="s">
        <v>37</v>
      </c>
      <c r="AJ7" s="23">
        <v>0.32</v>
      </c>
      <c r="AK7" s="29">
        <v>1.94</v>
      </c>
      <c r="AL7" s="77" t="s">
        <v>37</v>
      </c>
      <c r="AM7" s="23">
        <v>0.44</v>
      </c>
    </row>
    <row r="8" spans="1:40" x14ac:dyDescent="0.4">
      <c r="A8" s="98"/>
      <c r="F8" s="98"/>
      <c r="N8" s="77"/>
      <c r="O8" s="23"/>
      <c r="P8" s="77"/>
      <c r="Q8" s="77" t="s">
        <v>37</v>
      </c>
      <c r="R8" s="23"/>
      <c r="S8" s="77"/>
      <c r="T8" s="77"/>
      <c r="U8" s="23"/>
      <c r="V8" s="77"/>
      <c r="W8" s="77"/>
      <c r="X8" s="23"/>
      <c r="Y8" s="29"/>
      <c r="Z8" s="77"/>
      <c r="AA8" s="23"/>
      <c r="AB8" s="29"/>
      <c r="AC8" s="77"/>
      <c r="AD8" s="23"/>
      <c r="AE8" s="29"/>
      <c r="AF8" s="77"/>
      <c r="AG8" s="23"/>
      <c r="AH8" s="77"/>
      <c r="AI8" s="77"/>
      <c r="AJ8" s="23"/>
      <c r="AK8" s="29"/>
      <c r="AL8" s="77"/>
      <c r="AM8" s="23"/>
    </row>
    <row r="9" spans="1:40" x14ac:dyDescent="0.4">
      <c r="A9" s="98"/>
      <c r="F9" s="98"/>
      <c r="P9" s="77"/>
      <c r="Q9" s="77"/>
      <c r="R9" s="23"/>
      <c r="S9" s="77"/>
      <c r="T9" s="77"/>
      <c r="U9" s="23"/>
      <c r="V9" s="77"/>
      <c r="W9" s="77"/>
      <c r="X9" s="23"/>
      <c r="Y9" s="29"/>
      <c r="Z9" s="77"/>
      <c r="AA9" s="23"/>
      <c r="AB9" s="29"/>
      <c r="AC9" s="77"/>
      <c r="AD9" s="23"/>
      <c r="AE9" s="29"/>
      <c r="AF9" s="77"/>
      <c r="AG9" s="23"/>
      <c r="AH9" s="77"/>
      <c r="AI9" s="77"/>
      <c r="AJ9" s="23"/>
      <c r="AK9" s="29"/>
      <c r="AL9" s="77"/>
      <c r="AM9" s="23"/>
    </row>
    <row r="10" spans="1:40" x14ac:dyDescent="0.4">
      <c r="A10" s="98"/>
      <c r="F10" s="98"/>
      <c r="L10" t="s">
        <v>139</v>
      </c>
      <c r="M10" t="s">
        <v>36</v>
      </c>
      <c r="P10" s="77"/>
      <c r="Q10" s="77"/>
      <c r="R10" s="23"/>
      <c r="S10" s="62">
        <v>4.46</v>
      </c>
      <c r="T10" s="62" t="s">
        <v>37</v>
      </c>
      <c r="U10" s="67">
        <v>0.95</v>
      </c>
      <c r="V10" s="77"/>
      <c r="W10" s="77"/>
      <c r="X10" s="23"/>
      <c r="Y10" s="29"/>
      <c r="Z10" s="77"/>
      <c r="AA10" s="23"/>
      <c r="AB10" s="29"/>
      <c r="AC10" s="77"/>
      <c r="AD10" s="23"/>
      <c r="AE10" s="29"/>
      <c r="AF10" s="77"/>
      <c r="AG10" s="23"/>
      <c r="AH10" s="77"/>
      <c r="AI10" s="77"/>
      <c r="AJ10" s="23"/>
      <c r="AK10" s="29"/>
      <c r="AL10" s="77"/>
      <c r="AM10" s="23"/>
    </row>
    <row r="11" spans="1:40" x14ac:dyDescent="0.4">
      <c r="A11" s="98"/>
      <c r="F11" s="98"/>
      <c r="M11" t="s">
        <v>95</v>
      </c>
      <c r="P11" s="77"/>
      <c r="Q11" s="77"/>
      <c r="R11" s="23"/>
      <c r="S11" s="62">
        <v>4.0599999999999996</v>
      </c>
      <c r="T11" s="62" t="s">
        <v>37</v>
      </c>
      <c r="U11" s="67">
        <v>1.04</v>
      </c>
      <c r="V11" s="77"/>
      <c r="W11" s="77"/>
      <c r="X11" s="23"/>
      <c r="Y11" s="29"/>
      <c r="Z11" s="77"/>
      <c r="AA11" s="23"/>
      <c r="AB11" s="29"/>
      <c r="AC11" s="77"/>
      <c r="AD11" s="23"/>
      <c r="AE11" s="29"/>
      <c r="AF11" s="77"/>
      <c r="AG11" s="23"/>
      <c r="AH11" s="77"/>
      <c r="AI11" s="77"/>
      <c r="AJ11" s="23"/>
      <c r="AK11" s="29"/>
      <c r="AL11" s="77"/>
      <c r="AM11" s="23"/>
    </row>
    <row r="12" spans="1:40" x14ac:dyDescent="0.4">
      <c r="A12" s="98"/>
      <c r="F12" s="98"/>
      <c r="M12" t="s">
        <v>39</v>
      </c>
      <c r="P12" s="77"/>
      <c r="Q12" s="77"/>
      <c r="R12" s="23"/>
      <c r="S12" s="62">
        <v>0.55000000000000004</v>
      </c>
      <c r="T12" s="62" t="s">
        <v>37</v>
      </c>
      <c r="U12" s="67">
        <v>0.17</v>
      </c>
    </row>
    <row r="13" spans="1:40" x14ac:dyDescent="0.4">
      <c r="A13" s="98"/>
      <c r="F13" s="98"/>
      <c r="M13" t="s">
        <v>138</v>
      </c>
      <c r="P13" s="77"/>
      <c r="Q13" s="77"/>
      <c r="R13" s="23"/>
      <c r="S13" s="84">
        <v>0.2</v>
      </c>
      <c r="T13" s="62" t="s">
        <v>37</v>
      </c>
      <c r="U13" s="67">
        <v>0.12</v>
      </c>
    </row>
    <row r="14" spans="1:40" x14ac:dyDescent="0.4">
      <c r="A14" s="98"/>
      <c r="F14" s="98"/>
      <c r="P14" s="77"/>
      <c r="Q14" s="77"/>
      <c r="R14" s="23"/>
      <c r="S14" s="62"/>
      <c r="T14" s="62"/>
      <c r="U14" s="67"/>
    </row>
    <row r="15" spans="1:40" x14ac:dyDescent="0.4">
      <c r="A15" s="98"/>
      <c r="F15" s="98"/>
      <c r="L15" t="s">
        <v>131</v>
      </c>
      <c r="M15" t="s">
        <v>36</v>
      </c>
      <c r="P15" s="77"/>
      <c r="Q15" s="77"/>
      <c r="R15" s="23"/>
      <c r="S15" s="62">
        <v>4.05</v>
      </c>
      <c r="T15" s="62" t="s">
        <v>37</v>
      </c>
      <c r="U15" s="67">
        <v>0.66</v>
      </c>
    </row>
    <row r="16" spans="1:40" x14ac:dyDescent="0.4">
      <c r="A16" s="98"/>
      <c r="F16" s="98"/>
      <c r="M16" t="s">
        <v>95</v>
      </c>
      <c r="P16" s="77"/>
      <c r="Q16" s="77"/>
      <c r="R16" s="23"/>
      <c r="S16" s="62">
        <v>3.61</v>
      </c>
      <c r="T16" s="62" t="s">
        <v>37</v>
      </c>
      <c r="U16" s="67">
        <v>0.67</v>
      </c>
    </row>
    <row r="17" spans="1:21" x14ac:dyDescent="0.4">
      <c r="A17" s="98"/>
      <c r="F17" s="98"/>
      <c r="M17" t="s">
        <v>39</v>
      </c>
      <c r="P17" s="77"/>
      <c r="Q17" s="77"/>
      <c r="R17" s="23"/>
      <c r="S17" s="62">
        <v>0.62</v>
      </c>
      <c r="T17" s="62" t="s">
        <v>37</v>
      </c>
      <c r="U17" s="67">
        <v>0.13</v>
      </c>
    </row>
    <row r="18" spans="1:21" x14ac:dyDescent="0.4">
      <c r="M18" t="s">
        <v>138</v>
      </c>
      <c r="P18" s="77"/>
      <c r="Q18" s="77"/>
      <c r="R18" s="23"/>
      <c r="S18" s="62">
        <v>0.28999999999999998</v>
      </c>
      <c r="T18" s="62" t="s">
        <v>37</v>
      </c>
      <c r="U18" s="67">
        <v>0.08</v>
      </c>
    </row>
  </sheetData>
  <mergeCells count="7">
    <mergeCell ref="A3:A17"/>
    <mergeCell ref="F3:F17"/>
    <mergeCell ref="A1:E1"/>
    <mergeCell ref="F1:I1"/>
    <mergeCell ref="L1:AE1"/>
    <mergeCell ref="I2:K2"/>
    <mergeCell ref="S2:U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00CF-0E8A-4E0B-AD92-FC65892D3A16}">
  <dimension ref="B2:G34"/>
  <sheetViews>
    <sheetView workbookViewId="0">
      <selection activeCell="C28" sqref="C28"/>
    </sheetView>
  </sheetViews>
  <sheetFormatPr defaultRowHeight="18.75" x14ac:dyDescent="0.4"/>
  <cols>
    <col min="2" max="2" width="39.25" customWidth="1"/>
    <col min="3" max="3" width="28.375" customWidth="1"/>
    <col min="6" max="6" width="10.5" bestFit="1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0" t="s">
        <v>55</v>
      </c>
      <c r="C5" s="31" t="s">
        <v>56</v>
      </c>
    </row>
    <row r="6" spans="2:3" ht="19.5" thickTop="1" x14ac:dyDescent="0.4">
      <c r="B6" s="32" t="s">
        <v>57</v>
      </c>
      <c r="C6" s="33">
        <v>45268440</v>
      </c>
    </row>
    <row r="7" spans="2:3" ht="19.5" thickBot="1" x14ac:dyDescent="0.45">
      <c r="B7" s="34" t="s">
        <v>58</v>
      </c>
      <c r="C7" s="35" t="s">
        <v>141</v>
      </c>
    </row>
    <row r="8" spans="2:3" x14ac:dyDescent="0.4">
      <c r="B8" s="17"/>
      <c r="C8" s="17"/>
    </row>
    <row r="9" spans="2:3" ht="19.5" thickBot="1" x14ac:dyDescent="0.45">
      <c r="B9" s="36" t="s">
        <v>60</v>
      </c>
    </row>
    <row r="10" spans="2:3" x14ac:dyDescent="0.4">
      <c r="B10" s="37" t="s">
        <v>61</v>
      </c>
      <c r="C10" s="38">
        <v>456.3</v>
      </c>
    </row>
    <row r="11" spans="2:3" x14ac:dyDescent="0.4">
      <c r="B11" s="39" t="s">
        <v>62</v>
      </c>
      <c r="C11" s="40">
        <v>4.5</v>
      </c>
    </row>
    <row r="12" spans="2:3" x14ac:dyDescent="0.4">
      <c r="B12" s="39" t="s">
        <v>63</v>
      </c>
      <c r="C12" s="40">
        <v>0</v>
      </c>
    </row>
    <row r="13" spans="2:3" x14ac:dyDescent="0.4">
      <c r="B13" s="39" t="s">
        <v>64</v>
      </c>
      <c r="C13" s="40">
        <v>4</v>
      </c>
    </row>
    <row r="14" spans="2:3" x14ac:dyDescent="0.4">
      <c r="B14" s="39" t="s">
        <v>65</v>
      </c>
      <c r="C14" s="40">
        <v>7</v>
      </c>
    </row>
    <row r="15" spans="2:3" x14ac:dyDescent="0.4">
      <c r="B15" s="39" t="s">
        <v>66</v>
      </c>
      <c r="C15" s="41">
        <v>456.09393999999998</v>
      </c>
    </row>
    <row r="16" spans="2:3" x14ac:dyDescent="0.4">
      <c r="B16" s="42" t="s">
        <v>67</v>
      </c>
      <c r="C16" s="41">
        <v>456.09393999999998</v>
      </c>
    </row>
    <row r="17" spans="2:7" x14ac:dyDescent="0.4">
      <c r="B17" s="39" t="s">
        <v>68</v>
      </c>
      <c r="C17" s="41">
        <v>29.5</v>
      </c>
    </row>
    <row r="18" spans="2:7" x14ac:dyDescent="0.4">
      <c r="B18" s="39" t="s">
        <v>70</v>
      </c>
      <c r="C18" s="40">
        <v>25</v>
      </c>
    </row>
    <row r="19" spans="2:7" x14ac:dyDescent="0.4">
      <c r="B19" s="39" t="s">
        <v>71</v>
      </c>
      <c r="C19" s="40">
        <v>0</v>
      </c>
    </row>
    <row r="20" spans="2:7" x14ac:dyDescent="0.4">
      <c r="B20" s="39" t="s">
        <v>72</v>
      </c>
      <c r="C20" s="40">
        <v>478</v>
      </c>
    </row>
    <row r="21" spans="2:7" x14ac:dyDescent="0.4">
      <c r="B21" s="39" t="s">
        <v>73</v>
      </c>
      <c r="C21" s="40">
        <v>1</v>
      </c>
    </row>
    <row r="22" spans="2:7" x14ac:dyDescent="0.4">
      <c r="B22" s="42" t="s">
        <v>74</v>
      </c>
      <c r="C22" s="40">
        <v>4</v>
      </c>
    </row>
    <row r="23" spans="2:7" x14ac:dyDescent="0.4">
      <c r="B23" s="42" t="s">
        <v>75</v>
      </c>
      <c r="C23" s="40">
        <v>0</v>
      </c>
    </row>
    <row r="24" spans="2:7" x14ac:dyDescent="0.4">
      <c r="B24" s="42" t="s">
        <v>76</v>
      </c>
      <c r="C24" s="40">
        <v>1</v>
      </c>
    </row>
    <row r="25" spans="2:7" x14ac:dyDescent="0.4">
      <c r="B25" s="42" t="s">
        <v>77</v>
      </c>
      <c r="C25" s="40">
        <v>0</v>
      </c>
    </row>
    <row r="26" spans="2:7" x14ac:dyDescent="0.4">
      <c r="B26" s="42" t="s">
        <v>78</v>
      </c>
      <c r="C26" s="40">
        <v>1</v>
      </c>
    </row>
    <row r="27" spans="2:7" ht="19.5" thickBot="1" x14ac:dyDescent="0.45">
      <c r="B27" s="43" t="s">
        <v>79</v>
      </c>
      <c r="C27" s="44" t="s">
        <v>80</v>
      </c>
    </row>
    <row r="29" spans="2:7" ht="19.5" thickBot="1" x14ac:dyDescent="0.45">
      <c r="B29" t="s">
        <v>81</v>
      </c>
    </row>
    <row r="30" spans="2:7" ht="19.5" thickBot="1" x14ac:dyDescent="0.45">
      <c r="B30" s="30" t="s">
        <v>144</v>
      </c>
      <c r="C30" s="45" t="s">
        <v>82</v>
      </c>
      <c r="D30" s="45" t="s">
        <v>83</v>
      </c>
      <c r="E30" s="45" t="s">
        <v>84</v>
      </c>
      <c r="F30" s="45" t="s">
        <v>85</v>
      </c>
      <c r="G30" s="90" t="s">
        <v>159</v>
      </c>
    </row>
    <row r="31" spans="2:7" ht="19.5" thickTop="1" x14ac:dyDescent="0.4">
      <c r="B31" s="32">
        <v>12</v>
      </c>
      <c r="C31" s="88" t="s">
        <v>87</v>
      </c>
      <c r="D31" s="89" t="s">
        <v>142</v>
      </c>
      <c r="E31" s="88">
        <v>671425</v>
      </c>
      <c r="F31" s="88">
        <v>103683289</v>
      </c>
      <c r="G31" s="91"/>
    </row>
    <row r="32" spans="2:7" x14ac:dyDescent="0.4">
      <c r="B32" s="39">
        <v>12</v>
      </c>
      <c r="C32" s="53" t="s">
        <v>87</v>
      </c>
      <c r="D32" s="54" t="s">
        <v>148</v>
      </c>
      <c r="E32" s="53"/>
      <c r="F32" s="53"/>
      <c r="G32" s="55" t="s">
        <v>149</v>
      </c>
    </row>
    <row r="33" spans="2:7" x14ac:dyDescent="0.4">
      <c r="B33" s="39"/>
      <c r="C33" s="53"/>
      <c r="D33" s="54"/>
      <c r="E33" s="53"/>
      <c r="F33" s="53"/>
      <c r="G33" s="55"/>
    </row>
    <row r="34" spans="2:7" ht="19.5" thickBot="1" x14ac:dyDescent="0.45">
      <c r="B34" s="34"/>
      <c r="C34" s="85"/>
      <c r="D34" s="86"/>
      <c r="E34" s="85"/>
      <c r="F34" s="85"/>
      <c r="G34" s="8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A5CD-3E02-41CB-949F-37AB47868383}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11C_β-CFT(kinetic)</vt:lpstr>
      <vt:lpstr>11C_β-CFT(compound)</vt:lpstr>
      <vt:lpstr>11C_PE2I(kinetic)</vt:lpstr>
      <vt:lpstr>11C_PE2I(compound)</vt:lpstr>
      <vt:lpstr>18F_FECNT(kinetic)</vt:lpstr>
      <vt:lpstr>18F_FECNT(compound)</vt:lpstr>
      <vt:lpstr>18F_PR04.MZ(kinetic)</vt:lpstr>
      <vt:lpstr>18F_PR04.MZ(compound)</vt:lpstr>
      <vt:lpstr>18F-FE-2I(kinetic)</vt:lpstr>
      <vt:lpstr>18F-FE-2I(compound)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2021-07-12T06:41:15Z</dcterms:created>
  <dcterms:modified xsi:type="dcterms:W3CDTF">2022-10-14T03:54:27Z</dcterms:modified>
</cp:coreProperties>
</file>