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CK\CNS-PET tracer Excel database\Serotonin 1A receptor\"/>
    </mc:Choice>
  </mc:AlternateContent>
  <xr:revisionPtr revIDLastSave="0" documentId="13_ncr:1_{006158FE-D5CE-459A-9596-99F9E3CC75D4}" xr6:coauthVersionLast="36" xr6:coauthVersionMax="47" xr10:uidLastSave="{00000000-0000-0000-0000-000000000000}"/>
  <bookViews>
    <workbookView xWindow="15045" yWindow="690" windowWidth="14430" windowHeight="17280" firstSheet="1" activeTab="1" xr2:uid="{666BC7CE-D0A8-4F8C-A65E-5E37EDDADD61}"/>
  </bookViews>
  <sheets>
    <sheet name="11C_WAY-100635(kinetic) (raw)" sheetId="4" r:id="rId1"/>
    <sheet name="11C_WAY-100635(kinetic)" sheetId="1" r:id="rId2"/>
    <sheet name="11C_WAY 100635(compound)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R35" i="1" l="1"/>
  <c r="AR28" i="1"/>
  <c r="AR27" i="1"/>
  <c r="AR26" i="1"/>
  <c r="AR23" i="1"/>
  <c r="AR21" i="1"/>
  <c r="AR20" i="1"/>
  <c r="AN35" i="1"/>
  <c r="AN28" i="1"/>
  <c r="AN27" i="1"/>
  <c r="AN26" i="1"/>
  <c r="AN23" i="1"/>
  <c r="AN21" i="1"/>
  <c r="AN20" i="1"/>
  <c r="AR18" i="1"/>
  <c r="AR11" i="1"/>
  <c r="AN18" i="1"/>
  <c r="AN11" i="1"/>
  <c r="AR6" i="1"/>
  <c r="AN6" i="1"/>
  <c r="AJ3" i="1"/>
  <c r="AF3" i="1"/>
  <c r="AR3" i="1" s="1"/>
  <c r="AB3" i="1"/>
  <c r="X3" i="1"/>
  <c r="AN3" i="1" s="1"/>
  <c r="AF3" i="4"/>
  <c r="AF4" i="4"/>
  <c r="AF5" i="4"/>
  <c r="AF6" i="4"/>
  <c r="AF7" i="4"/>
  <c r="AC9" i="4"/>
  <c r="AF9" i="4"/>
  <c r="AC10" i="4"/>
  <c r="AF10" i="4"/>
  <c r="AC11" i="4"/>
  <c r="AF11" i="4"/>
  <c r="AC12" i="4"/>
  <c r="AF12" i="4"/>
  <c r="AC13" i="4"/>
  <c r="AF13" i="4"/>
  <c r="AC14" i="4"/>
  <c r="AF14" i="4"/>
  <c r="AC15" i="4"/>
  <c r="AF15" i="4"/>
</calcChain>
</file>

<file path=xl/sharedStrings.xml><?xml version="1.0" encoding="utf-8"?>
<sst xmlns="http://schemas.openxmlformats.org/spreadsheetml/2006/main" count="281" uniqueCount="120">
  <si>
    <t>Journal information</t>
    <phoneticPr fontId="1"/>
  </si>
  <si>
    <t>Subject information</t>
    <phoneticPr fontId="1"/>
  </si>
  <si>
    <t>Parameters</t>
    <phoneticPr fontId="1"/>
  </si>
  <si>
    <t>ligand</t>
    <phoneticPr fontId="1"/>
  </si>
  <si>
    <t>Author</t>
    <phoneticPr fontId="1"/>
  </si>
  <si>
    <t>year</t>
    <phoneticPr fontId="1"/>
  </si>
  <si>
    <t>Journal</t>
    <phoneticPr fontId="1"/>
  </si>
  <si>
    <t>vol, pp</t>
    <phoneticPr fontId="1"/>
  </si>
  <si>
    <t>HC/MCI/AD</t>
    <phoneticPr fontId="1"/>
  </si>
  <si>
    <t>no.subjects</t>
    <phoneticPr fontId="1"/>
  </si>
  <si>
    <t>Gendar</t>
    <phoneticPr fontId="1"/>
  </si>
  <si>
    <t>Age</t>
    <phoneticPr fontId="1"/>
  </si>
  <si>
    <t>method</t>
    <phoneticPr fontId="1"/>
  </si>
  <si>
    <t>region</t>
    <phoneticPr fontId="1"/>
  </si>
  <si>
    <t>Vt</t>
    <phoneticPr fontId="1"/>
  </si>
  <si>
    <t>BPND(DVR-1)</t>
    <phoneticPr fontId="1"/>
  </si>
  <si>
    <t>K1</t>
    <phoneticPr fontId="1"/>
  </si>
  <si>
    <t>SD</t>
    <phoneticPr fontId="1"/>
  </si>
  <si>
    <t>k2</t>
    <phoneticPr fontId="1"/>
  </si>
  <si>
    <t>k3</t>
    <phoneticPr fontId="1"/>
  </si>
  <si>
    <t>k4</t>
    <phoneticPr fontId="1"/>
  </si>
  <si>
    <t>k3/k4</t>
    <phoneticPr fontId="1"/>
  </si>
  <si>
    <t>K1/k2</t>
    <phoneticPr fontId="1"/>
  </si>
  <si>
    <t>HC</t>
    <phoneticPr fontId="1"/>
  </si>
  <si>
    <t>Temporal lobe</t>
    <phoneticPr fontId="1"/>
  </si>
  <si>
    <t>Frontal lobe</t>
    <phoneticPr fontId="1"/>
  </si>
  <si>
    <t>Occipital lobe</t>
    <phoneticPr fontId="1"/>
  </si>
  <si>
    <t>Parietal lobe</t>
    <phoneticPr fontId="1"/>
  </si>
  <si>
    <t>Cerebellum</t>
    <phoneticPr fontId="1"/>
  </si>
  <si>
    <t>Hippocampus</t>
    <phoneticPr fontId="1"/>
  </si>
  <si>
    <t>Thalamus</t>
    <phoneticPr fontId="1"/>
  </si>
  <si>
    <t>Putamen</t>
    <phoneticPr fontId="1"/>
  </si>
  <si>
    <t>Amygdala</t>
    <phoneticPr fontId="1"/>
  </si>
  <si>
    <t>Cingulate gyrus</t>
    <phoneticPr fontId="1"/>
  </si>
  <si>
    <t>Insula</t>
    <phoneticPr fontId="1"/>
  </si>
  <si>
    <t>Posterior Fossa</t>
    <phoneticPr fontId="1"/>
  </si>
  <si>
    <t>Brainstem</t>
    <phoneticPr fontId="1"/>
  </si>
  <si>
    <t>Insula and
 Cingulate Gyri</t>
    <phoneticPr fontId="1"/>
  </si>
  <si>
    <t>Central Structure</t>
    <phoneticPr fontId="1"/>
  </si>
  <si>
    <t>Caudate nucleus</t>
    <phoneticPr fontId="1"/>
  </si>
  <si>
    <t>Pallidum</t>
    <phoneticPr fontId="1"/>
  </si>
  <si>
    <t>±</t>
    <phoneticPr fontId="1"/>
  </si>
  <si>
    <t>others</t>
    <phoneticPr fontId="1"/>
  </si>
  <si>
    <t>target</t>
    <phoneticPr fontId="1"/>
  </si>
  <si>
    <t>[11C]WAY-100635</t>
    <phoneticPr fontId="1"/>
  </si>
  <si>
    <t>JNM</t>
    <phoneticPr fontId="1"/>
  </si>
  <si>
    <t>39,1965-1971</t>
    <phoneticPr fontId="1"/>
  </si>
  <si>
    <t>male</t>
    <phoneticPr fontId="1"/>
  </si>
  <si>
    <t>20-42</t>
    <phoneticPr fontId="1"/>
  </si>
  <si>
    <t>Raphe nucleus</t>
    <phoneticPr fontId="1"/>
  </si>
  <si>
    <t>Bengt Andree et al.</t>
    <phoneticPr fontId="1"/>
  </si>
  <si>
    <t>43,292-303</t>
    <phoneticPr fontId="1"/>
  </si>
  <si>
    <t>20-32</t>
    <phoneticPr fontId="1"/>
  </si>
  <si>
    <t>Structures</t>
    <phoneticPr fontId="1"/>
  </si>
  <si>
    <t xml:space="preserve"> Property name</t>
    <phoneticPr fontId="1"/>
  </si>
  <si>
    <t>Property Value</t>
    <phoneticPr fontId="1"/>
  </si>
  <si>
    <t>PubChem CID</t>
    <phoneticPr fontId="1"/>
  </si>
  <si>
    <t xml:space="preserve">Molecular formula </t>
    <phoneticPr fontId="1"/>
  </si>
  <si>
    <t>C25H34N4O2</t>
    <phoneticPr fontId="1"/>
  </si>
  <si>
    <t>Chemical and Physical Properties</t>
    <phoneticPr fontId="1"/>
  </si>
  <si>
    <t>Molecular weight</t>
    <phoneticPr fontId="1"/>
  </si>
  <si>
    <t>XlogP3</t>
    <phoneticPr fontId="1"/>
  </si>
  <si>
    <t>Hydrogen Bond Donar Count</t>
    <phoneticPr fontId="1"/>
  </si>
  <si>
    <t>Hydrogen Bond Acceptor Count</t>
    <phoneticPr fontId="1"/>
  </si>
  <si>
    <t>Rotatable Bond Count</t>
    <phoneticPr fontId="1"/>
  </si>
  <si>
    <t>Exact Mass</t>
    <phoneticPr fontId="1"/>
  </si>
  <si>
    <t>Monoisotopic Mass</t>
  </si>
  <si>
    <t>Topological Polar Surface Area</t>
    <phoneticPr fontId="1"/>
  </si>
  <si>
    <t xml:space="preserve">Heavy Atom Count </t>
    <phoneticPr fontId="1"/>
  </si>
  <si>
    <t>Formal Charge</t>
    <phoneticPr fontId="1"/>
  </si>
  <si>
    <t>Complexity</t>
    <phoneticPr fontId="1"/>
  </si>
  <si>
    <t xml:space="preserve">Isotope Atom Stereocentor </t>
    <phoneticPr fontId="1"/>
  </si>
  <si>
    <t>Defined Atom Stereocenter Count</t>
  </si>
  <si>
    <t>Undefined Atom Stereocenter Count</t>
  </si>
  <si>
    <t>Defined Bond Stereocenter Count</t>
  </si>
  <si>
    <t>Undefined Bond Stereocenter Count</t>
  </si>
  <si>
    <t>Covalently-Bonded Unit Count</t>
  </si>
  <si>
    <t>Compound Is Canonicalized</t>
  </si>
  <si>
    <t>Yes</t>
    <phoneticPr fontId="1"/>
  </si>
  <si>
    <t>BioAssay Results</t>
    <phoneticPr fontId="1"/>
  </si>
  <si>
    <t>Activity Value, nM</t>
    <phoneticPr fontId="1"/>
  </si>
  <si>
    <t xml:space="preserve">Activity Type </t>
    <phoneticPr fontId="1"/>
  </si>
  <si>
    <t>BioAssay Name</t>
    <phoneticPr fontId="1"/>
  </si>
  <si>
    <t>BioAssay AID</t>
    <phoneticPr fontId="1"/>
  </si>
  <si>
    <t>Substance SID</t>
    <phoneticPr fontId="1"/>
  </si>
  <si>
    <t>Human 5-HT1A receptor (5-Hydroxytryptamine receptors)</t>
  </si>
  <si>
    <t>Kd</t>
    <phoneticPr fontId="1"/>
  </si>
  <si>
    <t>rat,hippocampus</t>
    <phoneticPr fontId="1"/>
  </si>
  <si>
    <t>10.1016/0922-4106(95)90192-2</t>
    <phoneticPr fontId="1"/>
  </si>
  <si>
    <t>rat,septum</t>
    <phoneticPr fontId="1"/>
  </si>
  <si>
    <t>rat,anterior cx</t>
    <phoneticPr fontId="1"/>
  </si>
  <si>
    <t>rat,posterior cx</t>
    <phoneticPr fontId="1"/>
  </si>
  <si>
    <t>転載</t>
    <rPh sb="0" eb="2">
      <t>テンサイ</t>
    </rPh>
    <phoneticPr fontId="1"/>
  </si>
  <si>
    <t>Midbrain</t>
    <phoneticPr fontId="1"/>
  </si>
  <si>
    <t>Pons</t>
    <phoneticPr fontId="1"/>
  </si>
  <si>
    <t>Lars Farde et al.</t>
    <phoneticPr fontId="1"/>
  </si>
  <si>
    <t>2TCM</t>
    <phoneticPr fontId="1"/>
  </si>
  <si>
    <t>serotonin 1A receptor</t>
    <phoneticPr fontId="1"/>
  </si>
  <si>
    <r>
      <t>[</t>
    </r>
    <r>
      <rPr>
        <vertAlign val="superscript"/>
        <sz val="11"/>
        <color theme="1"/>
        <rFont val="游ゴシック"/>
        <family val="3"/>
        <charset val="128"/>
        <scheme val="minor"/>
      </rPr>
      <t>11</t>
    </r>
    <r>
      <rPr>
        <sz val="11"/>
        <color theme="1"/>
        <rFont val="游ゴシック"/>
        <family val="2"/>
        <charset val="128"/>
        <scheme val="minor"/>
      </rPr>
      <t>C]WAY-100635</t>
    </r>
    <phoneticPr fontId="1"/>
  </si>
  <si>
    <t>Cerebellar cx</t>
    <phoneticPr fontId="1"/>
  </si>
  <si>
    <t>Raphe</t>
    <phoneticPr fontId="1"/>
  </si>
  <si>
    <t>Insular cx</t>
    <phoneticPr fontId="1"/>
  </si>
  <si>
    <t>Temporal cx</t>
    <phoneticPr fontId="1"/>
  </si>
  <si>
    <t>Ant cingulate</t>
    <phoneticPr fontId="1"/>
  </si>
  <si>
    <t>frontal</t>
    <phoneticPr fontId="1"/>
  </si>
  <si>
    <t>3CM</t>
    <phoneticPr fontId="1"/>
  </si>
  <si>
    <t>Frontal cortex</t>
    <phoneticPr fontId="1"/>
  </si>
  <si>
    <t>LTC</t>
    <phoneticPr fontId="1"/>
  </si>
  <si>
    <t>MTC</t>
    <phoneticPr fontId="1"/>
  </si>
  <si>
    <t>CER</t>
    <phoneticPr fontId="1"/>
  </si>
  <si>
    <t>Lars Farde</t>
    <phoneticPr fontId="1"/>
  </si>
  <si>
    <t>k1/k2</t>
    <phoneticPr fontId="1"/>
  </si>
  <si>
    <t>SUVR</t>
    <phoneticPr fontId="1"/>
  </si>
  <si>
    <t>DVR</t>
    <phoneticPr fontId="1"/>
  </si>
  <si>
    <t>43(3):292-303</t>
  </si>
  <si>
    <t>39(11):1965-71.</t>
  </si>
  <si>
    <t>DOI (References other than Pubchem)</t>
    <phoneticPr fontId="1"/>
  </si>
  <si>
    <t>reference region : cerebellum</t>
  </si>
  <si>
    <t>reference region : cerebellum</t>
    <phoneticPr fontId="1"/>
  </si>
  <si>
    <t>Study information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</si>
</sst>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"/>
    <numFmt numFmtId="177" formatCode="0.000"/>
  </numFmts>
  <fonts count="8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2"/>
      <color rgb="FF212121"/>
      <name val="Segoe UI"/>
      <family val="2"/>
    </font>
    <font>
      <sz val="11"/>
      <color rgb="FF212121"/>
      <name val="Segoe UI"/>
      <family val="2"/>
    </font>
    <font>
      <vertAlign val="superscript"/>
      <sz val="11"/>
      <color theme="1"/>
      <name val="游ゴシック"/>
      <family val="3"/>
      <charset val="128"/>
      <scheme val="minor"/>
    </font>
    <font>
      <sz val="10.5"/>
      <color theme="1"/>
      <name val="Times New Roman"/>
      <family val="1"/>
    </font>
    <font>
      <sz val="10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82">
    <xf numFmtId="0" fontId="0" fillId="0" borderId="0" xfId="0">
      <alignment vertical="center"/>
    </xf>
    <xf numFmtId="0" fontId="0" fillId="4" borderId="0" xfId="0" applyFill="1" applyAlignment="1">
      <alignment horizontal="center" vertical="center"/>
    </xf>
    <xf numFmtId="0" fontId="0" fillId="4" borderId="0" xfId="0" applyFill="1">
      <alignment vertical="center"/>
    </xf>
    <xf numFmtId="0" fontId="0" fillId="5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>
      <alignment vertical="center"/>
    </xf>
    <xf numFmtId="0" fontId="0" fillId="4" borderId="1" xfId="0" applyFill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  <xf numFmtId="2" fontId="0" fillId="0" borderId="0" xfId="0" applyNumberFormat="1" applyBorder="1" applyAlignment="1">
      <alignment horizontal="center" vertical="center"/>
    </xf>
    <xf numFmtId="2" fontId="0" fillId="0" borderId="0" xfId="0" applyNumberFormat="1" applyBorder="1">
      <alignment vertical="center"/>
    </xf>
    <xf numFmtId="0" fontId="0" fillId="0" borderId="7" xfId="0" applyBorder="1">
      <alignment vertical="center"/>
    </xf>
    <xf numFmtId="0" fontId="0" fillId="0" borderId="7" xfId="0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176" fontId="0" fillId="0" borderId="0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3" fillId="0" borderId="11" xfId="0" applyFont="1" applyBorder="1" applyAlignment="1">
      <alignment horizontal="center" vertical="center"/>
    </xf>
    <xf numFmtId="0" fontId="0" fillId="0" borderId="12" xfId="0" applyBorder="1">
      <alignment vertical="center"/>
    </xf>
    <xf numFmtId="0" fontId="0" fillId="0" borderId="13" xfId="0" applyBorder="1" applyAlignment="1">
      <alignment horizontal="center" vertical="center"/>
    </xf>
    <xf numFmtId="0" fontId="2" fillId="0" borderId="0" xfId="0" applyFont="1" applyAlignment="1">
      <alignment wrapText="1"/>
    </xf>
    <xf numFmtId="0" fontId="0" fillId="0" borderId="14" xfId="0" applyBorder="1">
      <alignment vertical="center"/>
    </xf>
    <xf numFmtId="0" fontId="4" fillId="0" borderId="15" xfId="0" applyFont="1" applyBorder="1" applyAlignment="1">
      <alignment horizontal="center" vertical="center"/>
    </xf>
    <xf numFmtId="0" fontId="4" fillId="0" borderId="14" xfId="0" applyFont="1" applyBorder="1">
      <alignment vertical="center"/>
    </xf>
    <xf numFmtId="0" fontId="4" fillId="0" borderId="12" xfId="0" applyFont="1" applyBorder="1">
      <alignment vertical="center"/>
    </xf>
    <xf numFmtId="0" fontId="0" fillId="0" borderId="13" xfId="0" applyBorder="1" applyAlignment="1">
      <alignment horizontal="center" vertical="top"/>
    </xf>
    <xf numFmtId="0" fontId="0" fillId="0" borderId="16" xfId="0" applyBorder="1">
      <alignment vertical="center"/>
    </xf>
    <xf numFmtId="0" fontId="0" fillId="0" borderId="4" xfId="0" applyBorder="1">
      <alignment vertical="center"/>
    </xf>
    <xf numFmtId="0" fontId="4" fillId="0" borderId="4" xfId="0" applyFont="1" applyBorder="1">
      <alignment vertical="center"/>
    </xf>
    <xf numFmtId="0" fontId="0" fillId="0" borderId="11" xfId="0" applyBorder="1">
      <alignment vertical="center"/>
    </xf>
    <xf numFmtId="0" fontId="0" fillId="0" borderId="3" xfId="0" applyBorder="1">
      <alignment vertical="center"/>
    </xf>
    <xf numFmtId="2" fontId="0" fillId="0" borderId="12" xfId="0" applyNumberFormat="1" applyBorder="1">
      <alignment vertical="center"/>
    </xf>
    <xf numFmtId="0" fontId="0" fillId="0" borderId="17" xfId="0" applyBorder="1">
      <alignment vertical="center"/>
    </xf>
    <xf numFmtId="0" fontId="0" fillId="0" borderId="3" xfId="0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6" fontId="0" fillId="0" borderId="0" xfId="0" applyNumberFormat="1" applyBorder="1" applyAlignment="1">
      <alignment horizontal="center" vertical="center"/>
    </xf>
    <xf numFmtId="176" fontId="0" fillId="0" borderId="0" xfId="0" applyNumberForma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9" xfId="0" applyBorder="1">
      <alignment vertical="center"/>
    </xf>
    <xf numFmtId="177" fontId="0" fillId="0" borderId="0" xfId="0" applyNumberFormat="1" applyAlignment="1">
      <alignment horizontal="center" vertical="center"/>
    </xf>
    <xf numFmtId="0" fontId="0" fillId="0" borderId="19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2" fontId="0" fillId="0" borderId="19" xfId="0" applyNumberFormat="1" applyFill="1" applyBorder="1" applyAlignment="1">
      <alignment horizontal="center" vertical="center"/>
    </xf>
    <xf numFmtId="2" fontId="0" fillId="0" borderId="20" xfId="0" applyNumberForma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4" borderId="1" xfId="0" applyFill="1" applyBorder="1" applyAlignment="1">
      <alignment horizontal="left" vertical="center"/>
    </xf>
    <xf numFmtId="177" fontId="0" fillId="0" borderId="0" xfId="0" applyNumberFormat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6" fillId="0" borderId="0" xfId="0" applyFont="1">
      <alignment vertical="center"/>
    </xf>
    <xf numFmtId="0" fontId="7" fillId="0" borderId="0" xfId="0" applyFont="1" applyAlignment="1">
      <alignment horizontal="justify" vertical="center"/>
    </xf>
    <xf numFmtId="176" fontId="0" fillId="0" borderId="7" xfId="0" applyNumberFormat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0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387664-BF87-410B-B9FB-17DAF4919406}">
  <dimension ref="A1:CA16"/>
  <sheetViews>
    <sheetView topLeftCell="N4" workbookViewId="0">
      <selection activeCell="Q15" sqref="Q15:AB15"/>
    </sheetView>
  </sheetViews>
  <sheetFormatPr defaultRowHeight="18.75" x14ac:dyDescent="0.4"/>
  <cols>
    <col min="1" max="1" width="14" customWidth="1"/>
    <col min="2" max="2" width="10" customWidth="1"/>
    <col min="4" max="4" width="8.375" customWidth="1"/>
    <col min="11" max="11" width="13.75" customWidth="1"/>
    <col min="18" max="18" width="2.75" customWidth="1"/>
    <col min="21" max="21" width="2.75" customWidth="1"/>
    <col min="24" max="24" width="2.25" customWidth="1"/>
    <col min="27" max="27" width="2.25" customWidth="1"/>
    <col min="30" max="30" width="3.375" customWidth="1"/>
    <col min="32" max="32" width="10" bestFit="1" customWidth="1"/>
  </cols>
  <sheetData>
    <row r="1" spans="1:79" x14ac:dyDescent="0.4">
      <c r="A1" s="64" t="s">
        <v>0</v>
      </c>
      <c r="B1" s="64"/>
      <c r="C1" s="64"/>
      <c r="D1" s="64"/>
      <c r="E1" s="64"/>
      <c r="F1" s="65" t="s">
        <v>1</v>
      </c>
      <c r="G1" s="65"/>
      <c r="H1" s="65"/>
      <c r="I1" s="65"/>
      <c r="J1" s="66" t="s">
        <v>2</v>
      </c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48"/>
      <c r="AB1" s="48"/>
      <c r="AC1" s="2"/>
      <c r="AD1" s="2"/>
      <c r="AE1" s="2"/>
    </row>
    <row r="2" spans="1:79" ht="38.25" thickBot="1" x14ac:dyDescent="0.45">
      <c r="A2" s="3" t="s">
        <v>3</v>
      </c>
      <c r="B2" s="4" t="s">
        <v>4</v>
      </c>
      <c r="C2" s="4" t="s">
        <v>5</v>
      </c>
      <c r="D2" s="4" t="s">
        <v>6</v>
      </c>
      <c r="E2" s="4" t="s">
        <v>7</v>
      </c>
      <c r="F2" s="5" t="s">
        <v>8</v>
      </c>
      <c r="G2" s="5" t="s">
        <v>9</v>
      </c>
      <c r="H2" s="5" t="s">
        <v>10</v>
      </c>
      <c r="I2" s="5" t="s">
        <v>11</v>
      </c>
      <c r="J2" s="6" t="s">
        <v>12</v>
      </c>
      <c r="K2" s="58" t="s">
        <v>13</v>
      </c>
      <c r="L2" s="6" t="s">
        <v>113</v>
      </c>
      <c r="M2" s="6" t="s">
        <v>112</v>
      </c>
      <c r="N2" s="7" t="s">
        <v>15</v>
      </c>
      <c r="O2" s="7"/>
      <c r="P2" s="7"/>
      <c r="Q2" s="6" t="s">
        <v>16</v>
      </c>
      <c r="R2" s="6"/>
      <c r="S2" s="6"/>
      <c r="T2" s="6" t="s">
        <v>18</v>
      </c>
      <c r="U2" s="6"/>
      <c r="V2" s="6"/>
      <c r="W2" s="6" t="s">
        <v>19</v>
      </c>
      <c r="X2" s="6"/>
      <c r="Y2" s="6"/>
      <c r="Z2" s="6" t="s">
        <v>20</v>
      </c>
      <c r="AA2" s="6"/>
      <c r="AB2" s="6"/>
      <c r="AC2" s="8" t="s">
        <v>21</v>
      </c>
      <c r="AD2" s="8"/>
      <c r="AE2" s="8"/>
      <c r="AF2" s="57" t="s">
        <v>111</v>
      </c>
      <c r="AG2" s="48"/>
    </row>
    <row r="3" spans="1:79" x14ac:dyDescent="0.4">
      <c r="A3" s="67" t="s">
        <v>44</v>
      </c>
      <c r="B3" t="s">
        <v>110</v>
      </c>
      <c r="C3">
        <v>1998</v>
      </c>
      <c r="D3" t="s">
        <v>45</v>
      </c>
      <c r="E3" t="s">
        <v>46</v>
      </c>
      <c r="F3" s="67" t="s">
        <v>23</v>
      </c>
      <c r="G3">
        <v>6</v>
      </c>
      <c r="H3" t="s">
        <v>47</v>
      </c>
      <c r="I3" t="s">
        <v>48</v>
      </c>
      <c r="J3" t="s">
        <v>105</v>
      </c>
      <c r="K3" t="s">
        <v>109</v>
      </c>
      <c r="Q3" s="46">
        <v>0.17</v>
      </c>
      <c r="R3" s="46" t="s">
        <v>41</v>
      </c>
      <c r="S3" s="47">
        <v>0.04</v>
      </c>
      <c r="T3" s="45">
        <v>0.39</v>
      </c>
      <c r="U3" s="47" t="s">
        <v>41</v>
      </c>
      <c r="V3" s="45">
        <v>0.05</v>
      </c>
      <c r="W3" s="47">
        <v>0.05</v>
      </c>
      <c r="X3" s="47" t="s">
        <v>41</v>
      </c>
      <c r="Y3" s="47">
        <v>0.02</v>
      </c>
      <c r="Z3" s="47">
        <v>0.05</v>
      </c>
      <c r="AA3" s="47" t="s">
        <v>41</v>
      </c>
      <c r="AB3" s="47">
        <v>0.05</v>
      </c>
      <c r="AC3" s="44">
        <v>1</v>
      </c>
      <c r="AD3" s="44" t="s">
        <v>41</v>
      </c>
      <c r="AE3" s="44">
        <v>0.3</v>
      </c>
      <c r="AF3" s="59">
        <f>Q3/T3</f>
        <v>0.4358974358974359</v>
      </c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1"/>
      <c r="BU3" s="11"/>
      <c r="BV3" s="11"/>
      <c r="BW3" s="11"/>
      <c r="BX3" s="11"/>
      <c r="BY3" s="11"/>
      <c r="BZ3" s="11"/>
      <c r="CA3" s="11"/>
    </row>
    <row r="4" spans="1:79" x14ac:dyDescent="0.4">
      <c r="A4" s="68"/>
      <c r="F4" s="68"/>
      <c r="K4" t="s">
        <v>49</v>
      </c>
      <c r="Q4" s="18">
        <v>0.14000000000000001</v>
      </c>
      <c r="R4" s="18" t="s">
        <v>41</v>
      </c>
      <c r="S4" s="47">
        <v>0.06</v>
      </c>
      <c r="T4" s="45">
        <v>0.41</v>
      </c>
      <c r="U4" s="47" t="s">
        <v>41</v>
      </c>
      <c r="V4" s="45">
        <v>0.24</v>
      </c>
      <c r="W4" s="47">
        <v>0.16</v>
      </c>
      <c r="X4" s="47" t="s">
        <v>41</v>
      </c>
      <c r="Y4" s="47">
        <v>7.0000000000000007E-2</v>
      </c>
      <c r="Z4" s="47">
        <v>0.02</v>
      </c>
      <c r="AA4" s="47" t="s">
        <v>41</v>
      </c>
      <c r="AB4" s="47">
        <v>0.04</v>
      </c>
      <c r="AC4" s="44">
        <v>9.6</v>
      </c>
      <c r="AD4" s="44" t="s">
        <v>41</v>
      </c>
      <c r="AE4" s="44">
        <v>2.6</v>
      </c>
      <c r="AF4" s="59">
        <f>Q4/T4</f>
        <v>0.34146341463414637</v>
      </c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  <c r="BW4" s="11"/>
      <c r="BX4" s="11"/>
      <c r="BY4" s="11"/>
      <c r="BZ4" s="11"/>
      <c r="CA4" s="11"/>
    </row>
    <row r="5" spans="1:79" x14ac:dyDescent="0.4">
      <c r="A5" s="68"/>
      <c r="F5" s="68"/>
      <c r="K5" t="s">
        <v>108</v>
      </c>
      <c r="Q5" s="18">
        <v>0.14000000000000001</v>
      </c>
      <c r="R5" s="18" t="s">
        <v>41</v>
      </c>
      <c r="S5" s="47">
        <v>0.04</v>
      </c>
      <c r="T5" s="45">
        <v>0.3</v>
      </c>
      <c r="U5" s="47" t="s">
        <v>41</v>
      </c>
      <c r="V5" s="45">
        <v>0.1</v>
      </c>
      <c r="W5" s="47">
        <v>0.27</v>
      </c>
      <c r="X5" s="47" t="s">
        <v>41</v>
      </c>
      <c r="Y5" s="47">
        <v>0.06</v>
      </c>
      <c r="Z5" s="47">
        <v>0.02</v>
      </c>
      <c r="AA5" s="47" t="s">
        <v>41</v>
      </c>
      <c r="AB5" s="47">
        <v>0.03</v>
      </c>
      <c r="AC5" s="44">
        <v>14.3</v>
      </c>
      <c r="AD5" s="44" t="s">
        <v>41</v>
      </c>
      <c r="AE5" s="44">
        <v>3.1</v>
      </c>
      <c r="AF5" s="59">
        <f>Q5/T5</f>
        <v>0.46666666666666673</v>
      </c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  <c r="BU5" s="11"/>
      <c r="BV5" s="11"/>
      <c r="BW5" s="11"/>
      <c r="BX5" s="11"/>
      <c r="BY5" s="11"/>
      <c r="BZ5" s="11"/>
      <c r="CA5" s="11"/>
    </row>
    <row r="6" spans="1:79" x14ac:dyDescent="0.4">
      <c r="A6" s="68"/>
      <c r="F6" s="68"/>
      <c r="K6" t="s">
        <v>107</v>
      </c>
      <c r="Q6" s="18">
        <v>0.15</v>
      </c>
      <c r="R6" s="18" t="s">
        <v>41</v>
      </c>
      <c r="S6" s="47">
        <v>0.03</v>
      </c>
      <c r="T6" s="45">
        <v>0.31</v>
      </c>
      <c r="U6" s="47" t="s">
        <v>41</v>
      </c>
      <c r="V6" s="45">
        <v>0.06</v>
      </c>
      <c r="W6" s="47">
        <v>0.22</v>
      </c>
      <c r="X6" s="47" t="s">
        <v>41</v>
      </c>
      <c r="Y6" s="47">
        <v>0.03</v>
      </c>
      <c r="Z6" s="47">
        <v>0.02</v>
      </c>
      <c r="AA6" s="47" t="s">
        <v>41</v>
      </c>
      <c r="AB6" s="47">
        <v>0.04</v>
      </c>
      <c r="AC6" s="44">
        <v>10.4</v>
      </c>
      <c r="AD6" s="44" t="s">
        <v>41</v>
      </c>
      <c r="AE6" s="44">
        <v>2.6</v>
      </c>
      <c r="AF6" s="59">
        <f>Q6/T6</f>
        <v>0.48387096774193544</v>
      </c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</row>
    <row r="7" spans="1:79" x14ac:dyDescent="0.4">
      <c r="A7" s="68"/>
      <c r="F7" s="68"/>
      <c r="K7" t="s">
        <v>106</v>
      </c>
      <c r="Q7" s="18">
        <v>0.16</v>
      </c>
      <c r="R7" s="18" t="s">
        <v>41</v>
      </c>
      <c r="S7" s="47">
        <v>0.04</v>
      </c>
      <c r="T7" s="45">
        <v>0.36</v>
      </c>
      <c r="U7" s="47" t="s">
        <v>41</v>
      </c>
      <c r="V7" s="45">
        <v>0.05</v>
      </c>
      <c r="W7" s="47">
        <v>0.19</v>
      </c>
      <c r="X7" s="47" t="s">
        <v>41</v>
      </c>
      <c r="Y7" s="47">
        <v>0.03</v>
      </c>
      <c r="Z7" s="47">
        <v>0.02</v>
      </c>
      <c r="AA7" s="47" t="s">
        <v>41</v>
      </c>
      <c r="AB7" s="47">
        <v>0.02</v>
      </c>
      <c r="AC7" s="44">
        <v>7.8</v>
      </c>
      <c r="AD7" s="44" t="s">
        <v>41</v>
      </c>
      <c r="AE7" s="44">
        <v>0.7</v>
      </c>
      <c r="AF7" s="59">
        <f>Q7/T7</f>
        <v>0.44444444444444448</v>
      </c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1"/>
      <c r="BR7" s="11"/>
      <c r="BS7" s="11"/>
      <c r="BT7" s="11"/>
      <c r="BU7" s="11"/>
      <c r="BV7" s="11"/>
      <c r="BW7" s="11"/>
      <c r="BX7" s="11"/>
      <c r="BY7" s="11"/>
      <c r="BZ7" s="11"/>
      <c r="CA7" s="11"/>
    </row>
    <row r="8" spans="1:79" x14ac:dyDescent="0.4">
      <c r="A8" s="68"/>
      <c r="F8" s="68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</row>
    <row r="9" spans="1:79" x14ac:dyDescent="0.4">
      <c r="A9" s="68"/>
      <c r="B9" t="s">
        <v>50</v>
      </c>
      <c r="C9">
        <v>2002</v>
      </c>
      <c r="D9" t="s">
        <v>45</v>
      </c>
      <c r="E9" t="s">
        <v>51</v>
      </c>
      <c r="F9" s="68"/>
      <c r="G9">
        <v>6</v>
      </c>
      <c r="H9" t="s">
        <v>47</v>
      </c>
      <c r="I9" t="s">
        <v>52</v>
      </c>
      <c r="J9" t="s">
        <v>105</v>
      </c>
      <c r="K9" t="s">
        <v>104</v>
      </c>
      <c r="Q9" s="47">
        <v>0.14000000000000001</v>
      </c>
      <c r="R9" s="47" t="s">
        <v>41</v>
      </c>
      <c r="S9" s="53">
        <v>0.05</v>
      </c>
      <c r="T9" s="60">
        <v>0.25</v>
      </c>
      <c r="U9" s="47" t="s">
        <v>41</v>
      </c>
      <c r="V9" s="60">
        <v>0.09</v>
      </c>
      <c r="W9" s="53">
        <v>0.17</v>
      </c>
      <c r="X9" s="47" t="s">
        <v>41</v>
      </c>
      <c r="Y9" s="53">
        <v>0.03</v>
      </c>
      <c r="Z9" s="53">
        <v>0.02</v>
      </c>
      <c r="AA9" s="47" t="s">
        <v>41</v>
      </c>
      <c r="AB9" s="60">
        <v>0</v>
      </c>
      <c r="AC9" s="11">
        <f t="shared" ref="AC9:AC15" si="0">W9/Z9</f>
        <v>8.5</v>
      </c>
      <c r="AD9" s="11"/>
      <c r="AE9" s="11"/>
      <c r="AF9" s="59">
        <f t="shared" ref="AF9:AF15" si="1">Q9/T9</f>
        <v>0.56000000000000005</v>
      </c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  <c r="BI9" s="11"/>
      <c r="BJ9" s="11"/>
      <c r="BK9" s="11"/>
      <c r="BL9" s="11"/>
      <c r="BM9" s="11"/>
      <c r="BN9" s="11"/>
      <c r="BO9" s="11"/>
      <c r="BP9" s="11"/>
      <c r="BQ9" s="11"/>
      <c r="BR9" s="11"/>
      <c r="BS9" s="11"/>
      <c r="BT9" s="11"/>
      <c r="BU9" s="11"/>
      <c r="BV9" s="11"/>
      <c r="BW9" s="11"/>
      <c r="BX9" s="11"/>
      <c r="BY9" s="11"/>
      <c r="BZ9" s="11"/>
      <c r="CA9" s="11"/>
    </row>
    <row r="10" spans="1:79" x14ac:dyDescent="0.4">
      <c r="A10" s="68"/>
      <c r="F10" s="68"/>
      <c r="K10" t="s">
        <v>103</v>
      </c>
      <c r="Q10" s="47">
        <v>0.14000000000000001</v>
      </c>
      <c r="R10" s="47" t="s">
        <v>41</v>
      </c>
      <c r="S10" s="53">
        <v>0.05</v>
      </c>
      <c r="T10" s="60">
        <v>0.25</v>
      </c>
      <c r="U10" s="47" t="s">
        <v>41</v>
      </c>
      <c r="V10" s="60">
        <v>0.1</v>
      </c>
      <c r="W10" s="53">
        <v>0.19</v>
      </c>
      <c r="X10" s="47" t="s">
        <v>41</v>
      </c>
      <c r="Y10" s="53">
        <v>0.04</v>
      </c>
      <c r="Z10" s="53">
        <v>0.02</v>
      </c>
      <c r="AA10" s="47" t="s">
        <v>41</v>
      </c>
      <c r="AB10" s="60">
        <v>0.01</v>
      </c>
      <c r="AC10" s="11">
        <f t="shared" si="0"/>
        <v>9.5</v>
      </c>
      <c r="AD10" s="11"/>
      <c r="AE10" s="11"/>
      <c r="AF10" s="59">
        <f t="shared" si="1"/>
        <v>0.56000000000000005</v>
      </c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  <c r="BH10" s="11"/>
      <c r="BI10" s="11"/>
      <c r="BJ10" s="11"/>
      <c r="BK10" s="11"/>
      <c r="BL10" s="11"/>
      <c r="BM10" s="11"/>
      <c r="BN10" s="11"/>
      <c r="BO10" s="11"/>
      <c r="BP10" s="11"/>
      <c r="BQ10" s="11"/>
      <c r="BR10" s="11"/>
      <c r="BS10" s="11"/>
      <c r="BT10" s="11"/>
      <c r="BU10" s="11"/>
      <c r="BV10" s="11"/>
      <c r="BW10" s="11"/>
      <c r="BX10" s="11"/>
      <c r="BY10" s="11"/>
      <c r="BZ10" s="11"/>
      <c r="CA10" s="11"/>
    </row>
    <row r="11" spans="1:79" x14ac:dyDescent="0.4">
      <c r="A11" s="68"/>
      <c r="F11" s="68"/>
      <c r="K11" t="s">
        <v>102</v>
      </c>
      <c r="Q11" s="47">
        <v>0.14000000000000001</v>
      </c>
      <c r="R11" s="47" t="s">
        <v>41</v>
      </c>
      <c r="S11" s="53">
        <v>0.06</v>
      </c>
      <c r="T11" s="60">
        <v>0.24</v>
      </c>
      <c r="U11" s="47" t="s">
        <v>41</v>
      </c>
      <c r="V11" s="60">
        <v>0.1</v>
      </c>
      <c r="W11" s="53">
        <v>0.17</v>
      </c>
      <c r="X11" s="47" t="s">
        <v>41</v>
      </c>
      <c r="Y11" s="53">
        <v>0.02</v>
      </c>
      <c r="Z11" s="53">
        <v>0.02</v>
      </c>
      <c r="AA11" s="47" t="s">
        <v>41</v>
      </c>
      <c r="AB11" s="60">
        <v>0</v>
      </c>
      <c r="AC11" s="11">
        <f t="shared" si="0"/>
        <v>8.5</v>
      </c>
      <c r="AD11" s="11"/>
      <c r="AE11" s="11"/>
      <c r="AF11" s="59">
        <f t="shared" si="1"/>
        <v>0.58333333333333337</v>
      </c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</row>
    <row r="12" spans="1:79" x14ac:dyDescent="0.4">
      <c r="A12" s="68"/>
      <c r="F12" s="68"/>
      <c r="K12" t="s">
        <v>101</v>
      </c>
      <c r="Q12" s="47">
        <v>0.15</v>
      </c>
      <c r="R12" s="47" t="s">
        <v>41</v>
      </c>
      <c r="S12" s="53">
        <v>0.05</v>
      </c>
      <c r="T12" s="60">
        <v>0.26</v>
      </c>
      <c r="U12" s="47" t="s">
        <v>41</v>
      </c>
      <c r="V12" s="60">
        <v>0.11</v>
      </c>
      <c r="W12" s="60">
        <v>0.2</v>
      </c>
      <c r="X12" s="47" t="s">
        <v>41</v>
      </c>
      <c r="Y12" s="53">
        <v>0.03</v>
      </c>
      <c r="Z12" s="53">
        <v>0.02</v>
      </c>
      <c r="AA12" s="47" t="s">
        <v>41</v>
      </c>
      <c r="AB12" s="60">
        <v>0</v>
      </c>
      <c r="AC12" s="11">
        <f t="shared" si="0"/>
        <v>10</v>
      </c>
      <c r="AD12" s="11"/>
      <c r="AE12" s="11"/>
      <c r="AF12" s="59">
        <f t="shared" si="1"/>
        <v>0.57692307692307687</v>
      </c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</row>
    <row r="13" spans="1:79" x14ac:dyDescent="0.4">
      <c r="A13" s="68"/>
      <c r="F13" s="68"/>
      <c r="K13" t="s">
        <v>29</v>
      </c>
      <c r="Q13" s="47">
        <v>0.11</v>
      </c>
      <c r="R13" s="47" t="s">
        <v>41</v>
      </c>
      <c r="S13" s="53">
        <v>0.04</v>
      </c>
      <c r="T13" s="60">
        <v>0.15</v>
      </c>
      <c r="U13" s="47" t="s">
        <v>41</v>
      </c>
      <c r="V13" s="60">
        <v>0.08</v>
      </c>
      <c r="W13" s="53">
        <v>0.21</v>
      </c>
      <c r="X13" s="47" t="s">
        <v>41</v>
      </c>
      <c r="Y13" s="53">
        <v>0.03</v>
      </c>
      <c r="Z13" s="53">
        <v>0.03</v>
      </c>
      <c r="AA13" s="47" t="s">
        <v>41</v>
      </c>
      <c r="AB13" s="53">
        <v>0.02</v>
      </c>
      <c r="AC13" s="11">
        <f t="shared" si="0"/>
        <v>7</v>
      </c>
      <c r="AD13" s="11"/>
      <c r="AE13" s="11"/>
      <c r="AF13" s="59">
        <f t="shared" si="1"/>
        <v>0.73333333333333339</v>
      </c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11"/>
      <c r="CA13" s="11"/>
    </row>
    <row r="14" spans="1:79" x14ac:dyDescent="0.4">
      <c r="K14" t="s">
        <v>100</v>
      </c>
      <c r="Q14" s="47">
        <v>0.12</v>
      </c>
      <c r="R14" s="47" t="s">
        <v>41</v>
      </c>
      <c r="S14" s="53">
        <v>0.05</v>
      </c>
      <c r="T14" s="60">
        <v>0.54</v>
      </c>
      <c r="U14" s="47" t="s">
        <v>41</v>
      </c>
      <c r="V14" s="60">
        <v>0.55000000000000004</v>
      </c>
      <c r="W14" s="53">
        <v>0.24</v>
      </c>
      <c r="X14" s="47" t="s">
        <v>41</v>
      </c>
      <c r="Y14" s="53">
        <v>0.23</v>
      </c>
      <c r="Z14" s="53">
        <v>0.01</v>
      </c>
      <c r="AA14" s="47" t="s">
        <v>41</v>
      </c>
      <c r="AB14" s="53">
        <v>0.01</v>
      </c>
      <c r="AC14" s="11">
        <f t="shared" si="0"/>
        <v>24</v>
      </c>
      <c r="AD14" s="11"/>
      <c r="AE14" s="11"/>
      <c r="AF14" s="59">
        <f t="shared" si="1"/>
        <v>0.22222222222222221</v>
      </c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1"/>
      <c r="BY14" s="11"/>
      <c r="BZ14" s="11"/>
      <c r="CA14" s="11"/>
    </row>
    <row r="15" spans="1:79" x14ac:dyDescent="0.4">
      <c r="K15" t="s">
        <v>99</v>
      </c>
      <c r="Q15" s="47">
        <v>0.16</v>
      </c>
      <c r="R15" s="47" t="s">
        <v>41</v>
      </c>
      <c r="S15" s="52">
        <v>0.06</v>
      </c>
      <c r="T15" s="56">
        <v>0.33</v>
      </c>
      <c r="U15" s="47" t="s">
        <v>41</v>
      </c>
      <c r="V15" s="55">
        <v>0.09</v>
      </c>
      <c r="W15" s="54">
        <v>0.03</v>
      </c>
      <c r="X15" s="47" t="s">
        <v>41</v>
      </c>
      <c r="Y15" s="52">
        <v>0.01</v>
      </c>
      <c r="Z15" s="53">
        <v>0.04</v>
      </c>
      <c r="AA15" s="47" t="s">
        <v>41</v>
      </c>
      <c r="AB15" s="52">
        <v>0.01</v>
      </c>
      <c r="AC15">
        <f t="shared" si="0"/>
        <v>0.75</v>
      </c>
      <c r="AF15" s="51">
        <f t="shared" si="1"/>
        <v>0.48484848484848486</v>
      </c>
    </row>
    <row r="16" spans="1:79" x14ac:dyDescent="0.4">
      <c r="Z16" s="11"/>
      <c r="AA16" s="11"/>
      <c r="AB16" s="50"/>
    </row>
  </sheetData>
  <mergeCells count="5">
    <mergeCell ref="A1:E1"/>
    <mergeCell ref="F1:I1"/>
    <mergeCell ref="J1:Z1"/>
    <mergeCell ref="A3:A13"/>
    <mergeCell ref="F3:F13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7A1C2-5126-424F-9638-274DB208D8C7}">
  <dimension ref="A1:AU35"/>
  <sheetViews>
    <sheetView tabSelected="1" workbookViewId="0">
      <selection activeCell="G1" sqref="G1:J1"/>
    </sheetView>
  </sheetViews>
  <sheetFormatPr defaultRowHeight="18.75" x14ac:dyDescent="0.4"/>
  <cols>
    <col min="1" max="1" width="19.125" customWidth="1"/>
    <col min="6" max="6" width="14.125" customWidth="1"/>
    <col min="12" max="12" width="13.5" customWidth="1"/>
    <col min="14" max="14" width="10.625" customWidth="1"/>
    <col min="17" max="17" width="2.875" customWidth="1"/>
    <col min="21" max="21" width="2.75" customWidth="1"/>
    <col min="25" max="25" width="2.75" customWidth="1"/>
    <col min="29" max="29" width="2.625" customWidth="1"/>
    <col min="33" max="33" width="3.25" customWidth="1"/>
    <col min="37" max="37" width="2.75" customWidth="1"/>
    <col min="41" max="41" width="3" customWidth="1"/>
    <col min="44" max="44" width="10" bestFit="1" customWidth="1"/>
    <col min="45" max="45" width="2.875" customWidth="1"/>
  </cols>
  <sheetData>
    <row r="1" spans="1:47" x14ac:dyDescent="0.4">
      <c r="A1" s="64" t="s">
        <v>0</v>
      </c>
      <c r="B1" s="64"/>
      <c r="C1" s="64"/>
      <c r="D1" s="64"/>
      <c r="E1" s="64"/>
      <c r="F1" s="64"/>
      <c r="G1" s="65" t="s">
        <v>119</v>
      </c>
      <c r="H1" s="65"/>
      <c r="I1" s="65"/>
      <c r="J1" s="65"/>
      <c r="K1" s="66" t="s">
        <v>2</v>
      </c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1"/>
      <c r="AL1" s="1"/>
      <c r="AM1" s="1"/>
      <c r="AN1" s="1"/>
      <c r="AO1" s="1"/>
      <c r="AP1" s="1"/>
      <c r="AQ1" s="1"/>
      <c r="AR1" s="2"/>
      <c r="AS1" s="2"/>
      <c r="AT1" s="2"/>
    </row>
    <row r="2" spans="1:47" ht="38.25" thickBot="1" x14ac:dyDescent="0.45">
      <c r="A2" s="3" t="s">
        <v>3</v>
      </c>
      <c r="B2" s="3" t="s">
        <v>43</v>
      </c>
      <c r="C2" s="4" t="s">
        <v>4</v>
      </c>
      <c r="D2" s="4" t="s">
        <v>5</v>
      </c>
      <c r="E2" s="4" t="s">
        <v>6</v>
      </c>
      <c r="F2" s="4" t="s">
        <v>7</v>
      </c>
      <c r="G2" s="5" t="s">
        <v>8</v>
      </c>
      <c r="H2" s="5" t="s">
        <v>9</v>
      </c>
      <c r="I2" s="5" t="s">
        <v>10</v>
      </c>
      <c r="J2" s="5" t="s">
        <v>11</v>
      </c>
      <c r="K2" s="6" t="s">
        <v>12</v>
      </c>
      <c r="L2" s="6"/>
      <c r="M2" s="6"/>
      <c r="N2" s="9" t="s">
        <v>13</v>
      </c>
      <c r="O2" s="9"/>
      <c r="P2" s="6" t="s">
        <v>14</v>
      </c>
      <c r="Q2" s="6"/>
      <c r="R2" s="6" t="s">
        <v>17</v>
      </c>
      <c r="S2" s="6"/>
      <c r="T2" s="7" t="s">
        <v>15</v>
      </c>
      <c r="U2" s="7"/>
      <c r="V2" s="7"/>
      <c r="W2" s="7"/>
      <c r="X2" s="6" t="s">
        <v>16</v>
      </c>
      <c r="Y2" s="6"/>
      <c r="Z2" s="6" t="s">
        <v>17</v>
      </c>
      <c r="AA2" s="6"/>
      <c r="AB2" s="6" t="s">
        <v>18</v>
      </c>
      <c r="AC2" s="6"/>
      <c r="AD2" s="6"/>
      <c r="AE2" s="6"/>
      <c r="AF2" s="6" t="s">
        <v>19</v>
      </c>
      <c r="AG2" s="6"/>
      <c r="AH2" s="6"/>
      <c r="AI2" s="6"/>
      <c r="AJ2" s="6" t="s">
        <v>20</v>
      </c>
      <c r="AK2" s="6"/>
      <c r="AL2" s="6"/>
      <c r="AM2" s="6"/>
      <c r="AN2" s="6" t="s">
        <v>22</v>
      </c>
      <c r="AO2" s="6"/>
      <c r="AP2" s="6"/>
      <c r="AQ2" s="6"/>
      <c r="AR2" s="8" t="s">
        <v>21</v>
      </c>
      <c r="AS2" s="8"/>
      <c r="AT2" s="8"/>
      <c r="AU2" s="1"/>
    </row>
    <row r="3" spans="1:47" x14ac:dyDescent="0.4">
      <c r="A3" s="67" t="s">
        <v>98</v>
      </c>
      <c r="B3" s="11" t="s">
        <v>97</v>
      </c>
      <c r="C3" t="s">
        <v>95</v>
      </c>
      <c r="D3">
        <v>1998</v>
      </c>
      <c r="E3" t="s">
        <v>45</v>
      </c>
      <c r="F3" s="62" t="s">
        <v>115</v>
      </c>
      <c r="G3" s="67" t="s">
        <v>23</v>
      </c>
      <c r="H3">
        <v>6</v>
      </c>
      <c r="I3" t="s">
        <v>47</v>
      </c>
      <c r="J3" t="s">
        <v>48</v>
      </c>
      <c r="K3" t="s">
        <v>96</v>
      </c>
      <c r="L3" s="79" t="s">
        <v>24</v>
      </c>
      <c r="M3" s="79"/>
      <c r="N3" s="79" t="s">
        <v>24</v>
      </c>
      <c r="O3" s="79"/>
      <c r="P3" s="12"/>
      <c r="Q3" s="11"/>
      <c r="R3" s="11"/>
      <c r="S3" s="11"/>
      <c r="T3" s="11"/>
      <c r="U3" s="11"/>
      <c r="V3" s="11"/>
      <c r="W3" s="11"/>
      <c r="X3" s="71">
        <f>AVERAGE('11C_WAY-100635(kinetic) (raw)'!Q5,'11C_WAY-100635(kinetic) (raw)'!Q6)</f>
        <v>0.14500000000000002</v>
      </c>
      <c r="Y3" s="11"/>
      <c r="Z3" s="11"/>
      <c r="AA3" s="11"/>
      <c r="AB3" s="71">
        <f>AVERAGE('11C_WAY-100635(kinetic) (raw)'!T5,'11C_WAY-100635(kinetic) (raw)'!T6)</f>
        <v>0.30499999999999999</v>
      </c>
      <c r="AC3" s="11"/>
      <c r="AD3" s="11"/>
      <c r="AE3" s="11"/>
      <c r="AF3" s="71">
        <f>AVERAGE('11C_WAY-100635(kinetic) (raw)'!W5,'11C_WAY-100635(kinetic) (raw)'!W6)</f>
        <v>0.245</v>
      </c>
      <c r="AG3" s="10"/>
      <c r="AH3" s="10"/>
      <c r="AI3" s="10"/>
      <c r="AJ3" s="67">
        <f>AVERAGE('11C_WAY-100635(kinetic) (raw)'!Z5,'11C_WAY-100635(kinetic) (raw)'!Z6)</f>
        <v>0.02</v>
      </c>
      <c r="AK3" s="10"/>
      <c r="AL3" s="11"/>
      <c r="AM3" s="11"/>
      <c r="AN3" s="71">
        <f>X3/AB3</f>
        <v>0.47540983606557385</v>
      </c>
      <c r="AO3" s="10"/>
      <c r="AP3" s="10"/>
      <c r="AQ3" s="10"/>
      <c r="AR3" s="69">
        <f>AF3/AJ3</f>
        <v>12.25</v>
      </c>
      <c r="AS3" s="11"/>
      <c r="AT3" s="11"/>
      <c r="AU3" s="11"/>
    </row>
    <row r="4" spans="1:47" x14ac:dyDescent="0.4">
      <c r="A4" s="75"/>
      <c r="B4" s="11"/>
      <c r="C4" s="11"/>
      <c r="D4" s="11"/>
      <c r="E4" s="11"/>
      <c r="F4" s="11"/>
      <c r="G4" s="75"/>
      <c r="H4" s="11"/>
      <c r="I4" s="11"/>
      <c r="J4" s="11"/>
      <c r="K4" s="11" t="s">
        <v>118</v>
      </c>
      <c r="L4" s="76"/>
      <c r="M4" s="76"/>
      <c r="N4" s="76" t="s">
        <v>29</v>
      </c>
      <c r="O4" s="76"/>
      <c r="P4" s="10"/>
      <c r="Q4" s="11"/>
      <c r="R4" s="13"/>
      <c r="S4" s="11"/>
      <c r="T4" s="11"/>
      <c r="U4" s="11"/>
      <c r="V4" s="11"/>
      <c r="W4" s="11"/>
      <c r="X4" s="72"/>
      <c r="Y4" s="11"/>
      <c r="Z4" s="11"/>
      <c r="AA4" s="11"/>
      <c r="AB4" s="72"/>
      <c r="AC4" s="11"/>
      <c r="AD4" s="11"/>
      <c r="AE4" s="11"/>
      <c r="AF4" s="72"/>
      <c r="AG4" s="11"/>
      <c r="AH4" s="11"/>
      <c r="AI4" s="11"/>
      <c r="AJ4" s="75"/>
      <c r="AK4" s="11"/>
      <c r="AL4" s="11"/>
      <c r="AM4" s="11"/>
      <c r="AN4" s="72"/>
      <c r="AO4" s="11"/>
      <c r="AP4" s="11"/>
      <c r="AQ4" s="11"/>
      <c r="AR4" s="70"/>
      <c r="AS4" s="11"/>
      <c r="AT4" s="11"/>
      <c r="AU4" s="11"/>
    </row>
    <row r="5" spans="1:47" x14ac:dyDescent="0.4">
      <c r="A5" s="75"/>
      <c r="B5" s="11"/>
      <c r="C5" s="11"/>
      <c r="D5" s="11"/>
      <c r="E5" s="11"/>
      <c r="F5" s="11"/>
      <c r="G5" s="75"/>
      <c r="H5" s="11"/>
      <c r="I5" s="11"/>
      <c r="J5" s="11"/>
      <c r="K5" s="11"/>
      <c r="L5" s="76"/>
      <c r="M5" s="76"/>
      <c r="N5" s="76" t="s">
        <v>32</v>
      </c>
      <c r="O5" s="76"/>
      <c r="P5" s="10"/>
      <c r="Q5" s="11"/>
      <c r="R5" s="11"/>
      <c r="S5" s="11"/>
      <c r="T5" s="11"/>
      <c r="U5" s="11"/>
      <c r="V5" s="11"/>
      <c r="W5" s="11"/>
      <c r="X5" s="72"/>
      <c r="Y5" s="11"/>
      <c r="Z5" s="11"/>
      <c r="AA5" s="11"/>
      <c r="AB5" s="72"/>
      <c r="AC5" s="11"/>
      <c r="AD5" s="11"/>
      <c r="AE5" s="11"/>
      <c r="AF5" s="72"/>
      <c r="AG5" s="11"/>
      <c r="AH5" s="11"/>
      <c r="AI5" s="11"/>
      <c r="AJ5" s="75"/>
      <c r="AK5" s="11"/>
      <c r="AL5" s="11"/>
      <c r="AM5" s="11"/>
      <c r="AN5" s="72"/>
      <c r="AO5" s="11"/>
      <c r="AP5" s="11"/>
      <c r="AQ5" s="11"/>
      <c r="AR5" s="70"/>
      <c r="AS5" s="11"/>
      <c r="AT5" s="11"/>
      <c r="AU5" s="11"/>
    </row>
    <row r="6" spans="1:47" x14ac:dyDescent="0.4">
      <c r="A6" s="75"/>
      <c r="B6" s="11"/>
      <c r="C6" s="11"/>
      <c r="D6" s="11"/>
      <c r="E6" s="11"/>
      <c r="F6" s="11"/>
      <c r="G6" s="75"/>
      <c r="H6" s="11"/>
      <c r="I6" s="11"/>
      <c r="J6" s="11"/>
      <c r="K6" s="11"/>
      <c r="L6" s="76" t="s">
        <v>35</v>
      </c>
      <c r="M6" s="76"/>
      <c r="N6" s="76" t="s">
        <v>28</v>
      </c>
      <c r="O6" s="76"/>
      <c r="P6" s="10"/>
      <c r="Q6" s="11"/>
      <c r="R6" s="11"/>
      <c r="S6" s="11"/>
      <c r="T6" s="11"/>
      <c r="U6" s="11"/>
      <c r="V6" s="11"/>
      <c r="W6" s="11"/>
      <c r="X6" s="47">
        <v>0.17</v>
      </c>
      <c r="Y6" s="11" t="s">
        <v>41</v>
      </c>
      <c r="Z6" s="47">
        <v>0.04</v>
      </c>
      <c r="AA6" s="11"/>
      <c r="AB6" s="45">
        <v>0.39</v>
      </c>
      <c r="AC6" s="47" t="s">
        <v>41</v>
      </c>
      <c r="AD6" s="45">
        <v>0.05</v>
      </c>
      <c r="AE6" s="10"/>
      <c r="AF6" s="47">
        <v>0.05</v>
      </c>
      <c r="AG6" s="47" t="s">
        <v>41</v>
      </c>
      <c r="AH6" s="47">
        <v>0.02</v>
      </c>
      <c r="AI6" s="10"/>
      <c r="AJ6" s="47">
        <v>0.05</v>
      </c>
      <c r="AK6" s="47" t="s">
        <v>41</v>
      </c>
      <c r="AL6" s="47">
        <v>0.05</v>
      </c>
      <c r="AM6" s="10"/>
      <c r="AN6" s="12">
        <f>X6/Z6</f>
        <v>4.25</v>
      </c>
      <c r="AO6" s="11"/>
      <c r="AP6" s="11"/>
      <c r="AQ6" s="11"/>
      <c r="AR6" s="17">
        <f>AF6/AJ6</f>
        <v>1</v>
      </c>
      <c r="AS6" s="11"/>
      <c r="AT6" s="11"/>
      <c r="AU6" s="11"/>
    </row>
    <row r="7" spans="1:47" x14ac:dyDescent="0.4">
      <c r="A7" s="75"/>
      <c r="B7" s="11"/>
      <c r="C7" s="11"/>
      <c r="D7" s="11"/>
      <c r="E7" s="11"/>
      <c r="F7" s="11"/>
      <c r="G7" s="75"/>
      <c r="H7" s="11"/>
      <c r="I7" s="11"/>
      <c r="J7" s="11"/>
      <c r="K7" s="11"/>
      <c r="L7" s="76"/>
      <c r="M7" s="76"/>
      <c r="N7" s="78" t="s">
        <v>36</v>
      </c>
      <c r="O7" s="40" t="s">
        <v>93</v>
      </c>
      <c r="P7" s="42"/>
      <c r="Q7" s="11"/>
      <c r="R7" s="11"/>
      <c r="S7" s="11"/>
      <c r="T7" s="11"/>
      <c r="U7" s="11"/>
      <c r="V7" s="11"/>
      <c r="W7" s="11"/>
      <c r="X7" s="45"/>
      <c r="Y7" s="11"/>
      <c r="Z7" s="11"/>
      <c r="AA7" s="11"/>
      <c r="AB7" s="41"/>
      <c r="AC7" s="42"/>
      <c r="AD7" s="42"/>
      <c r="AE7" s="42"/>
      <c r="AF7" s="42"/>
      <c r="AG7" s="42"/>
      <c r="AH7" s="42"/>
      <c r="AI7" s="42"/>
      <c r="AJ7" s="41"/>
      <c r="AK7" s="42"/>
      <c r="AL7" s="42"/>
      <c r="AM7" s="42"/>
      <c r="AN7" s="41"/>
      <c r="AO7" s="11"/>
      <c r="AP7" s="11"/>
      <c r="AQ7" s="11"/>
      <c r="AR7" s="43"/>
      <c r="AS7" s="11"/>
      <c r="AT7" s="11"/>
      <c r="AU7" s="11"/>
    </row>
    <row r="8" spans="1:47" x14ac:dyDescent="0.4">
      <c r="A8" s="75"/>
      <c r="B8" s="11"/>
      <c r="C8" s="11"/>
      <c r="D8" s="11"/>
      <c r="E8" s="11"/>
      <c r="F8" s="11"/>
      <c r="G8" s="75"/>
      <c r="H8" s="11"/>
      <c r="I8" s="11"/>
      <c r="J8" s="11"/>
      <c r="K8" s="11"/>
      <c r="L8" s="76"/>
      <c r="M8" s="76"/>
      <c r="N8" s="79"/>
      <c r="O8" s="40" t="s">
        <v>94</v>
      </c>
      <c r="P8" s="10"/>
      <c r="Q8" s="11"/>
      <c r="R8" s="11"/>
      <c r="S8" s="11"/>
      <c r="T8" s="11"/>
      <c r="U8" s="11"/>
      <c r="V8" s="11"/>
      <c r="W8" s="11"/>
      <c r="X8" s="12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</row>
    <row r="9" spans="1:47" ht="19.5" customHeight="1" x14ac:dyDescent="0.4">
      <c r="A9" s="75"/>
      <c r="B9" s="11"/>
      <c r="C9" s="11"/>
      <c r="D9" s="11"/>
      <c r="E9" s="11"/>
      <c r="F9" s="11"/>
      <c r="G9" s="75"/>
      <c r="H9" s="11"/>
      <c r="I9" s="11"/>
      <c r="J9" s="11"/>
      <c r="K9" s="11"/>
      <c r="L9" s="77" t="s">
        <v>37</v>
      </c>
      <c r="M9" s="77"/>
      <c r="N9" s="76" t="s">
        <v>34</v>
      </c>
      <c r="O9" s="76"/>
      <c r="P9" s="12"/>
      <c r="Q9" s="11"/>
      <c r="R9" s="10"/>
      <c r="S9" s="11"/>
      <c r="T9" s="11"/>
      <c r="U9" s="11"/>
      <c r="V9" s="11"/>
      <c r="W9" s="11"/>
      <c r="X9" s="12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</row>
    <row r="10" spans="1:47" x14ac:dyDescent="0.4">
      <c r="A10" s="75"/>
      <c r="B10" s="11"/>
      <c r="C10" s="11"/>
      <c r="D10" s="11"/>
      <c r="E10" s="11"/>
      <c r="F10" s="11"/>
      <c r="G10" s="75"/>
      <c r="H10" s="11"/>
      <c r="I10" s="11"/>
      <c r="J10" s="11"/>
      <c r="K10" s="11"/>
      <c r="L10" s="77"/>
      <c r="M10" s="77"/>
      <c r="N10" s="76" t="s">
        <v>33</v>
      </c>
      <c r="O10" s="76"/>
      <c r="P10" s="12"/>
      <c r="Q10" s="11"/>
      <c r="R10" s="10"/>
      <c r="S10" s="11"/>
      <c r="T10" s="11"/>
      <c r="U10" s="11"/>
      <c r="V10" s="11"/>
      <c r="W10" s="11"/>
      <c r="X10" s="12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</row>
    <row r="11" spans="1:47" x14ac:dyDescent="0.4">
      <c r="A11" s="75"/>
      <c r="B11" s="11"/>
      <c r="C11" s="11"/>
      <c r="D11" s="11"/>
      <c r="E11" s="11"/>
      <c r="F11" s="11"/>
      <c r="G11" s="75"/>
      <c r="H11" s="11"/>
      <c r="I11" s="11"/>
      <c r="J11" s="11"/>
      <c r="K11" s="11"/>
      <c r="L11" s="76" t="s">
        <v>25</v>
      </c>
      <c r="M11" s="76"/>
      <c r="N11" s="76" t="s">
        <v>25</v>
      </c>
      <c r="O11" s="76"/>
      <c r="P11" s="12"/>
      <c r="Q11" s="11"/>
      <c r="R11" s="10"/>
      <c r="S11" s="11"/>
      <c r="T11" s="11"/>
      <c r="U11" s="11"/>
      <c r="V11" s="11"/>
      <c r="W11" s="11"/>
      <c r="X11" s="18">
        <v>0.16</v>
      </c>
      <c r="Y11" s="11" t="s">
        <v>41</v>
      </c>
      <c r="Z11" s="47">
        <v>0.04</v>
      </c>
      <c r="AA11" s="11"/>
      <c r="AB11" s="45">
        <v>0.36</v>
      </c>
      <c r="AC11" s="47" t="s">
        <v>41</v>
      </c>
      <c r="AD11" s="45">
        <v>0.05</v>
      </c>
      <c r="AE11" s="11"/>
      <c r="AF11" s="47">
        <v>0.19</v>
      </c>
      <c r="AG11" s="47" t="s">
        <v>41</v>
      </c>
      <c r="AH11" s="47">
        <v>0.03</v>
      </c>
      <c r="AI11" s="10"/>
      <c r="AJ11" s="47">
        <v>0.02</v>
      </c>
      <c r="AK11" s="47" t="s">
        <v>41</v>
      </c>
      <c r="AL11" s="47">
        <v>0.02</v>
      </c>
      <c r="AM11" s="10"/>
      <c r="AN11" s="45">
        <f>X11/Z11</f>
        <v>4</v>
      </c>
      <c r="AO11" s="10"/>
      <c r="AP11" s="10"/>
      <c r="AQ11" s="10"/>
      <c r="AR11" s="44">
        <f>AF11/AJ11</f>
        <v>9.5</v>
      </c>
      <c r="AS11" s="11"/>
      <c r="AT11" s="11"/>
      <c r="AU11" s="11"/>
    </row>
    <row r="12" spans="1:47" x14ac:dyDescent="0.4">
      <c r="A12" s="75"/>
      <c r="B12" s="11"/>
      <c r="C12" s="11"/>
      <c r="D12" s="11"/>
      <c r="E12" s="11"/>
      <c r="F12" s="11"/>
      <c r="G12" s="75"/>
      <c r="H12" s="11"/>
      <c r="I12" s="11"/>
      <c r="J12" s="11"/>
      <c r="K12" s="11"/>
      <c r="L12" s="76" t="s">
        <v>26</v>
      </c>
      <c r="M12" s="76"/>
      <c r="N12" s="76" t="s">
        <v>26</v>
      </c>
      <c r="O12" s="76"/>
      <c r="P12" s="10"/>
      <c r="Q12" s="11"/>
      <c r="R12" s="10"/>
      <c r="S12" s="11"/>
      <c r="T12" s="13"/>
      <c r="U12" s="11"/>
      <c r="V12" s="11"/>
      <c r="W12" s="11"/>
      <c r="X12" s="12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</row>
    <row r="13" spans="1:47" x14ac:dyDescent="0.4">
      <c r="A13" s="75"/>
      <c r="B13" s="11"/>
      <c r="C13" s="11"/>
      <c r="D13" s="11"/>
      <c r="E13" s="11"/>
      <c r="F13" s="11"/>
      <c r="G13" s="75"/>
      <c r="H13" s="11"/>
      <c r="I13" s="11"/>
      <c r="J13" s="11"/>
      <c r="K13" s="11"/>
      <c r="L13" s="76" t="s">
        <v>27</v>
      </c>
      <c r="M13" s="76"/>
      <c r="N13" s="76" t="s">
        <v>27</v>
      </c>
      <c r="O13" s="76"/>
      <c r="P13" s="10"/>
      <c r="Q13" s="11"/>
      <c r="R13" s="10"/>
      <c r="S13" s="11"/>
      <c r="T13" s="11"/>
      <c r="U13" s="11"/>
      <c r="V13" s="11"/>
      <c r="W13" s="11"/>
      <c r="X13" s="12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</row>
    <row r="14" spans="1:47" x14ac:dyDescent="0.4">
      <c r="A14" s="75"/>
      <c r="B14" s="11"/>
      <c r="C14" s="11"/>
      <c r="D14" s="11"/>
      <c r="E14" s="11"/>
      <c r="F14" s="11"/>
      <c r="G14" s="75"/>
      <c r="H14" s="11"/>
      <c r="I14" s="11"/>
      <c r="J14" s="11"/>
      <c r="K14" s="11"/>
      <c r="L14" s="76" t="s">
        <v>38</v>
      </c>
      <c r="M14" s="76"/>
      <c r="N14" s="76" t="s">
        <v>39</v>
      </c>
      <c r="O14" s="76"/>
      <c r="P14" s="10"/>
      <c r="Q14" s="11"/>
      <c r="R14" s="10"/>
      <c r="S14" s="11"/>
      <c r="T14" s="11"/>
      <c r="U14" s="11"/>
      <c r="V14" s="11"/>
      <c r="W14" s="11"/>
      <c r="X14" s="12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</row>
    <row r="15" spans="1:47" x14ac:dyDescent="0.4">
      <c r="A15" s="75"/>
      <c r="B15" s="11"/>
      <c r="C15" s="11"/>
      <c r="D15" s="11"/>
      <c r="E15" s="11"/>
      <c r="F15" s="11"/>
      <c r="G15" s="75"/>
      <c r="H15" s="11"/>
      <c r="I15" s="11"/>
      <c r="J15" s="11"/>
      <c r="K15" s="11"/>
      <c r="L15" s="76"/>
      <c r="M15" s="76"/>
      <c r="N15" s="76" t="s">
        <v>31</v>
      </c>
      <c r="O15" s="76"/>
      <c r="P15" s="10"/>
      <c r="Q15" s="11"/>
      <c r="R15" s="10"/>
      <c r="S15" s="11"/>
      <c r="T15" s="11"/>
      <c r="U15" s="11"/>
      <c r="V15" s="11"/>
      <c r="W15" s="11"/>
      <c r="X15" s="12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</row>
    <row r="16" spans="1:47" x14ac:dyDescent="0.4">
      <c r="A16" s="75"/>
      <c r="B16" s="11"/>
      <c r="C16" s="11"/>
      <c r="D16" s="11"/>
      <c r="E16" s="11"/>
      <c r="F16" s="11"/>
      <c r="G16" s="75"/>
      <c r="H16" s="11"/>
      <c r="I16" s="11"/>
      <c r="J16" s="11"/>
      <c r="K16" s="11"/>
      <c r="L16" s="76"/>
      <c r="M16" s="76"/>
      <c r="N16" s="76" t="s">
        <v>30</v>
      </c>
      <c r="O16" s="76"/>
      <c r="P16" s="10"/>
      <c r="Q16" s="11"/>
      <c r="R16" s="10"/>
      <c r="S16" s="11"/>
      <c r="T16" s="11"/>
      <c r="U16" s="11"/>
      <c r="V16" s="11"/>
      <c r="W16" s="11"/>
      <c r="X16" s="12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</row>
    <row r="17" spans="1:47" x14ac:dyDescent="0.4">
      <c r="A17" s="75"/>
      <c r="B17" s="11"/>
      <c r="C17" s="11"/>
      <c r="D17" s="11"/>
      <c r="E17" s="11"/>
      <c r="F17" s="11"/>
      <c r="G17" s="75"/>
      <c r="H17" s="11"/>
      <c r="I17" s="11"/>
      <c r="J17" s="11"/>
      <c r="K17" s="11"/>
      <c r="L17" s="76"/>
      <c r="M17" s="76"/>
      <c r="N17" s="76" t="s">
        <v>40</v>
      </c>
      <c r="O17" s="76"/>
      <c r="P17" s="10"/>
      <c r="Q17" s="11"/>
      <c r="R17" s="10"/>
      <c r="S17" s="11"/>
      <c r="T17" s="11"/>
      <c r="U17" s="11"/>
      <c r="V17" s="11"/>
      <c r="W17" s="11"/>
      <c r="X17" s="12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</row>
    <row r="18" spans="1:47" x14ac:dyDescent="0.4">
      <c r="A18" s="75"/>
      <c r="B18" s="14"/>
      <c r="C18" s="14"/>
      <c r="D18" s="14"/>
      <c r="E18" s="14"/>
      <c r="F18" s="14"/>
      <c r="G18" s="75"/>
      <c r="H18" s="14"/>
      <c r="I18" s="14"/>
      <c r="J18" s="14"/>
      <c r="K18" s="14"/>
      <c r="L18" s="73" t="s">
        <v>42</v>
      </c>
      <c r="M18" s="74"/>
      <c r="N18" s="73" t="s">
        <v>49</v>
      </c>
      <c r="O18" s="74"/>
      <c r="P18" s="15"/>
      <c r="Q18" s="14"/>
      <c r="R18" s="15"/>
      <c r="S18" s="14"/>
      <c r="T18" s="14"/>
      <c r="U18" s="14"/>
      <c r="V18" s="14"/>
      <c r="W18" s="14"/>
      <c r="X18" s="15">
        <v>0.14000000000000001</v>
      </c>
      <c r="Y18" s="14" t="s">
        <v>41</v>
      </c>
      <c r="Z18" s="15">
        <v>0.06</v>
      </c>
      <c r="AA18" s="14"/>
      <c r="AB18" s="16">
        <v>0.41</v>
      </c>
      <c r="AC18" s="15" t="s">
        <v>41</v>
      </c>
      <c r="AD18" s="16">
        <v>0.24</v>
      </c>
      <c r="AE18" s="15"/>
      <c r="AF18" s="15">
        <v>0.16</v>
      </c>
      <c r="AG18" s="15" t="s">
        <v>41</v>
      </c>
      <c r="AH18" s="15">
        <v>7.0000000000000007E-2</v>
      </c>
      <c r="AI18" s="14"/>
      <c r="AJ18" s="15">
        <v>0.02</v>
      </c>
      <c r="AK18" s="15" t="s">
        <v>41</v>
      </c>
      <c r="AL18" s="15">
        <v>0.04</v>
      </c>
      <c r="AM18" s="15"/>
      <c r="AN18" s="16">
        <f>X18/Z18</f>
        <v>2.3333333333333335</v>
      </c>
      <c r="AO18" s="15"/>
      <c r="AP18" s="15"/>
      <c r="AQ18" s="15"/>
      <c r="AR18" s="63">
        <f>AF18/AJ18</f>
        <v>8</v>
      </c>
      <c r="AS18" s="14"/>
      <c r="AT18" s="14"/>
      <c r="AU18" s="14"/>
    </row>
    <row r="19" spans="1:47" x14ac:dyDescent="0.4">
      <c r="A19" s="75"/>
      <c r="G19" s="75"/>
    </row>
    <row r="20" spans="1:47" x14ac:dyDescent="0.4">
      <c r="A20" s="75"/>
      <c r="C20" t="s">
        <v>50</v>
      </c>
      <c r="D20">
        <v>2002</v>
      </c>
      <c r="E20" t="s">
        <v>45</v>
      </c>
      <c r="F20" s="61" t="s">
        <v>114</v>
      </c>
      <c r="G20" s="75"/>
      <c r="H20">
        <v>6</v>
      </c>
      <c r="I20" t="s">
        <v>47</v>
      </c>
      <c r="J20" t="s">
        <v>52</v>
      </c>
      <c r="K20" t="s">
        <v>96</v>
      </c>
      <c r="L20" s="79" t="s">
        <v>24</v>
      </c>
      <c r="M20" s="79"/>
      <c r="N20" s="79" t="s">
        <v>24</v>
      </c>
      <c r="O20" s="79"/>
      <c r="X20" s="47">
        <v>0.14000000000000001</v>
      </c>
      <c r="Y20" s="47" t="s">
        <v>41</v>
      </c>
      <c r="Z20" s="53">
        <v>0.06</v>
      </c>
      <c r="AA20" s="18"/>
      <c r="AB20" s="60">
        <v>0.24</v>
      </c>
      <c r="AC20" s="47" t="s">
        <v>41</v>
      </c>
      <c r="AD20" s="60">
        <v>0.1</v>
      </c>
      <c r="AE20" s="18"/>
      <c r="AF20" s="53">
        <v>0.17</v>
      </c>
      <c r="AG20" s="47" t="s">
        <v>41</v>
      </c>
      <c r="AH20" s="53">
        <v>0.02</v>
      </c>
      <c r="AI20" s="18"/>
      <c r="AJ20" s="53">
        <v>0.02</v>
      </c>
      <c r="AK20" s="47" t="s">
        <v>41</v>
      </c>
      <c r="AL20" s="60">
        <v>0</v>
      </c>
      <c r="AM20" s="18"/>
      <c r="AN20" s="45">
        <f>X20/Z20</f>
        <v>2.3333333333333335</v>
      </c>
      <c r="AO20" s="18"/>
      <c r="AP20" s="18"/>
      <c r="AQ20" s="18"/>
      <c r="AR20" s="44">
        <f>AF20/AJ20</f>
        <v>8.5</v>
      </c>
    </row>
    <row r="21" spans="1:47" x14ac:dyDescent="0.4">
      <c r="A21" s="75"/>
      <c r="G21" s="75"/>
      <c r="K21" t="s">
        <v>117</v>
      </c>
      <c r="L21" s="76"/>
      <c r="M21" s="76"/>
      <c r="N21" s="76" t="s">
        <v>29</v>
      </c>
      <c r="O21" s="76"/>
      <c r="X21" s="47">
        <v>0.11</v>
      </c>
      <c r="Y21" s="47" t="s">
        <v>41</v>
      </c>
      <c r="Z21" s="53">
        <v>0.04</v>
      </c>
      <c r="AA21" s="18"/>
      <c r="AB21" s="60">
        <v>0.15</v>
      </c>
      <c r="AC21" s="47" t="s">
        <v>41</v>
      </c>
      <c r="AD21" s="60">
        <v>0.08</v>
      </c>
      <c r="AE21" s="18"/>
      <c r="AF21" s="53">
        <v>0.21</v>
      </c>
      <c r="AG21" s="47" t="s">
        <v>41</v>
      </c>
      <c r="AH21" s="53">
        <v>0.03</v>
      </c>
      <c r="AI21" s="18"/>
      <c r="AJ21" s="53">
        <v>0.03</v>
      </c>
      <c r="AK21" s="47" t="s">
        <v>41</v>
      </c>
      <c r="AL21" s="53">
        <v>0.02</v>
      </c>
      <c r="AM21" s="18"/>
      <c r="AN21" s="45">
        <f>X21/Z21</f>
        <v>2.75</v>
      </c>
      <c r="AO21" s="18"/>
      <c r="AP21" s="18"/>
      <c r="AQ21" s="18"/>
      <c r="AR21" s="44">
        <f>AF21/AJ21</f>
        <v>7</v>
      </c>
    </row>
    <row r="22" spans="1:47" x14ac:dyDescent="0.4">
      <c r="A22" s="75"/>
      <c r="G22" s="75"/>
      <c r="L22" s="76"/>
      <c r="M22" s="76"/>
      <c r="N22" s="76" t="s">
        <v>32</v>
      </c>
      <c r="O22" s="76"/>
      <c r="X22" s="47"/>
      <c r="Y22" s="47"/>
      <c r="Z22" s="53"/>
      <c r="AA22" s="60"/>
      <c r="AB22" s="47"/>
      <c r="AC22" s="60"/>
      <c r="AD22" s="53"/>
      <c r="AE22" s="47"/>
      <c r="AF22" s="53"/>
      <c r="AG22" s="53"/>
      <c r="AH22" s="47"/>
      <c r="AI22" s="53"/>
      <c r="AJ22" s="18"/>
      <c r="AK22" s="18"/>
      <c r="AL22" s="18"/>
      <c r="AM22" s="18"/>
      <c r="AN22" s="19"/>
      <c r="AO22" s="18"/>
      <c r="AP22" s="18"/>
      <c r="AQ22" s="18"/>
      <c r="AR22" s="20"/>
    </row>
    <row r="23" spans="1:47" x14ac:dyDescent="0.4">
      <c r="A23" s="75"/>
      <c r="G23" s="75"/>
      <c r="L23" s="76" t="s">
        <v>35</v>
      </c>
      <c r="M23" s="76"/>
      <c r="N23" s="76" t="s">
        <v>28</v>
      </c>
      <c r="O23" s="76"/>
      <c r="X23" s="47">
        <v>0.16</v>
      </c>
      <c r="Y23" s="47" t="s">
        <v>41</v>
      </c>
      <c r="Z23" s="53">
        <v>0.06</v>
      </c>
      <c r="AA23" s="47"/>
      <c r="AB23" s="60">
        <v>0.33</v>
      </c>
      <c r="AC23" s="47" t="s">
        <v>41</v>
      </c>
      <c r="AD23" s="60">
        <v>0.09</v>
      </c>
      <c r="AE23" s="47"/>
      <c r="AF23" s="53">
        <v>0.03</v>
      </c>
      <c r="AG23" s="47" t="s">
        <v>41</v>
      </c>
      <c r="AH23" s="53">
        <v>0.01</v>
      </c>
      <c r="AI23" s="47"/>
      <c r="AJ23" s="53">
        <v>0.04</v>
      </c>
      <c r="AK23" s="47" t="s">
        <v>41</v>
      </c>
      <c r="AL23" s="53">
        <v>0.01</v>
      </c>
      <c r="AM23" s="18"/>
      <c r="AN23" s="45">
        <f>X23/Z23</f>
        <v>2.666666666666667</v>
      </c>
      <c r="AO23" s="18"/>
      <c r="AP23" s="18"/>
      <c r="AQ23" s="18"/>
      <c r="AR23" s="44">
        <f>AF23/AJ23</f>
        <v>0.75</v>
      </c>
    </row>
    <row r="24" spans="1:47" x14ac:dyDescent="0.4">
      <c r="A24" s="75"/>
      <c r="G24" s="75"/>
      <c r="L24" s="76"/>
      <c r="M24" s="76"/>
      <c r="N24" s="78" t="s">
        <v>36</v>
      </c>
      <c r="O24" s="40" t="s">
        <v>93</v>
      </c>
      <c r="X24" s="18"/>
      <c r="Y24" s="18"/>
      <c r="Z24" s="47"/>
      <c r="AA24" s="47"/>
      <c r="AB24" s="45"/>
      <c r="AC24" s="47"/>
      <c r="AD24" s="47"/>
      <c r="AE24" s="47"/>
      <c r="AF24" s="47"/>
      <c r="AG24" s="47"/>
      <c r="AH24" s="47"/>
      <c r="AI24" s="47"/>
      <c r="AJ24" s="47"/>
      <c r="AK24" s="47"/>
      <c r="AL24" s="47"/>
      <c r="AM24" s="18"/>
      <c r="AN24" s="19"/>
      <c r="AO24" s="18"/>
      <c r="AP24" s="18"/>
      <c r="AQ24" s="18"/>
      <c r="AR24" s="20"/>
    </row>
    <row r="25" spans="1:47" x14ac:dyDescent="0.4">
      <c r="A25" s="75"/>
      <c r="G25" s="75"/>
      <c r="L25" s="76"/>
      <c r="M25" s="76"/>
      <c r="N25" s="79"/>
      <c r="O25" s="40" t="s">
        <v>94</v>
      </c>
      <c r="X25" s="47"/>
      <c r="Y25" s="47"/>
      <c r="Z25" s="53"/>
      <c r="AA25" s="60"/>
      <c r="AB25" s="47"/>
      <c r="AC25" s="60"/>
      <c r="AD25" s="53"/>
      <c r="AE25" s="47"/>
      <c r="AF25" s="53"/>
      <c r="AG25" s="53"/>
      <c r="AH25" s="47"/>
      <c r="AI25" s="53"/>
      <c r="AJ25" s="47"/>
      <c r="AK25" s="47"/>
      <c r="AL25" s="47"/>
      <c r="AM25" s="18"/>
      <c r="AN25" s="19"/>
      <c r="AO25" s="18"/>
      <c r="AP25" s="18"/>
      <c r="AQ25" s="18"/>
      <c r="AR25" s="20"/>
    </row>
    <row r="26" spans="1:47" ht="18.75" customHeight="1" x14ac:dyDescent="0.4">
      <c r="A26" s="75"/>
      <c r="G26" s="75"/>
      <c r="L26" s="77" t="s">
        <v>37</v>
      </c>
      <c r="M26" s="77"/>
      <c r="N26" s="76" t="s">
        <v>34</v>
      </c>
      <c r="O26" s="76"/>
      <c r="X26" s="47">
        <v>0.15</v>
      </c>
      <c r="Y26" s="47" t="s">
        <v>41</v>
      </c>
      <c r="Z26" s="53">
        <v>0.05</v>
      </c>
      <c r="AA26" s="47"/>
      <c r="AB26" s="60">
        <v>0.26</v>
      </c>
      <c r="AC26" s="47" t="s">
        <v>41</v>
      </c>
      <c r="AD26" s="60">
        <v>0.11</v>
      </c>
      <c r="AE26" s="47"/>
      <c r="AF26" s="60">
        <v>0.2</v>
      </c>
      <c r="AG26" s="47" t="s">
        <v>41</v>
      </c>
      <c r="AH26" s="53">
        <v>0.03</v>
      </c>
      <c r="AI26" s="47"/>
      <c r="AJ26" s="53">
        <v>0.02</v>
      </c>
      <c r="AK26" s="47" t="s">
        <v>41</v>
      </c>
      <c r="AL26" s="60">
        <v>0</v>
      </c>
      <c r="AM26" s="18"/>
      <c r="AN26" s="45">
        <f>X26/Z26</f>
        <v>2.9999999999999996</v>
      </c>
      <c r="AO26" s="18"/>
      <c r="AP26" s="18"/>
      <c r="AQ26" s="18"/>
      <c r="AR26" s="44">
        <f>AF26/AJ26</f>
        <v>10</v>
      </c>
    </row>
    <row r="27" spans="1:47" x14ac:dyDescent="0.4">
      <c r="A27" s="75"/>
      <c r="G27" s="75"/>
      <c r="L27" s="77"/>
      <c r="M27" s="77"/>
      <c r="N27" s="76" t="s">
        <v>33</v>
      </c>
      <c r="O27" s="76"/>
      <c r="X27" s="47">
        <v>0.14000000000000001</v>
      </c>
      <c r="Y27" s="47" t="s">
        <v>41</v>
      </c>
      <c r="Z27" s="53">
        <v>0.05</v>
      </c>
      <c r="AA27" s="18"/>
      <c r="AB27" s="60">
        <v>0.25</v>
      </c>
      <c r="AC27" s="47" t="s">
        <v>41</v>
      </c>
      <c r="AD27" s="60">
        <v>0.1</v>
      </c>
      <c r="AE27" s="18"/>
      <c r="AF27" s="53">
        <v>0.19</v>
      </c>
      <c r="AG27" s="47" t="s">
        <v>41</v>
      </c>
      <c r="AH27" s="53">
        <v>0.04</v>
      </c>
      <c r="AI27" s="18"/>
      <c r="AJ27" s="53">
        <v>0.02</v>
      </c>
      <c r="AK27" s="47" t="s">
        <v>41</v>
      </c>
      <c r="AL27" s="60">
        <v>0.01</v>
      </c>
      <c r="AM27" s="18"/>
      <c r="AN27" s="45">
        <f>X27/Z27</f>
        <v>2.8000000000000003</v>
      </c>
      <c r="AO27" s="18"/>
      <c r="AP27" s="18"/>
      <c r="AQ27" s="18"/>
      <c r="AR27" s="44">
        <f>AF27/AJ27</f>
        <v>9.5</v>
      </c>
    </row>
    <row r="28" spans="1:47" x14ac:dyDescent="0.4">
      <c r="A28" s="75"/>
      <c r="G28" s="75"/>
      <c r="L28" s="76" t="s">
        <v>25</v>
      </c>
      <c r="M28" s="76"/>
      <c r="N28" s="76" t="s">
        <v>25</v>
      </c>
      <c r="O28" s="76"/>
      <c r="X28" s="47">
        <v>0.14000000000000001</v>
      </c>
      <c r="Y28" s="47" t="s">
        <v>41</v>
      </c>
      <c r="Z28" s="53">
        <v>0.05</v>
      </c>
      <c r="AA28" s="18"/>
      <c r="AB28" s="60">
        <v>0.25</v>
      </c>
      <c r="AC28" s="47" t="s">
        <v>41</v>
      </c>
      <c r="AD28" s="60">
        <v>0.09</v>
      </c>
      <c r="AE28" s="18"/>
      <c r="AF28" s="53">
        <v>0.17</v>
      </c>
      <c r="AG28" s="47" t="s">
        <v>41</v>
      </c>
      <c r="AH28" s="53">
        <v>0.03</v>
      </c>
      <c r="AI28" s="18"/>
      <c r="AJ28" s="53">
        <v>0.02</v>
      </c>
      <c r="AK28" s="47" t="s">
        <v>41</v>
      </c>
      <c r="AL28" s="60">
        <v>0</v>
      </c>
      <c r="AM28" s="18"/>
      <c r="AN28" s="45">
        <f>X28/Z28</f>
        <v>2.8000000000000003</v>
      </c>
      <c r="AO28" s="18"/>
      <c r="AP28" s="18"/>
      <c r="AQ28" s="18"/>
      <c r="AR28" s="44">
        <f>AF28/AJ28</f>
        <v>8.5</v>
      </c>
    </row>
    <row r="29" spans="1:47" x14ac:dyDescent="0.4">
      <c r="A29" s="75"/>
      <c r="G29" s="75"/>
      <c r="L29" s="76" t="s">
        <v>26</v>
      </c>
      <c r="M29" s="76"/>
      <c r="N29" s="76" t="s">
        <v>26</v>
      </c>
      <c r="O29" s="76"/>
      <c r="X29" s="47"/>
      <c r="Y29" s="47"/>
      <c r="Z29" s="53"/>
      <c r="AA29" s="60"/>
      <c r="AB29" s="47"/>
      <c r="AC29" s="60"/>
      <c r="AD29" s="53"/>
      <c r="AE29" s="47"/>
      <c r="AF29" s="53"/>
      <c r="AG29" s="53"/>
      <c r="AH29" s="47"/>
      <c r="AI29" s="60"/>
      <c r="AJ29" s="18"/>
      <c r="AK29" s="18"/>
      <c r="AL29" s="18"/>
      <c r="AM29" s="18"/>
      <c r="AN29" s="19"/>
      <c r="AO29" s="18"/>
      <c r="AP29" s="18"/>
      <c r="AQ29" s="18"/>
      <c r="AR29" s="20"/>
    </row>
    <row r="30" spans="1:47" x14ac:dyDescent="0.4">
      <c r="A30" s="75"/>
      <c r="G30" s="75"/>
      <c r="L30" s="76" t="s">
        <v>27</v>
      </c>
      <c r="M30" s="76"/>
      <c r="N30" s="76" t="s">
        <v>27</v>
      </c>
      <c r="O30" s="76"/>
      <c r="X30" s="47"/>
      <c r="Y30" s="47"/>
      <c r="Z30" s="53"/>
      <c r="AA30" s="60"/>
      <c r="AB30" s="47"/>
      <c r="AC30" s="60"/>
      <c r="AD30" s="53"/>
      <c r="AE30" s="47"/>
      <c r="AF30" s="53"/>
      <c r="AG30" s="53"/>
      <c r="AH30" s="47"/>
      <c r="AI30" s="60"/>
      <c r="AJ30" s="18"/>
      <c r="AK30" s="18"/>
      <c r="AL30" s="18"/>
      <c r="AM30" s="18"/>
      <c r="AN30" s="19"/>
      <c r="AO30" s="18"/>
      <c r="AP30" s="18"/>
      <c r="AQ30" s="18"/>
      <c r="AR30" s="20"/>
    </row>
    <row r="31" spans="1:47" x14ac:dyDescent="0.4">
      <c r="A31" s="75"/>
      <c r="G31" s="75"/>
      <c r="L31" s="76" t="s">
        <v>38</v>
      </c>
      <c r="M31" s="76"/>
      <c r="N31" s="76" t="s">
        <v>39</v>
      </c>
      <c r="O31" s="76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9"/>
      <c r="AO31" s="18"/>
      <c r="AP31" s="18"/>
      <c r="AQ31" s="18"/>
      <c r="AR31" s="20"/>
    </row>
    <row r="32" spans="1:47" x14ac:dyDescent="0.4">
      <c r="A32" s="75"/>
      <c r="G32" s="75"/>
      <c r="L32" s="76"/>
      <c r="M32" s="76"/>
      <c r="N32" s="76" t="s">
        <v>31</v>
      </c>
      <c r="O32" s="76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9"/>
      <c r="AO32" s="18"/>
      <c r="AP32" s="18"/>
      <c r="AQ32" s="18"/>
      <c r="AR32" s="20"/>
    </row>
    <row r="33" spans="1:44" x14ac:dyDescent="0.4">
      <c r="A33" s="75"/>
      <c r="G33" s="75"/>
      <c r="L33" s="76"/>
      <c r="M33" s="76"/>
      <c r="N33" s="76" t="s">
        <v>30</v>
      </c>
      <c r="O33" s="76"/>
      <c r="X33" s="47"/>
      <c r="Y33" s="47"/>
      <c r="Z33" s="53"/>
      <c r="AA33" s="60"/>
      <c r="AB33" s="47"/>
      <c r="AC33" s="60"/>
      <c r="AD33" s="53"/>
      <c r="AE33" s="47"/>
      <c r="AF33" s="53"/>
      <c r="AG33" s="53"/>
      <c r="AH33" s="47"/>
      <c r="AI33" s="53"/>
      <c r="AJ33" s="18"/>
      <c r="AK33" s="18"/>
      <c r="AL33" s="18"/>
      <c r="AM33" s="18"/>
      <c r="AN33" s="19"/>
      <c r="AO33" s="18"/>
      <c r="AP33" s="18"/>
      <c r="AQ33" s="18"/>
      <c r="AR33" s="20"/>
    </row>
    <row r="34" spans="1:44" x14ac:dyDescent="0.4">
      <c r="A34" s="75"/>
      <c r="G34" s="75"/>
      <c r="L34" s="76"/>
      <c r="M34" s="76"/>
      <c r="N34" s="76" t="s">
        <v>40</v>
      </c>
      <c r="O34" s="76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9"/>
      <c r="AO34" s="18"/>
      <c r="AP34" s="18"/>
      <c r="AQ34" s="18"/>
      <c r="AR34" s="20"/>
    </row>
    <row r="35" spans="1:44" x14ac:dyDescent="0.4">
      <c r="A35" s="75"/>
      <c r="G35" s="75"/>
      <c r="L35" s="73" t="s">
        <v>42</v>
      </c>
      <c r="M35" s="74"/>
      <c r="N35" s="73" t="s">
        <v>49</v>
      </c>
      <c r="O35" s="74"/>
      <c r="X35" s="47">
        <v>0.12</v>
      </c>
      <c r="Y35" s="47" t="s">
        <v>41</v>
      </c>
      <c r="Z35" s="53">
        <v>0.05</v>
      </c>
      <c r="AA35" s="18"/>
      <c r="AB35" s="60">
        <v>0.54</v>
      </c>
      <c r="AC35" s="47" t="s">
        <v>41</v>
      </c>
      <c r="AD35" s="60">
        <v>0.55000000000000004</v>
      </c>
      <c r="AE35" s="18"/>
      <c r="AF35" s="53">
        <v>0.24</v>
      </c>
      <c r="AG35" s="47" t="s">
        <v>41</v>
      </c>
      <c r="AH35" s="53">
        <v>0.23</v>
      </c>
      <c r="AI35" s="18"/>
      <c r="AJ35" s="53">
        <v>0.01</v>
      </c>
      <c r="AK35" s="47" t="s">
        <v>41</v>
      </c>
      <c r="AL35" s="53">
        <v>0.01</v>
      </c>
      <c r="AM35" s="18"/>
      <c r="AN35" s="45">
        <f>X35/Z35</f>
        <v>2.4</v>
      </c>
      <c r="AO35" s="18"/>
      <c r="AP35" s="18"/>
      <c r="AQ35" s="18"/>
      <c r="AR35" s="44">
        <f>AF35/AJ35</f>
        <v>24</v>
      </c>
    </row>
  </sheetData>
  <mergeCells count="57">
    <mergeCell ref="L18:M18"/>
    <mergeCell ref="N18:O18"/>
    <mergeCell ref="L12:M12"/>
    <mergeCell ref="N12:O12"/>
    <mergeCell ref="L13:M13"/>
    <mergeCell ref="N13:O13"/>
    <mergeCell ref="N14:O14"/>
    <mergeCell ref="N15:O15"/>
    <mergeCell ref="L6:M8"/>
    <mergeCell ref="N6:O6"/>
    <mergeCell ref="N16:O16"/>
    <mergeCell ref="N17:O17"/>
    <mergeCell ref="L14:M17"/>
    <mergeCell ref="N9:O9"/>
    <mergeCell ref="N10:O10"/>
    <mergeCell ref="L9:M10"/>
    <mergeCell ref="N7:N8"/>
    <mergeCell ref="A1:F1"/>
    <mergeCell ref="G1:J1"/>
    <mergeCell ref="K1:AJ1"/>
    <mergeCell ref="L20:M22"/>
    <mergeCell ref="N20:O20"/>
    <mergeCell ref="N21:O21"/>
    <mergeCell ref="N22:O22"/>
    <mergeCell ref="AB3:AB5"/>
    <mergeCell ref="AF3:AF5"/>
    <mergeCell ref="AJ3:AJ5"/>
    <mergeCell ref="L11:M11"/>
    <mergeCell ref="N11:O11"/>
    <mergeCell ref="N3:O3"/>
    <mergeCell ref="N4:O4"/>
    <mergeCell ref="N5:O5"/>
    <mergeCell ref="L3:M5"/>
    <mergeCell ref="L30:M30"/>
    <mergeCell ref="N30:O30"/>
    <mergeCell ref="L23:M25"/>
    <mergeCell ref="N23:O23"/>
    <mergeCell ref="L26:M27"/>
    <mergeCell ref="N26:O26"/>
    <mergeCell ref="N27:O27"/>
    <mergeCell ref="N24:N25"/>
    <mergeCell ref="AR3:AR5"/>
    <mergeCell ref="AN3:AN5"/>
    <mergeCell ref="L35:M35"/>
    <mergeCell ref="N35:O35"/>
    <mergeCell ref="A3:A35"/>
    <mergeCell ref="G3:G35"/>
    <mergeCell ref="X3:X5"/>
    <mergeCell ref="L31:M34"/>
    <mergeCell ref="N31:O31"/>
    <mergeCell ref="N32:O32"/>
    <mergeCell ref="N33:O33"/>
    <mergeCell ref="N34:O34"/>
    <mergeCell ref="L28:M28"/>
    <mergeCell ref="N28:O28"/>
    <mergeCell ref="L29:M29"/>
    <mergeCell ref="N29:O29"/>
  </mergeCells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DB4CB-5F28-40DF-ADF1-AEC1FDB4412C}">
  <dimension ref="B2:G46"/>
  <sheetViews>
    <sheetView workbookViewId="0">
      <selection activeCell="D9" sqref="D9"/>
    </sheetView>
  </sheetViews>
  <sheetFormatPr defaultRowHeight="18.75" x14ac:dyDescent="0.4"/>
  <cols>
    <col min="2" max="2" width="34.375" customWidth="1"/>
    <col min="3" max="3" width="30.5" customWidth="1"/>
    <col min="4" max="4" width="48.875" customWidth="1"/>
    <col min="5" max="5" width="25.25" customWidth="1"/>
    <col min="6" max="6" width="16.125" customWidth="1"/>
    <col min="7" max="7" width="28.125" customWidth="1"/>
  </cols>
  <sheetData>
    <row r="2" spans="2:3" ht="19.5" thickBot="1" x14ac:dyDescent="0.45">
      <c r="B2" t="s">
        <v>53</v>
      </c>
    </row>
    <row r="3" spans="2:3" ht="19.5" thickBot="1" x14ac:dyDescent="0.45">
      <c r="B3" s="21" t="s">
        <v>54</v>
      </c>
      <c r="C3" s="22" t="s">
        <v>55</v>
      </c>
    </row>
    <row r="4" spans="2:3" ht="19.5" thickTop="1" x14ac:dyDescent="0.4">
      <c r="B4" s="23" t="s">
        <v>56</v>
      </c>
      <c r="C4" s="24">
        <v>449645</v>
      </c>
    </row>
    <row r="5" spans="2:3" ht="19.5" thickBot="1" x14ac:dyDescent="0.45">
      <c r="B5" s="25" t="s">
        <v>57</v>
      </c>
      <c r="C5" s="26" t="s">
        <v>58</v>
      </c>
    </row>
    <row r="7" spans="2:3" ht="19.5" thickBot="1" x14ac:dyDescent="0.45">
      <c r="B7" s="27" t="s">
        <v>59</v>
      </c>
    </row>
    <row r="8" spans="2:3" ht="19.5" thickBot="1" x14ac:dyDescent="0.45">
      <c r="B8" s="21" t="s">
        <v>54</v>
      </c>
      <c r="C8" s="22" t="s">
        <v>55</v>
      </c>
    </row>
    <row r="9" spans="2:3" ht="19.5" thickTop="1" x14ac:dyDescent="0.4">
      <c r="B9" s="23" t="s">
        <v>56</v>
      </c>
      <c r="C9" s="24">
        <v>449645</v>
      </c>
    </row>
    <row r="10" spans="2:3" x14ac:dyDescent="0.4">
      <c r="B10" s="28" t="s">
        <v>60</v>
      </c>
      <c r="C10" s="29">
        <v>421.6</v>
      </c>
    </row>
    <row r="11" spans="2:3" x14ac:dyDescent="0.4">
      <c r="B11" s="28" t="s">
        <v>61</v>
      </c>
      <c r="C11" s="29">
        <v>4.2</v>
      </c>
    </row>
    <row r="12" spans="2:3" x14ac:dyDescent="0.4">
      <c r="B12" s="28" t="s">
        <v>62</v>
      </c>
      <c r="C12" s="49">
        <v>0</v>
      </c>
    </row>
    <row r="13" spans="2:3" x14ac:dyDescent="0.4">
      <c r="B13" s="28" t="s">
        <v>63</v>
      </c>
      <c r="C13" s="49">
        <v>5</v>
      </c>
    </row>
    <row r="14" spans="2:3" x14ac:dyDescent="0.4">
      <c r="B14" s="28" t="s">
        <v>64</v>
      </c>
      <c r="C14" s="49">
        <v>7</v>
      </c>
    </row>
    <row r="15" spans="2:3" x14ac:dyDescent="0.4">
      <c r="B15" s="28" t="s">
        <v>65</v>
      </c>
      <c r="C15" s="29">
        <v>421.27960890000003</v>
      </c>
    </row>
    <row r="16" spans="2:3" x14ac:dyDescent="0.4">
      <c r="B16" s="30" t="s">
        <v>66</v>
      </c>
      <c r="C16" s="29">
        <v>421.27960890000003</v>
      </c>
    </row>
    <row r="17" spans="2:7" x14ac:dyDescent="0.4">
      <c r="B17" s="28" t="s">
        <v>67</v>
      </c>
      <c r="C17" s="29">
        <v>48.9</v>
      </c>
    </row>
    <row r="18" spans="2:7" x14ac:dyDescent="0.4">
      <c r="B18" s="28" t="s">
        <v>68</v>
      </c>
      <c r="C18" s="49">
        <v>31</v>
      </c>
    </row>
    <row r="19" spans="2:7" x14ac:dyDescent="0.4">
      <c r="B19" s="28" t="s">
        <v>69</v>
      </c>
      <c r="C19" s="49">
        <v>0</v>
      </c>
    </row>
    <row r="20" spans="2:7" x14ac:dyDescent="0.4">
      <c r="B20" s="28" t="s">
        <v>70</v>
      </c>
      <c r="C20" s="49">
        <v>546</v>
      </c>
    </row>
    <row r="21" spans="2:7" x14ac:dyDescent="0.4">
      <c r="B21" s="28" t="s">
        <v>71</v>
      </c>
      <c r="C21" s="49">
        <v>1</v>
      </c>
    </row>
    <row r="22" spans="2:7" x14ac:dyDescent="0.4">
      <c r="B22" s="30" t="s">
        <v>72</v>
      </c>
      <c r="C22" s="49">
        <v>0</v>
      </c>
    </row>
    <row r="23" spans="2:7" x14ac:dyDescent="0.4">
      <c r="B23" s="30" t="s">
        <v>73</v>
      </c>
      <c r="C23" s="49">
        <v>0</v>
      </c>
    </row>
    <row r="24" spans="2:7" x14ac:dyDescent="0.4">
      <c r="B24" s="30" t="s">
        <v>74</v>
      </c>
      <c r="C24" s="49">
        <v>0</v>
      </c>
    </row>
    <row r="25" spans="2:7" x14ac:dyDescent="0.4">
      <c r="B25" s="30" t="s">
        <v>75</v>
      </c>
      <c r="C25" s="49">
        <v>0</v>
      </c>
    </row>
    <row r="26" spans="2:7" x14ac:dyDescent="0.4">
      <c r="B26" s="30" t="s">
        <v>76</v>
      </c>
      <c r="C26" s="49">
        <v>1</v>
      </c>
    </row>
    <row r="27" spans="2:7" ht="19.5" thickBot="1" x14ac:dyDescent="0.45">
      <c r="B27" s="31" t="s">
        <v>77</v>
      </c>
      <c r="C27" s="32" t="s">
        <v>78</v>
      </c>
    </row>
    <row r="29" spans="2:7" ht="19.5" thickBot="1" x14ac:dyDescent="0.45">
      <c r="B29" t="s">
        <v>79</v>
      </c>
    </row>
    <row r="30" spans="2:7" ht="19.5" thickBot="1" x14ac:dyDescent="0.45">
      <c r="B30" s="21" t="s">
        <v>80</v>
      </c>
      <c r="C30" s="33" t="s">
        <v>81</v>
      </c>
      <c r="D30" s="33" t="s">
        <v>82</v>
      </c>
      <c r="E30" s="33" t="s">
        <v>83</v>
      </c>
      <c r="F30" s="33" t="s">
        <v>84</v>
      </c>
      <c r="G30" s="22" t="s">
        <v>116</v>
      </c>
    </row>
    <row r="31" spans="2:7" ht="19.5" thickTop="1" x14ac:dyDescent="0.4">
      <c r="B31" s="23"/>
      <c r="C31" s="34"/>
      <c r="D31" s="35" t="s">
        <v>85</v>
      </c>
      <c r="E31" s="34">
        <v>1345615</v>
      </c>
      <c r="F31" s="34">
        <v>178100297</v>
      </c>
      <c r="G31" s="36"/>
    </row>
    <row r="32" spans="2:7" x14ac:dyDescent="0.4">
      <c r="B32" s="28">
        <v>0.12</v>
      </c>
      <c r="C32" s="37" t="s">
        <v>86</v>
      </c>
      <c r="D32" s="37" t="s">
        <v>87</v>
      </c>
      <c r="E32" s="37"/>
      <c r="F32" s="37"/>
      <c r="G32" s="80" t="s">
        <v>88</v>
      </c>
    </row>
    <row r="33" spans="2:7" x14ac:dyDescent="0.4">
      <c r="B33" s="28">
        <v>0.12</v>
      </c>
      <c r="C33" s="37" t="s">
        <v>86</v>
      </c>
      <c r="D33" s="37" t="s">
        <v>89</v>
      </c>
      <c r="E33" s="37"/>
      <c r="F33" s="37"/>
      <c r="G33" s="80"/>
    </row>
    <row r="34" spans="2:7" x14ac:dyDescent="0.4">
      <c r="B34" s="28">
        <v>0.11</v>
      </c>
      <c r="C34" s="37" t="s">
        <v>86</v>
      </c>
      <c r="D34" s="37" t="s">
        <v>90</v>
      </c>
      <c r="E34" s="37"/>
      <c r="F34" s="37"/>
      <c r="G34" s="80"/>
    </row>
    <row r="35" spans="2:7" ht="19.5" thickBot="1" x14ac:dyDescent="0.45">
      <c r="B35" s="38">
        <v>0.1</v>
      </c>
      <c r="C35" s="39" t="s">
        <v>86</v>
      </c>
      <c r="D35" s="39" t="s">
        <v>91</v>
      </c>
      <c r="E35" s="39"/>
      <c r="F35" s="39"/>
      <c r="G35" s="81"/>
    </row>
    <row r="46" spans="2:7" x14ac:dyDescent="0.4">
      <c r="D46" t="s">
        <v>92</v>
      </c>
    </row>
  </sheetData>
  <mergeCells count="1">
    <mergeCell ref="G32:G35"/>
  </mergeCells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11C_WAY-100635(kinetic) (raw)</vt:lpstr>
      <vt:lpstr>11C_WAY-100635(kinetic)</vt:lpstr>
      <vt:lpstr>11C_WAY 100635(compound)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shida</dc:creator>
  <cp:lastModifiedBy>PET</cp:lastModifiedBy>
  <dcterms:created xsi:type="dcterms:W3CDTF">2021-10-13T07:33:28Z</dcterms:created>
  <dcterms:modified xsi:type="dcterms:W3CDTF">2024-02-16T02:46:19Z</dcterms:modified>
</cp:coreProperties>
</file>