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2A receptor\"/>
    </mc:Choice>
  </mc:AlternateContent>
  <xr:revisionPtr revIDLastSave="0" documentId="13_ncr:1_{3C244970-A9DF-450D-8727-8275480FF596}" xr6:coauthVersionLast="36" xr6:coauthVersionMax="36" xr10:uidLastSave="{00000000-0000-0000-0000-000000000000}"/>
  <bookViews>
    <workbookView xWindow="300" yWindow="885" windowWidth="14115" windowHeight="17295" activeTab="1" xr2:uid="{666BC7CE-D0A8-4F8C-A65E-5E37EDDADD61}"/>
  </bookViews>
  <sheets>
    <sheet name="18F_MH.MZ(kinetic)" sheetId="1" r:id="rId1"/>
    <sheet name="18F_MH.MZ(kinetic) (raw)" sheetId="4" r:id="rId2"/>
    <sheet name="18F_MH.MZ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8" i="1"/>
  <c r="T21" i="1"/>
  <c r="T36" i="1"/>
  <c r="U36" i="1"/>
  <c r="V36" i="1"/>
  <c r="T27" i="1"/>
  <c r="U27" i="1"/>
  <c r="V27" i="1"/>
  <c r="T30" i="1"/>
  <c r="U30" i="1"/>
  <c r="V30" i="1"/>
  <c r="T31" i="1"/>
  <c r="U31" i="1"/>
  <c r="V31" i="1"/>
  <c r="T34" i="1"/>
  <c r="U34" i="1"/>
  <c r="V34" i="1"/>
  <c r="T22" i="1"/>
  <c r="U22" i="1"/>
  <c r="V22" i="1"/>
  <c r="T11" i="1"/>
  <c r="T10" i="1"/>
  <c r="T3" i="1"/>
  <c r="P3" i="1"/>
  <c r="P11" i="1"/>
  <c r="T18" i="1"/>
  <c r="U18" i="1"/>
  <c r="V18" i="1"/>
  <c r="T16" i="1"/>
  <c r="U16" i="1"/>
  <c r="V16" i="1"/>
  <c r="T4" i="1"/>
  <c r="U4" i="1"/>
  <c r="V4" i="1"/>
  <c r="T9" i="1"/>
  <c r="U9" i="1"/>
  <c r="V9" i="1"/>
  <c r="T12" i="1"/>
  <c r="U12" i="1"/>
  <c r="V12" i="1"/>
  <c r="T13" i="1"/>
  <c r="U13" i="1"/>
  <c r="V13" i="1"/>
  <c r="P10" i="1"/>
  <c r="P6" i="1"/>
  <c r="Q6" i="1"/>
  <c r="R6" i="1"/>
  <c r="P18" i="1"/>
  <c r="Q18" i="1"/>
  <c r="R18" i="1"/>
  <c r="P16" i="1"/>
  <c r="Q16" i="1"/>
  <c r="R16" i="1"/>
  <c r="P13" i="1"/>
  <c r="Q13" i="1"/>
  <c r="R13" i="1"/>
  <c r="P12" i="1"/>
  <c r="Q12" i="1"/>
  <c r="R12" i="1"/>
  <c r="P9" i="1"/>
  <c r="Q9" i="1"/>
  <c r="R9" i="1"/>
  <c r="P4" i="1"/>
  <c r="Q4" i="1"/>
  <c r="R4" i="1"/>
</calcChain>
</file>

<file path=xl/sharedStrings.xml><?xml version="1.0" encoding="utf-8"?>
<sst xmlns="http://schemas.openxmlformats.org/spreadsheetml/2006/main" count="271" uniqueCount="139">
  <si>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</si>
  <si>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</si>
  <si>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</si>
  <si>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</si>
  <si>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</si>
  <si>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</si>
  <si>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</si>
  <si>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</si>
  <si>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</si>
  <si>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</si>
  <si>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</si>
  <si>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</si>
  <si>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</si>
  <si>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</si>
  <si>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</si>
  <si>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</si>
  <si>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</si>
  <si>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</si>
  <si>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</si>
  <si>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</si>
  <si>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</si>
  <si>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</si>
  <si>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EJNMMI</t>
    <phoneticPr fontId="1"/>
  </si>
  <si>
    <t>47,355-365</t>
    <phoneticPr fontId="1"/>
  </si>
  <si>
    <t>HC</t>
    <phoneticPr fontId="1"/>
  </si>
  <si>
    <t>male</t>
    <phoneticPr fontId="1"/>
  </si>
  <si>
    <t>20-47</t>
    <phoneticPr fontId="1"/>
  </si>
  <si>
    <t>2TCM</t>
    <phoneticPr fontId="1"/>
  </si>
  <si>
    <t>R-[18F]MH.MZ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</si>
  <si>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</si>
  <si>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</si>
  <si>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</si>
  <si>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</si>
  <si>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</si>
  <si>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</si>
  <si>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</si>
  <si>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</si>
  <si>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</si>
  <si>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</si>
  <si>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</si>
  <si>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</si>
  <si>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</si>
  <si>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</si>
  <si>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</si>
  <si>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</si>
  <si>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</si>
  <si>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</si>
  <si>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</si>
  <si>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Neo cortex</t>
    <phoneticPr fontId="1"/>
  </si>
  <si>
    <t>SRTM</t>
    <phoneticPr fontId="1"/>
  </si>
  <si>
    <t>target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</si>
  <si>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</si>
  <si>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</si>
  <si>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</si>
  <si>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</si>
  <si>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</si>
  <si>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</si>
  <si>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</si>
  <si>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10.1016/j.nucmedbio.2009.01.012</t>
    <phoneticPr fontId="1"/>
  </si>
  <si>
    <t>Midbrain</t>
    <phoneticPr fontId="1"/>
  </si>
  <si>
    <t>Pons</t>
    <phoneticPr fontId="1"/>
  </si>
  <si>
    <t>Vasko Kramer et al.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</si>
  <si>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</si>
  <si>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</si>
  <si>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</si>
  <si>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</si>
  <si>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</si>
  <si>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</si>
  <si>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</si>
  <si>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</si>
  <si>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</si>
  <si>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</si>
  <si>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</si>
  <si>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</si>
  <si>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</si>
  <si>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</si>
  <si>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</si>
  <si>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</si>
  <si>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</si>
  <si>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</si>
  <si>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</si>
  <si>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</si>
  <si>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</si>
  <si>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</si>
  <si>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</si>
  <si>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trivial name</t>
    <phoneticPr fontId="1"/>
  </si>
  <si>
    <t>No. of Nitrogen and Oxygen Atoms: 4</t>
  </si>
  <si>
    <t xml:space="preserve">                                     No. of Rings: 3</t>
  </si>
  <si>
    <t>(R)-(3-(2-(fluoro-18F)ethoxy)-2-methoxyphenyl)(1-(4-fluorophenethyl)piperidin-4-yl)methanol</t>
  </si>
  <si>
    <t>Chemical Formula: C23H29F18FNO3</t>
  </si>
  <si>
    <t>Exact Mass: 404.21</t>
  </si>
  <si>
    <t>Molecular Weight: 404.49</t>
  </si>
  <si>
    <t>m/z: 404.21 (100.0%), 405.22 (25.3%), 406.22 (3.7%)</t>
  </si>
  <si>
    <t>Elemental Analysis: C, 68.30; H, 7.23; F, 9.15; N, 3.46; O, 11.87</t>
  </si>
  <si>
    <t>Boiling Point: 956.98 [K]</t>
  </si>
  <si>
    <t>Melting Point: 573.7 [K]</t>
  </si>
  <si>
    <t>Critical Temp: 915.29 [K]</t>
  </si>
  <si>
    <t>Critical Pres: 14.19 [Bar]</t>
  </si>
  <si>
    <t>Critical Vol: 1151.5 [cm3/mol]</t>
  </si>
  <si>
    <t>Gibbs Energy: -252.84 [kJ/mol]</t>
  </si>
  <si>
    <t>Log P: 4</t>
  </si>
  <si>
    <t>MR: 111.12 [cm3/mol]</t>
  </si>
  <si>
    <t>Henry's Law: 11.15</t>
  </si>
  <si>
    <t>Heat of Form: -765.56 [kJ/mol]</t>
  </si>
  <si>
    <t>tPSA: 41.93</t>
  </si>
  <si>
    <t>CLogP: 3.541</t>
  </si>
  <si>
    <t>CMR: 10.9832</t>
  </si>
  <si>
    <t>LogS: -4.664</t>
  </si>
  <si>
    <t>pKa: 9.400, 13.940</t>
  </si>
  <si>
    <r>
      <t>C23H29F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FNO3</t>
    </r>
    <phoneticPr fontId="1"/>
  </si>
  <si>
    <t>serotonin 2A receptor</t>
    <phoneticPr fontId="1"/>
  </si>
  <si>
    <r>
      <t>R-[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F]MH.MZ</t>
    </r>
    <phoneticPr fontId="1"/>
  </si>
  <si>
    <t>CER</t>
    <phoneticPr fontId="1"/>
  </si>
  <si>
    <t>Striatum</t>
    <phoneticPr fontId="1"/>
  </si>
  <si>
    <t>OCC</t>
    <phoneticPr fontId="1"/>
  </si>
  <si>
    <t>Parietal cx</t>
    <phoneticPr fontId="1"/>
  </si>
  <si>
    <t>Posterior cingulate</t>
    <phoneticPr fontId="1"/>
  </si>
  <si>
    <t>Neocx</t>
    <phoneticPr fontId="1"/>
  </si>
  <si>
    <t>Superior frontal gyrus</t>
    <phoneticPr fontId="1"/>
  </si>
  <si>
    <t>Frontal cx</t>
    <phoneticPr fontId="1"/>
  </si>
  <si>
    <t>Medial inferior frontal gyrus</t>
    <phoneticPr fontId="1"/>
  </si>
  <si>
    <t>Suoerior temporal gyrus</t>
    <phoneticPr fontId="1"/>
  </si>
  <si>
    <t>Anterior cingulate</t>
    <phoneticPr fontId="1"/>
  </si>
  <si>
    <t>Temporal cx</t>
    <phoneticPr fontId="1"/>
  </si>
  <si>
    <t>Orbito frontal cx</t>
    <phoneticPr fontId="1"/>
  </si>
  <si>
    <t>Medial inferior temporal gyrus</t>
    <phoneticPr fontId="1"/>
  </si>
  <si>
    <t>Superior temporal gyrus</t>
    <phoneticPr fontId="1"/>
  </si>
  <si>
    <t>Vasko Kramer</t>
    <phoneticPr fontId="1"/>
  </si>
  <si>
    <t>k1/k2</t>
    <phoneticPr fontId="1"/>
  </si>
  <si>
    <t>striatum</t>
    <phoneticPr fontId="1"/>
  </si>
  <si>
    <t>47(2):355-65.</t>
  </si>
  <si>
    <r>
      <t>[</t>
    </r>
    <r>
      <rPr>
        <vertAlign val="superscript"/>
        <sz val="12"/>
        <color rgb="FF212121"/>
        <rFont val="Segoe UI"/>
        <family val="2"/>
      </rPr>
      <t>18</t>
    </r>
    <r>
      <rPr>
        <sz val="12"/>
        <color rgb="FF212121"/>
        <rFont val="Segoe UI"/>
        <family val="2"/>
      </rPr>
      <t>F]MH.MZ</t>
    </r>
    <phoneticPr fontId="1"/>
  </si>
  <si>
    <t>cloned human receptors</t>
    <phoneticPr fontId="1"/>
  </si>
  <si>
    <t>DOI (References other than Pubchem)</t>
    <phoneticPr fontId="1"/>
  </si>
  <si>
    <t>Calculated by ChemDraw(ver22.2.0)</t>
    <phoneticPr fontId="1"/>
  </si>
  <si>
    <t>10.1002/jlcr.2947</t>
  </si>
  <si>
    <t>DOI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</si>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</sst>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vertAlign val="superscript"/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>
      <alignment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11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2</xdr:row>
      <xdr:rowOff>142875</xdr:rowOff>
    </xdr:from>
    <xdr:to>
      <xdr:col>5</xdr:col>
      <xdr:colOff>504825</xdr:colOff>
      <xdr:row>8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96A1BB4-ABB1-4879-85D0-3D5CAE7F0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628650"/>
          <a:ext cx="33813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352425</xdr:colOff>
      <xdr:row>10</xdr:row>
      <xdr:rowOff>95250</xdr:rowOff>
    </xdr:from>
    <xdr:to>
      <xdr:col>6</xdr:col>
      <xdr:colOff>105381</xdr:colOff>
      <xdr:row>19</xdr:row>
      <xdr:rowOff>124128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5D4F000-00EE-404E-8899-1747F4F6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2514600"/>
          <a:ext cx="4344006" cy="2172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CM37"/>
  <sheetViews>
    <sheetView workbookViewId="0">
      <selection activeCell="G1" sqref="G1:J1"/>
    </sheetView>
  </sheetViews>
  <sheetFormatPr defaultRowHeight="18.75" x14ac:dyDescent="0.4"/>
  <cols>
    <col min="1" max="1" width="14.25" customWidth="1"/>
    <col min="12" max="12" width="13.875" customWidth="1"/>
    <col min="14" max="14" width="11.5" customWidth="1"/>
    <col min="15" max="15" width="1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138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50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21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49" t="s">
        <v>111</v>
      </c>
      <c r="B3" s="10" t="s">
        <v>110</v>
      </c>
      <c r="C3" s="10" t="s">
        <v>61</v>
      </c>
      <c r="D3" s="10">
        <v>2020</v>
      </c>
      <c r="E3" s="10" t="s">
        <v>22</v>
      </c>
      <c r="F3" s="37" t="s">
        <v>130</v>
      </c>
      <c r="G3" s="49" t="s">
        <v>24</v>
      </c>
      <c r="H3" s="10">
        <v>3</v>
      </c>
      <c r="I3" s="10" t="s">
        <v>25</v>
      </c>
      <c r="J3" s="10" t="s">
        <v>26</v>
      </c>
      <c r="K3" s="10" t="s">
        <v>27</v>
      </c>
      <c r="L3" s="53" t="s">
        <v>29</v>
      </c>
      <c r="M3" s="53"/>
      <c r="N3" s="53" t="s">
        <v>29</v>
      </c>
      <c r="O3" s="53"/>
      <c r="P3" s="11">
        <f>AVERAGE('18F_MH.MZ(kinetic) (raw)'!N3,'18F_MH.MZ(kinetic) (raw)'!N5,'18F_MH.MZ(kinetic) (raw)'!N7)</f>
        <v>4.8533333333333326</v>
      </c>
      <c r="Q3" s="11"/>
      <c r="R3" s="11"/>
      <c r="S3" s="11"/>
      <c r="T3" s="11">
        <f>AVERAGE('18F_MH.MZ(kinetic) (raw)'!R3,'18F_MH.MZ(kinetic) (raw)'!R5,'18F_MH.MZ(kinetic) (raw)'!R7)</f>
        <v>0.84</v>
      </c>
      <c r="U3" s="11"/>
      <c r="V3" s="11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50"/>
      <c r="B4" s="10"/>
      <c r="C4" s="10"/>
      <c r="D4" s="10"/>
      <c r="E4" s="10"/>
      <c r="F4" s="10"/>
      <c r="G4" s="50"/>
      <c r="H4" s="10"/>
      <c r="I4" s="10"/>
      <c r="J4" s="10"/>
      <c r="K4" s="10" t="s">
        <v>137</v>
      </c>
      <c r="L4" s="48"/>
      <c r="M4" s="48"/>
      <c r="N4" s="48" t="s">
        <v>34</v>
      </c>
      <c r="O4" s="48"/>
      <c r="P4" s="34">
        <f>'18F_MH.MZ(kinetic) (raw)'!N16</f>
        <v>2.98</v>
      </c>
      <c r="Q4" s="34" t="str">
        <f>'18F_MH.MZ(kinetic) (raw)'!O16</f>
        <v>±</v>
      </c>
      <c r="R4" s="34">
        <f>'18F_MH.MZ(kinetic) (raw)'!P16</f>
        <v>1</v>
      </c>
      <c r="S4" s="11"/>
      <c r="T4" s="34">
        <f>'18F_MH.MZ(kinetic) (raw)'!R16</f>
        <v>0.13</v>
      </c>
      <c r="U4" s="34" t="str">
        <f>'18F_MH.MZ(kinetic) (raw)'!S16</f>
        <v>±</v>
      </c>
      <c r="V4" s="34">
        <f>'18F_MH.MZ(kinetic) (raw)'!T16</f>
        <v>0.04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47" x14ac:dyDescent="0.4">
      <c r="A5" s="50"/>
      <c r="B5" s="10"/>
      <c r="C5" s="10"/>
      <c r="D5" s="10"/>
      <c r="E5" s="10"/>
      <c r="F5" s="10"/>
      <c r="G5" s="50"/>
      <c r="H5" s="10"/>
      <c r="I5" s="10"/>
      <c r="J5" s="10"/>
      <c r="K5" s="10"/>
      <c r="L5" s="48"/>
      <c r="M5" s="48"/>
      <c r="N5" s="48" t="s">
        <v>37</v>
      </c>
      <c r="O5" s="48"/>
      <c r="P5" s="11"/>
      <c r="Q5" s="11"/>
      <c r="R5" s="11"/>
      <c r="S5" s="11"/>
      <c r="T5" s="11"/>
      <c r="U5" s="11"/>
      <c r="V5" s="11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47" x14ac:dyDescent="0.4">
      <c r="A6" s="50"/>
      <c r="B6" s="10"/>
      <c r="C6" s="10"/>
      <c r="D6" s="10"/>
      <c r="E6" s="10"/>
      <c r="F6" s="10"/>
      <c r="G6" s="50"/>
      <c r="H6" s="10"/>
      <c r="I6" s="10"/>
      <c r="J6" s="10"/>
      <c r="K6" s="10"/>
      <c r="L6" s="48" t="s">
        <v>40</v>
      </c>
      <c r="M6" s="48"/>
      <c r="N6" s="48" t="s">
        <v>33</v>
      </c>
      <c r="O6" s="48"/>
      <c r="P6" s="34">
        <f>'18F_MH.MZ(kinetic) (raw)'!N19</f>
        <v>2.66</v>
      </c>
      <c r="Q6" s="34" t="str">
        <f>'18F_MH.MZ(kinetic) (raw)'!O19</f>
        <v>±</v>
      </c>
      <c r="R6" s="34">
        <f>'18F_MH.MZ(kinetic) (raw)'!P19</f>
        <v>0.98</v>
      </c>
      <c r="S6" s="11"/>
      <c r="T6" s="11"/>
      <c r="U6" s="11"/>
      <c r="V6" s="11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x14ac:dyDescent="0.4">
      <c r="A7" s="50"/>
      <c r="B7" s="10"/>
      <c r="C7" s="10"/>
      <c r="D7" s="10"/>
      <c r="E7" s="10"/>
      <c r="F7" s="10"/>
      <c r="G7" s="50"/>
      <c r="H7" s="10"/>
      <c r="I7" s="10"/>
      <c r="J7" s="10"/>
      <c r="K7" s="10"/>
      <c r="L7" s="48"/>
      <c r="M7" s="48"/>
      <c r="N7" s="52" t="s">
        <v>41</v>
      </c>
      <c r="O7" s="23" t="s">
        <v>59</v>
      </c>
      <c r="P7" s="11"/>
      <c r="Q7" s="11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1:47" x14ac:dyDescent="0.4">
      <c r="A8" s="50"/>
      <c r="B8" s="10"/>
      <c r="C8" s="10"/>
      <c r="D8" s="10"/>
      <c r="E8" s="10"/>
      <c r="F8" s="10"/>
      <c r="G8" s="50"/>
      <c r="H8" s="10"/>
      <c r="I8" s="10"/>
      <c r="J8" s="10"/>
      <c r="K8" s="10"/>
      <c r="L8" s="48"/>
      <c r="M8" s="48"/>
      <c r="N8" s="53"/>
      <c r="O8" s="23" t="s">
        <v>60</v>
      </c>
      <c r="P8" s="11"/>
      <c r="Q8" s="11"/>
      <c r="R8" s="11"/>
      <c r="S8" s="11"/>
      <c r="T8" s="11"/>
      <c r="U8" s="11"/>
      <c r="V8" s="11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19.5" customHeight="1" x14ac:dyDescent="0.4">
      <c r="A9" s="50"/>
      <c r="B9" s="10"/>
      <c r="C9" s="10"/>
      <c r="D9" s="10"/>
      <c r="E9" s="10"/>
      <c r="F9" s="10"/>
      <c r="G9" s="50"/>
      <c r="H9" s="10"/>
      <c r="I9" s="10"/>
      <c r="J9" s="10"/>
      <c r="K9" s="10"/>
      <c r="L9" s="51" t="s">
        <v>42</v>
      </c>
      <c r="M9" s="51"/>
      <c r="N9" s="48" t="s">
        <v>39</v>
      </c>
      <c r="O9" s="48"/>
      <c r="P9" s="34">
        <f>'18F_MH.MZ(kinetic) (raw)'!N8</f>
        <v>4.3</v>
      </c>
      <c r="Q9" s="34" t="str">
        <f>'18F_MH.MZ(kinetic) (raw)'!O8</f>
        <v>±</v>
      </c>
      <c r="R9" s="34">
        <f>'18F_MH.MZ(kinetic) (raw)'!P8</f>
        <v>1.71</v>
      </c>
      <c r="S9" s="11"/>
      <c r="T9" s="34">
        <f>'18F_MH.MZ(kinetic) (raw)'!R8</f>
        <v>0.62</v>
      </c>
      <c r="U9" s="34" t="str">
        <f>'18F_MH.MZ(kinetic) (raw)'!S8</f>
        <v>±</v>
      </c>
      <c r="V9" s="34">
        <f>'18F_MH.MZ(kinetic) (raw)'!T8</f>
        <v>0.11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spans="1:47" x14ac:dyDescent="0.4">
      <c r="A10" s="50"/>
      <c r="B10" s="10"/>
      <c r="C10" s="10"/>
      <c r="D10" s="10"/>
      <c r="E10" s="10"/>
      <c r="F10" s="10"/>
      <c r="G10" s="50"/>
      <c r="H10" s="10"/>
      <c r="I10" s="10"/>
      <c r="J10" s="10"/>
      <c r="K10" s="10"/>
      <c r="L10" s="51"/>
      <c r="M10" s="51"/>
      <c r="N10" s="48" t="s">
        <v>38</v>
      </c>
      <c r="O10" s="48"/>
      <c r="P10" s="11">
        <f>AVERAGE('18F_MH.MZ(kinetic) (raw)'!N6,'18F_MH.MZ(kinetic) (raw)'!N13)</f>
        <v>5.0049999999999999</v>
      </c>
      <c r="Q10" s="11"/>
      <c r="R10" s="11"/>
      <c r="S10" s="11"/>
      <c r="T10" s="11">
        <f>AVERAGE('18F_MH.MZ(kinetic) (raw)'!R6,'18F_MH.MZ(kinetic) (raw)'!R13)</f>
        <v>0.92500000000000004</v>
      </c>
      <c r="U10" s="11"/>
      <c r="V10" s="11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47" x14ac:dyDescent="0.4">
      <c r="A11" s="50"/>
      <c r="B11" s="10"/>
      <c r="C11" s="10"/>
      <c r="D11" s="10"/>
      <c r="E11" s="10"/>
      <c r="F11" s="10"/>
      <c r="G11" s="50"/>
      <c r="H11" s="10"/>
      <c r="I11" s="10"/>
      <c r="J11" s="10"/>
      <c r="K11" s="10"/>
      <c r="L11" s="48" t="s">
        <v>30</v>
      </c>
      <c r="M11" s="48"/>
      <c r="N11" s="48" t="s">
        <v>30</v>
      </c>
      <c r="O11" s="48"/>
      <c r="P11" s="11">
        <f>AVERAGE('18F_MH.MZ(kinetic) (raw)'!N9,'18F_MH.MZ(kinetic) (raw)'!N10,'18F_MH.MZ(kinetic) (raw)'!N11)</f>
        <v>5.1533333333333333</v>
      </c>
      <c r="Q11" s="11"/>
      <c r="R11" s="11"/>
      <c r="S11" s="11"/>
      <c r="T11" s="11">
        <f>AVERAGE('18F_MH.MZ(kinetic) (raw)'!R9,'18F_MH.MZ(kinetic) (raw)'!R10,'18F_MH.MZ(kinetic) (raw)'!R11)</f>
        <v>0.96333333333333326</v>
      </c>
      <c r="U11" s="11"/>
      <c r="V11" s="11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7" x14ac:dyDescent="0.4">
      <c r="A12" s="50"/>
      <c r="B12" s="10"/>
      <c r="C12" s="10"/>
      <c r="D12" s="10"/>
      <c r="E12" s="10"/>
      <c r="F12" s="10"/>
      <c r="G12" s="50"/>
      <c r="H12" s="10"/>
      <c r="I12" s="10"/>
      <c r="J12" s="10"/>
      <c r="K12" s="10"/>
      <c r="L12" s="48" t="s">
        <v>31</v>
      </c>
      <c r="M12" s="48"/>
      <c r="N12" s="48" t="s">
        <v>31</v>
      </c>
      <c r="O12" s="48"/>
      <c r="P12" s="34">
        <f>'18F_MH.MZ(kinetic) (raw)'!N15</f>
        <v>5.03</v>
      </c>
      <c r="Q12" s="34" t="str">
        <f>'18F_MH.MZ(kinetic) (raw)'!O15</f>
        <v>±</v>
      </c>
      <c r="R12" s="34">
        <f>'18F_MH.MZ(kinetic) (raw)'!P15</f>
        <v>1.82</v>
      </c>
      <c r="S12" s="11"/>
      <c r="T12" s="34">
        <f>'18F_MH.MZ(kinetic) (raw)'!R15</f>
        <v>0.9</v>
      </c>
      <c r="U12" s="34" t="str">
        <f>'18F_MH.MZ(kinetic) (raw)'!S15</f>
        <v>±</v>
      </c>
      <c r="V12" s="34">
        <f>'18F_MH.MZ(kinetic) (raw)'!T15</f>
        <v>0.09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spans="1:47" x14ac:dyDescent="0.4">
      <c r="A13" s="50"/>
      <c r="B13" s="10"/>
      <c r="C13" s="10"/>
      <c r="D13" s="10"/>
      <c r="E13" s="10"/>
      <c r="F13" s="10"/>
      <c r="G13" s="50"/>
      <c r="H13" s="10"/>
      <c r="I13" s="10"/>
      <c r="J13" s="10"/>
      <c r="K13" s="10"/>
      <c r="L13" s="48" t="s">
        <v>32</v>
      </c>
      <c r="M13" s="48"/>
      <c r="N13" s="48" t="s">
        <v>32</v>
      </c>
      <c r="O13" s="48"/>
      <c r="P13" s="34">
        <f>'18F_MH.MZ(kinetic) (raw)'!N14</f>
        <v>4.8600000000000003</v>
      </c>
      <c r="Q13" s="34" t="str">
        <f>'18F_MH.MZ(kinetic) (raw)'!O14</f>
        <v>±</v>
      </c>
      <c r="R13" s="34">
        <f>'18F_MH.MZ(kinetic) (raw)'!P14</f>
        <v>1.72</v>
      </c>
      <c r="S13" s="11"/>
      <c r="T13" s="34">
        <f>'18F_MH.MZ(kinetic) (raw)'!R14</f>
        <v>0.85</v>
      </c>
      <c r="U13" s="34" t="str">
        <f>'18F_MH.MZ(kinetic) (raw)'!S14</f>
        <v>±</v>
      </c>
      <c r="V13" s="34">
        <f>'18F_MH.MZ(kinetic) (raw)'!T14</f>
        <v>0.18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spans="1:47" x14ac:dyDescent="0.4">
      <c r="A14" s="50"/>
      <c r="B14" s="10"/>
      <c r="C14" s="10"/>
      <c r="D14" s="10"/>
      <c r="E14" s="10"/>
      <c r="F14" s="10"/>
      <c r="G14" s="50"/>
      <c r="H14" s="10"/>
      <c r="I14" s="10"/>
      <c r="J14" s="10"/>
      <c r="K14" s="10"/>
      <c r="L14" s="48" t="s">
        <v>43</v>
      </c>
      <c r="M14" s="48"/>
      <c r="N14" s="48" t="s">
        <v>44</v>
      </c>
      <c r="O14" s="48"/>
      <c r="P14" s="11"/>
      <c r="Q14" s="11"/>
      <c r="R14" s="11"/>
      <c r="S14" s="11"/>
      <c r="T14" s="11"/>
      <c r="U14" s="11"/>
      <c r="V14" s="11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x14ac:dyDescent="0.4">
      <c r="A15" s="50"/>
      <c r="B15" s="10"/>
      <c r="C15" s="10"/>
      <c r="D15" s="10"/>
      <c r="E15" s="10"/>
      <c r="F15" s="10"/>
      <c r="G15" s="50"/>
      <c r="H15" s="10"/>
      <c r="I15" s="10"/>
      <c r="J15" s="10"/>
      <c r="K15" s="10"/>
      <c r="L15" s="48"/>
      <c r="M15" s="48"/>
      <c r="N15" s="48" t="s">
        <v>36</v>
      </c>
      <c r="O15" s="48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x14ac:dyDescent="0.4">
      <c r="A16" s="50"/>
      <c r="B16" s="10"/>
      <c r="C16" s="10"/>
      <c r="D16" s="10"/>
      <c r="E16" s="10"/>
      <c r="F16" s="10"/>
      <c r="G16" s="50"/>
      <c r="H16" s="10"/>
      <c r="I16" s="10"/>
      <c r="J16" s="10"/>
      <c r="K16" s="10"/>
      <c r="L16" s="48"/>
      <c r="M16" s="48"/>
      <c r="N16" s="48" t="s">
        <v>35</v>
      </c>
      <c r="O16" s="48"/>
      <c r="P16" s="34">
        <f>'18F_MH.MZ(kinetic) (raw)'!N17</f>
        <v>2.79</v>
      </c>
      <c r="Q16" s="34" t="str">
        <f>'18F_MH.MZ(kinetic) (raw)'!O17</f>
        <v>±</v>
      </c>
      <c r="R16" s="34">
        <f>'18F_MH.MZ(kinetic) (raw)'!P17</f>
        <v>0.84</v>
      </c>
      <c r="S16" s="11"/>
      <c r="T16" s="34">
        <f>'18F_MH.MZ(kinetic) (raw)'!R17</f>
        <v>7.0000000000000007E-2</v>
      </c>
      <c r="U16" s="34" t="str">
        <f>'18F_MH.MZ(kinetic) (raw)'!S17</f>
        <v>±</v>
      </c>
      <c r="V16" s="34">
        <f>'18F_MH.MZ(kinetic) (raw)'!T17</f>
        <v>7.0000000000000007E-2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91" x14ac:dyDescent="0.4">
      <c r="A17" s="50"/>
      <c r="B17" s="10"/>
      <c r="C17" s="10"/>
      <c r="D17" s="10"/>
      <c r="E17" s="10"/>
      <c r="F17" s="10"/>
      <c r="G17" s="50"/>
      <c r="H17" s="10"/>
      <c r="I17" s="10"/>
      <c r="J17" s="10"/>
      <c r="K17" s="10"/>
      <c r="L17" s="48"/>
      <c r="M17" s="48"/>
      <c r="N17" s="48" t="s">
        <v>45</v>
      </c>
      <c r="O17" s="48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91" x14ac:dyDescent="0.4">
      <c r="A18" s="50"/>
      <c r="B18" s="10"/>
      <c r="C18" s="10"/>
      <c r="D18" s="10"/>
      <c r="E18" s="10"/>
      <c r="F18" s="10"/>
      <c r="G18" s="50"/>
      <c r="H18" s="10"/>
      <c r="I18" s="10"/>
      <c r="J18" s="10"/>
      <c r="K18" s="10"/>
      <c r="L18" s="48" t="s">
        <v>47</v>
      </c>
      <c r="M18" s="48"/>
      <c r="N18" s="48" t="s">
        <v>48</v>
      </c>
      <c r="O18" s="48"/>
      <c r="P18" s="34">
        <f>'18F_MH.MZ(kinetic) (raw)'!N12</f>
        <v>4.92</v>
      </c>
      <c r="Q18" s="34" t="str">
        <f>'18F_MH.MZ(kinetic) (raw)'!O12</f>
        <v>±</v>
      </c>
      <c r="R18" s="11">
        <f>'18F_MH.MZ(kinetic) (raw)'!P12</f>
        <v>1.76</v>
      </c>
      <c r="S18" s="11"/>
      <c r="T18" s="34">
        <f>'18F_MH.MZ(kinetic) (raw)'!R12</f>
        <v>0.87</v>
      </c>
      <c r="U18" s="11" t="str">
        <f>'18F_MH.MZ(kinetic) (raw)'!S12</f>
        <v>±</v>
      </c>
      <c r="V18" s="11">
        <f>'18F_MH.MZ(kinetic) (raw)'!T12</f>
        <v>0.14000000000000001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</row>
    <row r="19" spans="1:91" x14ac:dyDescent="0.4">
      <c r="A19" s="50"/>
      <c r="B19" s="10"/>
      <c r="C19" s="10"/>
      <c r="D19" s="10"/>
      <c r="E19" s="10"/>
      <c r="F19" s="10"/>
      <c r="G19" s="50"/>
      <c r="H19" s="10"/>
      <c r="I19" s="10"/>
      <c r="J19" s="10"/>
      <c r="K19" s="10"/>
      <c r="L19" s="48"/>
      <c r="M19" s="48"/>
      <c r="N19" s="48" t="s">
        <v>129</v>
      </c>
      <c r="O19" s="48"/>
      <c r="P19" s="35">
        <v>2.69</v>
      </c>
      <c r="Q19" s="35" t="s">
        <v>46</v>
      </c>
      <c r="R19" s="35">
        <v>0.99</v>
      </c>
      <c r="S19" s="11"/>
      <c r="T19" s="35">
        <v>0.01</v>
      </c>
      <c r="U19" s="35" t="s">
        <v>46</v>
      </c>
      <c r="V19" s="35">
        <v>0.02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</row>
    <row r="20" spans="1:91" x14ac:dyDescent="0.4">
      <c r="A20" s="50"/>
      <c r="G20" s="50"/>
    </row>
    <row r="21" spans="1:91" x14ac:dyDescent="0.4">
      <c r="A21" s="50"/>
      <c r="G21" s="50"/>
      <c r="K21" t="s">
        <v>49</v>
      </c>
      <c r="L21" s="48" t="s">
        <v>29</v>
      </c>
      <c r="M21" s="48"/>
      <c r="N21" s="48" t="s">
        <v>29</v>
      </c>
      <c r="O21" s="48"/>
      <c r="T21" s="34">
        <f>AVERAGE('18F_MH.MZ(kinetic) (raw)'!R21,'18F_MH.MZ(kinetic) (raw)'!R23,'18F_MH.MZ(kinetic) (raw)'!R25)</f>
        <v>1.33</v>
      </c>
      <c r="U21" s="34"/>
      <c r="V21" s="34"/>
    </row>
    <row r="22" spans="1:91" x14ac:dyDescent="0.4">
      <c r="A22" s="50"/>
      <c r="G22" s="50"/>
      <c r="L22" s="48"/>
      <c r="M22" s="48"/>
      <c r="N22" s="48" t="s">
        <v>34</v>
      </c>
      <c r="O22" s="48"/>
      <c r="T22" s="34">
        <f>'18F_MH.MZ(kinetic) (raw)'!R34</f>
        <v>0.3</v>
      </c>
      <c r="U22" s="34" t="str">
        <f>'18F_MH.MZ(kinetic) (raw)'!S34</f>
        <v>±</v>
      </c>
      <c r="V22" s="34">
        <f>'18F_MH.MZ(kinetic) (raw)'!T34</f>
        <v>0.1</v>
      </c>
    </row>
    <row r="23" spans="1:91" x14ac:dyDescent="0.4">
      <c r="A23" s="50"/>
      <c r="G23" s="50"/>
      <c r="L23" s="48"/>
      <c r="M23" s="48"/>
      <c r="N23" s="48" t="s">
        <v>37</v>
      </c>
      <c r="O23" s="48"/>
      <c r="T23" s="34"/>
      <c r="U23" s="34"/>
      <c r="V23" s="34"/>
    </row>
    <row r="24" spans="1:91" x14ac:dyDescent="0.4">
      <c r="A24" s="50"/>
      <c r="G24" s="50"/>
      <c r="L24" s="48" t="s">
        <v>40</v>
      </c>
      <c r="M24" s="48"/>
      <c r="N24" s="48" t="s">
        <v>33</v>
      </c>
      <c r="O24" s="48"/>
      <c r="T24" s="34"/>
      <c r="U24" s="34"/>
      <c r="V24" s="34"/>
    </row>
    <row r="25" spans="1:91" x14ac:dyDescent="0.4">
      <c r="A25" s="50"/>
      <c r="G25" s="50"/>
      <c r="L25" s="48"/>
      <c r="M25" s="48"/>
      <c r="N25" s="52" t="s">
        <v>41</v>
      </c>
      <c r="O25" s="23" t="s">
        <v>59</v>
      </c>
      <c r="T25" s="34"/>
      <c r="U25" s="34"/>
      <c r="V25" s="34"/>
    </row>
    <row r="26" spans="1:91" x14ac:dyDescent="0.4">
      <c r="A26" s="50"/>
      <c r="G26" s="50"/>
      <c r="L26" s="48"/>
      <c r="M26" s="48"/>
      <c r="N26" s="53"/>
      <c r="O26" s="23" t="s">
        <v>60</v>
      </c>
      <c r="T26" s="34"/>
      <c r="U26" s="34"/>
      <c r="V26" s="34"/>
    </row>
    <row r="27" spans="1:91" ht="18.75" customHeight="1" x14ac:dyDescent="0.4">
      <c r="A27" s="50"/>
      <c r="G27" s="50"/>
      <c r="L27" s="51" t="s">
        <v>42</v>
      </c>
      <c r="M27" s="51"/>
      <c r="N27" s="48" t="s">
        <v>39</v>
      </c>
      <c r="O27" s="48"/>
      <c r="T27" s="34">
        <f>'18F_MH.MZ(kinetic) (raw)'!R26</f>
        <v>1.1299999999999999</v>
      </c>
      <c r="U27" s="34" t="str">
        <f>'18F_MH.MZ(kinetic) (raw)'!S26</f>
        <v>±</v>
      </c>
      <c r="V27" s="34">
        <f>'18F_MH.MZ(kinetic) (raw)'!T26</f>
        <v>0.22</v>
      </c>
    </row>
    <row r="28" spans="1:91" x14ac:dyDescent="0.4">
      <c r="A28" s="50"/>
      <c r="G28" s="50"/>
      <c r="L28" s="51"/>
      <c r="M28" s="51"/>
      <c r="N28" s="48" t="s">
        <v>38</v>
      </c>
      <c r="O28" s="48"/>
      <c r="T28" s="34">
        <f>AVERAGE('18F_MH.MZ(kinetic) (raw)'!R24,'18F_MH.MZ(kinetic) (raw)'!R31)</f>
        <v>1.4950000000000001</v>
      </c>
      <c r="U28" s="34"/>
      <c r="V28" s="34"/>
    </row>
    <row r="29" spans="1:91" x14ac:dyDescent="0.4">
      <c r="A29" s="50"/>
      <c r="G29" s="50"/>
      <c r="L29" s="48" t="s">
        <v>30</v>
      </c>
      <c r="M29" s="48"/>
      <c r="N29" s="48" t="s">
        <v>30</v>
      </c>
      <c r="O29" s="48"/>
      <c r="T29" s="34">
        <f>AVERAGE('18F_MH.MZ(kinetic) (raw)'!R27,'18F_MH.MZ(kinetic) (raw)'!R28,'18F_MH.MZ(kinetic) (raw)'!R29)</f>
        <v>1.5066666666666666</v>
      </c>
      <c r="U29" s="34"/>
      <c r="V29" s="34"/>
    </row>
    <row r="30" spans="1:91" x14ac:dyDescent="0.4">
      <c r="A30" s="50"/>
      <c r="G30" s="50"/>
      <c r="L30" s="48" t="s">
        <v>31</v>
      </c>
      <c r="M30" s="48"/>
      <c r="N30" s="48" t="s">
        <v>31</v>
      </c>
      <c r="O30" s="48"/>
      <c r="T30" s="34">
        <f>'18F_MH.MZ(kinetic) (raw)'!R33</f>
        <v>1.33</v>
      </c>
      <c r="U30" s="34" t="str">
        <f>'18F_MH.MZ(kinetic) (raw)'!S33</f>
        <v>±</v>
      </c>
      <c r="V30" s="34">
        <f>'18F_MH.MZ(kinetic) (raw)'!T33</f>
        <v>0.16</v>
      </c>
    </row>
    <row r="31" spans="1:91" x14ac:dyDescent="0.4">
      <c r="A31" s="50"/>
      <c r="G31" s="50"/>
      <c r="L31" s="48" t="s">
        <v>32</v>
      </c>
      <c r="M31" s="48"/>
      <c r="N31" s="48" t="s">
        <v>32</v>
      </c>
      <c r="O31" s="48"/>
      <c r="T31" s="34">
        <f>'18F_MH.MZ(kinetic) (raw)'!R32</f>
        <v>1.34</v>
      </c>
      <c r="U31" s="34" t="str">
        <f>'18F_MH.MZ(kinetic) (raw)'!S32</f>
        <v>±</v>
      </c>
      <c r="V31" s="34">
        <f>'18F_MH.MZ(kinetic) (raw)'!T32</f>
        <v>0.24</v>
      </c>
    </row>
    <row r="32" spans="1:91" x14ac:dyDescent="0.4">
      <c r="A32" s="50"/>
      <c r="G32" s="50"/>
      <c r="L32" s="48" t="s">
        <v>43</v>
      </c>
      <c r="M32" s="48"/>
      <c r="N32" s="48" t="s">
        <v>44</v>
      </c>
      <c r="O32" s="48"/>
      <c r="T32" s="34"/>
      <c r="U32" s="34"/>
      <c r="V32" s="34"/>
    </row>
    <row r="33" spans="1:22" x14ac:dyDescent="0.4">
      <c r="A33" s="50"/>
      <c r="G33" s="50"/>
      <c r="L33" s="48"/>
      <c r="M33" s="48"/>
      <c r="N33" s="48" t="s">
        <v>36</v>
      </c>
      <c r="O33" s="48"/>
      <c r="T33" s="34"/>
      <c r="U33" s="34"/>
      <c r="V33" s="34"/>
    </row>
    <row r="34" spans="1:22" x14ac:dyDescent="0.4">
      <c r="A34" s="50"/>
      <c r="G34" s="50"/>
      <c r="L34" s="48"/>
      <c r="M34" s="48"/>
      <c r="N34" s="48" t="s">
        <v>35</v>
      </c>
      <c r="O34" s="48"/>
      <c r="T34" s="34">
        <f>'18F_MH.MZ(kinetic) (raw)'!R35</f>
        <v>0.09</v>
      </c>
      <c r="U34" s="34" t="str">
        <f>'18F_MH.MZ(kinetic) (raw)'!S35</f>
        <v>±</v>
      </c>
      <c r="V34" s="34">
        <f>'18F_MH.MZ(kinetic) (raw)'!T35</f>
        <v>0.05</v>
      </c>
    </row>
    <row r="35" spans="1:22" x14ac:dyDescent="0.4">
      <c r="A35" s="50"/>
      <c r="G35" s="50"/>
      <c r="L35" s="48"/>
      <c r="M35" s="48"/>
      <c r="N35" s="48" t="s">
        <v>45</v>
      </c>
      <c r="O35" s="48"/>
      <c r="T35" s="34"/>
      <c r="U35" s="34"/>
      <c r="V35" s="34"/>
    </row>
    <row r="36" spans="1:22" x14ac:dyDescent="0.4">
      <c r="A36" s="50"/>
      <c r="G36" s="50"/>
      <c r="L36" s="48" t="s">
        <v>47</v>
      </c>
      <c r="M36" s="48"/>
      <c r="N36" s="48" t="s">
        <v>48</v>
      </c>
      <c r="O36" s="48"/>
      <c r="T36" s="34">
        <f>'18F_MH.MZ(kinetic) (raw)'!R30</f>
        <v>1.34</v>
      </c>
      <c r="U36" s="34" t="str">
        <f>'18F_MH.MZ(kinetic) (raw)'!S30</f>
        <v>±</v>
      </c>
      <c r="V36" s="34">
        <f>'18F_MH.MZ(kinetic) (raw)'!T30</f>
        <v>0.22</v>
      </c>
    </row>
    <row r="37" spans="1:22" x14ac:dyDescent="0.4">
      <c r="L37" s="48"/>
      <c r="M37" s="48"/>
      <c r="N37" s="48" t="s">
        <v>129</v>
      </c>
      <c r="O37" s="48"/>
      <c r="T37" s="34">
        <v>0.16</v>
      </c>
      <c r="U37" s="34" t="s">
        <v>46</v>
      </c>
      <c r="V37" s="34">
        <v>0.4</v>
      </c>
    </row>
  </sheetData>
  <mergeCells count="53">
    <mergeCell ref="A1:F1"/>
    <mergeCell ref="G1:J1"/>
    <mergeCell ref="K1:AJ1"/>
    <mergeCell ref="N3:O3"/>
    <mergeCell ref="N4:O4"/>
    <mergeCell ref="N5:O5"/>
    <mergeCell ref="L3:M5"/>
    <mergeCell ref="L6:M8"/>
    <mergeCell ref="N6:O6"/>
    <mergeCell ref="N7:N8"/>
    <mergeCell ref="N9:O9"/>
    <mergeCell ref="N10:O10"/>
    <mergeCell ref="L9:M10"/>
    <mergeCell ref="L11:M11"/>
    <mergeCell ref="N11:O11"/>
    <mergeCell ref="L12:M12"/>
    <mergeCell ref="N12:O12"/>
    <mergeCell ref="L13:M13"/>
    <mergeCell ref="N13:O13"/>
    <mergeCell ref="N14:O14"/>
    <mergeCell ref="N16:O16"/>
    <mergeCell ref="N17:O17"/>
    <mergeCell ref="L14:M17"/>
    <mergeCell ref="N18:O18"/>
    <mergeCell ref="N15:O15"/>
    <mergeCell ref="L18:M19"/>
    <mergeCell ref="N19:O19"/>
    <mergeCell ref="N29:O29"/>
    <mergeCell ref="L30:M30"/>
    <mergeCell ref="N30:O30"/>
    <mergeCell ref="L21:M23"/>
    <mergeCell ref="N21:O21"/>
    <mergeCell ref="N22:O22"/>
    <mergeCell ref="N23:O23"/>
    <mergeCell ref="L24:M26"/>
    <mergeCell ref="N24:O24"/>
    <mergeCell ref="N25:N26"/>
    <mergeCell ref="L36:M37"/>
    <mergeCell ref="N37:O37"/>
    <mergeCell ref="N36:O36"/>
    <mergeCell ref="A3:A36"/>
    <mergeCell ref="G3:G36"/>
    <mergeCell ref="L31:M31"/>
    <mergeCell ref="N31:O31"/>
    <mergeCell ref="L32:M35"/>
    <mergeCell ref="N32:O32"/>
    <mergeCell ref="N33:O33"/>
    <mergeCell ref="N34:O34"/>
    <mergeCell ref="N35:O35"/>
    <mergeCell ref="L27:M28"/>
    <mergeCell ref="N27:O27"/>
    <mergeCell ref="N28:O28"/>
    <mergeCell ref="L29:M2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A5CC-6451-49ED-98E3-72FC95393C69}">
  <dimension ref="A1:AL37"/>
  <sheetViews>
    <sheetView tabSelected="1" workbookViewId="0">
      <selection activeCell="G1" sqref="G1:J1"/>
    </sheetView>
  </sheetViews>
  <sheetFormatPr defaultRowHeight="18.75" x14ac:dyDescent="0.4"/>
  <cols>
    <col min="1" max="2" width="15.5" customWidth="1"/>
    <col min="6" max="6" width="10.25" customWidth="1"/>
    <col min="15" max="15" width="2.75" customWidth="1"/>
    <col min="19" max="19" width="2.875" customWidth="1"/>
  </cols>
  <sheetData>
    <row r="1" spans="1:38" x14ac:dyDescent="0.4">
      <c r="A1" s="54" t="s">
        <v>0</v>
      </c>
      <c r="B1" s="54"/>
      <c r="C1" s="54"/>
      <c r="D1" s="54"/>
      <c r="E1" s="54"/>
      <c r="F1" s="54"/>
      <c r="G1" s="55" t="s">
        <v>138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33"/>
      <c r="AG1" s="33"/>
      <c r="AH1" s="2"/>
      <c r="AI1" s="2"/>
      <c r="AJ1" s="2"/>
    </row>
    <row r="2" spans="1:38" ht="38.25" thickBot="1" x14ac:dyDescent="0.45">
      <c r="A2" s="3" t="s">
        <v>2</v>
      </c>
      <c r="B2" s="3"/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8" t="s">
        <v>12</v>
      </c>
      <c r="M2" s="58"/>
      <c r="N2" s="6" t="s">
        <v>13</v>
      </c>
      <c r="O2" s="6"/>
      <c r="P2" s="6"/>
      <c r="Q2" s="6"/>
      <c r="R2" s="7" t="s">
        <v>14</v>
      </c>
      <c r="S2" s="7"/>
      <c r="T2" s="7"/>
      <c r="U2" s="7"/>
      <c r="V2" s="6" t="s">
        <v>15</v>
      </c>
      <c r="W2" s="6"/>
      <c r="X2" s="6" t="s">
        <v>16</v>
      </c>
      <c r="Y2" s="6" t="s">
        <v>17</v>
      </c>
      <c r="Z2" s="6"/>
      <c r="AA2" s="6"/>
      <c r="AB2" s="6" t="s">
        <v>18</v>
      </c>
      <c r="AC2" s="6"/>
      <c r="AD2" s="6"/>
      <c r="AE2" s="6" t="s">
        <v>19</v>
      </c>
      <c r="AF2" s="6"/>
      <c r="AG2" s="6"/>
      <c r="AH2" s="8" t="s">
        <v>20</v>
      </c>
      <c r="AI2" s="8"/>
      <c r="AJ2" s="8"/>
      <c r="AK2" s="36" t="s">
        <v>128</v>
      </c>
      <c r="AL2" s="33"/>
    </row>
    <row r="3" spans="1:38" x14ac:dyDescent="0.4">
      <c r="A3" s="49" t="s">
        <v>28</v>
      </c>
      <c r="B3" s="32"/>
      <c r="C3" t="s">
        <v>127</v>
      </c>
      <c r="D3">
        <v>2020</v>
      </c>
      <c r="E3" t="s">
        <v>22</v>
      </c>
      <c r="F3" t="s">
        <v>23</v>
      </c>
      <c r="G3" s="49" t="s">
        <v>24</v>
      </c>
      <c r="H3">
        <v>3</v>
      </c>
      <c r="I3" t="s">
        <v>25</v>
      </c>
      <c r="J3" t="s">
        <v>26</v>
      </c>
      <c r="K3" t="s">
        <v>27</v>
      </c>
      <c r="L3" t="s">
        <v>125</v>
      </c>
      <c r="N3" s="35">
        <v>5.09</v>
      </c>
      <c r="O3" s="35" t="s">
        <v>46</v>
      </c>
      <c r="P3" s="35">
        <v>1.72</v>
      </c>
      <c r="R3" s="35">
        <v>0.94</v>
      </c>
      <c r="S3" s="35" t="s">
        <v>46</v>
      </c>
      <c r="T3" s="35">
        <v>0.13</v>
      </c>
    </row>
    <row r="4" spans="1:38" x14ac:dyDescent="0.4">
      <c r="A4" s="57"/>
      <c r="B4" s="35"/>
      <c r="G4" s="57"/>
      <c r="L4" t="s">
        <v>124</v>
      </c>
      <c r="N4" s="35">
        <v>4.97</v>
      </c>
      <c r="O4" s="35" t="s">
        <v>46</v>
      </c>
      <c r="P4" s="35">
        <v>1.81</v>
      </c>
      <c r="R4" s="35">
        <v>0.88</v>
      </c>
      <c r="S4" s="35" t="s">
        <v>46</v>
      </c>
      <c r="T4" s="35">
        <v>0.13</v>
      </c>
    </row>
    <row r="5" spans="1:38" x14ac:dyDescent="0.4">
      <c r="A5" s="57"/>
      <c r="B5" s="35"/>
      <c r="G5" s="57"/>
      <c r="L5" t="s">
        <v>123</v>
      </c>
      <c r="N5" s="35">
        <v>4.58</v>
      </c>
      <c r="O5" s="35" t="s">
        <v>46</v>
      </c>
      <c r="P5" s="34">
        <v>1.6</v>
      </c>
      <c r="R5" s="35">
        <v>0.74</v>
      </c>
      <c r="S5" s="35" t="s">
        <v>46</v>
      </c>
      <c r="T5" s="34">
        <v>0.1</v>
      </c>
    </row>
    <row r="6" spans="1:38" x14ac:dyDescent="0.4">
      <c r="A6" s="57"/>
      <c r="B6" s="35"/>
      <c r="G6" s="57"/>
      <c r="L6" t="s">
        <v>122</v>
      </c>
      <c r="N6" s="35">
        <v>4.6399999999999997</v>
      </c>
      <c r="O6" s="35" t="s">
        <v>46</v>
      </c>
      <c r="P6" s="35">
        <v>1.31</v>
      </c>
      <c r="R6" s="35">
        <v>0.79</v>
      </c>
      <c r="S6" s="35" t="s">
        <v>46</v>
      </c>
      <c r="T6" s="34">
        <v>0.2</v>
      </c>
    </row>
    <row r="7" spans="1:38" x14ac:dyDescent="0.4">
      <c r="A7" s="57"/>
      <c r="B7" s="35"/>
      <c r="G7" s="57"/>
      <c r="L7" t="s">
        <v>126</v>
      </c>
      <c r="N7" s="35">
        <v>4.8899999999999997</v>
      </c>
      <c r="O7" s="35" t="s">
        <v>46</v>
      </c>
      <c r="P7" s="35">
        <v>1.92</v>
      </c>
      <c r="R7" s="35">
        <v>0.84</v>
      </c>
      <c r="S7" s="35" t="s">
        <v>46</v>
      </c>
      <c r="T7" s="35">
        <v>0.16</v>
      </c>
    </row>
    <row r="8" spans="1:38" x14ac:dyDescent="0.4">
      <c r="A8" s="57"/>
      <c r="B8" s="35"/>
      <c r="G8" s="57"/>
      <c r="L8" t="s">
        <v>39</v>
      </c>
      <c r="N8" s="34">
        <v>4.3</v>
      </c>
      <c r="O8" s="35" t="s">
        <v>46</v>
      </c>
      <c r="P8" s="35">
        <v>1.71</v>
      </c>
      <c r="R8" s="35">
        <v>0.62</v>
      </c>
      <c r="S8" s="35" t="s">
        <v>46</v>
      </c>
      <c r="T8" s="35">
        <v>0.11</v>
      </c>
    </row>
    <row r="9" spans="1:38" x14ac:dyDescent="0.4">
      <c r="A9" s="57"/>
      <c r="B9" s="35"/>
      <c r="G9" s="57"/>
      <c r="L9" t="s">
        <v>120</v>
      </c>
      <c r="N9" s="35">
        <v>5.18</v>
      </c>
      <c r="O9" s="35" t="s">
        <v>46</v>
      </c>
      <c r="P9" s="35">
        <v>1.62</v>
      </c>
      <c r="R9" s="35">
        <v>0.99</v>
      </c>
      <c r="S9" s="35" t="s">
        <v>46</v>
      </c>
      <c r="T9" s="34">
        <v>0.2</v>
      </c>
    </row>
    <row r="10" spans="1:38" x14ac:dyDescent="0.4">
      <c r="A10" s="57"/>
      <c r="B10" s="35"/>
      <c r="G10" s="57"/>
      <c r="L10" t="s">
        <v>119</v>
      </c>
      <c r="N10" s="35">
        <v>5.14</v>
      </c>
      <c r="O10" s="35" t="s">
        <v>46</v>
      </c>
      <c r="P10" s="35">
        <v>1.88</v>
      </c>
      <c r="R10" s="35">
        <v>0.95</v>
      </c>
      <c r="S10" s="35" t="s">
        <v>46</v>
      </c>
      <c r="T10" s="35">
        <v>0.17</v>
      </c>
    </row>
    <row r="11" spans="1:38" x14ac:dyDescent="0.4">
      <c r="A11" s="57"/>
      <c r="B11" s="35"/>
      <c r="G11" s="57"/>
      <c r="L11" t="s">
        <v>118</v>
      </c>
      <c r="N11" s="35">
        <v>5.14</v>
      </c>
      <c r="O11" s="35" t="s">
        <v>46</v>
      </c>
      <c r="P11" s="35">
        <v>1.86</v>
      </c>
      <c r="R11" s="35">
        <v>0.95</v>
      </c>
      <c r="S11" s="35" t="s">
        <v>46</v>
      </c>
      <c r="T11" s="34">
        <v>0.2</v>
      </c>
    </row>
    <row r="12" spans="1:38" x14ac:dyDescent="0.4">
      <c r="A12" s="57"/>
      <c r="B12" s="35"/>
      <c r="G12" s="57"/>
      <c r="L12" t="s">
        <v>117</v>
      </c>
      <c r="N12" s="35">
        <v>4.92</v>
      </c>
      <c r="O12" s="35" t="s">
        <v>46</v>
      </c>
      <c r="P12" s="35">
        <v>1.76</v>
      </c>
      <c r="R12" s="35">
        <v>0.87</v>
      </c>
      <c r="S12" s="35" t="s">
        <v>46</v>
      </c>
      <c r="T12" s="35">
        <v>0.14000000000000001</v>
      </c>
    </row>
    <row r="13" spans="1:38" x14ac:dyDescent="0.4">
      <c r="A13" s="57"/>
      <c r="B13" s="35"/>
      <c r="G13" s="57"/>
      <c r="L13" t="s">
        <v>116</v>
      </c>
      <c r="N13" s="35">
        <v>5.37</v>
      </c>
      <c r="O13" s="35" t="s">
        <v>46</v>
      </c>
      <c r="P13" s="34">
        <v>1.7</v>
      </c>
      <c r="R13" s="35">
        <v>1.06</v>
      </c>
      <c r="S13" s="35" t="s">
        <v>46</v>
      </c>
      <c r="T13" s="35">
        <v>0.23</v>
      </c>
    </row>
    <row r="14" spans="1:38" x14ac:dyDescent="0.4">
      <c r="L14" t="s">
        <v>115</v>
      </c>
      <c r="N14" s="35">
        <v>4.8600000000000003</v>
      </c>
      <c r="O14" s="35" t="s">
        <v>46</v>
      </c>
      <c r="P14" s="35">
        <v>1.72</v>
      </c>
      <c r="R14" s="35">
        <v>0.85</v>
      </c>
      <c r="S14" s="35" t="s">
        <v>46</v>
      </c>
      <c r="T14" s="35">
        <v>0.18</v>
      </c>
    </row>
    <row r="15" spans="1:38" x14ac:dyDescent="0.4">
      <c r="L15" t="s">
        <v>114</v>
      </c>
      <c r="N15" s="35">
        <v>5.03</v>
      </c>
      <c r="O15" s="35" t="s">
        <v>46</v>
      </c>
      <c r="P15" s="35">
        <v>1.82</v>
      </c>
      <c r="R15" s="34">
        <v>0.9</v>
      </c>
      <c r="S15" s="35" t="s">
        <v>46</v>
      </c>
      <c r="T15" s="35">
        <v>0.09</v>
      </c>
    </row>
    <row r="16" spans="1:38" x14ac:dyDescent="0.4">
      <c r="L16" t="s">
        <v>34</v>
      </c>
      <c r="N16" s="35">
        <v>2.98</v>
      </c>
      <c r="O16" s="35" t="s">
        <v>46</v>
      </c>
      <c r="P16" s="34">
        <v>1</v>
      </c>
      <c r="R16" s="35">
        <v>0.13</v>
      </c>
      <c r="S16" s="35" t="s">
        <v>46</v>
      </c>
      <c r="T16" s="35">
        <v>0.04</v>
      </c>
    </row>
    <row r="17" spans="11:20" x14ac:dyDescent="0.4">
      <c r="L17" t="s">
        <v>35</v>
      </c>
      <c r="N17" s="35">
        <v>2.79</v>
      </c>
      <c r="O17" s="35" t="s">
        <v>46</v>
      </c>
      <c r="P17" s="35">
        <v>0.84</v>
      </c>
      <c r="R17" s="35">
        <v>7.0000000000000007E-2</v>
      </c>
      <c r="S17" s="35" t="s">
        <v>46</v>
      </c>
      <c r="T17" s="35">
        <v>7.0000000000000007E-2</v>
      </c>
    </row>
    <row r="18" spans="11:20" x14ac:dyDescent="0.4">
      <c r="L18" t="s">
        <v>113</v>
      </c>
      <c r="N18" s="35">
        <v>2.69</v>
      </c>
      <c r="O18" s="35" t="s">
        <v>46</v>
      </c>
      <c r="P18" s="35">
        <v>0.99</v>
      </c>
      <c r="R18" s="35">
        <v>0.01</v>
      </c>
      <c r="S18" s="35" t="s">
        <v>46</v>
      </c>
      <c r="T18" s="35">
        <v>0.02</v>
      </c>
    </row>
    <row r="19" spans="11:20" x14ac:dyDescent="0.4">
      <c r="L19" t="s">
        <v>112</v>
      </c>
      <c r="N19" s="35">
        <v>2.66</v>
      </c>
      <c r="O19" s="35" t="s">
        <v>46</v>
      </c>
      <c r="P19" s="35">
        <v>0.98</v>
      </c>
      <c r="S19" t="s">
        <v>46</v>
      </c>
    </row>
    <row r="21" spans="11:20" x14ac:dyDescent="0.4">
      <c r="K21" t="s">
        <v>49</v>
      </c>
      <c r="L21" t="s">
        <v>125</v>
      </c>
      <c r="R21" s="35">
        <v>1.46</v>
      </c>
      <c r="S21" s="35" t="s">
        <v>46</v>
      </c>
      <c r="T21" s="35">
        <v>0.19</v>
      </c>
    </row>
    <row r="22" spans="11:20" x14ac:dyDescent="0.4">
      <c r="L22" t="s">
        <v>124</v>
      </c>
      <c r="R22" s="35">
        <v>1.36</v>
      </c>
      <c r="S22" s="35" t="s">
        <v>46</v>
      </c>
      <c r="T22" s="35">
        <v>0.23</v>
      </c>
    </row>
    <row r="23" spans="11:20" x14ac:dyDescent="0.4">
      <c r="L23" t="s">
        <v>123</v>
      </c>
      <c r="R23" s="35">
        <v>1.21</v>
      </c>
      <c r="S23" s="35" t="s">
        <v>46</v>
      </c>
      <c r="T23" s="35">
        <v>0.15</v>
      </c>
    </row>
    <row r="24" spans="11:20" x14ac:dyDescent="0.4">
      <c r="L24" t="s">
        <v>122</v>
      </c>
      <c r="R24" s="35">
        <v>1.34</v>
      </c>
      <c r="S24" s="35" t="s">
        <v>46</v>
      </c>
      <c r="T24" s="35">
        <v>0.37</v>
      </c>
    </row>
    <row r="25" spans="11:20" x14ac:dyDescent="0.4">
      <c r="L25" t="s">
        <v>121</v>
      </c>
      <c r="R25" s="35">
        <v>1.32</v>
      </c>
      <c r="S25" s="35" t="s">
        <v>46</v>
      </c>
      <c r="T25" s="35">
        <v>0.19</v>
      </c>
    </row>
    <row r="26" spans="11:20" x14ac:dyDescent="0.4">
      <c r="L26" t="s">
        <v>39</v>
      </c>
      <c r="R26" s="35">
        <v>1.1299999999999999</v>
      </c>
      <c r="S26" s="35" t="s">
        <v>46</v>
      </c>
      <c r="T26" s="35">
        <v>0.22</v>
      </c>
    </row>
    <row r="27" spans="11:20" x14ac:dyDescent="0.4">
      <c r="L27" t="s">
        <v>120</v>
      </c>
      <c r="R27" s="35">
        <v>1.6</v>
      </c>
      <c r="S27" s="35" t="s">
        <v>46</v>
      </c>
      <c r="T27" s="35">
        <v>0.36</v>
      </c>
    </row>
    <row r="28" spans="11:20" x14ac:dyDescent="0.4">
      <c r="L28" t="s">
        <v>119</v>
      </c>
      <c r="R28" s="35">
        <v>1.45</v>
      </c>
      <c r="S28" s="35" t="s">
        <v>46</v>
      </c>
      <c r="T28" s="34">
        <v>0.3</v>
      </c>
    </row>
    <row r="29" spans="11:20" x14ac:dyDescent="0.4">
      <c r="L29" t="s">
        <v>118</v>
      </c>
      <c r="R29" s="35">
        <v>1.47</v>
      </c>
      <c r="S29" s="35" t="s">
        <v>46</v>
      </c>
      <c r="T29" s="34">
        <v>0.4</v>
      </c>
    </row>
    <row r="30" spans="11:20" x14ac:dyDescent="0.4">
      <c r="L30" t="s">
        <v>117</v>
      </c>
      <c r="R30" s="35">
        <v>1.34</v>
      </c>
      <c r="S30" s="35" t="s">
        <v>46</v>
      </c>
      <c r="T30" s="34">
        <v>0.22</v>
      </c>
    </row>
    <row r="31" spans="11:20" x14ac:dyDescent="0.4">
      <c r="L31" t="s">
        <v>116</v>
      </c>
      <c r="R31" s="35">
        <v>1.65</v>
      </c>
      <c r="S31" s="35" t="s">
        <v>46</v>
      </c>
      <c r="T31" s="34">
        <v>0.39</v>
      </c>
    </row>
    <row r="32" spans="11:20" x14ac:dyDescent="0.4">
      <c r="L32" t="s">
        <v>115</v>
      </c>
      <c r="R32" s="35">
        <v>1.34</v>
      </c>
      <c r="S32" s="35" t="s">
        <v>46</v>
      </c>
      <c r="T32" s="34">
        <v>0.24</v>
      </c>
    </row>
    <row r="33" spans="12:20" x14ac:dyDescent="0.4">
      <c r="L33" t="s">
        <v>114</v>
      </c>
      <c r="R33" s="35">
        <v>1.33</v>
      </c>
      <c r="S33" s="35" t="s">
        <v>46</v>
      </c>
      <c r="T33" s="34">
        <v>0.16</v>
      </c>
    </row>
    <row r="34" spans="12:20" x14ac:dyDescent="0.4">
      <c r="L34" t="s">
        <v>34</v>
      </c>
      <c r="R34" s="35">
        <v>0.3</v>
      </c>
      <c r="S34" s="35" t="s">
        <v>46</v>
      </c>
      <c r="T34" s="34">
        <v>0.1</v>
      </c>
    </row>
    <row r="35" spans="12:20" x14ac:dyDescent="0.4">
      <c r="L35" t="s">
        <v>35</v>
      </c>
      <c r="R35" s="35">
        <v>0.09</v>
      </c>
      <c r="S35" s="35" t="s">
        <v>46</v>
      </c>
      <c r="T35" s="34">
        <v>0.05</v>
      </c>
    </row>
    <row r="36" spans="12:20" x14ac:dyDescent="0.4">
      <c r="L36" t="s">
        <v>113</v>
      </c>
      <c r="R36" s="35">
        <v>0.16</v>
      </c>
      <c r="S36" s="35" t="s">
        <v>46</v>
      </c>
      <c r="T36" s="34">
        <v>0.4</v>
      </c>
    </row>
    <row r="37" spans="12:20" x14ac:dyDescent="0.4">
      <c r="L37" t="s">
        <v>112</v>
      </c>
    </row>
  </sheetData>
  <mergeCells count="6">
    <mergeCell ref="A1:F1"/>
    <mergeCell ref="G1:J1"/>
    <mergeCell ref="K1:AE1"/>
    <mergeCell ref="A3:A13"/>
    <mergeCell ref="G3:G13"/>
    <mergeCell ref="L2:M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1CA8-A59F-4A78-88CC-4E260F0FBC0C}">
  <dimension ref="B2:G34"/>
  <sheetViews>
    <sheetView workbookViewId="0">
      <selection activeCell="B2" sqref="B2"/>
    </sheetView>
  </sheetViews>
  <sheetFormatPr defaultRowHeight="18.75" x14ac:dyDescent="0.4"/>
  <cols>
    <col min="2" max="2" width="47.25" customWidth="1"/>
    <col min="3" max="3" width="29" customWidth="1"/>
    <col min="4" max="4" width="22.125" customWidth="1"/>
    <col min="5" max="5" width="17.75" customWidth="1"/>
    <col min="6" max="6" width="20.375" customWidth="1"/>
    <col min="7" max="7" width="16.375" customWidth="1"/>
    <col min="8" max="8" width="30.625" customWidth="1"/>
  </cols>
  <sheetData>
    <row r="2" spans="2:7" ht="19.5" thickBot="1" x14ac:dyDescent="0.45">
      <c r="B2" s="24" t="s">
        <v>62</v>
      </c>
      <c r="C2" s="24"/>
    </row>
    <row r="3" spans="2:7" ht="19.5" thickBot="1" x14ac:dyDescent="0.45">
      <c r="B3" s="25" t="s">
        <v>63</v>
      </c>
      <c r="C3" s="26" t="s">
        <v>64</v>
      </c>
      <c r="G3" t="s">
        <v>88</v>
      </c>
    </row>
    <row r="4" spans="2:7" ht="19.5" thickTop="1" x14ac:dyDescent="0.4">
      <c r="B4" s="27" t="s">
        <v>85</v>
      </c>
      <c r="C4" s="28" t="s">
        <v>131</v>
      </c>
      <c r="G4" t="s">
        <v>89</v>
      </c>
    </row>
    <row r="5" spans="2:7" x14ac:dyDescent="0.4">
      <c r="B5" s="39" t="s">
        <v>136</v>
      </c>
      <c r="C5" s="42" t="s">
        <v>135</v>
      </c>
      <c r="G5" t="s">
        <v>90</v>
      </c>
    </row>
    <row r="6" spans="2:7" ht="21" thickBot="1" x14ac:dyDescent="0.45">
      <c r="B6" s="29" t="s">
        <v>65</v>
      </c>
      <c r="C6" s="30" t="s">
        <v>109</v>
      </c>
      <c r="G6" t="s">
        <v>91</v>
      </c>
    </row>
    <row r="7" spans="2:7" x14ac:dyDescent="0.4">
      <c r="B7" s="24"/>
      <c r="C7" s="24"/>
      <c r="G7" t="s">
        <v>92</v>
      </c>
    </row>
    <row r="8" spans="2:7" ht="19.5" thickBot="1" x14ac:dyDescent="0.45">
      <c r="B8" s="31" t="s">
        <v>66</v>
      </c>
      <c r="C8" s="24" t="s">
        <v>134</v>
      </c>
      <c r="G8" t="s">
        <v>93</v>
      </c>
    </row>
    <row r="9" spans="2:7" ht="19.5" thickBot="1" x14ac:dyDescent="0.45">
      <c r="B9" s="25" t="s">
        <v>63</v>
      </c>
      <c r="C9" s="26" t="s">
        <v>64</v>
      </c>
      <c r="G9" t="s">
        <v>94</v>
      </c>
    </row>
    <row r="10" spans="2:7" ht="19.5" thickTop="1" x14ac:dyDescent="0.4">
      <c r="B10" s="40" t="s">
        <v>67</v>
      </c>
      <c r="C10" s="43">
        <v>404.49</v>
      </c>
      <c r="G10" t="s">
        <v>95</v>
      </c>
    </row>
    <row r="11" spans="2:7" x14ac:dyDescent="0.4">
      <c r="B11" s="40" t="s">
        <v>68</v>
      </c>
      <c r="C11" s="44">
        <v>4.2</v>
      </c>
      <c r="G11" t="s">
        <v>96</v>
      </c>
    </row>
    <row r="12" spans="2:7" x14ac:dyDescent="0.4">
      <c r="B12" s="40" t="s">
        <v>69</v>
      </c>
      <c r="C12" s="41">
        <v>1</v>
      </c>
      <c r="G12" t="s">
        <v>97</v>
      </c>
    </row>
    <row r="13" spans="2:7" x14ac:dyDescent="0.4">
      <c r="B13" s="40" t="s">
        <v>70</v>
      </c>
      <c r="C13" s="41">
        <v>1</v>
      </c>
      <c r="G13" t="s">
        <v>98</v>
      </c>
    </row>
    <row r="14" spans="2:7" x14ac:dyDescent="0.4">
      <c r="B14" s="40" t="s">
        <v>71</v>
      </c>
      <c r="C14" s="41">
        <v>10</v>
      </c>
      <c r="G14" t="s">
        <v>99</v>
      </c>
    </row>
    <row r="15" spans="2:7" x14ac:dyDescent="0.4">
      <c r="B15" s="40" t="s">
        <v>72</v>
      </c>
      <c r="C15" s="44">
        <v>404.21</v>
      </c>
      <c r="G15" t="s">
        <v>100</v>
      </c>
    </row>
    <row r="16" spans="2:7" x14ac:dyDescent="0.4">
      <c r="B16" s="45" t="s">
        <v>73</v>
      </c>
      <c r="C16" s="44">
        <v>404.21</v>
      </c>
      <c r="G16" t="s">
        <v>101</v>
      </c>
    </row>
    <row r="17" spans="2:7" x14ac:dyDescent="0.4">
      <c r="B17" s="40" t="s">
        <v>74</v>
      </c>
      <c r="C17" s="43">
        <v>41.93</v>
      </c>
      <c r="G17" t="s">
        <v>102</v>
      </c>
    </row>
    <row r="18" spans="2:7" x14ac:dyDescent="0.4">
      <c r="B18" s="40" t="s">
        <v>75</v>
      </c>
      <c r="C18" s="43">
        <v>29</v>
      </c>
      <c r="G18" t="s">
        <v>103</v>
      </c>
    </row>
    <row r="19" spans="2:7" x14ac:dyDescent="0.4">
      <c r="B19" s="40" t="s">
        <v>76</v>
      </c>
      <c r="C19" s="41">
        <v>0</v>
      </c>
      <c r="G19" t="s">
        <v>104</v>
      </c>
    </row>
    <row r="20" spans="2:7" x14ac:dyDescent="0.4">
      <c r="B20" s="40" t="s">
        <v>77</v>
      </c>
      <c r="C20" s="41"/>
      <c r="G20" t="s">
        <v>105</v>
      </c>
    </row>
    <row r="21" spans="2:7" x14ac:dyDescent="0.4">
      <c r="B21" s="40" t="s">
        <v>78</v>
      </c>
      <c r="C21" s="41"/>
      <c r="G21" t="s">
        <v>106</v>
      </c>
    </row>
    <row r="22" spans="2:7" x14ac:dyDescent="0.4">
      <c r="B22" s="45" t="s">
        <v>79</v>
      </c>
      <c r="C22" s="41"/>
      <c r="E22" t="s">
        <v>86</v>
      </c>
      <c r="G22" t="s">
        <v>107</v>
      </c>
    </row>
    <row r="23" spans="2:7" x14ac:dyDescent="0.4">
      <c r="B23" s="45" t="s">
        <v>80</v>
      </c>
      <c r="C23" s="41"/>
      <c r="E23" t="s">
        <v>87</v>
      </c>
      <c r="G23" t="s">
        <v>108</v>
      </c>
    </row>
    <row r="24" spans="2:7" x14ac:dyDescent="0.4">
      <c r="B24" s="45" t="s">
        <v>81</v>
      </c>
      <c r="C24" s="41"/>
    </row>
    <row r="25" spans="2:7" x14ac:dyDescent="0.4">
      <c r="B25" s="45" t="s">
        <v>82</v>
      </c>
      <c r="C25" s="41"/>
    </row>
    <row r="26" spans="2:7" x14ac:dyDescent="0.4">
      <c r="B26" s="45" t="s">
        <v>83</v>
      </c>
      <c r="C26" s="41"/>
    </row>
    <row r="27" spans="2:7" ht="19.5" thickBot="1" x14ac:dyDescent="0.45">
      <c r="B27" s="46" t="s">
        <v>84</v>
      </c>
      <c r="C27" s="47"/>
    </row>
    <row r="29" spans="2:7" ht="19.5" thickBot="1" x14ac:dyDescent="0.45">
      <c r="B29" t="s">
        <v>51</v>
      </c>
    </row>
    <row r="30" spans="2:7" ht="19.5" thickBot="1" x14ac:dyDescent="0.45">
      <c r="B30" s="12" t="s">
        <v>52</v>
      </c>
      <c r="C30" s="13" t="s">
        <v>53</v>
      </c>
      <c r="D30" s="13" t="s">
        <v>54</v>
      </c>
      <c r="E30" s="13" t="s">
        <v>55</v>
      </c>
      <c r="F30" s="13" t="s">
        <v>56</v>
      </c>
      <c r="G30" s="38" t="s">
        <v>133</v>
      </c>
    </row>
    <row r="31" spans="2:7" ht="19.5" thickTop="1" x14ac:dyDescent="0.4">
      <c r="B31" s="14">
        <v>3</v>
      </c>
      <c r="C31" s="15" t="s">
        <v>57</v>
      </c>
      <c r="D31" s="15" t="s">
        <v>132</v>
      </c>
      <c r="E31" s="16"/>
      <c r="F31" s="16"/>
      <c r="G31" s="17" t="s">
        <v>58</v>
      </c>
    </row>
    <row r="32" spans="2:7" x14ac:dyDescent="0.4">
      <c r="B32" s="18"/>
      <c r="C32" s="15"/>
      <c r="D32" s="15"/>
      <c r="E32" s="16"/>
      <c r="F32" s="16"/>
      <c r="G32" s="17"/>
    </row>
    <row r="33" spans="2:7" x14ac:dyDescent="0.4">
      <c r="B33" s="18"/>
      <c r="C33" s="16"/>
      <c r="D33" s="15"/>
      <c r="E33" s="16"/>
      <c r="F33" s="16"/>
      <c r="G33" s="17"/>
    </row>
    <row r="34" spans="2:7" ht="19.5" thickBot="1" x14ac:dyDescent="0.45">
      <c r="B34" s="19"/>
      <c r="C34" s="20"/>
      <c r="D34" s="20"/>
      <c r="E34" s="21"/>
      <c r="F34" s="21"/>
      <c r="G34" s="2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18F_MH.MZ(kinetic)</vt:lpstr>
      <vt:lpstr>18F_MH.MZ(kinetic) (raw)</vt:lpstr>
      <vt:lpstr>18F_MH.MZ(compound)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2024-02-16T02:48:33Z</dcterms:modified>
</cp:coreProperties>
</file>