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FDG\"/>
    </mc:Choice>
  </mc:AlternateContent>
  <xr:revisionPtr revIDLastSave="0" documentId="13_ncr:1_{DCA9AC05-E226-4497-AF55-E2CD32EEBCF3}" xr6:coauthVersionLast="36" xr6:coauthVersionMax="47" xr10:uidLastSave="{00000000-0000-0000-0000-000000000000}"/>
  <bookViews>
    <workbookView minimized="1" xWindow="135" yWindow="105" windowWidth="15000" windowHeight="17280" xr2:uid="{666BC7CE-D0A8-4F8C-A65E-5E37EDDADD61}"/>
  </bookViews>
  <sheets>
    <sheet name="18F_fluorodeoxyglucose(kinetic)" sheetId="1" r:id="rId1"/>
    <sheet name="FDG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1" l="1"/>
  <c r="AE7" i="1"/>
  <c r="AE8" i="1"/>
  <c r="AE9" i="1"/>
  <c r="AE10" i="1"/>
  <c r="AE13" i="1"/>
  <c r="AE14" i="1"/>
  <c r="AE15" i="1"/>
  <c r="AE16" i="1"/>
  <c r="AE17" i="1"/>
  <c r="AA16" i="1"/>
  <c r="AA17" i="1"/>
  <c r="AA15" i="1"/>
  <c r="AA12" i="1"/>
  <c r="AA11" i="1"/>
  <c r="AA6" i="1"/>
  <c r="AA3" i="1"/>
  <c r="Y16" i="1"/>
  <c r="Y17" i="1"/>
  <c r="Y15" i="1"/>
  <c r="Y12" i="1"/>
  <c r="Y11" i="1"/>
  <c r="Y6" i="1"/>
  <c r="AE6" i="1" s="1"/>
  <c r="Y3" i="1"/>
  <c r="W12" i="1"/>
  <c r="AE12" i="1" s="1"/>
  <c r="W3" i="1"/>
  <c r="AE3" i="1" s="1"/>
  <c r="W11" i="1"/>
  <c r="AE11" i="1" s="1"/>
  <c r="W6" i="1"/>
  <c r="W15" i="1"/>
  <c r="W17" i="1"/>
</calcChain>
</file>

<file path=xl/sharedStrings.xml><?xml version="1.0" encoding="utf-8"?>
<sst xmlns="http://schemas.openxmlformats.org/spreadsheetml/2006/main" count="131" uniqueCount="94">
  <si>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</si>
  <si>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</si>
  <si>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</si>
  <si>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</si>
  <si>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</si>
  <si>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</si>
  <si>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</si>
  <si>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</si>
  <si>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</si>
  <si>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</si>
  <si>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</si>
  <si>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</si>
  <si>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</si>
  <si>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</si>
  <si>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</si>
  <si>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</si>
  <si>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</si>
  <si>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</si>
  <si>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</si>
  <si>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</si>
  <si>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</si>
  <si>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</si>
  <si>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</si>
  <si>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</si>
  <si>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</si>
  <si>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</si>
  <si>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</si>
  <si>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</si>
  <si>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</si>
  <si>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</si>
  <si>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</si>
  <si>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</si>
  <si>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</si>
  <si>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</si>
  <si>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</si>
  <si>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</si>
  <si>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</si>
  <si>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</si>
  <si>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</si>
  <si>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</si>
  <si>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</si>
  <si>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</si>
  <si>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</si>
  <si>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</si>
  <si>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</si>
  <si>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</si>
  <si>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</si>
  <si>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[18F]FDG</t>
    <phoneticPr fontId="1"/>
  </si>
  <si>
    <t>Heiss et al.</t>
    <phoneticPr fontId="1"/>
  </si>
  <si>
    <t>4,212-223</t>
    <phoneticPr fontId="1"/>
  </si>
  <si>
    <t>JCBFM</t>
    <phoneticPr fontId="1"/>
  </si>
  <si>
    <t>male</t>
    <phoneticPr fontId="1"/>
  </si>
  <si>
    <t>28-38</t>
    <phoneticPr fontId="1"/>
  </si>
  <si>
    <t>Dentate nucleus</t>
    <phoneticPr fontId="1"/>
  </si>
  <si>
    <t>Vermis</t>
    <phoneticPr fontId="1"/>
  </si>
  <si>
    <t>Lentiform nucleus</t>
    <phoneticPr fontId="1"/>
  </si>
  <si>
    <t>Primary visual cx</t>
    <phoneticPr fontId="1"/>
  </si>
  <si>
    <t>cer</t>
    <phoneticPr fontId="1"/>
  </si>
  <si>
    <t>put,pallidum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</si>
  <si>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</si>
  <si>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</si>
  <si>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</si>
  <si>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</si>
  <si>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</si>
  <si>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</si>
  <si>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C6H11FO5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</si>
  <si>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</si>
  <si>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</si>
  <si>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</si>
  <si>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</si>
  <si>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</si>
  <si>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</si>
  <si>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</si>
  <si>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</si>
  <si>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</si>
  <si>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r>
      <t>90.2Å</t>
    </r>
    <r>
      <rPr>
        <vertAlign val="superscript"/>
        <sz val="11"/>
        <color rgb="FF212121"/>
        <rFont val="游ゴシック"/>
        <family val="3"/>
        <charset val="128"/>
        <scheme val="minor"/>
      </rPr>
      <t>2</t>
    </r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</si>
  <si>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</si>
  <si>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</si>
  <si>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</si>
  <si>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</si>
  <si>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</si>
  <si>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</si>
  <si>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</si>
  <si>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</si>
  <si>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</si>
  <si>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</si>
  <si>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</si>
  <si>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</si>
  <si>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</si>
  <si>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</si>
  <si>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</si>
  <si>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</si>
  <si>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</si>
  <si>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Sokoloff model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</si>
</sst>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游ゴシック"/>
      <family val="3"/>
      <charset val="128"/>
      <scheme val="minor"/>
    </font>
    <font>
      <sz val="11"/>
      <color rgb="FF212121"/>
      <name val="Segoe UI"/>
      <family val="2"/>
    </font>
    <font>
      <vertAlign val="superscript"/>
      <sz val="11"/>
      <color rgb="FF21212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2" fontId="0" fillId="0" borderId="16" xfId="0" applyNumberFormat="1" applyBorder="1">
      <alignment vertical="center"/>
    </xf>
    <xf numFmtId="0" fontId="4" fillId="0" borderId="15" xfId="0" applyFont="1" applyBorder="1">
      <alignment vertical="center"/>
    </xf>
    <xf numFmtId="0" fontId="3" fillId="6" borderId="16" xfId="0" applyFont="1" applyFill="1" applyBorder="1" applyAlignment="1">
      <alignment horizontal="right" vertical="center" wrapText="1"/>
    </xf>
    <xf numFmtId="0" fontId="4" fillId="0" borderId="11" xfId="0" applyFon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right" vertical="center"/>
    </xf>
    <xf numFmtId="0" fontId="4" fillId="0" borderId="19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D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G(動態)"/>
      <sheetName val="FDG(構造)"/>
      <sheetName val="11C_PIB(動態)"/>
      <sheetName val="11C_PIB(構造)"/>
    </sheetNames>
    <sheetDataSet>
      <sheetData sheetId="0">
        <row r="3">
          <cell r="O3">
            <v>9.06E-2</v>
          </cell>
          <cell r="P3">
            <v>0.14180000000000001</v>
          </cell>
          <cell r="Q3">
            <v>4.5999999999999999E-2</v>
          </cell>
        </row>
        <row r="4">
          <cell r="O4">
            <v>9.01E-2</v>
          </cell>
          <cell r="P4">
            <v>0.1472</v>
          </cell>
          <cell r="Q4">
            <v>5.0900000000000001E-2</v>
          </cell>
        </row>
        <row r="5">
          <cell r="O5">
            <v>9.3899999999999997E-2</v>
          </cell>
          <cell r="P5">
            <v>0.14230000000000001</v>
          </cell>
          <cell r="Q5">
            <v>4.1399999999999999E-2</v>
          </cell>
        </row>
        <row r="8">
          <cell r="O8">
            <v>6.6699999999999995E-2</v>
          </cell>
          <cell r="P8">
            <v>0.1351</v>
          </cell>
          <cell r="Q8">
            <v>4.0899999999999999E-2</v>
          </cell>
        </row>
        <row r="9">
          <cell r="P9">
            <v>0.13289999999999999</v>
          </cell>
          <cell r="Q9">
            <v>6.3799999999999996E-2</v>
          </cell>
        </row>
        <row r="10">
          <cell r="O10">
            <v>9.1700000000000004E-2</v>
          </cell>
          <cell r="P10">
            <v>0.13819999999999999</v>
          </cell>
          <cell r="Q10">
            <v>7.5200000000000003E-2</v>
          </cell>
        </row>
        <row r="12">
          <cell r="O12">
            <v>5.2699999999999997E-2</v>
          </cell>
          <cell r="P12">
            <v>0.12130000000000001</v>
          </cell>
          <cell r="Q12">
            <v>5.0799999999999998E-2</v>
          </cell>
        </row>
        <row r="13">
          <cell r="O13">
            <v>5.8999999999999997E-2</v>
          </cell>
          <cell r="P13">
            <v>0.1198</v>
          </cell>
          <cell r="Q13">
            <v>3.8600000000000002E-2</v>
          </cell>
        </row>
        <row r="14">
          <cell r="O14">
            <v>5.4399999999999997E-2</v>
          </cell>
          <cell r="Q14">
            <v>4.36E-2</v>
          </cell>
        </row>
        <row r="18">
          <cell r="O18">
            <v>9.2299999999999993E-2</v>
          </cell>
          <cell r="P18">
            <v>0.1381</v>
          </cell>
          <cell r="Q18">
            <v>7.0900000000000005E-2</v>
          </cell>
        </row>
        <row r="19">
          <cell r="O19">
            <v>9.01E-2</v>
          </cell>
          <cell r="P19">
            <v>0.1368</v>
          </cell>
          <cell r="Q19">
            <v>7.6300000000000007E-2</v>
          </cell>
        </row>
        <row r="21">
          <cell r="O21">
            <v>8.2799999999999999E-2</v>
          </cell>
          <cell r="P21">
            <v>0.1356</v>
          </cell>
          <cell r="Q21">
            <v>6.6100000000000006E-2</v>
          </cell>
        </row>
        <row r="23">
          <cell r="O23">
            <v>8.2699999999999996E-2</v>
          </cell>
          <cell r="P23">
            <v>0.14050000000000001</v>
          </cell>
          <cell r="Q23">
            <v>6.6000000000000003E-2</v>
          </cell>
        </row>
        <row r="24">
          <cell r="O24">
            <v>9.9000000000000005E-2</v>
          </cell>
          <cell r="P24">
            <v>0.14069999999999999</v>
          </cell>
          <cell r="Q24">
            <v>6.4699999999999994E-2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J42"/>
  <sheetViews>
    <sheetView tabSelected="1" zoomScaleNormal="100" workbookViewId="0">
      <selection activeCell="F10" sqref="F10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4" max="24" width="3" customWidth="1"/>
    <col min="26" max="26" width="2.625" customWidth="1"/>
    <col min="28" max="28" width="3.25" customWidth="1"/>
    <col min="30" max="30" width="2.75" customWidth="1"/>
    <col min="32" max="32" width="3" customWidth="1"/>
    <col min="34" max="34" width="2.875" customWidth="1"/>
  </cols>
  <sheetData>
    <row r="1" spans="1:36" x14ac:dyDescent="0.4">
      <c r="A1" s="56" t="s">
        <v>0</v>
      </c>
      <c r="B1" s="56"/>
      <c r="C1" s="56"/>
      <c r="D1" s="56"/>
      <c r="E1" s="56"/>
      <c r="F1" s="56"/>
      <c r="G1" s="57" t="s">
        <v>1</v>
      </c>
      <c r="H1" s="57"/>
      <c r="I1" s="57"/>
      <c r="J1" s="57"/>
      <c r="K1" s="58" t="s">
        <v>2</v>
      </c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1"/>
      <c r="AE1" s="1"/>
      <c r="AF1" s="1"/>
      <c r="AG1" s="2"/>
      <c r="AH1" s="2"/>
      <c r="AI1" s="2"/>
    </row>
    <row r="2" spans="1:36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6" t="s">
        <v>16</v>
      </c>
      <c r="X2" s="6"/>
      <c r="Y2" s="6" t="s">
        <v>18</v>
      </c>
      <c r="Z2" s="6"/>
      <c r="AA2" s="6" t="s">
        <v>19</v>
      </c>
      <c r="AB2" s="6"/>
      <c r="AC2" s="6" t="s">
        <v>20</v>
      </c>
      <c r="AD2" s="6"/>
      <c r="AE2" s="6" t="s">
        <v>43</v>
      </c>
      <c r="AF2" s="6"/>
      <c r="AG2" s="8" t="s">
        <v>21</v>
      </c>
      <c r="AH2" s="8"/>
      <c r="AI2" s="6" t="s">
        <v>46</v>
      </c>
      <c r="AJ2" s="1"/>
    </row>
    <row r="3" spans="1:36" x14ac:dyDescent="0.4">
      <c r="A3" s="62" t="s">
        <v>47</v>
      </c>
      <c r="B3" s="11"/>
      <c r="C3" t="s">
        <v>48</v>
      </c>
      <c r="D3">
        <v>1984</v>
      </c>
      <c r="E3" t="s">
        <v>50</v>
      </c>
      <c r="F3" t="s">
        <v>49</v>
      </c>
      <c r="G3" s="62" t="s">
        <v>22</v>
      </c>
      <c r="H3">
        <v>7</v>
      </c>
      <c r="I3" t="s">
        <v>51</v>
      </c>
      <c r="J3" t="s">
        <v>52</v>
      </c>
      <c r="K3" t="s">
        <v>93</v>
      </c>
      <c r="L3" s="60" t="s">
        <v>23</v>
      </c>
      <c r="M3" s="60"/>
      <c r="N3" s="60" t="s">
        <v>23</v>
      </c>
      <c r="O3" s="60"/>
      <c r="P3" s="12"/>
      <c r="Q3" s="11" t="s">
        <v>40</v>
      </c>
      <c r="R3" s="11"/>
      <c r="S3" s="11"/>
      <c r="T3" s="12"/>
      <c r="U3" s="11" t="s">
        <v>40</v>
      </c>
      <c r="V3" s="11"/>
      <c r="W3" s="33">
        <f>AVERAGE('[1]FDG(動態)'!$O$13,'[1]FDG(動態)'!$O$21)</f>
        <v>7.0899999999999991E-2</v>
      </c>
      <c r="X3" s="11"/>
      <c r="Y3" s="29">
        <f>AVERAGE('[1]FDG(動態)'!$P$13,'[1]FDG(動態)'!$P$21)</f>
        <v>0.12770000000000001</v>
      </c>
      <c r="Z3" s="11"/>
      <c r="AA3" s="33">
        <f>AVERAGE('[1]FDG(動態)'!$Q$13,'[1]FDG(動態)'!$Q$21)</f>
        <v>5.2350000000000008E-2</v>
      </c>
      <c r="AB3" s="11"/>
      <c r="AC3" s="29"/>
      <c r="AD3" s="11"/>
      <c r="AE3" s="26">
        <f>W3/Y3</f>
        <v>0.55520751761942044</v>
      </c>
      <c r="AF3" s="11"/>
      <c r="AG3" s="23"/>
      <c r="AH3" s="11"/>
      <c r="AI3" s="11"/>
      <c r="AJ3" s="11"/>
    </row>
    <row r="4" spans="1:36" x14ac:dyDescent="0.4">
      <c r="A4" s="63"/>
      <c r="B4" s="11"/>
      <c r="C4" s="11"/>
      <c r="D4" s="11"/>
      <c r="E4" s="11"/>
      <c r="F4" s="11"/>
      <c r="G4" s="63"/>
      <c r="H4" s="11"/>
      <c r="I4" s="11"/>
      <c r="J4" s="11"/>
      <c r="K4" s="11"/>
      <c r="L4" s="59"/>
      <c r="M4" s="59"/>
      <c r="N4" s="59" t="s">
        <v>28</v>
      </c>
      <c r="O4" s="59"/>
      <c r="P4" s="12"/>
      <c r="Q4" t="s">
        <v>40</v>
      </c>
      <c r="R4" s="11"/>
      <c r="S4" s="11"/>
      <c r="T4" s="12"/>
      <c r="U4" s="11" t="s">
        <v>40</v>
      </c>
      <c r="V4" s="11"/>
      <c r="W4" s="32">
        <v>8.3299999999999999E-2</v>
      </c>
      <c r="X4" s="11"/>
      <c r="Y4" s="31">
        <v>0.1457</v>
      </c>
      <c r="Z4" s="11"/>
      <c r="AA4" s="32">
        <v>5.7799999999999997E-2</v>
      </c>
      <c r="AB4" s="11"/>
      <c r="AC4" s="29"/>
      <c r="AD4" s="11"/>
      <c r="AE4" s="26">
        <f t="shared" ref="AE4:AE17" si="0">W4/Y4</f>
        <v>0.57172271791352092</v>
      </c>
      <c r="AF4" s="11"/>
      <c r="AG4" s="23"/>
      <c r="AH4" s="11"/>
      <c r="AI4" s="17"/>
      <c r="AJ4" s="11"/>
    </row>
    <row r="5" spans="1:36" x14ac:dyDescent="0.4">
      <c r="A5" s="63"/>
      <c r="B5" s="11"/>
      <c r="C5" s="11"/>
      <c r="D5" s="11"/>
      <c r="E5" s="11"/>
      <c r="F5" s="11"/>
      <c r="G5" s="63"/>
      <c r="H5" s="11"/>
      <c r="I5" s="11"/>
      <c r="J5" s="11"/>
      <c r="K5" s="11"/>
      <c r="L5" s="59"/>
      <c r="M5" s="59"/>
      <c r="N5" s="59" t="s">
        <v>31</v>
      </c>
      <c r="O5" s="59"/>
      <c r="P5" s="12"/>
      <c r="Q5" s="11" t="s">
        <v>40</v>
      </c>
      <c r="R5" s="11"/>
      <c r="S5" s="11"/>
      <c r="T5" s="12"/>
      <c r="U5" s="11" t="s">
        <v>40</v>
      </c>
      <c r="V5" s="11"/>
      <c r="W5" s="33"/>
      <c r="X5" s="11"/>
      <c r="Y5" s="29"/>
      <c r="Z5" s="11"/>
      <c r="AA5" s="33"/>
      <c r="AB5" s="11"/>
      <c r="AC5" s="29"/>
      <c r="AD5" s="11"/>
      <c r="AE5" s="26"/>
      <c r="AF5" s="11"/>
      <c r="AG5" s="23"/>
      <c r="AH5" s="11"/>
      <c r="AI5" s="11"/>
      <c r="AJ5" s="11"/>
    </row>
    <row r="6" spans="1:36" x14ac:dyDescent="0.4">
      <c r="A6" s="63"/>
      <c r="B6" s="11"/>
      <c r="C6" s="11"/>
      <c r="D6" s="11"/>
      <c r="E6" s="11"/>
      <c r="F6" s="11"/>
      <c r="G6" s="63"/>
      <c r="H6" s="11"/>
      <c r="I6" s="11"/>
      <c r="J6" s="11"/>
      <c r="K6" s="11"/>
      <c r="L6" s="59" t="s">
        <v>34</v>
      </c>
      <c r="M6" s="59"/>
      <c r="N6" s="59" t="s">
        <v>27</v>
      </c>
      <c r="O6" s="59"/>
      <c r="P6" s="12"/>
      <c r="Q6" s="24" t="s">
        <v>40</v>
      </c>
      <c r="R6" s="24"/>
      <c r="S6" s="11"/>
      <c r="T6" s="22"/>
      <c r="U6" s="11" t="s">
        <v>40</v>
      </c>
      <c r="V6" s="11"/>
      <c r="W6" s="32">
        <f>AVERAGE('[1]FDG(動態)'!$O$3,'[1]FDG(動態)'!$O$4,'[1]FDG(動態)'!$O$5,'[1]FDG(動態)'!$O$8,'[1]FDG(動態)'!$O$24)</f>
        <v>8.8059999999999999E-2</v>
      </c>
      <c r="X6" s="11"/>
      <c r="Y6" s="29">
        <f>AVERAGE('[1]FDG(動態)'!$P$3,'[1]FDG(動態)'!$P$4,'[1]FDG(動態)'!$P$5,'[1]FDG(動態)'!$P$8,'[1]FDG(動態)'!$P$24)</f>
        <v>0.14142000000000002</v>
      </c>
      <c r="AA6" s="32">
        <f>AVERAGE('[1]FDG(動態)'!$Q$3,'[1]FDG(動態)'!$Q$8,'[1]FDG(動態)'!$Q$4,'[1]FDG(動態)'!$Q$5,'[1]FDG(動態)'!$Q$24)</f>
        <v>4.8780000000000004E-2</v>
      </c>
      <c r="AB6" s="24"/>
      <c r="AC6" s="29"/>
      <c r="AE6" s="26">
        <f t="shared" si="0"/>
        <v>0.62268420308301509</v>
      </c>
      <c r="AF6" s="24"/>
      <c r="AG6" s="25"/>
      <c r="AH6" s="24"/>
      <c r="AI6" s="24"/>
      <c r="AJ6" s="11"/>
    </row>
    <row r="7" spans="1:36" x14ac:dyDescent="0.4">
      <c r="A7" s="63"/>
      <c r="B7" s="11"/>
      <c r="C7" s="11"/>
      <c r="D7" s="11"/>
      <c r="E7" s="11"/>
      <c r="F7" s="11"/>
      <c r="G7" s="63"/>
      <c r="H7" s="11"/>
      <c r="I7" s="11"/>
      <c r="J7" s="11"/>
      <c r="K7" s="11"/>
      <c r="L7" s="59"/>
      <c r="M7" s="59"/>
      <c r="N7" s="61" t="s">
        <v>35</v>
      </c>
      <c r="O7" s="20" t="s">
        <v>44</v>
      </c>
      <c r="P7" s="12"/>
      <c r="Q7" s="11" t="s">
        <v>40</v>
      </c>
      <c r="R7" s="11"/>
      <c r="S7" s="11"/>
      <c r="T7" s="22"/>
      <c r="U7" s="11" t="s">
        <v>40</v>
      </c>
      <c r="V7" s="11"/>
      <c r="W7" s="32">
        <v>7.2900000000000006E-2</v>
      </c>
      <c r="X7" s="11"/>
      <c r="Y7" s="31">
        <v>0.14119999999999999</v>
      </c>
      <c r="Z7" s="11"/>
      <c r="AA7" s="32">
        <v>5.45E-2</v>
      </c>
      <c r="AB7" s="11"/>
      <c r="AC7" s="29"/>
      <c r="AD7" s="11"/>
      <c r="AE7" s="26">
        <f t="shared" si="0"/>
        <v>0.51628895184135981</v>
      </c>
      <c r="AF7" s="11"/>
      <c r="AG7" s="12"/>
      <c r="AH7" s="11"/>
      <c r="AI7" s="11"/>
      <c r="AJ7" s="11"/>
    </row>
    <row r="8" spans="1:36" x14ac:dyDescent="0.4">
      <c r="A8" s="63"/>
      <c r="B8" s="11"/>
      <c r="C8" s="11"/>
      <c r="D8" s="11"/>
      <c r="E8" s="11"/>
      <c r="F8" s="11"/>
      <c r="G8" s="63"/>
      <c r="H8" s="11"/>
      <c r="I8" s="11"/>
      <c r="J8" s="11"/>
      <c r="K8" s="11"/>
      <c r="L8" s="59"/>
      <c r="M8" s="59"/>
      <c r="N8" s="60"/>
      <c r="O8" s="20" t="s">
        <v>45</v>
      </c>
      <c r="P8" s="12"/>
      <c r="Q8" s="11" t="s">
        <v>40</v>
      </c>
      <c r="R8" s="11"/>
      <c r="S8" s="11"/>
      <c r="T8" s="22"/>
      <c r="U8" s="11" t="s">
        <v>40</v>
      </c>
      <c r="V8" s="11"/>
      <c r="W8" s="32">
        <v>6.5299999999999997E-2</v>
      </c>
      <c r="X8" s="11"/>
      <c r="Y8" s="31">
        <v>0.13120000000000001</v>
      </c>
      <c r="Z8" s="11"/>
      <c r="AA8" s="32">
        <v>4.8300000000000003E-2</v>
      </c>
      <c r="AB8" s="11"/>
      <c r="AC8" s="29"/>
      <c r="AD8" s="11"/>
      <c r="AE8" s="26">
        <f t="shared" si="0"/>
        <v>0.49771341463414626</v>
      </c>
      <c r="AF8" s="11"/>
      <c r="AG8" s="12"/>
      <c r="AH8" s="11"/>
      <c r="AI8" s="11"/>
      <c r="AJ8" s="11"/>
    </row>
    <row r="9" spans="1:36" ht="19.5" customHeight="1" x14ac:dyDescent="0.4">
      <c r="A9" s="63"/>
      <c r="B9" s="11"/>
      <c r="C9" s="11"/>
      <c r="D9" s="11"/>
      <c r="E9" s="11"/>
      <c r="F9" s="11"/>
      <c r="G9" s="63"/>
      <c r="H9" s="11"/>
      <c r="I9" s="11"/>
      <c r="J9" s="11"/>
      <c r="K9" s="11"/>
      <c r="L9" s="64" t="s">
        <v>36</v>
      </c>
      <c r="M9" s="64"/>
      <c r="N9" s="59" t="s">
        <v>33</v>
      </c>
      <c r="O9" s="59"/>
      <c r="P9" s="12"/>
      <c r="Q9" s="11" t="s">
        <v>40</v>
      </c>
      <c r="R9" s="10"/>
      <c r="S9" s="11"/>
      <c r="T9" s="22"/>
      <c r="U9" s="11" t="s">
        <v>40</v>
      </c>
      <c r="V9" s="11"/>
      <c r="W9" s="32">
        <v>0.09</v>
      </c>
      <c r="X9" s="11"/>
      <c r="Y9" s="31">
        <v>0.13800000000000001</v>
      </c>
      <c r="Z9" s="11"/>
      <c r="AA9" s="32">
        <v>7.2700000000000001E-2</v>
      </c>
      <c r="AB9" s="11"/>
      <c r="AC9" s="29"/>
      <c r="AD9" s="11"/>
      <c r="AE9" s="26">
        <f t="shared" si="0"/>
        <v>0.65217391304347816</v>
      </c>
      <c r="AF9" s="11"/>
      <c r="AG9" s="12"/>
      <c r="AH9" s="11"/>
      <c r="AI9" s="11"/>
      <c r="AJ9" s="11"/>
    </row>
    <row r="10" spans="1:36" x14ac:dyDescent="0.4">
      <c r="A10" s="63"/>
      <c r="B10" s="11"/>
      <c r="C10" s="11"/>
      <c r="D10" s="11"/>
      <c r="E10" s="11"/>
      <c r="F10" s="11"/>
      <c r="G10" s="63"/>
      <c r="H10" s="11"/>
      <c r="I10" s="11"/>
      <c r="J10" s="11"/>
      <c r="K10" s="11"/>
      <c r="L10" s="64"/>
      <c r="M10" s="64"/>
      <c r="N10" s="59" t="s">
        <v>32</v>
      </c>
      <c r="O10" s="59"/>
      <c r="P10" s="12"/>
      <c r="Q10" s="24" t="s">
        <v>40</v>
      </c>
      <c r="R10" s="24"/>
      <c r="S10" s="11"/>
      <c r="T10" s="22"/>
      <c r="U10" s="11" t="s">
        <v>40</v>
      </c>
      <c r="V10" s="11"/>
      <c r="W10" s="32">
        <v>9.7100000000000006E-2</v>
      </c>
      <c r="X10" s="11"/>
      <c r="Y10" s="31">
        <v>0.1366</v>
      </c>
      <c r="Z10" s="11"/>
      <c r="AA10" s="32">
        <v>6.8500000000000005E-2</v>
      </c>
      <c r="AB10" s="11"/>
      <c r="AC10" s="29"/>
      <c r="AD10" s="11"/>
      <c r="AE10" s="26">
        <f t="shared" si="0"/>
        <v>0.71083455344070279</v>
      </c>
      <c r="AF10" s="11"/>
      <c r="AG10" s="12"/>
      <c r="AH10" s="11"/>
      <c r="AI10" s="17"/>
      <c r="AJ10" s="11"/>
    </row>
    <row r="11" spans="1:36" x14ac:dyDescent="0.4">
      <c r="A11" s="63"/>
      <c r="B11" s="11"/>
      <c r="C11" s="11"/>
      <c r="D11" s="11"/>
      <c r="E11" s="11"/>
      <c r="F11" s="11"/>
      <c r="G11" s="63"/>
      <c r="H11" s="11"/>
      <c r="I11" s="11"/>
      <c r="J11" s="11"/>
      <c r="K11" s="11"/>
      <c r="L11" s="59" t="s">
        <v>24</v>
      </c>
      <c r="M11" s="59"/>
      <c r="N11" s="59" t="s">
        <v>24</v>
      </c>
      <c r="O11" s="59"/>
      <c r="P11" s="12"/>
      <c r="Q11" s="11" t="s">
        <v>40</v>
      </c>
      <c r="R11" s="11"/>
      <c r="S11" s="11"/>
      <c r="T11" s="12"/>
      <c r="U11" s="11" t="s">
        <v>40</v>
      </c>
      <c r="V11" s="11"/>
      <c r="W11" s="32">
        <f>AVERAGE('[1]FDG(動態)'!$O$12,'[1]FDG(動態)'!$O$18,'[1]FDG(動態)'!$O$19)</f>
        <v>7.8366666666666654E-2</v>
      </c>
      <c r="X11" s="11"/>
      <c r="Y11" s="29">
        <f>AVERAGE('[1]FDG(動態)'!$P$12,'[1]FDG(動態)'!$P$18,'[1]FDG(動態)'!$P$19)</f>
        <v>0.13206666666666667</v>
      </c>
      <c r="AA11" s="32">
        <f>AVERAGE('[1]FDG(動態)'!$Q$12,'[1]FDG(動態)'!$Q$18,'[1]FDG(動態)'!$Q$19)</f>
        <v>6.6000000000000003E-2</v>
      </c>
      <c r="AC11" s="29"/>
      <c r="AE11" s="26">
        <f t="shared" si="0"/>
        <v>0.59338717819283182</v>
      </c>
      <c r="AF11" s="11"/>
      <c r="AG11" s="12"/>
      <c r="AH11" s="11"/>
      <c r="AI11" s="17"/>
      <c r="AJ11" s="11"/>
    </row>
    <row r="12" spans="1:36" x14ac:dyDescent="0.4">
      <c r="A12" s="63"/>
      <c r="B12" s="11"/>
      <c r="C12" s="11"/>
      <c r="D12" s="11"/>
      <c r="E12" s="11"/>
      <c r="F12" s="11"/>
      <c r="G12" s="63"/>
      <c r="H12" s="11"/>
      <c r="I12" s="11"/>
      <c r="J12" s="11"/>
      <c r="K12" s="11"/>
      <c r="L12" s="59" t="s">
        <v>25</v>
      </c>
      <c r="M12" s="59"/>
      <c r="N12" s="59" t="s">
        <v>25</v>
      </c>
      <c r="O12" s="59"/>
      <c r="P12" s="12"/>
      <c r="Q12" s="24" t="s">
        <v>40</v>
      </c>
      <c r="R12" s="24"/>
      <c r="S12" s="11"/>
      <c r="T12" s="12"/>
      <c r="U12" s="11" t="s">
        <v>40</v>
      </c>
      <c r="V12" s="11"/>
      <c r="W12" s="32">
        <f>AVERAGE('[1]FDG(動態)'!$O$14,'[1]FDG(動態)'!$O$23)</f>
        <v>6.855E-2</v>
      </c>
      <c r="X12" s="11"/>
      <c r="Y12" s="29">
        <f>'[1]FDG(動態)'!$P$23</f>
        <v>0.14050000000000001</v>
      </c>
      <c r="Z12" s="11"/>
      <c r="AA12" s="32">
        <f>AVERAGE('[1]FDG(動態)'!$Q$14,'[1]FDG(動態)'!$Q$23)</f>
        <v>5.4800000000000001E-2</v>
      </c>
      <c r="AB12" s="24"/>
      <c r="AC12" s="29"/>
      <c r="AD12" s="11"/>
      <c r="AE12" s="26">
        <f t="shared" si="0"/>
        <v>0.48790035587188607</v>
      </c>
      <c r="AF12" s="24"/>
      <c r="AG12" s="25"/>
      <c r="AH12" s="24"/>
      <c r="AI12" s="24"/>
      <c r="AJ12" s="11"/>
    </row>
    <row r="13" spans="1:36" x14ac:dyDescent="0.4">
      <c r="A13" s="63"/>
      <c r="B13" s="11"/>
      <c r="C13" s="11"/>
      <c r="D13" s="11"/>
      <c r="E13" s="11"/>
      <c r="F13" s="11"/>
      <c r="G13" s="63"/>
      <c r="H13" s="11"/>
      <c r="I13" s="11"/>
      <c r="J13" s="11"/>
      <c r="K13" s="11"/>
      <c r="L13" s="59" t="s">
        <v>26</v>
      </c>
      <c r="M13" s="59"/>
      <c r="N13" s="59" t="s">
        <v>26</v>
      </c>
      <c r="O13" s="59"/>
      <c r="P13" s="12"/>
      <c r="Q13" s="24" t="s">
        <v>40</v>
      </c>
      <c r="R13" s="24"/>
      <c r="S13" s="11"/>
      <c r="T13" s="12"/>
      <c r="U13" s="11" t="s">
        <v>40</v>
      </c>
      <c r="V13" s="11"/>
      <c r="W13" s="32">
        <v>8.6400000000000005E-2</v>
      </c>
      <c r="X13" s="11"/>
      <c r="Y13" s="31">
        <v>0.13780000000000001</v>
      </c>
      <c r="Z13" s="11"/>
      <c r="AA13" s="32">
        <v>7.1599999999999997E-2</v>
      </c>
      <c r="AB13" s="24"/>
      <c r="AC13" s="29"/>
      <c r="AD13" s="11"/>
      <c r="AE13" s="26">
        <f t="shared" si="0"/>
        <v>0.62699564586357037</v>
      </c>
      <c r="AF13" s="24"/>
      <c r="AG13" s="25"/>
      <c r="AH13" s="24"/>
      <c r="AI13" s="24"/>
      <c r="AJ13" s="11"/>
    </row>
    <row r="14" spans="1:36" x14ac:dyDescent="0.4">
      <c r="A14" s="63"/>
      <c r="B14" s="11"/>
      <c r="C14" s="11"/>
      <c r="D14" s="11"/>
      <c r="E14" s="11"/>
      <c r="F14" s="11"/>
      <c r="G14" s="63"/>
      <c r="H14" s="11"/>
      <c r="I14" s="11"/>
      <c r="J14" s="11"/>
      <c r="K14" s="11"/>
      <c r="L14" s="59" t="s">
        <v>37</v>
      </c>
      <c r="M14" s="59"/>
      <c r="N14" s="59" t="s">
        <v>38</v>
      </c>
      <c r="O14" s="59"/>
      <c r="P14" s="12"/>
      <c r="Q14" s="11" t="s">
        <v>40</v>
      </c>
      <c r="R14" s="10"/>
      <c r="S14" s="11"/>
      <c r="T14" s="12"/>
      <c r="U14" s="11" t="s">
        <v>40</v>
      </c>
      <c r="V14" s="11"/>
      <c r="W14" s="32">
        <v>8.7999999999999995E-2</v>
      </c>
      <c r="X14" s="11"/>
      <c r="Y14" s="31">
        <v>0.13780000000000001</v>
      </c>
      <c r="AA14" s="32">
        <v>8.2199999999999995E-2</v>
      </c>
      <c r="AC14" s="29"/>
      <c r="AE14" s="26">
        <f t="shared" si="0"/>
        <v>0.63860667634252533</v>
      </c>
      <c r="AF14" s="11"/>
      <c r="AG14" s="13"/>
      <c r="AH14" s="11"/>
      <c r="AI14" s="11"/>
      <c r="AJ14" s="11"/>
    </row>
    <row r="15" spans="1:36" x14ac:dyDescent="0.4">
      <c r="A15" s="63"/>
      <c r="B15" s="11"/>
      <c r="C15" s="11"/>
      <c r="D15" s="11"/>
      <c r="E15" s="11"/>
      <c r="F15" s="11"/>
      <c r="G15" s="63"/>
      <c r="H15" s="11"/>
      <c r="I15" s="11"/>
      <c r="J15" s="11"/>
      <c r="K15" s="11"/>
      <c r="L15" s="59"/>
      <c r="M15" s="59"/>
      <c r="N15" s="59" t="s">
        <v>30</v>
      </c>
      <c r="O15" s="59"/>
      <c r="P15" s="12"/>
      <c r="Q15" t="s">
        <v>40</v>
      </c>
      <c r="R15" s="11"/>
      <c r="S15" s="11"/>
      <c r="T15" s="12"/>
      <c r="U15" s="11" t="s">
        <v>40</v>
      </c>
      <c r="V15" s="11"/>
      <c r="W15" s="32">
        <f>'[1]FDG(動態)'!$O$10</f>
        <v>9.1700000000000004E-2</v>
      </c>
      <c r="X15" s="11"/>
      <c r="Y15" s="29">
        <f>'[1]FDG(動態)'!$P$10</f>
        <v>0.13819999999999999</v>
      </c>
      <c r="AA15" s="32">
        <f>'[1]FDG(動態)'!$Q$10</f>
        <v>7.5200000000000003E-2</v>
      </c>
      <c r="AC15" s="29"/>
      <c r="AE15" s="26">
        <f t="shared" si="0"/>
        <v>0.66353111432706235</v>
      </c>
      <c r="AF15" s="11"/>
      <c r="AG15" s="13"/>
      <c r="AH15" s="11"/>
      <c r="AI15" s="17"/>
      <c r="AJ15" s="11"/>
    </row>
    <row r="16" spans="1:36" x14ac:dyDescent="0.4">
      <c r="A16" s="63"/>
      <c r="B16" s="11"/>
      <c r="C16" s="11"/>
      <c r="D16" s="11"/>
      <c r="E16" s="11"/>
      <c r="F16" s="11"/>
      <c r="G16" s="63"/>
      <c r="H16" s="11"/>
      <c r="I16" s="11"/>
      <c r="J16" s="11"/>
      <c r="K16" s="11"/>
      <c r="L16" s="59"/>
      <c r="M16" s="59"/>
      <c r="N16" s="59" t="s">
        <v>29</v>
      </c>
      <c r="O16" s="59"/>
      <c r="P16" s="12"/>
      <c r="Q16" s="24" t="s">
        <v>40</v>
      </c>
      <c r="R16" s="24"/>
      <c r="S16" s="11"/>
      <c r="T16" s="12"/>
      <c r="U16" s="11" t="s">
        <v>40</v>
      </c>
      <c r="V16" s="11"/>
      <c r="W16" s="32">
        <v>8.8599999999999998E-2</v>
      </c>
      <c r="X16" s="11"/>
      <c r="Y16" s="29">
        <f>'[1]FDG(動態)'!$P$9</f>
        <v>0.13289999999999999</v>
      </c>
      <c r="AA16" s="32">
        <f>'[1]FDG(動態)'!$Q$9</f>
        <v>6.3799999999999996E-2</v>
      </c>
      <c r="AB16" s="24"/>
      <c r="AC16" s="29"/>
      <c r="AE16" s="26">
        <f t="shared" si="0"/>
        <v>0.66666666666666674</v>
      </c>
      <c r="AF16" s="24"/>
      <c r="AG16" s="25"/>
      <c r="AH16" s="24"/>
      <c r="AI16" s="24"/>
      <c r="AJ16" s="11"/>
    </row>
    <row r="17" spans="1:36" x14ac:dyDescent="0.4">
      <c r="A17" s="63"/>
      <c r="B17" s="11"/>
      <c r="C17" s="11"/>
      <c r="D17" s="11"/>
      <c r="E17" s="11"/>
      <c r="F17" s="11"/>
      <c r="G17" s="63"/>
      <c r="H17" s="11"/>
      <c r="I17" s="11"/>
      <c r="J17" s="11"/>
      <c r="K17" s="11"/>
      <c r="L17" s="59"/>
      <c r="M17" s="59"/>
      <c r="N17" s="59" t="s">
        <v>39</v>
      </c>
      <c r="O17" s="59"/>
      <c r="P17" s="12"/>
      <c r="Q17" s="11" t="s">
        <v>40</v>
      </c>
      <c r="R17" s="15"/>
      <c r="S17" s="11"/>
      <c r="T17" s="12"/>
      <c r="U17" s="11" t="s">
        <v>40</v>
      </c>
      <c r="V17" s="11"/>
      <c r="W17" s="32">
        <f>'[1]FDG(動態)'!$O$10</f>
        <v>9.1700000000000004E-2</v>
      </c>
      <c r="X17" s="11"/>
      <c r="Y17" s="29">
        <f>'[1]FDG(動態)'!$P$10</f>
        <v>0.13819999999999999</v>
      </c>
      <c r="Z17" s="11"/>
      <c r="AA17" s="33">
        <f>'[1]FDG(動態)'!$Q$10</f>
        <v>7.5200000000000003E-2</v>
      </c>
      <c r="AB17" s="11"/>
      <c r="AC17" s="29"/>
      <c r="AD17" s="11"/>
      <c r="AE17" s="26">
        <f t="shared" si="0"/>
        <v>0.66353111432706235</v>
      </c>
      <c r="AF17" s="11"/>
      <c r="AG17" s="13"/>
      <c r="AH17" s="11"/>
      <c r="AI17" s="11"/>
      <c r="AJ17" s="11"/>
    </row>
    <row r="18" spans="1:36" x14ac:dyDescent="0.4">
      <c r="A18" s="63"/>
      <c r="B18" s="14"/>
      <c r="C18" s="14"/>
      <c r="D18" s="14"/>
      <c r="E18" s="14"/>
      <c r="F18" s="14"/>
      <c r="G18" s="63"/>
      <c r="H18" s="14"/>
      <c r="I18" s="14"/>
      <c r="J18" s="14"/>
      <c r="K18" s="14"/>
      <c r="L18" s="59" t="s">
        <v>41</v>
      </c>
      <c r="M18" s="59"/>
      <c r="N18" s="59"/>
      <c r="O18" s="59"/>
      <c r="P18" s="12"/>
      <c r="Q18" s="24" t="s">
        <v>40</v>
      </c>
      <c r="R18" s="24"/>
      <c r="S18" s="11"/>
      <c r="T18" s="12"/>
      <c r="U18" s="11" t="s">
        <v>40</v>
      </c>
      <c r="V18" s="11"/>
      <c r="W18" s="27"/>
      <c r="X18" s="11"/>
      <c r="Y18" s="28"/>
      <c r="AA18" s="27"/>
      <c r="AB18" s="24"/>
      <c r="AC18" s="29"/>
      <c r="AE18" s="25"/>
      <c r="AF18" s="24"/>
      <c r="AG18" s="25"/>
      <c r="AH18" s="24"/>
      <c r="AI18" s="24"/>
      <c r="AJ18" s="11"/>
    </row>
    <row r="19" spans="1:36" x14ac:dyDescent="0.4">
      <c r="A19" s="19"/>
      <c r="G19" s="19"/>
      <c r="L19" s="59"/>
      <c r="M19" s="59"/>
      <c r="N19" s="59"/>
      <c r="O19" s="59"/>
      <c r="P19" s="25"/>
      <c r="Q19" s="11"/>
      <c r="R19" s="11"/>
      <c r="S19" s="11"/>
      <c r="T19" s="12"/>
      <c r="U19" s="11"/>
      <c r="V19" s="11"/>
      <c r="W19" s="21"/>
      <c r="X19" s="11"/>
      <c r="AA19" s="21"/>
      <c r="AE19" s="25"/>
      <c r="AF19" s="11"/>
      <c r="AG19" s="13"/>
      <c r="AH19" s="11"/>
      <c r="AI19" s="11"/>
      <c r="AJ19" s="11"/>
    </row>
    <row r="20" spans="1:36" x14ac:dyDescent="0.4">
      <c r="A20" s="19"/>
      <c r="G20" s="19"/>
      <c r="L20" s="59"/>
      <c r="M20" s="59"/>
      <c r="N20" s="59"/>
      <c r="O20" s="59"/>
      <c r="P20" s="21"/>
      <c r="W20" s="21"/>
      <c r="Y20" s="21"/>
      <c r="AA20" s="21"/>
      <c r="AC20" s="21"/>
      <c r="AE20" s="16"/>
      <c r="AG20" s="13"/>
    </row>
    <row r="21" spans="1:36" x14ac:dyDescent="0.4">
      <c r="A21" s="19"/>
      <c r="G21" s="19"/>
      <c r="L21" s="17"/>
      <c r="M21" s="30" t="s">
        <v>57</v>
      </c>
      <c r="O21" s="24" t="s">
        <v>56</v>
      </c>
    </row>
    <row r="22" spans="1:36" x14ac:dyDescent="0.4">
      <c r="A22" s="19"/>
      <c r="G22" s="19"/>
      <c r="L22" s="17"/>
      <c r="M22" s="11" t="s">
        <v>57</v>
      </c>
      <c r="O22" s="24" t="s">
        <v>53</v>
      </c>
    </row>
    <row r="23" spans="1:36" x14ac:dyDescent="0.4">
      <c r="A23" s="19"/>
      <c r="G23" s="19"/>
      <c r="L23" s="17"/>
      <c r="M23" s="11" t="s">
        <v>57</v>
      </c>
      <c r="O23" s="24" t="s">
        <v>54</v>
      </c>
    </row>
    <row r="24" spans="1:36" x14ac:dyDescent="0.4">
      <c r="A24" s="19"/>
      <c r="G24" s="19"/>
      <c r="L24" s="17"/>
      <c r="M24" s="11" t="s">
        <v>58</v>
      </c>
      <c r="O24" s="24" t="s">
        <v>55</v>
      </c>
    </row>
    <row r="25" spans="1:36" x14ac:dyDescent="0.4">
      <c r="A25" s="19"/>
      <c r="G25" s="19"/>
      <c r="L25" s="17"/>
      <c r="M25" s="11"/>
      <c r="O25" s="24"/>
    </row>
    <row r="26" spans="1:36" x14ac:dyDescent="0.4">
      <c r="A26" s="19"/>
      <c r="G26" s="19"/>
      <c r="L26" s="11"/>
    </row>
    <row r="27" spans="1:36" x14ac:dyDescent="0.4">
      <c r="A27" s="19"/>
      <c r="G27" s="19"/>
    </row>
    <row r="28" spans="1:36" x14ac:dyDescent="0.4">
      <c r="A28" s="19"/>
      <c r="G28" s="19"/>
    </row>
    <row r="29" spans="1:36" x14ac:dyDescent="0.4">
      <c r="A29" s="19"/>
      <c r="G29" s="19"/>
    </row>
    <row r="30" spans="1:36" x14ac:dyDescent="0.4">
      <c r="A30" s="19"/>
      <c r="G30" s="19"/>
      <c r="AG30" s="11"/>
    </row>
    <row r="31" spans="1:36" x14ac:dyDescent="0.4">
      <c r="A31" s="19"/>
      <c r="G31" s="19"/>
    </row>
    <row r="32" spans="1:36" x14ac:dyDescent="0.4">
      <c r="A32" s="19"/>
      <c r="G32" s="19"/>
    </row>
    <row r="33" spans="1:33" x14ac:dyDescent="0.4">
      <c r="A33" s="19"/>
      <c r="G33" s="19"/>
    </row>
    <row r="34" spans="1:33" x14ac:dyDescent="0.4">
      <c r="A34" s="19"/>
      <c r="G34" s="19"/>
    </row>
    <row r="35" spans="1:33" x14ac:dyDescent="0.4">
      <c r="AE35" s="11"/>
      <c r="AF35" s="11"/>
    </row>
    <row r="36" spans="1:33" x14ac:dyDescent="0.4">
      <c r="AE36" s="11"/>
      <c r="AF36" s="11"/>
      <c r="AG36" s="18"/>
    </row>
    <row r="37" spans="1:33" x14ac:dyDescent="0.4">
      <c r="AE37" s="13"/>
      <c r="AF37" s="11"/>
      <c r="AG37" s="18"/>
    </row>
    <row r="38" spans="1:33" x14ac:dyDescent="0.4">
      <c r="AE38" s="13"/>
      <c r="AF38" s="11"/>
      <c r="AG38" s="18"/>
    </row>
    <row r="39" spans="1:33" x14ac:dyDescent="0.4">
      <c r="AE39" s="11"/>
      <c r="AF39" s="11"/>
      <c r="AG39" s="18"/>
    </row>
    <row r="40" spans="1:33" x14ac:dyDescent="0.4">
      <c r="AE40" s="11"/>
      <c r="AF40" s="11"/>
      <c r="AG40" s="18"/>
    </row>
    <row r="41" spans="1:33" x14ac:dyDescent="0.4">
      <c r="AE41" s="11"/>
      <c r="AF41" s="11"/>
    </row>
    <row r="42" spans="1:33" x14ac:dyDescent="0.4">
      <c r="AE42" s="11"/>
      <c r="AF42" s="11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C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  <ignoredErrors>
    <ignoredError sqref="Y16 AA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11EC-45B9-4A3F-8F96-0CFB386157FB}">
  <dimension ref="B2:F31"/>
  <sheetViews>
    <sheetView workbookViewId="0">
      <selection activeCell="D14" sqref="D14"/>
    </sheetView>
  </sheetViews>
  <sheetFormatPr defaultRowHeight="18.75" x14ac:dyDescent="0.4"/>
  <cols>
    <col min="2" max="2" width="31.625" customWidth="1"/>
    <col min="3" max="3" width="14.5" customWidth="1"/>
    <col min="4" max="4" width="30.25" customWidth="1"/>
    <col min="5" max="5" width="12.375" customWidth="1"/>
    <col min="6" max="6" width="13.25" customWidth="1"/>
  </cols>
  <sheetData>
    <row r="2" spans="2:3" x14ac:dyDescent="0.4">
      <c r="B2" t="s">
        <v>59</v>
      </c>
    </row>
    <row r="4" spans="2:3" ht="19.5" thickBot="1" x14ac:dyDescent="0.45">
      <c r="B4" t="s">
        <v>60</v>
      </c>
    </row>
    <row r="5" spans="2:3" ht="19.5" thickBot="1" x14ac:dyDescent="0.45">
      <c r="B5" s="34" t="s">
        <v>61</v>
      </c>
      <c r="C5" s="35" t="s">
        <v>62</v>
      </c>
    </row>
    <row r="6" spans="2:3" ht="19.5" thickTop="1" x14ac:dyDescent="0.4">
      <c r="B6" s="36" t="s">
        <v>63</v>
      </c>
      <c r="C6" s="37">
        <v>450503</v>
      </c>
    </row>
    <row r="7" spans="2:3" ht="19.5" thickBot="1" x14ac:dyDescent="0.45">
      <c r="B7" s="38" t="s">
        <v>64</v>
      </c>
      <c r="C7" s="39" t="s">
        <v>65</v>
      </c>
    </row>
    <row r="8" spans="2:3" x14ac:dyDescent="0.4">
      <c r="B8" s="40"/>
      <c r="C8" s="40"/>
    </row>
    <row r="9" spans="2:3" ht="19.5" thickBot="1" x14ac:dyDescent="0.45">
      <c r="B9" s="41" t="s">
        <v>66</v>
      </c>
    </row>
    <row r="10" spans="2:3" x14ac:dyDescent="0.4">
      <c r="B10" s="42" t="s">
        <v>67</v>
      </c>
      <c r="C10" s="43">
        <v>181.15</v>
      </c>
    </row>
    <row r="11" spans="2:3" x14ac:dyDescent="0.4">
      <c r="B11" s="44" t="s">
        <v>68</v>
      </c>
      <c r="C11" s="45">
        <v>-1.6</v>
      </c>
    </row>
    <row r="12" spans="2:3" x14ac:dyDescent="0.4">
      <c r="B12" s="44" t="s">
        <v>69</v>
      </c>
      <c r="C12" s="45">
        <v>4</v>
      </c>
    </row>
    <row r="13" spans="2:3" x14ac:dyDescent="0.4">
      <c r="B13" s="44" t="s">
        <v>70</v>
      </c>
      <c r="C13" s="45">
        <v>6</v>
      </c>
    </row>
    <row r="14" spans="2:3" x14ac:dyDescent="0.4">
      <c r="B14" s="44" t="s">
        <v>71</v>
      </c>
      <c r="C14" s="45">
        <v>1</v>
      </c>
    </row>
    <row r="15" spans="2:3" x14ac:dyDescent="0.4">
      <c r="B15" s="44" t="s">
        <v>72</v>
      </c>
      <c r="C15" s="46">
        <v>181.06158600000001</v>
      </c>
    </row>
    <row r="16" spans="2:3" x14ac:dyDescent="0.4">
      <c r="B16" s="47" t="s">
        <v>73</v>
      </c>
      <c r="C16" s="46">
        <v>181.06158600000001</v>
      </c>
    </row>
    <row r="17" spans="2:6" ht="20.25" x14ac:dyDescent="0.4">
      <c r="B17" s="44" t="s">
        <v>74</v>
      </c>
      <c r="C17" s="48" t="s">
        <v>75</v>
      </c>
    </row>
    <row r="18" spans="2:6" x14ac:dyDescent="0.4">
      <c r="B18" s="44" t="s">
        <v>76</v>
      </c>
      <c r="C18" s="45">
        <v>12</v>
      </c>
    </row>
    <row r="19" spans="2:6" x14ac:dyDescent="0.4">
      <c r="B19" s="44" t="s">
        <v>77</v>
      </c>
      <c r="C19" s="45">
        <v>0</v>
      </c>
    </row>
    <row r="20" spans="2:6" x14ac:dyDescent="0.4">
      <c r="B20" s="44" t="s">
        <v>78</v>
      </c>
      <c r="C20" s="45">
        <v>155</v>
      </c>
    </row>
    <row r="21" spans="2:6" x14ac:dyDescent="0.4">
      <c r="B21" s="44" t="s">
        <v>79</v>
      </c>
      <c r="C21" s="45">
        <v>1</v>
      </c>
    </row>
    <row r="22" spans="2:6" x14ac:dyDescent="0.4">
      <c r="B22" s="47" t="s">
        <v>80</v>
      </c>
      <c r="C22" s="45">
        <v>5</v>
      </c>
    </row>
    <row r="23" spans="2:6" x14ac:dyDescent="0.4">
      <c r="B23" s="47" t="s">
        <v>81</v>
      </c>
      <c r="C23" s="45">
        <v>0</v>
      </c>
    </row>
    <row r="24" spans="2:6" x14ac:dyDescent="0.4">
      <c r="B24" s="47" t="s">
        <v>82</v>
      </c>
      <c r="C24" s="45">
        <v>0</v>
      </c>
    </row>
    <row r="25" spans="2:6" x14ac:dyDescent="0.4">
      <c r="B25" s="47" t="s">
        <v>83</v>
      </c>
      <c r="C25" s="45">
        <v>0</v>
      </c>
    </row>
    <row r="26" spans="2:6" x14ac:dyDescent="0.4">
      <c r="B26" s="47" t="s">
        <v>84</v>
      </c>
      <c r="C26" s="45">
        <v>1</v>
      </c>
    </row>
    <row r="27" spans="2:6" ht="19.5" thickBot="1" x14ac:dyDescent="0.45">
      <c r="B27" s="49" t="s">
        <v>85</v>
      </c>
      <c r="C27" s="39" t="s">
        <v>86</v>
      </c>
    </row>
    <row r="29" spans="2:6" ht="19.5" thickBot="1" x14ac:dyDescent="0.45">
      <c r="B29" t="s">
        <v>87</v>
      </c>
    </row>
    <row r="30" spans="2:6" ht="19.5" thickBot="1" x14ac:dyDescent="0.45">
      <c r="B30" s="34" t="s">
        <v>92</v>
      </c>
      <c r="C30" s="50" t="s">
        <v>88</v>
      </c>
      <c r="D30" s="50" t="s">
        <v>89</v>
      </c>
      <c r="E30" s="50" t="s">
        <v>90</v>
      </c>
      <c r="F30" s="35" t="s">
        <v>91</v>
      </c>
    </row>
    <row r="31" spans="2:6" ht="20.25" thickTop="1" thickBot="1" x14ac:dyDescent="0.45">
      <c r="B31" s="51"/>
      <c r="C31" s="52"/>
      <c r="D31" s="53"/>
      <c r="E31" s="54"/>
      <c r="F31" s="5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18F_fluorodeoxyglucose(kinetic)</vt:lpstr>
      <vt:lpstr>FDG(compound)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2022-10-14T07:43:11Z</dcterms:modified>
</cp:coreProperties>
</file>