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Metabotropic glutamate receptors\"/>
    </mc:Choice>
  </mc:AlternateContent>
  <xr:revisionPtr revIDLastSave="0" documentId="13_ncr:1_{66E3F008-54FE-4F92-A022-367172EA58B8}" xr6:coauthVersionLast="36" xr6:coauthVersionMax="47" xr10:uidLastSave="{00000000-0000-0000-0000-000000000000}"/>
  <bookViews>
    <workbookView xWindow="13860" yWindow="15" windowWidth="15000" windowHeight="17280" xr2:uid="{ADBC69EA-4D26-4B6E-881B-41E19961E964}"/>
  </bookViews>
  <sheets>
    <sheet name="11C_ITMM(kinetic)" sheetId="3" r:id="rId1"/>
    <sheet name="11C_ITMM(compound)" sheetId="2" r:id="rId2"/>
    <sheet name="18F_FIMX(kinetic)" sheetId="1" r:id="rId3"/>
    <sheet name="18F_FIMX(compound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V4" i="1" s="1"/>
  <c r="Q5" i="1"/>
  <c r="V5" i="1" s="1"/>
  <c r="Q6" i="1"/>
  <c r="V6" i="1" s="1"/>
  <c r="Q7" i="1"/>
  <c r="V7" i="1" s="1"/>
  <c r="Q8" i="1"/>
  <c r="V8" i="1" s="1"/>
  <c r="Q9" i="1"/>
  <c r="V9" i="1" s="1"/>
  <c r="Q10" i="1"/>
  <c r="V10" i="1" s="1"/>
  <c r="Q3" i="1"/>
  <c r="V3" i="1" s="1"/>
</calcChain>
</file>

<file path=xl/sharedStrings.xml><?xml version="1.0" encoding="utf-8"?>
<sst xmlns="http://schemas.openxmlformats.org/spreadsheetml/2006/main" count="153" uniqueCount="93">
  <si>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</si>
  <si>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</si>
  <si>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</si>
  <si>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</si>
  <si>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</si>
  <si>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</si>
  <si>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C19H21NO2S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</si>
  <si>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</si>
  <si>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</si>
  <si>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</si>
  <si>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</si>
  <si>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</si>
  <si>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</si>
  <si>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</si>
  <si>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</si>
  <si>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</si>
  <si>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</si>
  <si>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</si>
  <si>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</si>
  <si>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</si>
  <si>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</si>
  <si>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</si>
  <si>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</si>
  <si>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</si>
  <si>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</si>
  <si>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</si>
  <si>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</si>
  <si>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</si>
  <si>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</si>
  <si>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</si>
  <si>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</si>
  <si>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</si>
  <si>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</si>
  <si>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</si>
  <si>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</si>
  <si>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</si>
  <si>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</si>
  <si>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</si>
  <si>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</si>
  <si>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</si>
  <si>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</si>
  <si>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</si>
  <si>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</si>
  <si>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</si>
  <si>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</si>
  <si>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</si>
  <si>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</si>
  <si>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mean</t>
    <phoneticPr fontId="1"/>
  </si>
  <si>
    <t>s.d.</t>
    <phoneticPr fontId="1"/>
  </si>
  <si>
    <t>DVR</t>
    <phoneticPr fontId="1"/>
  </si>
  <si>
    <t>SUVR</t>
    <phoneticPr fontId="1"/>
  </si>
  <si>
    <t>BPND(DVR-1)</t>
    <phoneticPr fontId="1"/>
  </si>
  <si>
    <t>K1</t>
    <phoneticPr fontId="1"/>
  </si>
  <si>
    <t>％SD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</si>
  <si>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</si>
  <si>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</si>
  <si>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</si>
  <si>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</si>
  <si>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SD</t>
    <phoneticPr fontId="1"/>
  </si>
  <si>
    <t>[11C]ITMM</t>
    <phoneticPr fontId="1"/>
  </si>
  <si>
    <t>Jun Toyohara et al.</t>
    <phoneticPr fontId="1"/>
  </si>
  <si>
    <t>54,1302-1307</t>
    <phoneticPr fontId="1"/>
  </si>
  <si>
    <t>HC</t>
    <phoneticPr fontId="1"/>
  </si>
  <si>
    <t>male</t>
    <phoneticPr fontId="1"/>
  </si>
  <si>
    <t>22.8±1.98(21-27)</t>
    <phoneticPr fontId="1"/>
  </si>
  <si>
    <t>2TCM</t>
    <phoneticPr fontId="1"/>
  </si>
  <si>
    <t>CER</t>
    <phoneticPr fontId="1"/>
  </si>
  <si>
    <t>±</t>
    <phoneticPr fontId="1"/>
  </si>
  <si>
    <t>Thalamus</t>
    <phoneticPr fontId="1"/>
  </si>
  <si>
    <t>frontal cx</t>
    <phoneticPr fontId="1"/>
  </si>
  <si>
    <t>striatum</t>
    <phoneticPr fontId="1"/>
  </si>
  <si>
    <t>PON</t>
    <phoneticPr fontId="1"/>
  </si>
  <si>
    <t>JNM</t>
    <phoneticPr fontId="1"/>
  </si>
  <si>
    <t>Vt(2TCM)</t>
    <phoneticPr fontId="1"/>
  </si>
  <si>
    <t>[18F]FIMX</t>
    <phoneticPr fontId="1"/>
  </si>
  <si>
    <t>Paolo et al.</t>
    <phoneticPr fontId="1"/>
  </si>
  <si>
    <t>57,242-247</t>
    <phoneticPr fontId="1"/>
  </si>
  <si>
    <t>8/4(F/M)</t>
    <phoneticPr fontId="1"/>
  </si>
  <si>
    <t>28±10</t>
    <phoneticPr fontId="1"/>
  </si>
  <si>
    <t>FRC</t>
    <phoneticPr fontId="1"/>
  </si>
  <si>
    <t>TEC</t>
    <phoneticPr fontId="1"/>
  </si>
  <si>
    <t>HPC</t>
    <phoneticPr fontId="1"/>
  </si>
  <si>
    <t>ACC</t>
    <phoneticPr fontId="1"/>
  </si>
  <si>
    <t>CAU</t>
    <phoneticPr fontId="1"/>
  </si>
  <si>
    <t>Putamen</t>
    <phoneticPr fontId="1"/>
  </si>
  <si>
    <t>THA</t>
    <phoneticPr fontId="1"/>
  </si>
  <si>
    <t>BPND(k3/k4)</t>
    <phoneticPr fontId="1"/>
  </si>
  <si>
    <t>C16H14FN5OS</t>
    <phoneticPr fontId="1"/>
  </si>
  <si>
    <t>Fraction unbound in human plasma by radio-HPLC analysis</t>
  </si>
  <si>
    <t>mGluR1 (Ki 5 12.6 nM; mGluR5/mGluR1, .306).</t>
  </si>
  <si>
    <t>high affinity and selectivity of 11C-ITMM to</t>
    <phoneticPr fontId="1"/>
  </si>
  <si>
    <t>Activity Value, nM</t>
    <phoneticPr fontId="1"/>
  </si>
  <si>
    <t>Vt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</si>
</sst>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7" xfId="0" applyBorder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0" fillId="0" borderId="7" xfId="0" applyBorder="1" applyAlignment="1">
      <alignment horizontal="center" vertical="top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1" xfId="0" applyFill="1" applyBorder="1">
      <alignment vertical="center"/>
    </xf>
    <xf numFmtId="2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14" xfId="0" applyBorder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0432-69AE-461A-A61D-4C62C87A4471}">
  <dimension ref="A1:AL13"/>
  <sheetViews>
    <sheetView tabSelected="1" workbookViewId="0">
      <selection activeCell="AG12" sqref="AG12"/>
    </sheetView>
  </sheetViews>
  <sheetFormatPr defaultRowHeight="18.75" x14ac:dyDescent="0.4"/>
  <cols>
    <col min="1" max="1" width="11.5" customWidth="1"/>
    <col min="2" max="2" width="12.25" customWidth="1"/>
    <col min="35" max="35" width="2.875" customWidth="1"/>
  </cols>
  <sheetData>
    <row r="1" spans="1:38" x14ac:dyDescent="0.4">
      <c r="A1" s="39" t="s">
        <v>33</v>
      </c>
      <c r="B1" s="39"/>
      <c r="C1" s="39"/>
      <c r="D1" s="39"/>
      <c r="E1" s="39"/>
      <c r="F1" s="40" t="s">
        <v>34</v>
      </c>
      <c r="G1" s="40"/>
      <c r="H1" s="40"/>
      <c r="I1" s="40"/>
      <c r="J1" s="41" t="s">
        <v>35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18"/>
      <c r="AD1" s="18"/>
      <c r="AE1" s="19"/>
      <c r="AF1" s="19"/>
      <c r="AG1" s="19"/>
      <c r="AH1" s="19"/>
      <c r="AI1" s="19"/>
      <c r="AJ1" s="19"/>
      <c r="AK1" s="19"/>
    </row>
    <row r="2" spans="1:38" ht="38.25" thickBot="1" x14ac:dyDescent="0.45">
      <c r="A2" s="20" t="s">
        <v>36</v>
      </c>
      <c r="B2" s="21" t="s">
        <v>37</v>
      </c>
      <c r="C2" s="21" t="s">
        <v>38</v>
      </c>
      <c r="D2" s="21" t="s">
        <v>39</v>
      </c>
      <c r="E2" s="21" t="s">
        <v>40</v>
      </c>
      <c r="F2" s="22" t="s">
        <v>41</v>
      </c>
      <c r="G2" s="22" t="s">
        <v>42</v>
      </c>
      <c r="H2" s="22" t="s">
        <v>43</v>
      </c>
      <c r="I2" s="22" t="s">
        <v>44</v>
      </c>
      <c r="J2" s="23" t="s">
        <v>45</v>
      </c>
      <c r="K2" s="24" t="s">
        <v>46</v>
      </c>
      <c r="L2" s="24" t="s">
        <v>92</v>
      </c>
      <c r="M2" s="24"/>
      <c r="N2" s="24" t="s">
        <v>48</v>
      </c>
      <c r="O2" s="23"/>
      <c r="P2" s="25" t="s">
        <v>51</v>
      </c>
      <c r="Q2" s="25"/>
      <c r="R2" s="25"/>
      <c r="S2" s="23" t="s">
        <v>52</v>
      </c>
      <c r="T2" s="23"/>
      <c r="U2" s="23" t="s">
        <v>53</v>
      </c>
      <c r="V2" s="23" t="s">
        <v>54</v>
      </c>
      <c r="W2" s="23"/>
      <c r="X2" s="23"/>
      <c r="Y2" s="23" t="s">
        <v>55</v>
      </c>
      <c r="Z2" s="23"/>
      <c r="AA2" s="23"/>
      <c r="AB2" s="23" t="s">
        <v>56</v>
      </c>
      <c r="AC2" s="23"/>
      <c r="AD2" s="23"/>
      <c r="AE2" s="26" t="s">
        <v>57</v>
      </c>
      <c r="AF2" s="26"/>
      <c r="AG2" s="26"/>
      <c r="AH2" s="26" t="s">
        <v>73</v>
      </c>
      <c r="AI2" s="19"/>
      <c r="AJ2" s="23" t="s">
        <v>58</v>
      </c>
      <c r="AL2" s="18"/>
    </row>
    <row r="3" spans="1:38" x14ac:dyDescent="0.4">
      <c r="A3" s="42" t="s">
        <v>59</v>
      </c>
      <c r="B3" t="s">
        <v>60</v>
      </c>
      <c r="C3">
        <v>2013</v>
      </c>
      <c r="D3" t="s">
        <v>72</v>
      </c>
      <c r="E3" t="s">
        <v>61</v>
      </c>
      <c r="F3" s="42" t="s">
        <v>62</v>
      </c>
      <c r="G3">
        <v>5</v>
      </c>
      <c r="H3" t="s">
        <v>63</v>
      </c>
      <c r="I3" t="s">
        <v>64</v>
      </c>
      <c r="J3" t="s">
        <v>65</v>
      </c>
      <c r="K3" t="s">
        <v>66</v>
      </c>
      <c r="L3">
        <v>2.61</v>
      </c>
      <c r="M3" t="s">
        <v>67</v>
      </c>
      <c r="N3" s="27">
        <v>0.3</v>
      </c>
    </row>
    <row r="4" spans="1:38" x14ac:dyDescent="0.4">
      <c r="A4" s="43"/>
      <c r="F4" s="43"/>
      <c r="K4" t="s">
        <v>68</v>
      </c>
      <c r="L4">
        <v>1.06</v>
      </c>
      <c r="M4" t="s">
        <v>67</v>
      </c>
      <c r="N4" s="27">
        <v>0.18</v>
      </c>
    </row>
    <row r="5" spans="1:38" x14ac:dyDescent="0.4">
      <c r="A5" s="43"/>
      <c r="F5" s="43"/>
      <c r="K5" t="s">
        <v>69</v>
      </c>
      <c r="L5">
        <v>0.73</v>
      </c>
      <c r="M5" t="s">
        <v>67</v>
      </c>
      <c r="N5" s="27">
        <v>0.09</v>
      </c>
    </row>
    <row r="6" spans="1:38" x14ac:dyDescent="0.4">
      <c r="A6" s="43"/>
      <c r="F6" s="43"/>
      <c r="K6" t="s">
        <v>70</v>
      </c>
      <c r="L6">
        <v>0.53</v>
      </c>
      <c r="M6" t="s">
        <v>67</v>
      </c>
      <c r="N6" s="27">
        <v>0.08</v>
      </c>
    </row>
    <row r="7" spans="1:38" x14ac:dyDescent="0.4">
      <c r="A7" s="43"/>
      <c r="F7" s="43"/>
      <c r="K7" t="s">
        <v>71</v>
      </c>
      <c r="L7">
        <v>0.52</v>
      </c>
      <c r="M7" t="s">
        <v>67</v>
      </c>
      <c r="N7" s="27">
        <v>0.17</v>
      </c>
    </row>
    <row r="8" spans="1:38" x14ac:dyDescent="0.4">
      <c r="A8" s="43"/>
      <c r="F8" s="43"/>
    </row>
    <row r="9" spans="1:38" x14ac:dyDescent="0.4">
      <c r="A9" s="43"/>
      <c r="F9" s="43"/>
    </row>
    <row r="10" spans="1:38" x14ac:dyDescent="0.4">
      <c r="A10" s="43"/>
      <c r="F10" s="43"/>
    </row>
    <row r="11" spans="1:38" x14ac:dyDescent="0.4">
      <c r="A11" s="43"/>
      <c r="F11" s="43"/>
    </row>
    <row r="12" spans="1:38" x14ac:dyDescent="0.4">
      <c r="A12" s="43"/>
      <c r="F12" s="43"/>
    </row>
    <row r="13" spans="1:38" x14ac:dyDescent="0.4">
      <c r="A13" s="43"/>
      <c r="F13" s="43"/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2132-8583-4229-8590-9B958ADAEF2F}">
  <dimension ref="B2:F35"/>
  <sheetViews>
    <sheetView topLeftCell="A7" workbookViewId="0">
      <selection activeCell="C30" sqref="C30"/>
    </sheetView>
  </sheetViews>
  <sheetFormatPr defaultRowHeight="18.75" x14ac:dyDescent="0.4"/>
  <cols>
    <col min="2" max="2" width="30.5" customWidth="1"/>
    <col min="3" max="3" width="24.875" customWidth="1"/>
    <col min="4" max="4" width="18" customWidth="1"/>
    <col min="5" max="5" width="21.375" customWidth="1"/>
    <col min="6" max="6" width="18.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56924756</v>
      </c>
    </row>
    <row r="7" spans="2:3" ht="19.5" thickBot="1" x14ac:dyDescent="0.45">
      <c r="B7" s="5" t="s">
        <v>5</v>
      </c>
      <c r="C7" s="6" t="s">
        <v>6</v>
      </c>
    </row>
    <row r="10" spans="2:3" x14ac:dyDescent="0.4">
      <c r="B10" s="7" t="s">
        <v>7</v>
      </c>
    </row>
    <row r="11" spans="2:3" x14ac:dyDescent="0.4">
      <c r="B11" s="8" t="s">
        <v>8</v>
      </c>
      <c r="C11" s="9">
        <v>382.5</v>
      </c>
    </row>
    <row r="12" spans="2:3" x14ac:dyDescent="0.4">
      <c r="B12" s="8" t="s">
        <v>9</v>
      </c>
      <c r="C12" s="9">
        <v>3.4</v>
      </c>
    </row>
    <row r="13" spans="2:3" x14ac:dyDescent="0.4">
      <c r="B13" s="8" t="s">
        <v>10</v>
      </c>
      <c r="C13" s="10">
        <v>1</v>
      </c>
    </row>
    <row r="14" spans="2:3" x14ac:dyDescent="0.4">
      <c r="B14" s="8" t="s">
        <v>11</v>
      </c>
      <c r="C14" s="10">
        <v>7</v>
      </c>
    </row>
    <row r="15" spans="2:3" x14ac:dyDescent="0.4">
      <c r="B15" s="8" t="s">
        <v>12</v>
      </c>
      <c r="C15" s="10">
        <v>6</v>
      </c>
    </row>
    <row r="16" spans="2:3" x14ac:dyDescent="0.4">
      <c r="B16" s="8" t="s">
        <v>13</v>
      </c>
      <c r="C16" s="9">
        <v>382.15302869999999</v>
      </c>
    </row>
    <row r="17" spans="2:6" x14ac:dyDescent="0.4">
      <c r="B17" s="11" t="s">
        <v>14</v>
      </c>
      <c r="C17" s="9">
        <v>382.15302869999999</v>
      </c>
    </row>
    <row r="18" spans="2:6" x14ac:dyDescent="0.4">
      <c r="B18" s="8" t="s">
        <v>15</v>
      </c>
      <c r="C18" s="9">
        <v>109</v>
      </c>
    </row>
    <row r="19" spans="2:6" x14ac:dyDescent="0.4">
      <c r="B19" s="8" t="s">
        <v>16</v>
      </c>
      <c r="C19" s="9">
        <v>27</v>
      </c>
    </row>
    <row r="20" spans="2:6" x14ac:dyDescent="0.4">
      <c r="B20" s="8" t="s">
        <v>17</v>
      </c>
      <c r="C20" s="10">
        <v>0</v>
      </c>
    </row>
    <row r="21" spans="2:6" x14ac:dyDescent="0.4">
      <c r="B21" s="8" t="s">
        <v>18</v>
      </c>
      <c r="C21" s="10">
        <v>487</v>
      </c>
    </row>
    <row r="22" spans="2:6" x14ac:dyDescent="0.4">
      <c r="B22" s="8" t="s">
        <v>19</v>
      </c>
      <c r="C22" s="10">
        <v>1</v>
      </c>
    </row>
    <row r="23" spans="2:6" x14ac:dyDescent="0.4">
      <c r="B23" s="11" t="s">
        <v>20</v>
      </c>
      <c r="C23" s="10">
        <v>0</v>
      </c>
    </row>
    <row r="24" spans="2:6" x14ac:dyDescent="0.4">
      <c r="B24" s="11" t="s">
        <v>21</v>
      </c>
      <c r="C24" s="10">
        <v>0</v>
      </c>
    </row>
    <row r="25" spans="2:6" x14ac:dyDescent="0.4">
      <c r="B25" s="11" t="s">
        <v>22</v>
      </c>
      <c r="C25" s="10">
        <v>0</v>
      </c>
    </row>
    <row r="26" spans="2:6" x14ac:dyDescent="0.4">
      <c r="B26" s="11" t="s">
        <v>23</v>
      </c>
      <c r="C26" s="10">
        <v>0</v>
      </c>
    </row>
    <row r="27" spans="2:6" x14ac:dyDescent="0.4">
      <c r="B27" s="11" t="s">
        <v>24</v>
      </c>
      <c r="C27" s="10">
        <v>1</v>
      </c>
    </row>
    <row r="28" spans="2:6" x14ac:dyDescent="0.4">
      <c r="B28" s="11" t="s">
        <v>25</v>
      </c>
      <c r="C28" s="12" t="s">
        <v>26</v>
      </c>
    </row>
    <row r="30" spans="2:6" ht="19.5" thickBot="1" x14ac:dyDescent="0.45">
      <c r="B30" t="s">
        <v>27</v>
      </c>
    </row>
    <row r="31" spans="2:6" ht="19.5" thickBot="1" x14ac:dyDescent="0.45">
      <c r="B31" s="1" t="s">
        <v>91</v>
      </c>
      <c r="C31" s="13" t="s">
        <v>29</v>
      </c>
      <c r="D31" s="13" t="s">
        <v>30</v>
      </c>
      <c r="E31" s="13" t="s">
        <v>31</v>
      </c>
      <c r="F31" s="2" t="s">
        <v>32</v>
      </c>
    </row>
    <row r="32" spans="2:6" ht="20.25" thickTop="1" thickBot="1" x14ac:dyDescent="0.45">
      <c r="B32" s="14"/>
      <c r="C32" s="15"/>
      <c r="D32" s="16"/>
      <c r="E32" s="15"/>
      <c r="F32" s="17"/>
    </row>
    <row r="34" spans="2:2" x14ac:dyDescent="0.4">
      <c r="B34" t="s">
        <v>90</v>
      </c>
    </row>
    <row r="35" spans="2:2" x14ac:dyDescent="0.4">
      <c r="B35" t="s">
        <v>89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5C5F-EE56-4566-B641-013947A01923}">
  <dimension ref="A1:W13"/>
  <sheetViews>
    <sheetView workbookViewId="0">
      <selection activeCell="AA22" sqref="AA22:AA23"/>
    </sheetView>
  </sheetViews>
  <sheetFormatPr defaultRowHeight="18.75" x14ac:dyDescent="0.4"/>
  <cols>
    <col min="1" max="1" width="10" customWidth="1"/>
    <col min="17" max="17" width="12.75" customWidth="1"/>
  </cols>
  <sheetData>
    <row r="1" spans="1:23" x14ac:dyDescent="0.4">
      <c r="A1" s="39" t="s">
        <v>33</v>
      </c>
      <c r="B1" s="39"/>
      <c r="C1" s="39"/>
      <c r="D1" s="39"/>
      <c r="E1" s="39"/>
      <c r="F1" s="40" t="s">
        <v>34</v>
      </c>
      <c r="G1" s="40"/>
      <c r="H1" s="40"/>
      <c r="I1" s="40"/>
      <c r="J1" s="41" t="s">
        <v>35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19"/>
    </row>
    <row r="2" spans="1:23" ht="38.25" thickBot="1" x14ac:dyDescent="0.45">
      <c r="A2" s="20" t="s">
        <v>36</v>
      </c>
      <c r="B2" s="21" t="s">
        <v>37</v>
      </c>
      <c r="C2" s="21" t="s">
        <v>38</v>
      </c>
      <c r="D2" s="21" t="s">
        <v>39</v>
      </c>
      <c r="E2" s="21" t="s">
        <v>40</v>
      </c>
      <c r="F2" s="22" t="s">
        <v>41</v>
      </c>
      <c r="G2" s="22" t="s">
        <v>42</v>
      </c>
      <c r="H2" s="22" t="s">
        <v>43</v>
      </c>
      <c r="I2" s="22" t="s">
        <v>44</v>
      </c>
      <c r="J2" s="23" t="s">
        <v>45</v>
      </c>
      <c r="K2" s="24" t="s">
        <v>46</v>
      </c>
      <c r="L2" s="24" t="s">
        <v>47</v>
      </c>
      <c r="M2" s="24" t="s">
        <v>48</v>
      </c>
      <c r="N2" s="23" t="s">
        <v>49</v>
      </c>
      <c r="O2" s="23" t="s">
        <v>50</v>
      </c>
      <c r="P2" s="25" t="s">
        <v>51</v>
      </c>
      <c r="Q2" s="25" t="s">
        <v>86</v>
      </c>
      <c r="R2" s="23" t="s">
        <v>52</v>
      </c>
      <c r="S2" s="23" t="s">
        <v>54</v>
      </c>
      <c r="T2" s="23" t="s">
        <v>55</v>
      </c>
      <c r="U2" s="23" t="s">
        <v>56</v>
      </c>
      <c r="V2" s="26" t="s">
        <v>73</v>
      </c>
      <c r="W2" s="28"/>
    </row>
    <row r="3" spans="1:23" x14ac:dyDescent="0.4">
      <c r="A3" s="42" t="s">
        <v>74</v>
      </c>
      <c r="B3" t="s">
        <v>75</v>
      </c>
      <c r="C3">
        <v>2016</v>
      </c>
      <c r="D3" t="s">
        <v>72</v>
      </c>
      <c r="E3" t="s">
        <v>76</v>
      </c>
      <c r="F3" s="42" t="s">
        <v>62</v>
      </c>
      <c r="G3">
        <v>12</v>
      </c>
      <c r="H3" t="s">
        <v>77</v>
      </c>
      <c r="I3" t="s">
        <v>78</v>
      </c>
      <c r="J3" t="s">
        <v>65</v>
      </c>
      <c r="K3" t="s">
        <v>79</v>
      </c>
      <c r="Q3" s="29">
        <f>T3/U3</f>
        <v>2.5555555555555558</v>
      </c>
      <c r="R3">
        <v>0.12</v>
      </c>
      <c r="S3">
        <v>0.16</v>
      </c>
      <c r="T3">
        <v>0.23</v>
      </c>
      <c r="U3">
        <v>0.09</v>
      </c>
      <c r="V3" s="29">
        <f>R3*(1+Q3)/S3</f>
        <v>2.666666666666667</v>
      </c>
    </row>
    <row r="4" spans="1:23" x14ac:dyDescent="0.4">
      <c r="A4" s="43"/>
      <c r="F4" s="43"/>
      <c r="K4" t="s">
        <v>80</v>
      </c>
      <c r="Q4" s="29">
        <f t="shared" ref="Q4:Q10" si="0">T4/U4</f>
        <v>2.2857142857142856</v>
      </c>
      <c r="R4">
        <v>0.12</v>
      </c>
      <c r="S4">
        <v>0.12</v>
      </c>
      <c r="T4">
        <v>0.16</v>
      </c>
      <c r="U4">
        <v>7.0000000000000007E-2</v>
      </c>
      <c r="V4" s="29">
        <f t="shared" ref="V4:V10" si="1">R4*(1+Q4)/S4</f>
        <v>3.2857142857142856</v>
      </c>
    </row>
    <row r="5" spans="1:23" x14ac:dyDescent="0.4">
      <c r="A5" s="43"/>
      <c r="F5" s="43"/>
      <c r="K5" t="s">
        <v>81</v>
      </c>
      <c r="Q5" s="29">
        <f t="shared" si="0"/>
        <v>2.1999999999999997</v>
      </c>
      <c r="R5">
        <v>0.09</v>
      </c>
      <c r="S5">
        <v>0.11</v>
      </c>
      <c r="T5">
        <v>0.11</v>
      </c>
      <c r="U5">
        <v>0.05</v>
      </c>
      <c r="V5" s="29">
        <f t="shared" si="1"/>
        <v>2.6181818181818182</v>
      </c>
    </row>
    <row r="6" spans="1:23" x14ac:dyDescent="0.4">
      <c r="A6" s="43"/>
      <c r="F6" s="43"/>
      <c r="K6" t="s">
        <v>82</v>
      </c>
      <c r="Q6" s="29">
        <f t="shared" si="0"/>
        <v>2.5</v>
      </c>
      <c r="R6">
        <v>0.12</v>
      </c>
      <c r="S6">
        <v>0.13</v>
      </c>
      <c r="T6" s="27">
        <v>0.2</v>
      </c>
      <c r="U6">
        <v>0.08</v>
      </c>
      <c r="V6" s="29">
        <f t="shared" si="1"/>
        <v>3.2307692307692304</v>
      </c>
    </row>
    <row r="7" spans="1:23" x14ac:dyDescent="0.4">
      <c r="A7" s="43"/>
      <c r="F7" s="43"/>
      <c r="K7" t="s">
        <v>83</v>
      </c>
      <c r="Q7" s="29">
        <f t="shared" si="0"/>
        <v>2.2222222222222223</v>
      </c>
      <c r="R7">
        <v>0.11</v>
      </c>
      <c r="S7">
        <v>0.23</v>
      </c>
      <c r="T7" s="27">
        <v>0.2</v>
      </c>
      <c r="U7">
        <v>0.09</v>
      </c>
      <c r="V7" s="29">
        <f t="shared" si="1"/>
        <v>1.5410628019323671</v>
      </c>
    </row>
    <row r="8" spans="1:23" x14ac:dyDescent="0.4">
      <c r="A8" s="43"/>
      <c r="F8" s="43"/>
      <c r="K8" t="s">
        <v>84</v>
      </c>
      <c r="Q8" s="29">
        <f t="shared" si="0"/>
        <v>2.25</v>
      </c>
      <c r="R8">
        <v>0.14000000000000001</v>
      </c>
      <c r="S8">
        <v>0.23</v>
      </c>
      <c r="T8">
        <v>0.18</v>
      </c>
      <c r="U8">
        <v>0.08</v>
      </c>
      <c r="V8" s="29">
        <f t="shared" si="1"/>
        <v>1.9782608695652175</v>
      </c>
    </row>
    <row r="9" spans="1:23" x14ac:dyDescent="0.4">
      <c r="A9" s="43"/>
      <c r="F9" s="43"/>
      <c r="K9" t="s">
        <v>85</v>
      </c>
      <c r="Q9" s="29">
        <f t="shared" si="0"/>
        <v>2.666666666666667</v>
      </c>
      <c r="R9">
        <v>0.12</v>
      </c>
      <c r="S9">
        <v>0.13</v>
      </c>
      <c r="T9">
        <v>0.16</v>
      </c>
      <c r="U9">
        <v>0.06</v>
      </c>
      <c r="V9" s="29">
        <f t="shared" si="1"/>
        <v>3.3846153846153846</v>
      </c>
    </row>
    <row r="10" spans="1:23" x14ac:dyDescent="0.4">
      <c r="A10" s="43"/>
      <c r="F10" s="43"/>
      <c r="K10" t="s">
        <v>66</v>
      </c>
      <c r="Q10" s="29">
        <f t="shared" si="0"/>
        <v>1.5</v>
      </c>
      <c r="R10">
        <v>0.13</v>
      </c>
      <c r="S10">
        <v>0.03</v>
      </c>
      <c r="T10">
        <v>0.03</v>
      </c>
      <c r="U10">
        <v>0.02</v>
      </c>
      <c r="V10" s="29">
        <f t="shared" si="1"/>
        <v>10.833333333333334</v>
      </c>
    </row>
    <row r="11" spans="1:23" x14ac:dyDescent="0.4">
      <c r="A11" s="43"/>
      <c r="F11" s="43"/>
    </row>
    <row r="12" spans="1:23" x14ac:dyDescent="0.4">
      <c r="A12" s="43"/>
      <c r="F12" s="43"/>
    </row>
    <row r="13" spans="1:23" x14ac:dyDescent="0.4">
      <c r="A13" s="43"/>
      <c r="F13" s="43"/>
    </row>
  </sheetData>
  <mergeCells count="5">
    <mergeCell ref="A1:E1"/>
    <mergeCell ref="F1:I1"/>
    <mergeCell ref="J1:U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6824-DC73-472F-B9A3-C44751E5D1F9}">
  <dimension ref="B2:F32"/>
  <sheetViews>
    <sheetView workbookViewId="0">
      <selection activeCell="E25" sqref="E24:E25"/>
    </sheetView>
  </sheetViews>
  <sheetFormatPr defaultRowHeight="18.75" x14ac:dyDescent="0.4"/>
  <cols>
    <col min="2" max="2" width="33.625" customWidth="1"/>
    <col min="3" max="3" width="26.75" customWidth="1"/>
    <col min="4" max="4" width="20" customWidth="1"/>
    <col min="5" max="5" width="29.5" customWidth="1"/>
    <col min="6" max="6" width="20.12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73443026</v>
      </c>
    </row>
    <row r="7" spans="2:3" ht="19.5" thickBot="1" x14ac:dyDescent="0.45">
      <c r="B7" s="5" t="s">
        <v>5</v>
      </c>
      <c r="C7" s="6" t="s">
        <v>87</v>
      </c>
    </row>
    <row r="10" spans="2:3" ht="19.5" thickBot="1" x14ac:dyDescent="0.45">
      <c r="B10" s="7" t="s">
        <v>7</v>
      </c>
    </row>
    <row r="11" spans="2:3" x14ac:dyDescent="0.4">
      <c r="B11" s="31" t="s">
        <v>8</v>
      </c>
      <c r="C11" s="32">
        <v>342.4</v>
      </c>
    </row>
    <row r="12" spans="2:3" x14ac:dyDescent="0.4">
      <c r="B12" s="33" t="s">
        <v>9</v>
      </c>
      <c r="C12" s="34">
        <v>2.7</v>
      </c>
    </row>
    <row r="13" spans="2:3" x14ac:dyDescent="0.4">
      <c r="B13" s="33" t="s">
        <v>10</v>
      </c>
      <c r="C13" s="35">
        <v>1</v>
      </c>
    </row>
    <row r="14" spans="2:3" x14ac:dyDescent="0.4">
      <c r="B14" s="33" t="s">
        <v>11</v>
      </c>
      <c r="C14" s="35">
        <v>7</v>
      </c>
    </row>
    <row r="15" spans="2:3" x14ac:dyDescent="0.4">
      <c r="B15" s="33" t="s">
        <v>12</v>
      </c>
      <c r="C15" s="35">
        <v>4</v>
      </c>
    </row>
    <row r="16" spans="2:3" x14ac:dyDescent="0.4">
      <c r="B16" s="33" t="s">
        <v>13</v>
      </c>
      <c r="C16" s="34">
        <v>342.09284400000001</v>
      </c>
    </row>
    <row r="17" spans="2:6" x14ac:dyDescent="0.4">
      <c r="B17" s="36" t="s">
        <v>14</v>
      </c>
      <c r="C17" s="34">
        <v>342.09284400000001</v>
      </c>
    </row>
    <row r="18" spans="2:6" x14ac:dyDescent="0.4">
      <c r="B18" s="33" t="s">
        <v>15</v>
      </c>
      <c r="C18" s="34">
        <v>99.2</v>
      </c>
    </row>
    <row r="19" spans="2:6" x14ac:dyDescent="0.4">
      <c r="B19" s="33" t="s">
        <v>16</v>
      </c>
      <c r="C19" s="34">
        <v>24</v>
      </c>
    </row>
    <row r="20" spans="2:6" x14ac:dyDescent="0.4">
      <c r="B20" s="33" t="s">
        <v>17</v>
      </c>
      <c r="C20" s="35">
        <v>0</v>
      </c>
    </row>
    <row r="21" spans="2:6" x14ac:dyDescent="0.4">
      <c r="B21" s="33" t="s">
        <v>18</v>
      </c>
      <c r="C21" s="35">
        <v>435</v>
      </c>
    </row>
    <row r="22" spans="2:6" x14ac:dyDescent="0.4">
      <c r="B22" s="33" t="s">
        <v>19</v>
      </c>
      <c r="C22" s="35">
        <v>1</v>
      </c>
    </row>
    <row r="23" spans="2:6" x14ac:dyDescent="0.4">
      <c r="B23" s="36" t="s">
        <v>20</v>
      </c>
      <c r="C23" s="35">
        <v>0</v>
      </c>
    </row>
    <row r="24" spans="2:6" x14ac:dyDescent="0.4">
      <c r="B24" s="36" t="s">
        <v>21</v>
      </c>
      <c r="C24" s="35">
        <v>0</v>
      </c>
    </row>
    <row r="25" spans="2:6" x14ac:dyDescent="0.4">
      <c r="B25" s="36" t="s">
        <v>22</v>
      </c>
      <c r="C25" s="35">
        <v>0</v>
      </c>
    </row>
    <row r="26" spans="2:6" x14ac:dyDescent="0.4">
      <c r="B26" s="36" t="s">
        <v>23</v>
      </c>
      <c r="C26" s="35">
        <v>0</v>
      </c>
    </row>
    <row r="27" spans="2:6" x14ac:dyDescent="0.4">
      <c r="B27" s="36" t="s">
        <v>24</v>
      </c>
      <c r="C27" s="35">
        <v>1</v>
      </c>
    </row>
    <row r="28" spans="2:6" ht="19.5" thickBot="1" x14ac:dyDescent="0.45">
      <c r="B28" s="37" t="s">
        <v>25</v>
      </c>
      <c r="C28" s="38" t="s">
        <v>26</v>
      </c>
    </row>
    <row r="30" spans="2:6" ht="19.5" thickBot="1" x14ac:dyDescent="0.45">
      <c r="B30" t="s">
        <v>27</v>
      </c>
    </row>
    <row r="31" spans="2:6" ht="19.5" thickBot="1" x14ac:dyDescent="0.45">
      <c r="B31" s="1" t="s">
        <v>28</v>
      </c>
      <c r="C31" s="13" t="s">
        <v>29</v>
      </c>
      <c r="D31" s="13" t="s">
        <v>30</v>
      </c>
      <c r="E31" s="13" t="s">
        <v>31</v>
      </c>
      <c r="F31" s="2" t="s">
        <v>32</v>
      </c>
    </row>
    <row r="32" spans="2:6" ht="20.25" thickTop="1" thickBot="1" x14ac:dyDescent="0.45">
      <c r="B32" s="14"/>
      <c r="C32" s="15"/>
      <c r="D32" s="30" t="s">
        <v>88</v>
      </c>
      <c r="E32" s="15">
        <v>1054782</v>
      </c>
      <c r="F32" s="17">
        <v>194138271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11C_ITMM(kinetic)</vt:lpstr>
      <vt:lpstr>11C_ITMM(compound)</vt:lpstr>
      <vt:lpstr>18F_FIMX(kinetic)</vt:lpstr>
      <vt:lpstr>18F_FIMX(compound)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2021-07-12T07:21:30Z</dcterms:created>
  <dcterms:modified xsi:type="dcterms:W3CDTF">2022-10-14T04:16:06Z</dcterms:modified>
</cp:coreProperties>
</file>