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D1\"/>
    </mc:Choice>
  </mc:AlternateContent>
  <xr:revisionPtr revIDLastSave="0" documentId="13_ncr:1_{4F3B0FA9-A23C-4594-B82A-154396033734}" xr6:coauthVersionLast="36" xr6:coauthVersionMax="47" xr10:uidLastSave="{00000000-0000-0000-0000-000000000000}"/>
  <bookViews>
    <workbookView xWindow="14670" yWindow="15" windowWidth="14115" windowHeight="17295" xr2:uid="{00000000-000D-0000-FFFF-FFFF00000000}"/>
  </bookViews>
  <sheets>
    <sheet name="11C_NNC112(kinetic)" sheetId="1" r:id="rId1"/>
    <sheet name="11C_NNC112(compound)" sheetId="2" r:id="rId2"/>
    <sheet name="11C_SCH 23390(kinetic)" sheetId="3" r:id="rId3"/>
    <sheet name="11C_SCH 23390(compound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3" l="1"/>
  <c r="U5" i="3"/>
  <c r="U6" i="3"/>
  <c r="U7" i="3"/>
  <c r="U8" i="3"/>
  <c r="U9" i="3"/>
  <c r="U3" i="3"/>
  <c r="U4" i="1"/>
  <c r="U5" i="1"/>
  <c r="U6" i="1"/>
  <c r="U7" i="1"/>
  <c r="U8" i="1"/>
  <c r="U9" i="1"/>
  <c r="U10" i="1"/>
  <c r="U11" i="1"/>
  <c r="U12" i="1"/>
  <c r="U13" i="1"/>
  <c r="U14" i="1"/>
  <c r="U3" i="1"/>
</calcChain>
</file>

<file path=xl/sharedStrings.xml><?xml version="1.0" encoding="utf-8"?>
<sst xmlns="http://schemas.openxmlformats.org/spreadsheetml/2006/main" count="306" uniqueCount="124">
  <si>
    <t>Journal information</t>
    <phoneticPr fontId="2"/>
  </si>
  <si>
    <t>Subject information</t>
    <phoneticPr fontId="2"/>
  </si>
  <si>
    <t>Parameters</t>
    <phoneticPr fontId="2"/>
  </si>
  <si>
    <t>ligand</t>
    <phoneticPr fontId="2"/>
  </si>
  <si>
    <t>Author</t>
    <phoneticPr fontId="2"/>
  </si>
  <si>
    <t>year</t>
    <phoneticPr fontId="2"/>
  </si>
  <si>
    <t>Journal</t>
    <phoneticPr fontId="2"/>
  </si>
  <si>
    <t>vol, pp</t>
    <phoneticPr fontId="2"/>
  </si>
  <si>
    <t>HC/MCI/AD</t>
    <phoneticPr fontId="2"/>
  </si>
  <si>
    <t>no.subjects</t>
    <phoneticPr fontId="2"/>
  </si>
  <si>
    <t>Gendar</t>
    <phoneticPr fontId="2"/>
  </si>
  <si>
    <t>Age</t>
    <phoneticPr fontId="2"/>
  </si>
  <si>
    <t>method</t>
    <phoneticPr fontId="2"/>
  </si>
  <si>
    <t>region</t>
    <phoneticPr fontId="2"/>
  </si>
  <si>
    <t>mean</t>
    <phoneticPr fontId="2"/>
  </si>
  <si>
    <t>s.d.</t>
    <phoneticPr fontId="2"/>
  </si>
  <si>
    <t>DVR</t>
    <phoneticPr fontId="2"/>
  </si>
  <si>
    <t>SUVR</t>
    <phoneticPr fontId="2"/>
  </si>
  <si>
    <t>Vt</t>
    <phoneticPr fontId="2"/>
  </si>
  <si>
    <t>BPND(DVR-1)</t>
    <phoneticPr fontId="2"/>
  </si>
  <si>
    <t>SD</t>
    <phoneticPr fontId="2"/>
  </si>
  <si>
    <t>K1</t>
    <phoneticPr fontId="2"/>
  </si>
  <si>
    <t>COV</t>
    <phoneticPr fontId="2"/>
  </si>
  <si>
    <t>k2</t>
    <phoneticPr fontId="2"/>
  </si>
  <si>
    <t>k3</t>
    <phoneticPr fontId="2"/>
  </si>
  <si>
    <t>k4</t>
    <phoneticPr fontId="2"/>
  </si>
  <si>
    <r>
      <t>BP</t>
    </r>
    <r>
      <rPr>
        <vertAlign val="subscript"/>
        <sz val="11"/>
        <color theme="1"/>
        <rFont val="Yu Gothic"/>
        <family val="3"/>
        <charset val="128"/>
        <scheme val="minor"/>
      </rPr>
      <t>ND</t>
    </r>
    <r>
      <rPr>
        <sz val="11"/>
        <color theme="1"/>
        <rFont val="Yu Gothic"/>
        <family val="2"/>
        <scheme val="minor"/>
      </rPr>
      <t>(k3/k4)</t>
    </r>
    <phoneticPr fontId="2"/>
  </si>
  <si>
    <t>備考</t>
    <rPh sb="0" eb="2">
      <t>ビコウ</t>
    </rPh>
    <phoneticPr fontId="2"/>
  </si>
  <si>
    <t>HC</t>
    <phoneticPr fontId="2"/>
  </si>
  <si>
    <t>[11C]NNC112</t>
    <phoneticPr fontId="1"/>
  </si>
  <si>
    <t>Anissa Abi-Dargham</t>
    <phoneticPr fontId="1"/>
  </si>
  <si>
    <t>JCBFM</t>
    <phoneticPr fontId="1"/>
  </si>
  <si>
    <t>20,225-243</t>
    <phoneticPr fontId="1"/>
  </si>
  <si>
    <t>F/M(1/5)</t>
    <phoneticPr fontId="1"/>
  </si>
  <si>
    <t>33±9</t>
    <phoneticPr fontId="1"/>
  </si>
  <si>
    <t>CAU</t>
    <phoneticPr fontId="1"/>
  </si>
  <si>
    <t>PUT</t>
    <phoneticPr fontId="1"/>
  </si>
  <si>
    <t>Hippocumpus</t>
    <phoneticPr fontId="1"/>
  </si>
  <si>
    <t>Amygdala</t>
    <phoneticPr fontId="1"/>
  </si>
  <si>
    <t>Ant.Cingulate</t>
    <phoneticPr fontId="1"/>
  </si>
  <si>
    <t>DLPF cx</t>
    <phoneticPr fontId="1"/>
  </si>
  <si>
    <t>MPF cx</t>
    <phoneticPr fontId="1"/>
  </si>
  <si>
    <t>PAR</t>
    <phoneticPr fontId="1"/>
  </si>
  <si>
    <t>Temporal cx</t>
    <phoneticPr fontId="1"/>
  </si>
  <si>
    <t>OCC</t>
    <phoneticPr fontId="1"/>
  </si>
  <si>
    <t>THA</t>
    <phoneticPr fontId="1"/>
  </si>
  <si>
    <t>CER</t>
    <phoneticPr fontId="1"/>
  </si>
  <si>
    <t>±</t>
    <phoneticPr fontId="1"/>
  </si>
  <si>
    <t>BPND(K3/k4)</t>
    <phoneticPr fontId="1"/>
  </si>
  <si>
    <t>PubChem Data</t>
    <phoneticPr fontId="2"/>
  </si>
  <si>
    <t>Structures</t>
    <phoneticPr fontId="2"/>
  </si>
  <si>
    <t xml:space="preserve"> Property name</t>
    <phoneticPr fontId="2"/>
  </si>
  <si>
    <t>Property Value</t>
    <phoneticPr fontId="2"/>
  </si>
  <si>
    <t>PubChem CID</t>
    <phoneticPr fontId="2"/>
  </si>
  <si>
    <t xml:space="preserve">Molecular formula </t>
    <phoneticPr fontId="2"/>
  </si>
  <si>
    <t>Chemical and Physical Properties</t>
    <phoneticPr fontId="2"/>
  </si>
  <si>
    <t>Molecular weight</t>
    <phoneticPr fontId="2"/>
  </si>
  <si>
    <t>XlogP3</t>
    <phoneticPr fontId="2"/>
  </si>
  <si>
    <t>Hydrogen Bond Donar Count</t>
    <phoneticPr fontId="2"/>
  </si>
  <si>
    <t>Hydrogen Bond Acceptor Count</t>
    <phoneticPr fontId="2"/>
  </si>
  <si>
    <t>Rotatable Bond Count</t>
    <phoneticPr fontId="2"/>
  </si>
  <si>
    <t>Exact Mass</t>
    <phoneticPr fontId="2"/>
  </si>
  <si>
    <t>Monoisotopic Mass</t>
  </si>
  <si>
    <t>Topological Polar Surface Area</t>
    <phoneticPr fontId="2"/>
  </si>
  <si>
    <t xml:space="preserve">Heavy Atom Count </t>
    <phoneticPr fontId="2"/>
  </si>
  <si>
    <t>Formal Charge</t>
    <phoneticPr fontId="2"/>
  </si>
  <si>
    <t>Complexity</t>
    <phoneticPr fontId="2"/>
  </si>
  <si>
    <t xml:space="preserve">Isotope Atom Stereocentor </t>
    <phoneticPr fontId="2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</si>
  <si>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</si>
  <si>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</si>
  <si>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</si>
  <si>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</si>
  <si>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</si>
  <si>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</si>
  <si>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2"/>
  </si>
  <si>
    <t>情報無</t>
    <rPh sb="0" eb="3">
      <t>ジョウホウナシ</t>
    </rPh>
    <phoneticPr fontId="2"/>
  </si>
  <si>
    <t xml:space="preserve">Activity Type </t>
    <phoneticPr fontId="2"/>
  </si>
  <si>
    <t>BioAssay Name</t>
    <phoneticPr fontId="2"/>
  </si>
  <si>
    <t>BioAssay AID</t>
    <phoneticPr fontId="2"/>
  </si>
  <si>
    <t>Substance SID</t>
    <phoneticPr fontId="2"/>
  </si>
  <si>
    <t>C19H18ClNO2</t>
    <phoneticPr fontId="1"/>
  </si>
  <si>
    <t>Yes</t>
    <phoneticPr fontId="1"/>
  </si>
  <si>
    <t>[11C]SCH 23390</t>
    <phoneticPr fontId="1"/>
  </si>
  <si>
    <t>Jussi Hirvonen et al.</t>
    <phoneticPr fontId="1"/>
  </si>
  <si>
    <t>21,1146-1150</t>
    <phoneticPr fontId="1"/>
  </si>
  <si>
    <t xml:space="preserve">male </t>
    <phoneticPr fontId="1"/>
  </si>
  <si>
    <t>28.3±3.2</t>
    <phoneticPr fontId="1"/>
  </si>
  <si>
    <t>MSFC</t>
    <phoneticPr fontId="1"/>
  </si>
  <si>
    <t>Anterior cingulate cx</t>
    <phoneticPr fontId="1"/>
  </si>
  <si>
    <t>Posterior cingulate cx</t>
    <phoneticPr fontId="1"/>
  </si>
  <si>
    <t>Dorsolateral prefrontal cx</t>
    <phoneticPr fontId="1"/>
  </si>
  <si>
    <t>test1</t>
    <phoneticPr fontId="1"/>
  </si>
  <si>
    <t>test2</t>
    <phoneticPr fontId="1"/>
  </si>
  <si>
    <t>BP</t>
    <phoneticPr fontId="2"/>
  </si>
  <si>
    <t>C17H18ClNO</t>
    <phoneticPr fontId="1"/>
  </si>
  <si>
    <t>Ki</t>
    <phoneticPr fontId="1"/>
  </si>
  <si>
    <t>~0.2</t>
    <phoneticPr fontId="1"/>
  </si>
  <si>
    <t>Activity Value, nM</t>
    <phoneticPr fontId="2"/>
  </si>
  <si>
    <t>論文DOI</t>
    <rPh sb="0" eb="2">
      <t>ロンブン</t>
    </rPh>
    <phoneticPr fontId="1"/>
  </si>
  <si>
    <t>10.1111/j.1527-3458.2001.tb00207.x</t>
  </si>
  <si>
    <t>10.1016/0014-2999(92)90578-r</t>
    <phoneticPr fontId="1"/>
  </si>
  <si>
    <t>human,temporal cx</t>
    <phoneticPr fontId="1"/>
  </si>
  <si>
    <t>human,caudate</t>
    <phoneticPr fontId="1"/>
  </si>
  <si>
    <t>10.1097/00004647-200002000-00003</t>
  </si>
  <si>
    <t>Kd</t>
    <phoneticPr fontId="1"/>
  </si>
  <si>
    <t>CHO cells</t>
    <phoneticPr fontId="1"/>
  </si>
  <si>
    <t>BHK cells</t>
    <phoneticPr fontId="1"/>
  </si>
  <si>
    <t>10.1016/0922-4106(94)90228-3</t>
  </si>
  <si>
    <t>rat,striatum,vs SCH 23390</t>
    <phoneticPr fontId="1"/>
  </si>
  <si>
    <t>rat,striatum,vs Adenylyl cyclase</t>
    <phoneticPr fontId="1"/>
  </si>
  <si>
    <t>rat striatum</t>
    <phoneticPr fontId="1"/>
  </si>
  <si>
    <t>Kd,high affinity site</t>
    <phoneticPr fontId="1"/>
  </si>
  <si>
    <t>Kd,low affinity site</t>
    <phoneticPr fontId="1"/>
  </si>
  <si>
    <t>(review)</t>
    <phoneticPr fontId="1"/>
  </si>
  <si>
    <t>10.1016/0024-3205(85)90028-1</t>
  </si>
  <si>
    <t>Chinese Hamster Ovary cell line is the subclone-3D in 1 /xM methotrexate,n=2</t>
    <phoneticPr fontId="1"/>
  </si>
  <si>
    <t>Chinese Hamster Ovary cell line is the subclone-3D in 20 /xM methotrexate,n=3</t>
    <phoneticPr fontId="1"/>
  </si>
  <si>
    <t>Baby Hamster Kidney-4,n=2</t>
    <phoneticPr fontId="1"/>
  </si>
  <si>
    <t>Baby Hamster Kidney-7,n=2</t>
    <phoneticPr fontId="1"/>
  </si>
  <si>
    <t>10.1016/0014-2999(88)90492-x</t>
  </si>
  <si>
    <t>rat brain</t>
    <phoneticPr fontId="1"/>
  </si>
  <si>
    <t>OF cx</t>
    <phoneticPr fontId="1"/>
  </si>
  <si>
    <t>DOI</t>
    <phoneticPr fontId="1"/>
  </si>
  <si>
    <t>2TCM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</si>
</sst>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#,##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sz val="12"/>
      <color rgb="FF212121"/>
      <name val="Segoe UI"/>
      <family val="2"/>
    </font>
    <font>
      <sz val="11"/>
      <color theme="1"/>
      <name val="Yu Gothic"/>
      <family val="3"/>
      <charset val="128"/>
      <scheme val="minor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2" fontId="0" fillId="0" borderId="4" xfId="0" applyNumberForma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right" vertical="center"/>
    </xf>
    <xf numFmtId="0" fontId="5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6" fillId="0" borderId="15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8" xfId="0" applyNumberFormat="1" applyBorder="1"/>
    <xf numFmtId="0" fontId="0" fillId="0" borderId="8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9" xfId="0" applyBorder="1"/>
    <xf numFmtId="0" fontId="0" fillId="0" borderId="15" xfId="0" applyBorder="1"/>
    <xf numFmtId="0" fontId="0" fillId="0" borderId="11" xfId="0" applyBorder="1"/>
    <xf numFmtId="0" fontId="0" fillId="0" borderId="20" xfId="0" applyFill="1" applyBorder="1" applyAlignment="1">
      <alignment vertical="center"/>
    </xf>
    <xf numFmtId="0" fontId="0" fillId="0" borderId="20" xfId="0" applyBorder="1"/>
    <xf numFmtId="0" fontId="0" fillId="0" borderId="21" xfId="0" applyBorder="1" applyAlignment="1">
      <alignment vertical="center"/>
    </xf>
    <xf numFmtId="0" fontId="6" fillId="0" borderId="21" xfId="0" applyFont="1" applyBorder="1" applyAlignment="1">
      <alignment vertical="center"/>
    </xf>
    <xf numFmtId="0" fontId="0" fillId="0" borderId="18" xfId="0" applyFill="1" applyBorder="1"/>
    <xf numFmtId="0" fontId="0" fillId="0" borderId="19" xfId="0" applyBorder="1" applyAlignment="1">
      <alignment vertical="center"/>
    </xf>
    <xf numFmtId="0" fontId="6" fillId="0" borderId="19" xfId="0" applyFont="1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16" xfId="0" applyFill="1" applyBorder="1"/>
    <xf numFmtId="0" fontId="0" fillId="0" borderId="10" xfId="0" applyFill="1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"/>
  <sheetViews>
    <sheetView tabSelected="1" workbookViewId="0">
      <selection activeCell="B4" sqref="B4"/>
    </sheetView>
  </sheetViews>
  <sheetFormatPr defaultRowHeight="18.75"/>
  <cols>
    <col min="15" max="15" width="3.25" customWidth="1"/>
    <col min="19" max="19" width="3.25" customWidth="1"/>
    <col min="22" max="22" width="2.75" customWidth="1"/>
    <col min="26" max="26" width="2.75" customWidth="1"/>
    <col min="29" max="29" width="2.625" customWidth="1"/>
    <col min="32" max="32" width="2.75" customWidth="1"/>
    <col min="35" max="35" width="3" customWidth="1"/>
  </cols>
  <sheetData>
    <row r="1" spans="1:42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1"/>
      <c r="AJ1" s="1"/>
      <c r="AK1" s="1"/>
      <c r="AL1" s="2"/>
      <c r="AM1" s="2"/>
      <c r="AN1" s="2"/>
      <c r="AO1" s="3"/>
      <c r="AP1" s="3"/>
    </row>
    <row r="2" spans="1:42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7" t="s">
        <v>16</v>
      </c>
      <c r="O2" s="7"/>
      <c r="P2" s="7" t="s">
        <v>20</v>
      </c>
      <c r="Q2" s="7" t="s">
        <v>17</v>
      </c>
      <c r="R2" s="7" t="s">
        <v>18</v>
      </c>
      <c r="S2" s="7"/>
      <c r="T2" s="7" t="s">
        <v>20</v>
      </c>
      <c r="U2" s="9" t="s">
        <v>19</v>
      </c>
      <c r="V2" s="9"/>
      <c r="W2" s="9"/>
      <c r="X2" s="9" t="s">
        <v>48</v>
      </c>
      <c r="Y2" s="7" t="s">
        <v>21</v>
      </c>
      <c r="Z2" s="7"/>
      <c r="AA2" s="7" t="s">
        <v>22</v>
      </c>
      <c r="AB2" s="7" t="s">
        <v>23</v>
      </c>
      <c r="AC2" s="7"/>
      <c r="AD2" s="7" t="s">
        <v>22</v>
      </c>
      <c r="AE2" s="7" t="s">
        <v>24</v>
      </c>
      <c r="AF2" s="7"/>
      <c r="AG2" s="7" t="s">
        <v>22</v>
      </c>
      <c r="AH2" s="7" t="s">
        <v>25</v>
      </c>
      <c r="AI2" s="7"/>
      <c r="AJ2" s="7" t="s">
        <v>22</v>
      </c>
      <c r="AK2" s="7"/>
      <c r="AL2" s="10" t="s">
        <v>26</v>
      </c>
      <c r="AM2" s="7" t="s">
        <v>20</v>
      </c>
      <c r="AN2" s="3"/>
      <c r="AO2" s="1"/>
      <c r="AP2" s="3"/>
    </row>
    <row r="3" spans="1:42">
      <c r="A3" s="71" t="s">
        <v>29</v>
      </c>
      <c r="B3" s="3" t="s">
        <v>30</v>
      </c>
      <c r="C3" s="3">
        <v>2000</v>
      </c>
      <c r="D3" s="3" t="s">
        <v>31</v>
      </c>
      <c r="E3" s="3" t="s">
        <v>32</v>
      </c>
      <c r="F3" s="71" t="s">
        <v>28</v>
      </c>
      <c r="G3" s="3">
        <v>6</v>
      </c>
      <c r="H3" s="3" t="s">
        <v>33</v>
      </c>
      <c r="I3" s="3" t="s">
        <v>34</v>
      </c>
      <c r="J3" s="3" t="s">
        <v>123</v>
      </c>
      <c r="K3" s="3" t="s">
        <v>35</v>
      </c>
      <c r="N3" s="12">
        <v>3.89</v>
      </c>
      <c r="O3" s="18" t="s">
        <v>47</v>
      </c>
      <c r="P3" s="13">
        <v>0.93</v>
      </c>
      <c r="R3" s="18">
        <v>10.130000000000001</v>
      </c>
      <c r="S3" s="18" t="s">
        <v>47</v>
      </c>
      <c r="T3" s="19">
        <v>3.18</v>
      </c>
      <c r="U3" s="11">
        <f>N3-1</f>
        <v>2.89</v>
      </c>
      <c r="V3" s="18" t="s">
        <v>47</v>
      </c>
      <c r="W3" s="13">
        <v>0.93</v>
      </c>
      <c r="Y3" s="18">
        <v>0.152</v>
      </c>
      <c r="Z3" s="18" t="s">
        <v>47</v>
      </c>
      <c r="AA3" s="19">
        <v>3.8999999999999998E-3</v>
      </c>
      <c r="AB3" s="20">
        <v>5.8999999999999999E-3</v>
      </c>
      <c r="AC3" s="18" t="s">
        <v>47</v>
      </c>
      <c r="AD3" s="19">
        <v>8.0000000000000002E-3</v>
      </c>
      <c r="AE3" s="20">
        <v>0.13200000000000001</v>
      </c>
      <c r="AF3" s="18" t="s">
        <v>47</v>
      </c>
      <c r="AG3" s="19">
        <v>3.5000000000000001E-3</v>
      </c>
      <c r="AH3" s="20">
        <v>4.9000000000000002E-2</v>
      </c>
      <c r="AI3" s="18" t="s">
        <v>47</v>
      </c>
      <c r="AJ3" s="19">
        <v>3.5000000000000003E-2</v>
      </c>
      <c r="AK3" s="21"/>
    </row>
    <row r="4" spans="1:42">
      <c r="A4" s="72"/>
      <c r="B4" s="3"/>
      <c r="C4" s="3"/>
      <c r="D4" s="3"/>
      <c r="E4" s="3"/>
      <c r="F4" s="72"/>
      <c r="G4" s="3"/>
      <c r="H4" s="3"/>
      <c r="I4" s="3"/>
      <c r="J4" s="3"/>
      <c r="K4" s="3" t="s">
        <v>36</v>
      </c>
      <c r="N4" s="14">
        <v>4.32</v>
      </c>
      <c r="O4" s="22" t="s">
        <v>47</v>
      </c>
      <c r="P4" s="16">
        <v>0.8</v>
      </c>
      <c r="R4" s="22">
        <v>10.98</v>
      </c>
      <c r="S4" s="22" t="s">
        <v>47</v>
      </c>
      <c r="T4" s="23">
        <v>2.81</v>
      </c>
      <c r="U4" s="11">
        <f t="shared" ref="U4:U14" si="0">N4-1</f>
        <v>3.3200000000000003</v>
      </c>
      <c r="V4" s="22" t="s">
        <v>47</v>
      </c>
      <c r="W4" s="16">
        <v>0.8</v>
      </c>
      <c r="Y4" s="22">
        <v>0.188</v>
      </c>
      <c r="Z4" s="22" t="s">
        <v>47</v>
      </c>
      <c r="AA4" s="23">
        <v>4.4000000000000003E-3</v>
      </c>
      <c r="AB4" s="24">
        <v>7.4000000000000003E-3</v>
      </c>
      <c r="AC4" s="22" t="s">
        <v>47</v>
      </c>
      <c r="AD4" s="23">
        <v>7.0000000000000001E-3</v>
      </c>
      <c r="AE4" s="24">
        <v>0.183</v>
      </c>
      <c r="AF4" s="22" t="s">
        <v>47</v>
      </c>
      <c r="AG4" s="23">
        <v>8.3000000000000001E-3</v>
      </c>
      <c r="AH4" s="24">
        <v>5.7000000000000002E-2</v>
      </c>
      <c r="AI4" s="22" t="s">
        <v>47</v>
      </c>
      <c r="AJ4" s="23">
        <v>8.3000000000000004E-2</v>
      </c>
      <c r="AK4" s="21"/>
    </row>
    <row r="5" spans="1:42">
      <c r="A5" s="72"/>
      <c r="B5" s="3"/>
      <c r="C5" s="3"/>
      <c r="D5" s="3"/>
      <c r="E5" s="3"/>
      <c r="F5" s="72"/>
      <c r="G5" s="3"/>
      <c r="H5" s="3"/>
      <c r="I5" s="3"/>
      <c r="J5" s="3"/>
      <c r="K5" s="3" t="s">
        <v>37</v>
      </c>
      <c r="N5" s="14">
        <v>1.77</v>
      </c>
      <c r="O5" s="22" t="s">
        <v>47</v>
      </c>
      <c r="P5" s="15">
        <v>0.33</v>
      </c>
      <c r="R5" s="22">
        <v>4.49</v>
      </c>
      <c r="S5" s="22" t="s">
        <v>47</v>
      </c>
      <c r="T5" s="23">
        <v>0.89</v>
      </c>
      <c r="U5" s="11">
        <f t="shared" si="0"/>
        <v>0.77</v>
      </c>
      <c r="V5" s="22" t="s">
        <v>47</v>
      </c>
      <c r="W5" s="15">
        <v>0.33</v>
      </c>
      <c r="Y5" s="22">
        <v>0.124</v>
      </c>
      <c r="Z5" s="22" t="s">
        <v>47</v>
      </c>
      <c r="AA5" s="25">
        <v>3.0000000000000001E-3</v>
      </c>
      <c r="AB5" s="24">
        <v>4.8999999999999998E-3</v>
      </c>
      <c r="AC5" s="22" t="s">
        <v>47</v>
      </c>
      <c r="AD5" s="23">
        <v>7.0000000000000001E-3</v>
      </c>
      <c r="AE5" s="24">
        <v>1.4999999999999999E-2</v>
      </c>
      <c r="AF5" s="22" t="s">
        <v>47</v>
      </c>
      <c r="AG5" s="23">
        <v>5.9999999999999995E-4</v>
      </c>
      <c r="AH5" s="26">
        <v>0.02</v>
      </c>
      <c r="AI5" s="22" t="s">
        <v>47</v>
      </c>
      <c r="AJ5" s="23">
        <v>6.0000000000000001E-3</v>
      </c>
      <c r="AK5" s="21"/>
    </row>
    <row r="6" spans="1:42">
      <c r="A6" s="72"/>
      <c r="B6" s="3"/>
      <c r="C6" s="3"/>
      <c r="D6" s="3"/>
      <c r="E6" s="3"/>
      <c r="F6" s="72"/>
      <c r="G6" s="3"/>
      <c r="H6" s="3"/>
      <c r="I6" s="3"/>
      <c r="J6" s="3"/>
      <c r="K6" s="3" t="s">
        <v>38</v>
      </c>
      <c r="N6" s="14">
        <v>1.93</v>
      </c>
      <c r="O6" s="22" t="s">
        <v>47</v>
      </c>
      <c r="P6" s="15">
        <v>0.42</v>
      </c>
      <c r="R6" s="32">
        <v>4.9000000000000004</v>
      </c>
      <c r="S6" s="22" t="s">
        <v>47</v>
      </c>
      <c r="T6" s="23">
        <v>1.28</v>
      </c>
      <c r="U6" s="11">
        <f t="shared" si="0"/>
        <v>0.92999999999999994</v>
      </c>
      <c r="V6" s="22" t="s">
        <v>47</v>
      </c>
      <c r="W6" s="15">
        <v>0.42</v>
      </c>
      <c r="Y6" s="22">
        <v>0.112</v>
      </c>
      <c r="Z6" s="22" t="s">
        <v>47</v>
      </c>
      <c r="AA6" s="23">
        <v>2.8E-3</v>
      </c>
      <c r="AB6" s="24">
        <v>4.4000000000000003E-3</v>
      </c>
      <c r="AC6" s="22" t="s">
        <v>47</v>
      </c>
      <c r="AD6" s="23">
        <v>7.0000000000000001E-3</v>
      </c>
      <c r="AE6" s="24">
        <v>2.8000000000000001E-2</v>
      </c>
      <c r="AF6" s="22" t="s">
        <v>47</v>
      </c>
      <c r="AG6" s="23">
        <v>1.6000000000000001E-3</v>
      </c>
      <c r="AH6" s="24">
        <v>2.9000000000000001E-2</v>
      </c>
      <c r="AI6" s="22" t="s">
        <v>47</v>
      </c>
      <c r="AJ6" s="23">
        <v>1.6E-2</v>
      </c>
      <c r="AK6" s="21"/>
    </row>
    <row r="7" spans="1:42">
      <c r="A7" s="72"/>
      <c r="B7" s="3"/>
      <c r="C7" s="3"/>
      <c r="D7" s="3"/>
      <c r="E7" s="3"/>
      <c r="F7" s="72"/>
      <c r="G7" s="3"/>
      <c r="H7" s="3"/>
      <c r="I7" s="3"/>
      <c r="J7" s="3"/>
      <c r="K7" s="3" t="s">
        <v>39</v>
      </c>
      <c r="N7" s="14">
        <v>2.04</v>
      </c>
      <c r="O7" s="22" t="s">
        <v>47</v>
      </c>
      <c r="P7" s="15">
        <v>0.33</v>
      </c>
      <c r="R7" s="22">
        <v>5.18</v>
      </c>
      <c r="S7" s="22" t="s">
        <v>47</v>
      </c>
      <c r="T7" s="23">
        <v>1.23</v>
      </c>
      <c r="U7" s="11">
        <f t="shared" si="0"/>
        <v>1.04</v>
      </c>
      <c r="V7" s="22" t="s">
        <v>47</v>
      </c>
      <c r="W7" s="15">
        <v>0.33</v>
      </c>
      <c r="Y7" s="22">
        <v>0.16500000000000001</v>
      </c>
      <c r="Z7" s="22" t="s">
        <v>47</v>
      </c>
      <c r="AA7" s="23">
        <v>4.7000000000000002E-3</v>
      </c>
      <c r="AB7" s="24">
        <v>6.4000000000000003E-3</v>
      </c>
      <c r="AC7" s="22" t="s">
        <v>47</v>
      </c>
      <c r="AD7" s="23">
        <v>1.0999999999999999E-2</v>
      </c>
      <c r="AE7" s="24">
        <v>3.6999999999999998E-2</v>
      </c>
      <c r="AF7" s="22" t="s">
        <v>47</v>
      </c>
      <c r="AG7" s="23">
        <v>1.2999999999999999E-3</v>
      </c>
      <c r="AH7" s="24">
        <v>3.5000000000000003E-2</v>
      </c>
      <c r="AI7" s="22" t="s">
        <v>47</v>
      </c>
      <c r="AJ7" s="23">
        <v>1.2999999999999999E-2</v>
      </c>
      <c r="AK7" s="21"/>
    </row>
    <row r="8" spans="1:42">
      <c r="A8" s="72"/>
      <c r="B8" s="3"/>
      <c r="C8" s="3"/>
      <c r="D8" s="3"/>
      <c r="E8" s="3"/>
      <c r="F8" s="72"/>
      <c r="G8" s="3"/>
      <c r="H8" s="3"/>
      <c r="I8" s="3"/>
      <c r="J8" s="3"/>
      <c r="K8" s="3" t="s">
        <v>40</v>
      </c>
      <c r="N8" s="14">
        <v>1.77</v>
      </c>
      <c r="O8" s="22" t="s">
        <v>47</v>
      </c>
      <c r="P8" s="15">
        <v>0.27</v>
      </c>
      <c r="R8" s="22">
        <v>4.49</v>
      </c>
      <c r="S8" s="22" t="s">
        <v>47</v>
      </c>
      <c r="T8" s="23">
        <v>1.01</v>
      </c>
      <c r="U8" s="11">
        <f t="shared" si="0"/>
        <v>0.77</v>
      </c>
      <c r="V8" s="22" t="s">
        <v>47</v>
      </c>
      <c r="W8" s="15">
        <v>0.27</v>
      </c>
      <c r="Y8" s="22">
        <v>0.14899999999999999</v>
      </c>
      <c r="Z8" s="22" t="s">
        <v>47</v>
      </c>
      <c r="AA8" s="23">
        <v>3.3999999999999998E-3</v>
      </c>
      <c r="AB8" s="24">
        <v>5.8999999999999999E-3</v>
      </c>
      <c r="AC8" s="22" t="s">
        <v>47</v>
      </c>
      <c r="AD8" s="23">
        <v>7.0000000000000001E-3</v>
      </c>
      <c r="AE8" s="24">
        <v>2.3E-2</v>
      </c>
      <c r="AF8" s="22" t="s">
        <v>47</v>
      </c>
      <c r="AG8" s="23">
        <v>6.9999999999999999E-4</v>
      </c>
      <c r="AH8" s="27">
        <v>0.03</v>
      </c>
      <c r="AI8" s="22" t="s">
        <v>47</v>
      </c>
      <c r="AJ8" s="23">
        <v>7.0000000000000001E-3</v>
      </c>
      <c r="AK8" s="21"/>
    </row>
    <row r="9" spans="1:42">
      <c r="A9" s="72"/>
      <c r="B9" s="3"/>
      <c r="C9" s="3"/>
      <c r="D9" s="3"/>
      <c r="E9" s="3"/>
      <c r="F9" s="72"/>
      <c r="G9" s="3"/>
      <c r="H9" s="3"/>
      <c r="I9" s="3"/>
      <c r="J9" s="3"/>
      <c r="K9" s="3" t="s">
        <v>41</v>
      </c>
      <c r="N9" s="33">
        <v>1.9</v>
      </c>
      <c r="O9" s="22" t="s">
        <v>47</v>
      </c>
      <c r="P9" s="15">
        <v>0.26</v>
      </c>
      <c r="R9" s="22">
        <v>4.84</v>
      </c>
      <c r="S9" s="22" t="s">
        <v>47</v>
      </c>
      <c r="T9" s="23">
        <v>1.05</v>
      </c>
      <c r="U9" s="11">
        <f t="shared" si="0"/>
        <v>0.89999999999999991</v>
      </c>
      <c r="V9" s="22" t="s">
        <v>47</v>
      </c>
      <c r="W9" s="15">
        <v>0.26</v>
      </c>
      <c r="Y9" s="22">
        <v>0.157</v>
      </c>
      <c r="Z9" s="22" t="s">
        <v>47</v>
      </c>
      <c r="AA9" s="23">
        <v>3.7000000000000002E-3</v>
      </c>
      <c r="AB9" s="24">
        <v>6.1000000000000004E-3</v>
      </c>
      <c r="AC9" s="22" t="s">
        <v>47</v>
      </c>
      <c r="AD9" s="23">
        <v>6.0000000000000001E-3</v>
      </c>
      <c r="AE9" s="26">
        <v>0.03</v>
      </c>
      <c r="AF9" s="22" t="s">
        <v>47</v>
      </c>
      <c r="AG9" s="23">
        <v>6.9999999999999999E-4</v>
      </c>
      <c r="AH9" s="27">
        <v>3.3000000000000002E-2</v>
      </c>
      <c r="AI9" s="22" t="s">
        <v>47</v>
      </c>
      <c r="AJ9" s="23">
        <v>7.0000000000000001E-3</v>
      </c>
      <c r="AK9" s="21"/>
    </row>
    <row r="10" spans="1:42">
      <c r="A10" s="72"/>
      <c r="B10" s="3"/>
      <c r="C10" s="3"/>
      <c r="D10" s="3"/>
      <c r="E10" s="3"/>
      <c r="F10" s="72"/>
      <c r="G10" s="3"/>
      <c r="H10" s="3"/>
      <c r="I10" s="3"/>
      <c r="J10" s="3"/>
      <c r="K10" s="3" t="s">
        <v>121</v>
      </c>
      <c r="N10" s="14">
        <v>1.89</v>
      </c>
      <c r="O10" s="22" t="s">
        <v>47</v>
      </c>
      <c r="P10" s="16">
        <v>0.4</v>
      </c>
      <c r="R10" s="22">
        <v>4.7699999999999996</v>
      </c>
      <c r="S10" s="22" t="s">
        <v>47</v>
      </c>
      <c r="T10" s="23">
        <v>1.07</v>
      </c>
      <c r="U10" s="11">
        <f t="shared" si="0"/>
        <v>0.8899999999999999</v>
      </c>
      <c r="V10" s="22" t="s">
        <v>47</v>
      </c>
      <c r="W10" s="16">
        <v>0.4</v>
      </c>
      <c r="Y10" s="28">
        <v>0.14000000000000001</v>
      </c>
      <c r="Z10" s="22" t="s">
        <v>47</v>
      </c>
      <c r="AA10" s="23">
        <v>2.8E-3</v>
      </c>
      <c r="AB10" s="24">
        <v>5.5999999999999999E-3</v>
      </c>
      <c r="AC10" s="22" t="s">
        <v>47</v>
      </c>
      <c r="AD10" s="29">
        <v>0.01</v>
      </c>
      <c r="AE10" s="24">
        <v>2.8000000000000001E-2</v>
      </c>
      <c r="AF10" s="22" t="s">
        <v>47</v>
      </c>
      <c r="AG10" s="23">
        <v>1.2999999999999999E-3</v>
      </c>
      <c r="AH10" s="24">
        <v>3.2000000000000001E-2</v>
      </c>
      <c r="AI10" s="22" t="s">
        <v>47</v>
      </c>
      <c r="AJ10" s="23">
        <v>1.2999999999999999E-2</v>
      </c>
      <c r="AK10" s="21"/>
    </row>
    <row r="11" spans="1:42">
      <c r="A11" s="72"/>
      <c r="B11" s="3"/>
      <c r="C11" s="3"/>
      <c r="D11" s="3"/>
      <c r="E11" s="3"/>
      <c r="F11" s="72"/>
      <c r="G11" s="3"/>
      <c r="H11" s="3"/>
      <c r="I11" s="3"/>
      <c r="J11" s="3"/>
      <c r="K11" s="3" t="s">
        <v>42</v>
      </c>
      <c r="N11" s="14">
        <v>1.87</v>
      </c>
      <c r="O11" s="22" t="s">
        <v>47</v>
      </c>
      <c r="P11" s="15">
        <v>0.31</v>
      </c>
      <c r="R11" s="22">
        <v>4.75</v>
      </c>
      <c r="S11" s="22" t="s">
        <v>47</v>
      </c>
      <c r="T11" s="23">
        <v>1.25</v>
      </c>
      <c r="U11" s="11">
        <f t="shared" si="0"/>
        <v>0.87000000000000011</v>
      </c>
      <c r="V11" s="22" t="s">
        <v>47</v>
      </c>
      <c r="W11" s="15">
        <v>0.31</v>
      </c>
      <c r="Y11" s="22">
        <v>0.16300000000000001</v>
      </c>
      <c r="Z11" s="22" t="s">
        <v>47</v>
      </c>
      <c r="AA11" s="23">
        <v>5.3E-3</v>
      </c>
      <c r="AB11" s="24">
        <v>6.3E-3</v>
      </c>
      <c r="AC11" s="22" t="s">
        <v>47</v>
      </c>
      <c r="AD11" s="23">
        <v>1.2E-2</v>
      </c>
      <c r="AE11" s="24">
        <v>2.7E-2</v>
      </c>
      <c r="AF11" s="22" t="s">
        <v>47</v>
      </c>
      <c r="AG11" s="25">
        <v>1E-3</v>
      </c>
      <c r="AH11" s="27">
        <v>3.2000000000000001E-2</v>
      </c>
      <c r="AI11" s="22" t="s">
        <v>47</v>
      </c>
      <c r="AJ11" s="29">
        <v>0.01</v>
      </c>
      <c r="AK11" s="21"/>
    </row>
    <row r="12" spans="1:42">
      <c r="A12" s="72"/>
      <c r="B12" s="3"/>
      <c r="C12" s="3"/>
      <c r="D12" s="3"/>
      <c r="E12" s="3"/>
      <c r="F12" s="72"/>
      <c r="G12" s="3"/>
      <c r="H12" s="3"/>
      <c r="I12" s="3"/>
      <c r="J12" s="3"/>
      <c r="K12" s="3" t="s">
        <v>43</v>
      </c>
      <c r="N12" s="14">
        <v>1.92</v>
      </c>
      <c r="O12" s="22" t="s">
        <v>47</v>
      </c>
      <c r="P12" s="15">
        <v>0.32</v>
      </c>
      <c r="R12" s="22">
        <v>4.8600000000000003</v>
      </c>
      <c r="S12" s="22" t="s">
        <v>47</v>
      </c>
      <c r="T12" s="23">
        <v>1.08</v>
      </c>
      <c r="U12" s="11">
        <f t="shared" si="0"/>
        <v>0.91999999999999993</v>
      </c>
      <c r="V12" s="22" t="s">
        <v>47</v>
      </c>
      <c r="W12" s="15">
        <v>0.32</v>
      </c>
      <c r="Y12" s="22">
        <v>0.13900000000000001</v>
      </c>
      <c r="Z12" s="22" t="s">
        <v>47</v>
      </c>
      <c r="AA12" s="23">
        <v>3.0999999999999999E-3</v>
      </c>
      <c r="AB12" s="24">
        <v>5.4999999999999997E-3</v>
      </c>
      <c r="AC12" s="22" t="s">
        <v>47</v>
      </c>
      <c r="AD12" s="23">
        <v>6.0000000000000001E-3</v>
      </c>
      <c r="AE12" s="24">
        <v>3.4000000000000002E-2</v>
      </c>
      <c r="AF12" s="22" t="s">
        <v>47</v>
      </c>
      <c r="AG12" s="23">
        <v>1.1999999999999999E-3</v>
      </c>
      <c r="AH12" s="27">
        <v>3.7999999999999999E-2</v>
      </c>
      <c r="AI12" s="22" t="s">
        <v>47</v>
      </c>
      <c r="AJ12" s="23">
        <v>1.2E-2</v>
      </c>
      <c r="AK12" s="21"/>
    </row>
    <row r="13" spans="1:42">
      <c r="A13" s="72"/>
      <c r="B13" s="3"/>
      <c r="C13" s="3"/>
      <c r="D13" s="3"/>
      <c r="E13" s="3"/>
      <c r="F13" s="72"/>
      <c r="G13" s="3"/>
      <c r="H13" s="3"/>
      <c r="I13" s="3"/>
      <c r="J13" s="3"/>
      <c r="K13" s="3" t="s">
        <v>44</v>
      </c>
      <c r="N13" s="33">
        <v>1.9</v>
      </c>
      <c r="O13" s="22" t="s">
        <v>47</v>
      </c>
      <c r="P13" s="15">
        <v>0.28999999999999998</v>
      </c>
      <c r="R13" s="22">
        <v>4.83</v>
      </c>
      <c r="S13" s="22" t="s">
        <v>47</v>
      </c>
      <c r="T13" s="23">
        <v>1.0900000000000001</v>
      </c>
      <c r="U13" s="11">
        <f t="shared" si="0"/>
        <v>0.89999999999999991</v>
      </c>
      <c r="V13" s="22" t="s">
        <v>47</v>
      </c>
      <c r="W13" s="15">
        <v>0.28999999999999998</v>
      </c>
      <c r="Y13" s="22">
        <v>0.17499999999999999</v>
      </c>
      <c r="Z13" s="22" t="s">
        <v>47</v>
      </c>
      <c r="AA13" s="23">
        <v>4.4000000000000003E-3</v>
      </c>
      <c r="AB13" s="24">
        <v>6.8999999999999999E-3</v>
      </c>
      <c r="AC13" s="22" t="s">
        <v>47</v>
      </c>
      <c r="AD13" s="23">
        <v>8.9999999999999993E-3</v>
      </c>
      <c r="AE13" s="24">
        <v>3.2000000000000001E-2</v>
      </c>
      <c r="AF13" s="22" t="s">
        <v>47</v>
      </c>
      <c r="AG13" s="23">
        <v>1.5E-3</v>
      </c>
      <c r="AH13" s="27">
        <v>3.4000000000000002E-2</v>
      </c>
      <c r="AI13" s="22" t="s">
        <v>47</v>
      </c>
      <c r="AJ13" s="23">
        <v>1.4999999999999999E-2</v>
      </c>
      <c r="AK13" s="21"/>
    </row>
    <row r="14" spans="1:42">
      <c r="K14" s="3" t="s">
        <v>45</v>
      </c>
      <c r="N14" s="14">
        <v>1.59</v>
      </c>
      <c r="O14" s="22" t="s">
        <v>47</v>
      </c>
      <c r="P14" s="15">
        <v>0.16</v>
      </c>
      <c r="R14" s="22">
        <v>3.99</v>
      </c>
      <c r="S14" s="22" t="s">
        <v>47</v>
      </c>
      <c r="T14" s="23">
        <v>0.68</v>
      </c>
      <c r="U14" s="11">
        <f t="shared" si="0"/>
        <v>0.59000000000000008</v>
      </c>
      <c r="V14" s="22" t="s">
        <v>47</v>
      </c>
      <c r="W14" s="15">
        <v>0.16</v>
      </c>
      <c r="Y14" s="22">
        <v>0.16500000000000001</v>
      </c>
      <c r="Z14" s="22" t="s">
        <v>47</v>
      </c>
      <c r="AA14" s="23">
        <v>3.5000000000000001E-3</v>
      </c>
      <c r="AB14" s="24">
        <v>6.6E-3</v>
      </c>
      <c r="AC14" s="22" t="s">
        <v>47</v>
      </c>
      <c r="AD14" s="23">
        <v>6.0000000000000001E-3</v>
      </c>
      <c r="AE14" s="24">
        <v>1.7999999999999999E-2</v>
      </c>
      <c r="AF14" s="22" t="s">
        <v>47</v>
      </c>
      <c r="AG14" s="23">
        <v>5.0000000000000001E-4</v>
      </c>
      <c r="AH14" s="24">
        <v>3.2000000000000001E-2</v>
      </c>
      <c r="AI14" s="22" t="s">
        <v>47</v>
      </c>
      <c r="AJ14" s="30">
        <v>5.0000000000000001E-3</v>
      </c>
      <c r="AK14" s="21"/>
    </row>
    <row r="15" spans="1:42">
      <c r="K15" s="3" t="s">
        <v>46</v>
      </c>
      <c r="O15" s="22" t="s">
        <v>47</v>
      </c>
      <c r="R15" s="22">
        <v>2.54</v>
      </c>
      <c r="S15" s="22" t="s">
        <v>47</v>
      </c>
      <c r="T15" s="23">
        <v>0.42</v>
      </c>
      <c r="Y15" s="22">
        <v>0.13100000000000001</v>
      </c>
      <c r="Z15" s="22" t="s">
        <v>47</v>
      </c>
      <c r="AA15" s="23">
        <v>2.8999999999999998E-3</v>
      </c>
      <c r="AB15" s="31">
        <v>5.0000000000000001E-3</v>
      </c>
      <c r="AC15" s="22" t="s">
        <v>47</v>
      </c>
      <c r="AD15" s="23">
        <v>8.0000000000000002E-3</v>
      </c>
      <c r="AE15" s="24"/>
      <c r="AF15" s="22" t="s">
        <v>47</v>
      </c>
      <c r="AG15" s="23"/>
      <c r="AH15" s="24"/>
      <c r="AI15" s="22" t="s">
        <v>47</v>
      </c>
      <c r="AJ15" s="23"/>
      <c r="AK15" s="21"/>
    </row>
    <row r="16" spans="1:42">
      <c r="Y16" s="14"/>
      <c r="Z16" s="14"/>
      <c r="AA16" s="15"/>
    </row>
  </sheetData>
  <mergeCells count="5">
    <mergeCell ref="A1:E1"/>
    <mergeCell ref="F1:I1"/>
    <mergeCell ref="J1:AH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E908-B5D6-46E0-B822-040E8B353B73}">
  <dimension ref="B2:G34"/>
  <sheetViews>
    <sheetView workbookViewId="0">
      <selection activeCell="C1" sqref="C1"/>
    </sheetView>
  </sheetViews>
  <sheetFormatPr defaultRowHeight="18.75"/>
  <cols>
    <col min="2" max="2" width="33.25" customWidth="1"/>
    <col min="3" max="3" width="26.375" customWidth="1"/>
    <col min="4" max="4" width="32.125" customWidth="1"/>
    <col min="5" max="5" width="29.125" customWidth="1"/>
    <col min="6" max="6" width="18.25" customWidth="1"/>
    <col min="7" max="7" width="35.5" customWidth="1"/>
  </cols>
  <sheetData>
    <row r="2" spans="2:6">
      <c r="B2" s="3" t="s">
        <v>49</v>
      </c>
      <c r="C2" s="3"/>
      <c r="D2" s="3"/>
      <c r="E2" s="3"/>
      <c r="F2" s="3"/>
    </row>
    <row r="3" spans="2:6">
      <c r="B3" s="3"/>
      <c r="C3" s="3"/>
      <c r="D3" s="3"/>
      <c r="E3" s="3"/>
      <c r="F3" s="3"/>
    </row>
    <row r="4" spans="2:6" ht="19.5" thickBot="1">
      <c r="B4" s="3" t="s">
        <v>50</v>
      </c>
      <c r="C4" s="3"/>
      <c r="D4" s="3"/>
      <c r="E4" s="3"/>
      <c r="F4" s="3"/>
    </row>
    <row r="5" spans="2:6" ht="19.5" thickBot="1">
      <c r="B5" s="34" t="s">
        <v>51</v>
      </c>
      <c r="C5" s="35" t="s">
        <v>52</v>
      </c>
      <c r="D5" s="3"/>
      <c r="E5" s="3"/>
      <c r="F5" s="3"/>
    </row>
    <row r="6" spans="2:6" ht="19.5" thickTop="1">
      <c r="B6" s="36" t="s">
        <v>53</v>
      </c>
      <c r="C6" s="37">
        <v>449975</v>
      </c>
      <c r="D6" s="3"/>
      <c r="E6" s="3"/>
      <c r="F6" s="3"/>
    </row>
    <row r="7" spans="2:6" ht="19.5" thickBot="1">
      <c r="B7" s="38" t="s">
        <v>54</v>
      </c>
      <c r="C7" s="39" t="s">
        <v>80</v>
      </c>
      <c r="D7" s="3"/>
      <c r="E7" s="3"/>
      <c r="F7" s="3"/>
    </row>
    <row r="8" spans="2:6">
      <c r="B8" s="17"/>
      <c r="C8" s="17"/>
      <c r="D8" s="3"/>
      <c r="E8" s="3"/>
      <c r="F8" s="3"/>
    </row>
    <row r="9" spans="2:6" ht="19.5" thickBot="1">
      <c r="B9" s="40" t="s">
        <v>55</v>
      </c>
      <c r="C9" s="3"/>
      <c r="D9" s="3"/>
      <c r="E9" s="3"/>
      <c r="F9" s="3"/>
    </row>
    <row r="10" spans="2:6">
      <c r="B10" s="41" t="s">
        <v>56</v>
      </c>
      <c r="C10" s="42">
        <v>326.8</v>
      </c>
      <c r="D10" s="3"/>
      <c r="E10" s="3"/>
      <c r="F10" s="3"/>
    </row>
    <row r="11" spans="2:6">
      <c r="B11" s="43" t="s">
        <v>57</v>
      </c>
      <c r="C11" s="44">
        <v>4.4000000000000004</v>
      </c>
      <c r="D11" s="3"/>
      <c r="E11" s="3"/>
      <c r="F11" s="3"/>
    </row>
    <row r="12" spans="2:6">
      <c r="B12" s="43" t="s">
        <v>58</v>
      </c>
      <c r="C12" s="44">
        <v>1</v>
      </c>
      <c r="D12" s="3"/>
      <c r="E12" s="3"/>
      <c r="F12" s="3"/>
    </row>
    <row r="13" spans="2:6">
      <c r="B13" s="43" t="s">
        <v>59</v>
      </c>
      <c r="C13" s="44">
        <v>3</v>
      </c>
      <c r="D13" s="3"/>
      <c r="E13" s="3"/>
      <c r="F13" s="3"/>
    </row>
    <row r="14" spans="2:6">
      <c r="B14" s="43" t="s">
        <v>60</v>
      </c>
      <c r="C14" s="44">
        <v>1</v>
      </c>
      <c r="D14" s="3"/>
      <c r="E14" s="3"/>
      <c r="F14" s="3"/>
    </row>
    <row r="15" spans="2:6">
      <c r="B15" s="43" t="s">
        <v>61</v>
      </c>
      <c r="C15" s="45">
        <v>326.11403910000001</v>
      </c>
      <c r="D15" s="3"/>
      <c r="E15" s="3"/>
      <c r="F15" s="3"/>
    </row>
    <row r="16" spans="2:6">
      <c r="B16" s="46" t="s">
        <v>62</v>
      </c>
      <c r="C16" s="45">
        <v>326.11403910000001</v>
      </c>
      <c r="D16" s="3"/>
      <c r="E16" s="3"/>
      <c r="F16" s="3"/>
    </row>
    <row r="17" spans="2:7">
      <c r="B17" s="43" t="s">
        <v>63</v>
      </c>
      <c r="C17" s="45">
        <v>36.6</v>
      </c>
      <c r="D17" s="3"/>
      <c r="E17" s="3"/>
      <c r="F17" s="3"/>
    </row>
    <row r="18" spans="2:7">
      <c r="B18" s="43" t="s">
        <v>64</v>
      </c>
      <c r="C18" s="44">
        <v>23</v>
      </c>
      <c r="D18" s="3"/>
      <c r="E18" s="3"/>
      <c r="F18" s="3"/>
    </row>
    <row r="19" spans="2:7">
      <c r="B19" s="43" t="s">
        <v>65</v>
      </c>
      <c r="C19" s="44">
        <v>0</v>
      </c>
      <c r="D19" s="3"/>
      <c r="E19" s="3"/>
      <c r="F19" s="3"/>
    </row>
    <row r="20" spans="2:7">
      <c r="B20" s="43" t="s">
        <v>66</v>
      </c>
      <c r="C20" s="44">
        <v>420</v>
      </c>
      <c r="D20" s="3"/>
      <c r="E20" s="3"/>
      <c r="F20" s="3"/>
    </row>
    <row r="21" spans="2:7">
      <c r="B21" s="43" t="s">
        <v>67</v>
      </c>
      <c r="C21" s="44">
        <v>1</v>
      </c>
      <c r="D21" s="3"/>
      <c r="E21" s="3"/>
      <c r="F21" s="3"/>
    </row>
    <row r="22" spans="2:7">
      <c r="B22" s="46" t="s">
        <v>68</v>
      </c>
      <c r="C22" s="44">
        <v>1</v>
      </c>
      <c r="D22" s="3"/>
      <c r="E22" s="3"/>
      <c r="F22" s="3"/>
    </row>
    <row r="23" spans="2:7">
      <c r="B23" s="46" t="s">
        <v>69</v>
      </c>
      <c r="C23" s="44">
        <v>0</v>
      </c>
      <c r="D23" s="3"/>
      <c r="E23" s="3"/>
      <c r="F23" s="3"/>
    </row>
    <row r="24" spans="2:7">
      <c r="B24" s="46" t="s">
        <v>70</v>
      </c>
      <c r="C24" s="44">
        <v>0</v>
      </c>
      <c r="D24" s="3"/>
      <c r="E24" s="3"/>
      <c r="F24" s="3"/>
    </row>
    <row r="25" spans="2:7">
      <c r="B25" s="46" t="s">
        <v>71</v>
      </c>
      <c r="C25" s="44">
        <v>0</v>
      </c>
      <c r="D25" s="3"/>
      <c r="E25" s="3"/>
      <c r="F25" s="3"/>
    </row>
    <row r="26" spans="2:7">
      <c r="B26" s="46" t="s">
        <v>72</v>
      </c>
      <c r="C26" s="44">
        <v>1</v>
      </c>
      <c r="D26" s="3"/>
      <c r="E26" s="3"/>
      <c r="F26" s="3"/>
    </row>
    <row r="27" spans="2:7" ht="19.5" thickBot="1">
      <c r="B27" s="47" t="s">
        <v>73</v>
      </c>
      <c r="C27" s="48" t="s">
        <v>81</v>
      </c>
      <c r="D27" s="3"/>
      <c r="E27" s="3"/>
      <c r="F27" s="3"/>
    </row>
    <row r="28" spans="2:7">
      <c r="B28" s="3"/>
      <c r="C28" s="3"/>
      <c r="D28" s="3"/>
      <c r="E28" s="3"/>
      <c r="F28" s="3"/>
    </row>
    <row r="29" spans="2:7" ht="19.5" thickBot="1">
      <c r="B29" s="3" t="s">
        <v>74</v>
      </c>
      <c r="C29" s="3"/>
      <c r="D29" s="3"/>
      <c r="E29" s="3"/>
      <c r="F29" s="3"/>
    </row>
    <row r="30" spans="2:7" ht="19.5" thickBot="1">
      <c r="B30" s="34" t="s">
        <v>97</v>
      </c>
      <c r="C30" s="49" t="s">
        <v>76</v>
      </c>
      <c r="D30" s="49" t="s">
        <v>77</v>
      </c>
      <c r="E30" s="49" t="s">
        <v>78</v>
      </c>
      <c r="F30" s="49" t="s">
        <v>79</v>
      </c>
      <c r="G30" s="53" t="s">
        <v>122</v>
      </c>
    </row>
    <row r="31" spans="2:7" ht="19.5" thickTop="1">
      <c r="B31" s="36">
        <v>2.8</v>
      </c>
      <c r="C31" s="60" t="s">
        <v>95</v>
      </c>
      <c r="D31" s="65" t="s">
        <v>109</v>
      </c>
      <c r="E31" s="60"/>
      <c r="F31" s="60"/>
      <c r="G31" s="75" t="s">
        <v>100</v>
      </c>
    </row>
    <row r="32" spans="2:7">
      <c r="B32" s="43">
        <v>0.18</v>
      </c>
      <c r="C32" s="63" t="s">
        <v>95</v>
      </c>
      <c r="D32" s="64" t="s">
        <v>108</v>
      </c>
      <c r="E32" s="63"/>
      <c r="F32" s="63"/>
      <c r="G32" s="73"/>
    </row>
    <row r="33" spans="2:7">
      <c r="B33" s="56">
        <v>1.6</v>
      </c>
      <c r="C33" s="54" t="s">
        <v>95</v>
      </c>
      <c r="D33" s="55" t="s">
        <v>101</v>
      </c>
      <c r="E33" s="55"/>
      <c r="F33" s="55"/>
      <c r="G33" s="73" t="s">
        <v>103</v>
      </c>
    </row>
    <row r="34" spans="2:7" ht="19.5" thickBot="1">
      <c r="B34" s="57">
        <v>3.03</v>
      </c>
      <c r="C34" s="58" t="s">
        <v>95</v>
      </c>
      <c r="D34" s="58" t="s">
        <v>102</v>
      </c>
      <c r="E34" s="59"/>
      <c r="F34" s="59"/>
      <c r="G34" s="74"/>
    </row>
  </sheetData>
  <mergeCells count="2">
    <mergeCell ref="G33:G34"/>
    <mergeCell ref="G31:G3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434E-AA9D-43F7-AC6E-472161A0E5C0}">
  <dimension ref="A1:AO18"/>
  <sheetViews>
    <sheetView workbookViewId="0">
      <selection activeCell="F23" sqref="F23"/>
    </sheetView>
  </sheetViews>
  <sheetFormatPr defaultRowHeight="18.75"/>
  <cols>
    <col min="1" max="1" width="14.375" customWidth="1"/>
  </cols>
  <sheetData>
    <row r="1" spans="1:41">
      <c r="A1" s="68" t="s">
        <v>0</v>
      </c>
      <c r="B1" s="68"/>
      <c r="C1" s="68"/>
      <c r="D1" s="68"/>
      <c r="E1" s="68"/>
      <c r="F1" s="69" t="s">
        <v>1</v>
      </c>
      <c r="G1" s="69"/>
      <c r="H1" s="69"/>
      <c r="I1" s="69"/>
      <c r="J1" s="70" t="s">
        <v>2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1"/>
      <c r="AJ1" s="1"/>
      <c r="AK1" s="1"/>
      <c r="AL1" s="2"/>
      <c r="AM1" s="2"/>
      <c r="AN1" s="2"/>
      <c r="AO1" s="3"/>
    </row>
    <row r="2" spans="1:41" ht="38.25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7" t="s">
        <v>12</v>
      </c>
      <c r="K2" s="8" t="s">
        <v>13</v>
      </c>
      <c r="L2" s="8" t="s">
        <v>14</v>
      </c>
      <c r="M2" s="8" t="s">
        <v>15</v>
      </c>
      <c r="N2" s="7" t="s">
        <v>16</v>
      </c>
      <c r="O2" s="7"/>
      <c r="P2" s="7" t="s">
        <v>20</v>
      </c>
      <c r="Q2" s="7" t="s">
        <v>17</v>
      </c>
      <c r="R2" s="7" t="s">
        <v>18</v>
      </c>
      <c r="S2" s="7"/>
      <c r="T2" s="7" t="s">
        <v>20</v>
      </c>
      <c r="U2" s="9" t="s">
        <v>93</v>
      </c>
      <c r="V2" s="9"/>
      <c r="W2" s="9"/>
      <c r="X2" s="9" t="s">
        <v>48</v>
      </c>
      <c r="Y2" s="7" t="s">
        <v>21</v>
      </c>
      <c r="Z2" s="7"/>
      <c r="AA2" s="7" t="s">
        <v>22</v>
      </c>
      <c r="AB2" s="7" t="s">
        <v>23</v>
      </c>
      <c r="AC2" s="7"/>
      <c r="AD2" s="7" t="s">
        <v>22</v>
      </c>
      <c r="AE2" s="7" t="s">
        <v>24</v>
      </c>
      <c r="AF2" s="7"/>
      <c r="AG2" s="7" t="s">
        <v>22</v>
      </c>
      <c r="AH2" s="7" t="s">
        <v>25</v>
      </c>
      <c r="AI2" s="7"/>
      <c r="AJ2" s="7" t="s">
        <v>22</v>
      </c>
      <c r="AK2" s="7"/>
      <c r="AL2" s="10" t="s">
        <v>26</v>
      </c>
      <c r="AM2" s="7" t="s">
        <v>20</v>
      </c>
      <c r="AN2" s="3"/>
      <c r="AO2" s="1" t="s">
        <v>27</v>
      </c>
    </row>
    <row r="3" spans="1:41">
      <c r="A3" s="71" t="s">
        <v>82</v>
      </c>
      <c r="B3" s="3" t="s">
        <v>83</v>
      </c>
      <c r="C3" s="3">
        <v>2001</v>
      </c>
      <c r="D3" s="3" t="s">
        <v>31</v>
      </c>
      <c r="E3" s="3" t="s">
        <v>84</v>
      </c>
      <c r="F3" s="71" t="s">
        <v>28</v>
      </c>
      <c r="G3" s="3">
        <v>5</v>
      </c>
      <c r="H3" s="3" t="s">
        <v>85</v>
      </c>
      <c r="I3" s="3" t="s">
        <v>86</v>
      </c>
      <c r="K3" t="s">
        <v>90</v>
      </c>
      <c r="U3">
        <f>(U12+V12)/2</f>
        <v>0.35</v>
      </c>
    </row>
    <row r="4" spans="1:41">
      <c r="A4" s="72"/>
      <c r="B4" s="3"/>
      <c r="C4" s="3"/>
      <c r="D4" s="3"/>
      <c r="E4" s="3"/>
      <c r="F4" s="72"/>
      <c r="G4" s="3"/>
      <c r="H4" s="3"/>
      <c r="I4" s="3"/>
      <c r="K4" t="s">
        <v>87</v>
      </c>
      <c r="U4" s="11">
        <f t="shared" ref="U4:U9" si="0">(U13+V13)/2</f>
        <v>0.40500000000000003</v>
      </c>
    </row>
    <row r="5" spans="1:41">
      <c r="A5" s="72"/>
      <c r="B5" s="3"/>
      <c r="C5" s="3"/>
      <c r="D5" s="3"/>
      <c r="E5" s="3"/>
      <c r="F5" s="72"/>
      <c r="G5" s="3"/>
      <c r="H5" s="3"/>
      <c r="I5" s="3"/>
      <c r="K5" t="s">
        <v>88</v>
      </c>
      <c r="U5">
        <f t="shared" si="0"/>
        <v>0.42</v>
      </c>
    </row>
    <row r="6" spans="1:41">
      <c r="A6" s="72"/>
      <c r="B6" s="3"/>
      <c r="C6" s="3"/>
      <c r="D6" s="3"/>
      <c r="E6" s="3"/>
      <c r="F6" s="72"/>
      <c r="G6" s="3"/>
      <c r="H6" s="3"/>
      <c r="I6" s="3"/>
      <c r="K6" t="s">
        <v>89</v>
      </c>
      <c r="U6" s="11">
        <f t="shared" si="0"/>
        <v>0.495</v>
      </c>
    </row>
    <row r="7" spans="1:41">
      <c r="A7" s="72"/>
      <c r="B7" s="3"/>
      <c r="C7" s="3"/>
      <c r="D7" s="3"/>
      <c r="E7" s="3"/>
      <c r="F7" s="72"/>
      <c r="G7" s="3"/>
      <c r="H7" s="3"/>
      <c r="I7" s="3"/>
      <c r="K7" t="s">
        <v>43</v>
      </c>
      <c r="U7">
        <f t="shared" si="0"/>
        <v>0.38</v>
      </c>
    </row>
    <row r="8" spans="1:41">
      <c r="A8" s="72"/>
      <c r="B8" s="3"/>
      <c r="C8" s="3"/>
      <c r="D8" s="3"/>
      <c r="E8" s="3"/>
      <c r="F8" s="72"/>
      <c r="G8" s="3"/>
      <c r="H8" s="3"/>
      <c r="I8" s="3"/>
      <c r="K8" t="s">
        <v>35</v>
      </c>
      <c r="U8">
        <f t="shared" si="0"/>
        <v>1.54</v>
      </c>
    </row>
    <row r="9" spans="1:41">
      <c r="A9" s="72"/>
      <c r="B9" s="3"/>
      <c r="C9" s="3"/>
      <c r="D9" s="3"/>
      <c r="E9" s="3"/>
      <c r="F9" s="72"/>
      <c r="G9" s="3"/>
      <c r="H9" s="3"/>
      <c r="I9" s="3"/>
      <c r="K9" t="s">
        <v>36</v>
      </c>
      <c r="U9">
        <f t="shared" si="0"/>
        <v>1.74</v>
      </c>
    </row>
    <row r="10" spans="1:41">
      <c r="A10" s="72"/>
      <c r="B10" s="3"/>
      <c r="C10" s="3"/>
      <c r="D10" s="3"/>
      <c r="E10" s="3"/>
      <c r="F10" s="72"/>
      <c r="G10" s="3"/>
      <c r="H10" s="3"/>
      <c r="I10" s="3"/>
    </row>
    <row r="11" spans="1:41">
      <c r="A11" s="72"/>
      <c r="B11" s="3"/>
      <c r="C11" s="3"/>
      <c r="D11" s="3"/>
      <c r="E11" s="3"/>
      <c r="F11" s="72"/>
      <c r="G11" s="3"/>
      <c r="H11" s="3"/>
      <c r="I11" s="3"/>
      <c r="U11" t="s">
        <v>91</v>
      </c>
      <c r="V11" t="s">
        <v>92</v>
      </c>
    </row>
    <row r="12" spans="1:41">
      <c r="A12" s="72"/>
      <c r="B12" s="3"/>
      <c r="C12" s="3"/>
      <c r="D12" s="3"/>
      <c r="E12" s="3"/>
      <c r="F12" s="72"/>
      <c r="G12" s="3"/>
      <c r="H12" s="3"/>
      <c r="I12" s="3"/>
      <c r="U12">
        <v>0.35</v>
      </c>
      <c r="V12">
        <v>0.35</v>
      </c>
    </row>
    <row r="13" spans="1:41">
      <c r="A13" s="72"/>
      <c r="B13" s="3"/>
      <c r="C13" s="3"/>
      <c r="D13" s="3"/>
      <c r="E13" s="3"/>
      <c r="F13" s="72"/>
      <c r="G13" s="3"/>
      <c r="H13" s="3"/>
      <c r="I13" s="3"/>
      <c r="U13">
        <v>0.42</v>
      </c>
      <c r="V13">
        <v>0.39</v>
      </c>
    </row>
    <row r="14" spans="1:41">
      <c r="U14">
        <v>0.42</v>
      </c>
      <c r="V14">
        <v>0.42</v>
      </c>
    </row>
    <row r="15" spans="1:41">
      <c r="U15">
        <v>0.49</v>
      </c>
      <c r="V15">
        <v>0.5</v>
      </c>
    </row>
    <row r="16" spans="1:41">
      <c r="U16">
        <v>0.37</v>
      </c>
      <c r="V16">
        <v>0.39</v>
      </c>
    </row>
    <row r="17" spans="21:22">
      <c r="U17">
        <v>1.51</v>
      </c>
      <c r="V17">
        <v>1.57</v>
      </c>
    </row>
    <row r="18" spans="21:22">
      <c r="U18">
        <v>1.75</v>
      </c>
      <c r="V18">
        <v>1.73</v>
      </c>
    </row>
  </sheetData>
  <mergeCells count="5">
    <mergeCell ref="A1:E1"/>
    <mergeCell ref="F1:I1"/>
    <mergeCell ref="J1:AH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CB8B-8BD7-4382-ABFA-E4855CCCBDE3}">
  <dimension ref="B2:H43"/>
  <sheetViews>
    <sheetView topLeftCell="A2" workbookViewId="0">
      <selection activeCell="F18" sqref="F18"/>
    </sheetView>
  </sheetViews>
  <sheetFormatPr defaultRowHeight="18.75"/>
  <cols>
    <col min="2" max="2" width="32.875" customWidth="1"/>
    <col min="3" max="3" width="29.375" customWidth="1"/>
    <col min="7" max="7" width="29" customWidth="1"/>
  </cols>
  <sheetData>
    <row r="2" spans="2:6">
      <c r="B2" s="3" t="s">
        <v>49</v>
      </c>
      <c r="C2" s="3"/>
      <c r="D2" s="3"/>
      <c r="E2" s="3"/>
      <c r="F2" s="3"/>
    </row>
    <row r="3" spans="2:6">
      <c r="B3" s="3"/>
      <c r="C3" s="3"/>
      <c r="D3" s="3"/>
      <c r="E3" s="3"/>
      <c r="F3" s="3"/>
    </row>
    <row r="4" spans="2:6" ht="19.5" thickBot="1">
      <c r="B4" s="3" t="s">
        <v>50</v>
      </c>
      <c r="C4" s="3"/>
      <c r="D4" s="3"/>
      <c r="E4" s="3"/>
      <c r="F4" s="3"/>
    </row>
    <row r="5" spans="2:6" ht="19.5" thickBot="1">
      <c r="B5" s="34" t="s">
        <v>51</v>
      </c>
      <c r="C5" s="35" t="s">
        <v>52</v>
      </c>
      <c r="D5" s="3"/>
      <c r="E5" s="3"/>
      <c r="F5" s="3"/>
    </row>
    <row r="6" spans="2:6" ht="19.5" thickTop="1">
      <c r="B6" s="36" t="s">
        <v>53</v>
      </c>
      <c r="C6" s="52">
        <v>12928529</v>
      </c>
      <c r="D6" s="3"/>
      <c r="E6" s="3"/>
      <c r="F6" s="3"/>
    </row>
    <row r="7" spans="2:6" ht="19.5" thickBot="1">
      <c r="B7" s="38" t="s">
        <v>54</v>
      </c>
      <c r="C7" s="51" t="s">
        <v>94</v>
      </c>
      <c r="D7" s="3"/>
      <c r="E7" s="3"/>
      <c r="F7" s="3"/>
    </row>
    <row r="8" spans="2:6">
      <c r="B8" s="50"/>
      <c r="C8" s="50"/>
      <c r="D8" s="3"/>
      <c r="E8" s="3"/>
      <c r="F8" s="3"/>
    </row>
    <row r="9" spans="2:6" ht="19.5" thickBot="1">
      <c r="B9" s="40" t="s">
        <v>55</v>
      </c>
      <c r="C9" s="3"/>
      <c r="D9" s="3"/>
      <c r="E9" s="3"/>
      <c r="F9" s="3"/>
    </row>
    <row r="10" spans="2:6">
      <c r="B10" s="41" t="s">
        <v>56</v>
      </c>
      <c r="C10" s="42">
        <v>286.77999999999997</v>
      </c>
      <c r="D10" s="3"/>
      <c r="E10" s="3"/>
      <c r="F10" s="3"/>
    </row>
    <row r="11" spans="2:6">
      <c r="B11" s="43" t="s">
        <v>57</v>
      </c>
      <c r="C11" s="44">
        <v>4</v>
      </c>
      <c r="D11" s="3"/>
      <c r="E11" s="3"/>
      <c r="F11" s="3"/>
    </row>
    <row r="12" spans="2:6">
      <c r="B12" s="43" t="s">
        <v>58</v>
      </c>
      <c r="C12" s="44">
        <v>1</v>
      </c>
      <c r="D12" s="3"/>
      <c r="E12" s="3"/>
      <c r="F12" s="3"/>
    </row>
    <row r="13" spans="2:6">
      <c r="B13" s="43" t="s">
        <v>59</v>
      </c>
      <c r="C13" s="44">
        <v>2</v>
      </c>
      <c r="D13" s="3"/>
      <c r="E13" s="3"/>
      <c r="F13" s="3"/>
    </row>
    <row r="14" spans="2:6">
      <c r="B14" s="43" t="s">
        <v>60</v>
      </c>
      <c r="C14" s="44">
        <v>1</v>
      </c>
      <c r="D14" s="3"/>
      <c r="E14" s="3"/>
      <c r="F14" s="3"/>
    </row>
    <row r="15" spans="2:6">
      <c r="B15" s="43" t="s">
        <v>61</v>
      </c>
      <c r="C15" s="45">
        <v>286.1191245</v>
      </c>
      <c r="D15" s="3"/>
      <c r="E15" s="3"/>
      <c r="F15" s="3"/>
    </row>
    <row r="16" spans="2:6">
      <c r="B16" s="46" t="s">
        <v>62</v>
      </c>
      <c r="C16" s="45">
        <v>286.1191245</v>
      </c>
      <c r="D16" s="3"/>
      <c r="E16" s="3"/>
      <c r="F16" s="3"/>
    </row>
    <row r="17" spans="2:8">
      <c r="B17" s="43" t="s">
        <v>63</v>
      </c>
      <c r="C17" s="45">
        <v>23.5</v>
      </c>
      <c r="D17" s="3"/>
      <c r="E17" s="3"/>
      <c r="F17" s="3"/>
    </row>
    <row r="18" spans="2:8">
      <c r="B18" s="43" t="s">
        <v>64</v>
      </c>
      <c r="C18" s="44">
        <v>20</v>
      </c>
      <c r="D18" s="3"/>
      <c r="E18" s="3"/>
      <c r="F18" s="3"/>
    </row>
    <row r="19" spans="2:8">
      <c r="B19" s="43" t="s">
        <v>65</v>
      </c>
      <c r="C19" s="44">
        <v>0</v>
      </c>
      <c r="D19" s="3"/>
      <c r="E19" s="3"/>
      <c r="F19" s="3"/>
    </row>
    <row r="20" spans="2:8">
      <c r="B20" s="43" t="s">
        <v>66</v>
      </c>
      <c r="C20" s="44">
        <v>318</v>
      </c>
      <c r="D20" s="3"/>
      <c r="E20" s="3"/>
      <c r="F20" s="3"/>
    </row>
    <row r="21" spans="2:8">
      <c r="B21" s="43" t="s">
        <v>67</v>
      </c>
      <c r="C21" s="44">
        <v>1</v>
      </c>
      <c r="D21" s="3"/>
      <c r="E21" s="3"/>
      <c r="F21" s="3"/>
    </row>
    <row r="22" spans="2:8">
      <c r="B22" s="46" t="s">
        <v>68</v>
      </c>
      <c r="C22" s="44">
        <v>1</v>
      </c>
      <c r="D22" s="3"/>
      <c r="E22" s="3"/>
      <c r="F22" s="3"/>
    </row>
    <row r="23" spans="2:8">
      <c r="B23" s="46" t="s">
        <v>69</v>
      </c>
      <c r="C23" s="44">
        <v>0</v>
      </c>
      <c r="D23" s="3"/>
      <c r="E23" s="3"/>
      <c r="F23" s="3"/>
    </row>
    <row r="24" spans="2:8">
      <c r="B24" s="46" t="s">
        <v>70</v>
      </c>
      <c r="C24" s="44">
        <v>0</v>
      </c>
      <c r="D24" s="3"/>
      <c r="E24" s="3"/>
      <c r="F24" s="3"/>
    </row>
    <row r="25" spans="2:8">
      <c r="B25" s="46" t="s">
        <v>71</v>
      </c>
      <c r="C25" s="44">
        <v>0</v>
      </c>
      <c r="D25" s="3"/>
      <c r="E25" s="3"/>
      <c r="F25" s="3"/>
    </row>
    <row r="26" spans="2:8">
      <c r="B26" s="46" t="s">
        <v>72</v>
      </c>
      <c r="C26" s="44">
        <v>1</v>
      </c>
      <c r="D26" s="3"/>
      <c r="E26" s="3"/>
      <c r="F26" s="3"/>
    </row>
    <row r="27" spans="2:8" ht="19.5" thickBot="1">
      <c r="B27" s="47" t="s">
        <v>73</v>
      </c>
      <c r="C27" s="48" t="s">
        <v>81</v>
      </c>
      <c r="D27" s="3"/>
      <c r="E27" s="3"/>
      <c r="F27" s="3"/>
    </row>
    <row r="28" spans="2:8">
      <c r="B28" s="3"/>
      <c r="C28" s="3"/>
      <c r="D28" s="3"/>
      <c r="E28" s="3"/>
      <c r="F28" s="3"/>
    </row>
    <row r="29" spans="2:8" ht="19.5" thickBot="1">
      <c r="B29" s="3" t="s">
        <v>74</v>
      </c>
      <c r="C29" s="3" t="s">
        <v>75</v>
      </c>
      <c r="D29" s="3"/>
      <c r="E29" s="3"/>
      <c r="F29" s="3"/>
    </row>
    <row r="30" spans="2:8" ht="19.5" thickBot="1">
      <c r="B30" s="34" t="s">
        <v>97</v>
      </c>
      <c r="C30" s="49" t="s">
        <v>76</v>
      </c>
      <c r="D30" s="49" t="s">
        <v>77</v>
      </c>
      <c r="E30" s="49" t="s">
        <v>78</v>
      </c>
      <c r="F30" s="49" t="s">
        <v>79</v>
      </c>
      <c r="G30" s="53" t="s">
        <v>98</v>
      </c>
    </row>
    <row r="31" spans="2:8" ht="19.5" thickTop="1">
      <c r="B31" s="36" t="s">
        <v>96</v>
      </c>
      <c r="C31" s="60" t="s">
        <v>95</v>
      </c>
      <c r="D31" s="61" t="s">
        <v>120</v>
      </c>
      <c r="E31" s="60"/>
      <c r="F31" s="60"/>
      <c r="G31" s="62" t="s">
        <v>99</v>
      </c>
      <c r="H31" t="s">
        <v>113</v>
      </c>
    </row>
    <row r="32" spans="2:8">
      <c r="B32" s="56">
        <v>0.5</v>
      </c>
      <c r="C32" s="54" t="s">
        <v>104</v>
      </c>
      <c r="D32" s="55" t="s">
        <v>105</v>
      </c>
      <c r="E32" s="55"/>
      <c r="F32" s="55"/>
      <c r="G32" s="73" t="s">
        <v>107</v>
      </c>
    </row>
    <row r="33" spans="2:7">
      <c r="B33" s="56">
        <v>5</v>
      </c>
      <c r="C33" s="54" t="s">
        <v>104</v>
      </c>
      <c r="D33" s="54" t="s">
        <v>106</v>
      </c>
      <c r="E33" s="55"/>
      <c r="F33" s="55"/>
      <c r="G33" s="73"/>
    </row>
    <row r="34" spans="2:7">
      <c r="B34" s="56">
        <v>0.14000000000000001</v>
      </c>
      <c r="C34" s="54" t="s">
        <v>104</v>
      </c>
      <c r="D34" s="54" t="s">
        <v>110</v>
      </c>
      <c r="E34" s="55"/>
      <c r="F34" s="55"/>
      <c r="G34" s="67" t="s">
        <v>119</v>
      </c>
    </row>
    <row r="35" spans="2:7">
      <c r="B35" s="56">
        <v>0.14000000000000001</v>
      </c>
      <c r="C35" s="54" t="s">
        <v>104</v>
      </c>
      <c r="D35" s="55" t="s">
        <v>110</v>
      </c>
      <c r="E35" s="55"/>
      <c r="F35" s="55"/>
      <c r="G35" s="66" t="s">
        <v>114</v>
      </c>
    </row>
    <row r="36" spans="2:7">
      <c r="B36" s="56">
        <v>0.51</v>
      </c>
      <c r="C36" s="54" t="s">
        <v>111</v>
      </c>
      <c r="D36" s="55" t="s">
        <v>115</v>
      </c>
      <c r="E36" s="55"/>
      <c r="F36" s="55"/>
      <c r="G36" s="73" t="s">
        <v>107</v>
      </c>
    </row>
    <row r="37" spans="2:7">
      <c r="B37" s="56">
        <v>5.2</v>
      </c>
      <c r="C37" s="54" t="s">
        <v>112</v>
      </c>
      <c r="D37" s="55" t="s">
        <v>115</v>
      </c>
      <c r="E37" s="55"/>
      <c r="F37" s="55"/>
      <c r="G37" s="73"/>
    </row>
    <row r="38" spans="2:7">
      <c r="B38" s="56">
        <v>0.54</v>
      </c>
      <c r="C38" s="54" t="s">
        <v>111</v>
      </c>
      <c r="D38" s="55" t="s">
        <v>116</v>
      </c>
      <c r="E38" s="55"/>
      <c r="F38" s="55"/>
      <c r="G38" s="73"/>
    </row>
    <row r="39" spans="2:7">
      <c r="B39" s="56">
        <v>4.9000000000000004</v>
      </c>
      <c r="C39" s="54" t="s">
        <v>112</v>
      </c>
      <c r="D39" s="55" t="s">
        <v>116</v>
      </c>
      <c r="E39" s="55"/>
      <c r="F39" s="55"/>
      <c r="G39" s="73"/>
    </row>
    <row r="40" spans="2:7">
      <c r="B40" s="56">
        <v>7.4999999999999997E-2</v>
      </c>
      <c r="C40" s="54" t="s">
        <v>111</v>
      </c>
      <c r="D40" s="55" t="s">
        <v>117</v>
      </c>
      <c r="E40" s="55"/>
      <c r="F40" s="55"/>
      <c r="G40" s="73"/>
    </row>
    <row r="41" spans="2:7">
      <c r="B41" s="56">
        <v>1.7</v>
      </c>
      <c r="C41" s="54" t="s">
        <v>112</v>
      </c>
      <c r="D41" s="55" t="s">
        <v>117</v>
      </c>
      <c r="E41" s="55"/>
      <c r="F41" s="55"/>
      <c r="G41" s="73"/>
    </row>
    <row r="42" spans="2:7">
      <c r="B42" s="56">
        <v>0.03</v>
      </c>
      <c r="C42" s="54" t="s">
        <v>111</v>
      </c>
      <c r="D42" s="55" t="s">
        <v>118</v>
      </c>
      <c r="E42" s="55"/>
      <c r="F42" s="55"/>
      <c r="G42" s="73"/>
    </row>
    <row r="43" spans="2:7" ht="19.5" thickBot="1">
      <c r="B43" s="57">
        <v>1.6</v>
      </c>
      <c r="C43" s="58" t="s">
        <v>112</v>
      </c>
      <c r="D43" s="59" t="s">
        <v>118</v>
      </c>
      <c r="E43" s="59"/>
      <c r="F43" s="59"/>
      <c r="G43" s="74"/>
    </row>
  </sheetData>
  <mergeCells count="2">
    <mergeCell ref="G32:G33"/>
    <mergeCell ref="G36:G4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11C_NNC112(kinetic)</vt:lpstr>
      <vt:lpstr>11C_NNC112(compound)</vt:lpstr>
      <vt:lpstr>11C_SCH 23390(kinetic)</vt:lpstr>
      <vt:lpstr>11C_SCH 23390(compound)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</dc:creator>
  <cp:lastModifiedBy>PET</cp:lastModifiedBy>
  <dcterms:created xsi:type="dcterms:W3CDTF">2015-06-05T18:19:34Z</dcterms:created>
  <dcterms:modified xsi:type="dcterms:W3CDTF">2022-10-14T07:29:25Z</dcterms:modified>
</cp:coreProperties>
</file>