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NS-PET database\dopamineD2\"/>
    </mc:Choice>
  </mc:AlternateContent>
  <xr:revisionPtr revIDLastSave="0" documentId="13_ncr:1_{EBED8ED4-293E-4B22-8610-AFD92BF4E050}" xr6:coauthVersionLast="36" xr6:coauthVersionMax="47" xr10:uidLastSave="{00000000-0000-0000-0000-000000000000}"/>
  <bookViews>
    <workbookView xWindow="14640" yWindow="15" windowWidth="14115" windowHeight="17295" firstSheet="6" activeTab="6" xr2:uid="{2740A42D-9950-48DA-8FF0-2F226757FCF1}"/>
  </bookViews>
  <sheets>
    <sheet name="11C_Raclopride(kinetic)" sheetId="1" r:id="rId1"/>
    <sheet name="11C_Raclopride(compound)" sheetId="6" r:id="rId2"/>
    <sheet name="11C_MNPA(kinetic)" sheetId="3" r:id="rId3"/>
    <sheet name="11C_MNPA(compound)" sheetId="4" r:id="rId4"/>
    <sheet name="11C_FLB 457(kinetic)" sheetId="2" r:id="rId5"/>
    <sheet name="11C_FLB 457(compound)" sheetId="5" r:id="rId6"/>
    <sheet name="18F_(N-methyl)benperidol(kinet)" sheetId="7" r:id="rId7"/>
    <sheet name="18F_(N-methyl)benperidol(compo)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3" i="2" l="1"/>
  <c r="AJ14" i="2"/>
  <c r="AJ15" i="2"/>
  <c r="AJ16" i="2"/>
  <c r="AJ17" i="2"/>
  <c r="AJ12" i="2"/>
  <c r="AI13" i="2"/>
  <c r="AI14" i="2"/>
  <c r="AI15" i="2"/>
  <c r="AI16" i="2"/>
  <c r="AI17" i="2"/>
  <c r="AI12" i="2"/>
  <c r="L4" i="3"/>
  <c r="L5" i="3"/>
  <c r="L3" i="3"/>
  <c r="AE6" i="3"/>
  <c r="AE5" i="3"/>
  <c r="AD5" i="3"/>
  <c r="AE4" i="3"/>
  <c r="AD4" i="3"/>
  <c r="AE3" i="3"/>
  <c r="AD3" i="3"/>
</calcChain>
</file>

<file path=xl/sharedStrings.xml><?xml version="1.0" encoding="utf-8"?>
<sst xmlns="http://schemas.openxmlformats.org/spreadsheetml/2006/main" count="396" uniqueCount="157">
  <si>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</si>
  <si>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</si>
  <si>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</si>
  <si>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</si>
  <si>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</si>
  <si>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</si>
  <si>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</si>
  <si>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</si>
  <si>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</si>
  <si>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</si>
  <si>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</si>
  <si>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</si>
  <si>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</si>
  <si>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</si>
  <si>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mean</t>
    <phoneticPr fontId="1"/>
  </si>
  <si>
    <t>s.d.</t>
    <phoneticPr fontId="1"/>
  </si>
  <si>
    <t>DVR</t>
    <phoneticPr fontId="1"/>
  </si>
  <si>
    <t>SUVR</t>
    <phoneticPr fontId="1"/>
  </si>
  <si>
    <t>BPND(DVR-1)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</si>
  <si>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</si>
  <si>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</si>
  <si>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</si>
  <si>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</si>
  <si>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</si>
  <si>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</si>
  <si>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[11C]FLB 457</t>
    <phoneticPr fontId="1"/>
  </si>
  <si>
    <t>Rajesh Narendran et al.</t>
    <phoneticPr fontId="1"/>
  </si>
  <si>
    <t>NIH Pubric Acces</t>
    <phoneticPr fontId="1"/>
  </si>
  <si>
    <t>65(1):35-40</t>
    <phoneticPr fontId="1"/>
  </si>
  <si>
    <t>HC</t>
    <phoneticPr fontId="1"/>
  </si>
  <si>
    <t>3/3(F/M)</t>
    <phoneticPr fontId="1"/>
  </si>
  <si>
    <t>±</t>
    <phoneticPr fontId="1"/>
  </si>
  <si>
    <t>OCC</t>
    <phoneticPr fontId="1"/>
  </si>
  <si>
    <t>[11C]MNPA</t>
    <phoneticPr fontId="1"/>
  </si>
  <si>
    <t>Tatsui Otsuka et al.</t>
    <phoneticPr fontId="1"/>
  </si>
  <si>
    <t>50,703-710</t>
    <phoneticPr fontId="1"/>
  </si>
  <si>
    <t>men</t>
    <phoneticPr fontId="1"/>
  </si>
  <si>
    <t>22-35</t>
    <phoneticPr fontId="1"/>
  </si>
  <si>
    <t>2TCM</t>
    <phoneticPr fontId="1"/>
  </si>
  <si>
    <t>Putamen</t>
    <phoneticPr fontId="1"/>
  </si>
  <si>
    <t>Caudate</t>
    <phoneticPr fontId="1"/>
  </si>
  <si>
    <t>Thalamus</t>
    <phoneticPr fontId="1"/>
  </si>
  <si>
    <t>1TCM</t>
    <phoneticPr fontId="1"/>
  </si>
  <si>
    <t>Cerebellum</t>
    <phoneticPr fontId="1"/>
  </si>
  <si>
    <t>test</t>
    <phoneticPr fontId="1"/>
  </si>
  <si>
    <t>retest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</si>
  <si>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</si>
  <si>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</si>
  <si>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</si>
  <si>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</si>
  <si>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</si>
  <si>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</si>
  <si>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C20H23NO3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</si>
  <si>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</si>
  <si>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</si>
  <si>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</si>
  <si>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</si>
  <si>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</si>
  <si>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</si>
  <si>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</si>
  <si>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</si>
  <si>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</si>
  <si>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</si>
  <si>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</si>
  <si>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</si>
  <si>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</si>
  <si>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</si>
  <si>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</si>
  <si>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</si>
  <si>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</si>
  <si>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</si>
  <si>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</si>
  <si>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</si>
  <si>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</si>
  <si>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※情報なし</t>
    <rPh sb="1" eb="3">
      <t>ジョウホウ</t>
    </rPh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</si>
  <si>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</si>
  <si>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</si>
  <si>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</si>
  <si>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</si>
  <si>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C16H23BrN2O3</t>
    <phoneticPr fontId="1"/>
  </si>
  <si>
    <t>Lipophilicity, log D at pH 7.4 by shake flask method</t>
  </si>
  <si>
    <t xml:space="preserve"> Structures</t>
    <phoneticPr fontId="1"/>
  </si>
  <si>
    <t>C15H20Cl2N2O3</t>
    <phoneticPr fontId="1"/>
  </si>
  <si>
    <t xml:space="preserve"> Chemical and Physical Properties</t>
    <phoneticPr fontId="1"/>
  </si>
  <si>
    <t>[18F]benperidol</t>
    <phoneticPr fontId="1"/>
  </si>
  <si>
    <t>Jo Ann V.</t>
    <phoneticPr fontId="1"/>
  </si>
  <si>
    <t>NMB</t>
    <phoneticPr fontId="1"/>
  </si>
  <si>
    <t>35,335-341</t>
    <phoneticPr fontId="1"/>
  </si>
  <si>
    <t>12/4(F/M)</t>
    <phoneticPr fontId="1"/>
  </si>
  <si>
    <t>51±12</t>
    <phoneticPr fontId="1"/>
  </si>
  <si>
    <t>method1(the three-compartment tracer kinetic model using the arterial input function</t>
    <phoneticPr fontId="1"/>
  </si>
  <si>
    <t>method2(the Logan graphical method using an arterial input function)</t>
    <phoneticPr fontId="1"/>
  </si>
  <si>
    <t>method3 (the Logan graphical method using a reference region)</t>
    <phoneticPr fontId="1"/>
  </si>
  <si>
    <t>CAU</t>
    <phoneticPr fontId="1"/>
  </si>
  <si>
    <t>SD</t>
    <phoneticPr fontId="1"/>
  </si>
  <si>
    <t>BP</t>
    <phoneticPr fontId="1"/>
  </si>
  <si>
    <t>[11C]raclopride</t>
    <phoneticPr fontId="1"/>
  </si>
  <si>
    <t>Jean Logan</t>
    <phoneticPr fontId="1"/>
  </si>
  <si>
    <t>JCBFM</t>
    <phoneticPr fontId="1"/>
  </si>
  <si>
    <t>14,995-1010</t>
    <phoneticPr fontId="1"/>
  </si>
  <si>
    <t>BPND(k3/k4)</t>
    <phoneticPr fontId="1"/>
  </si>
  <si>
    <t>Vt</t>
    <phoneticPr fontId="1"/>
  </si>
  <si>
    <t>3CM</t>
    <phoneticPr fontId="1"/>
  </si>
  <si>
    <t>HC
+
patient</t>
    <phoneticPr fontId="1"/>
  </si>
  <si>
    <t>29-80</t>
    <phoneticPr fontId="1"/>
  </si>
  <si>
    <t>kinetic method</t>
    <phoneticPr fontId="1"/>
  </si>
  <si>
    <t>Tharamus</t>
    <phoneticPr fontId="1"/>
  </si>
  <si>
    <t>Amygdala</t>
    <phoneticPr fontId="1"/>
  </si>
  <si>
    <t>Rostral Anterior Cingulate cx</t>
    <phoneticPr fontId="1"/>
  </si>
  <si>
    <t>Medial Orbiofrontal cx</t>
    <phoneticPr fontId="1"/>
  </si>
  <si>
    <t>BPND</t>
    <phoneticPr fontId="1"/>
  </si>
  <si>
    <t>Hans Olsson et al.</t>
    <phoneticPr fontId="1"/>
  </si>
  <si>
    <t>19,1164-1173</t>
    <phoneticPr fontId="1"/>
  </si>
  <si>
    <t>male</t>
    <phoneticPr fontId="1"/>
  </si>
  <si>
    <t>23-38</t>
    <phoneticPr fontId="1"/>
  </si>
  <si>
    <t>PUT</t>
    <phoneticPr fontId="1"/>
  </si>
  <si>
    <t>THA</t>
    <phoneticPr fontId="1"/>
  </si>
  <si>
    <t>Temporal cx</t>
    <phoneticPr fontId="1"/>
  </si>
  <si>
    <t>Ant cingulate</t>
    <phoneticPr fontId="1"/>
  </si>
  <si>
    <t>Frontal cx</t>
    <phoneticPr fontId="1"/>
  </si>
  <si>
    <t>CER</t>
    <phoneticPr fontId="1"/>
  </si>
  <si>
    <t>Male Sprague-Dawley rats</t>
    <phoneticPr fontId="1"/>
  </si>
  <si>
    <t>Kd</t>
    <phoneticPr fontId="1"/>
  </si>
  <si>
    <t>10.1016/0006-2952(85)90778-6</t>
  </si>
  <si>
    <t>Activity Value, nM</t>
    <phoneticPr fontId="1"/>
  </si>
  <si>
    <t>washed striatal membranes from the mouse.</t>
    <phoneticPr fontId="1"/>
  </si>
  <si>
    <t>10.1007/BF00169199</t>
  </si>
  <si>
    <t>rats,Anterior lobe</t>
    <phoneticPr fontId="1"/>
  </si>
  <si>
    <t>rat,Intermeditate lobe</t>
    <phoneticPr fontId="1"/>
  </si>
  <si>
    <t>rat,caudate nucleus</t>
    <phoneticPr fontId="1"/>
  </si>
  <si>
    <t>rat,Olfactory tubercle</t>
    <phoneticPr fontId="1"/>
  </si>
  <si>
    <t>10.1007/BF01244988</t>
  </si>
  <si>
    <t>Activity Value,nM</t>
    <phoneticPr fontId="1"/>
  </si>
  <si>
    <t>Ki</t>
    <phoneticPr fontId="1"/>
  </si>
  <si>
    <t>rat striatal tissue</t>
  </si>
  <si>
    <t>10.1021/jm00168a040</t>
  </si>
  <si>
    <t>C23H26FN3O2</t>
    <phoneticPr fontId="1"/>
  </si>
  <si>
    <t>Sarah A. Eisenstein et al.</t>
    <phoneticPr fontId="1"/>
  </si>
  <si>
    <t>NIH</t>
    <phoneticPr fontId="1"/>
  </si>
  <si>
    <t>66,770-780</t>
    <phoneticPr fontId="1"/>
  </si>
  <si>
    <t>porcine striatal membranes,vs [3H]spiperone</t>
    <phoneticPr fontId="1"/>
  </si>
  <si>
    <t>Ki,hD2short</t>
    <phoneticPr fontId="1"/>
  </si>
  <si>
    <t>Ki,hD2long</t>
    <phoneticPr fontId="1"/>
  </si>
  <si>
    <t>10.1016/j.bmc.2007.07.017</t>
  </si>
  <si>
    <t xml:space="preserve">primate brain </t>
    <phoneticPr fontId="1"/>
  </si>
  <si>
    <t>10.1016/0883-2889(92)90155-8</t>
  </si>
  <si>
    <t>medial temporal lobe</t>
    <phoneticPr fontId="1"/>
  </si>
  <si>
    <t>anterior cingulate cx</t>
    <phoneticPr fontId="1"/>
  </si>
  <si>
    <t>dorsolateral prefrontal cx</t>
    <phoneticPr fontId="1"/>
  </si>
  <si>
    <t>orbital frontal cx</t>
    <phoneticPr fontId="1"/>
  </si>
  <si>
    <t>medial prefrontal cx</t>
    <phoneticPr fontId="1"/>
  </si>
  <si>
    <t>temporal cx</t>
    <phoneticPr fontId="1"/>
  </si>
  <si>
    <t>parietal cx</t>
    <phoneticPr fontId="1"/>
  </si>
  <si>
    <t>SD</t>
    <phoneticPr fontId="1"/>
  </si>
  <si>
    <t>DOI</t>
    <phoneticPr fontId="1"/>
  </si>
  <si>
    <t>50.8 </t>
    <phoneticPr fontId="1"/>
  </si>
  <si>
    <t>JNM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</si>
</sst>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Segoe UI"/>
      <family val="2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>
      <alignment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2" xfId="0" applyBorder="1">
      <alignment vertical="center"/>
    </xf>
    <xf numFmtId="0" fontId="3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right" vertical="top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0" borderId="19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top"/>
    </xf>
    <xf numFmtId="0" fontId="0" fillId="0" borderId="21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2" fontId="0" fillId="0" borderId="16" xfId="0" applyNumberFormat="1" applyBorder="1">
      <alignment vertical="center"/>
    </xf>
    <xf numFmtId="0" fontId="5" fillId="6" borderId="16" xfId="0" applyFont="1" applyFill="1" applyBorder="1" applyAlignment="1">
      <alignment horizontal="right"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2" fontId="0" fillId="0" borderId="22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77" fontId="0" fillId="0" borderId="23" xfId="0" applyNumberFormat="1" applyBorder="1">
      <alignment vertical="center"/>
    </xf>
    <xf numFmtId="177" fontId="0" fillId="0" borderId="22" xfId="0" applyNumberFormat="1" applyBorder="1">
      <alignment vertical="center"/>
    </xf>
    <xf numFmtId="177" fontId="0" fillId="0" borderId="24" xfId="0" applyNumberFormat="1" applyBorder="1">
      <alignment vertical="center"/>
    </xf>
    <xf numFmtId="177" fontId="0" fillId="0" borderId="6" xfId="0" applyNumberFormat="1" applyBorder="1">
      <alignment vertical="center"/>
    </xf>
    <xf numFmtId="2" fontId="0" fillId="0" borderId="23" xfId="0" applyNumberFormat="1" applyBorder="1">
      <alignment vertical="center"/>
    </xf>
    <xf numFmtId="2" fontId="0" fillId="0" borderId="24" xfId="0" applyNumberFormat="1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6" xfId="0" applyFill="1" applyBorder="1">
      <alignment vertical="center"/>
    </xf>
    <xf numFmtId="0" fontId="0" fillId="0" borderId="27" xfId="0" applyBorder="1">
      <alignment vertical="center"/>
    </xf>
    <xf numFmtId="0" fontId="0" fillId="0" borderId="2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8" xfId="0" applyBorder="1">
      <alignment vertical="center"/>
    </xf>
    <xf numFmtId="0" fontId="4" fillId="0" borderId="28" xfId="0" applyFont="1" applyBorder="1">
      <alignment vertical="center"/>
    </xf>
    <xf numFmtId="0" fontId="0" fillId="0" borderId="21" xfId="0" applyFill="1" applyBorder="1">
      <alignment vertical="center"/>
    </xf>
    <xf numFmtId="0" fontId="3" fillId="0" borderId="27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5606-66B8-44B4-9BE4-6BD2D884E04B}">
  <dimension ref="A1:AG13"/>
  <sheetViews>
    <sheetView workbookViewId="0">
      <selection activeCell="AB22" sqref="AB22"/>
    </sheetView>
  </sheetViews>
  <sheetFormatPr defaultRowHeight="18.75" x14ac:dyDescent="0.4"/>
  <cols>
    <col min="1" max="1" width="15" customWidth="1"/>
  </cols>
  <sheetData>
    <row r="1" spans="1:33" x14ac:dyDescent="0.4">
      <c r="A1" s="105" t="s">
        <v>0</v>
      </c>
      <c r="B1" s="105"/>
      <c r="C1" s="105"/>
      <c r="D1" s="105"/>
      <c r="E1" s="105"/>
      <c r="F1" s="106" t="s">
        <v>1</v>
      </c>
      <c r="G1" s="106"/>
      <c r="H1" s="106"/>
      <c r="I1" s="106"/>
      <c r="J1" s="107" t="s">
        <v>2</v>
      </c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20"/>
      <c r="AD1" s="20"/>
      <c r="AE1" s="1"/>
    </row>
    <row r="2" spans="1:33" ht="38.25" thickBot="1" x14ac:dyDescent="0.45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5" t="s">
        <v>12</v>
      </c>
      <c r="K2" s="6" t="s">
        <v>13</v>
      </c>
      <c r="L2" s="6" t="s">
        <v>14</v>
      </c>
      <c r="M2" s="6" t="s">
        <v>15</v>
      </c>
      <c r="N2" s="5" t="s">
        <v>16</v>
      </c>
      <c r="O2" s="5" t="s">
        <v>17</v>
      </c>
      <c r="P2" s="21" t="s">
        <v>18</v>
      </c>
      <c r="Q2" s="21"/>
      <c r="R2" s="21"/>
      <c r="S2" s="5" t="s">
        <v>19</v>
      </c>
      <c r="T2" s="5"/>
      <c r="U2" s="5"/>
      <c r="V2" s="5" t="s">
        <v>20</v>
      </c>
      <c r="W2" s="5"/>
      <c r="X2" s="5"/>
      <c r="Y2" s="5" t="s">
        <v>21</v>
      </c>
      <c r="Z2" s="5"/>
      <c r="AA2" s="5"/>
      <c r="AB2" s="5" t="s">
        <v>22</v>
      </c>
      <c r="AC2" s="5"/>
      <c r="AD2" s="5"/>
      <c r="AE2" s="7" t="s">
        <v>23</v>
      </c>
      <c r="AF2" s="8" t="s">
        <v>24</v>
      </c>
      <c r="AG2" s="20"/>
    </row>
    <row r="3" spans="1:33" x14ac:dyDescent="0.4">
      <c r="A3" s="108" t="s">
        <v>96</v>
      </c>
      <c r="B3" t="s">
        <v>97</v>
      </c>
      <c r="C3">
        <v>1994</v>
      </c>
      <c r="D3" t="s">
        <v>98</v>
      </c>
      <c r="E3" t="s">
        <v>99</v>
      </c>
      <c r="F3" s="108" t="s">
        <v>29</v>
      </c>
      <c r="G3">
        <v>5</v>
      </c>
      <c r="J3" t="s">
        <v>102</v>
      </c>
    </row>
    <row r="4" spans="1:33" x14ac:dyDescent="0.4">
      <c r="A4" s="109"/>
      <c r="F4" s="109"/>
    </row>
    <row r="5" spans="1:33" x14ac:dyDescent="0.4">
      <c r="A5" s="109"/>
      <c r="F5" s="109"/>
    </row>
    <row r="6" spans="1:33" x14ac:dyDescent="0.4">
      <c r="A6" s="109"/>
      <c r="F6" s="109"/>
    </row>
    <row r="7" spans="1:33" x14ac:dyDescent="0.4">
      <c r="A7" s="109"/>
      <c r="F7" s="109"/>
    </row>
    <row r="8" spans="1:33" x14ac:dyDescent="0.4">
      <c r="A8" s="109"/>
      <c r="F8" s="109"/>
    </row>
    <row r="9" spans="1:33" x14ac:dyDescent="0.4">
      <c r="A9" s="109"/>
      <c r="F9" s="109"/>
    </row>
    <row r="10" spans="1:33" x14ac:dyDescent="0.4">
      <c r="A10" s="109"/>
      <c r="F10" s="109"/>
    </row>
    <row r="11" spans="1:33" x14ac:dyDescent="0.4">
      <c r="A11" s="109"/>
      <c r="F11" s="109"/>
    </row>
    <row r="12" spans="1:33" x14ac:dyDescent="0.4">
      <c r="A12" s="109"/>
      <c r="F12" s="109"/>
    </row>
    <row r="13" spans="1:33" x14ac:dyDescent="0.4">
      <c r="A13" s="109"/>
      <c r="F13" s="109"/>
    </row>
  </sheetData>
  <mergeCells count="5">
    <mergeCell ref="A1:E1"/>
    <mergeCell ref="F1:I1"/>
    <mergeCell ref="J1:AB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628A-CA66-404F-9B64-B2603BAE1B19}">
  <dimension ref="B2:G36"/>
  <sheetViews>
    <sheetView workbookViewId="0">
      <selection activeCell="D20" sqref="D20"/>
    </sheetView>
  </sheetViews>
  <sheetFormatPr defaultRowHeight="18.75" x14ac:dyDescent="0.4"/>
  <cols>
    <col min="2" max="2" width="31.75" customWidth="1"/>
    <col min="3" max="3" width="15.5" customWidth="1"/>
    <col min="4" max="4" width="23.375" customWidth="1"/>
    <col min="5" max="5" width="12.125" customWidth="1"/>
    <col min="6" max="6" width="13.5" customWidth="1"/>
    <col min="7" max="7" width="32" customWidth="1"/>
  </cols>
  <sheetData>
    <row r="2" spans="2:3" x14ac:dyDescent="0.4">
      <c r="B2" t="s">
        <v>46</v>
      </c>
    </row>
    <row r="4" spans="2:3" ht="19.5" thickBot="1" x14ac:dyDescent="0.45">
      <c r="B4" t="s">
        <v>81</v>
      </c>
    </row>
    <row r="5" spans="2:3" ht="19.5" thickBot="1" x14ac:dyDescent="0.45">
      <c r="B5" s="32" t="s">
        <v>48</v>
      </c>
      <c r="C5" s="33" t="s">
        <v>49</v>
      </c>
    </row>
    <row r="6" spans="2:3" ht="19.5" thickTop="1" x14ac:dyDescent="0.4">
      <c r="B6" s="34" t="s">
        <v>50</v>
      </c>
      <c r="C6" s="58">
        <v>10958914</v>
      </c>
    </row>
    <row r="7" spans="2:3" ht="19.5" thickBot="1" x14ac:dyDescent="0.45">
      <c r="B7" s="36" t="s">
        <v>51</v>
      </c>
      <c r="C7" s="37" t="s">
        <v>82</v>
      </c>
    </row>
    <row r="8" spans="2:3" x14ac:dyDescent="0.4">
      <c r="B8" s="38"/>
      <c r="C8" s="38"/>
    </row>
    <row r="9" spans="2:3" ht="19.5" thickBot="1" x14ac:dyDescent="0.45">
      <c r="B9" s="39" t="s">
        <v>83</v>
      </c>
    </row>
    <row r="10" spans="2:3" x14ac:dyDescent="0.4">
      <c r="B10" s="40" t="s">
        <v>54</v>
      </c>
      <c r="C10" s="59">
        <v>346.2</v>
      </c>
    </row>
    <row r="11" spans="2:3" x14ac:dyDescent="0.4">
      <c r="B11" s="42" t="s">
        <v>55</v>
      </c>
      <c r="C11" s="60">
        <v>2.9</v>
      </c>
    </row>
    <row r="12" spans="2:3" x14ac:dyDescent="0.4">
      <c r="B12" s="42" t="s">
        <v>56</v>
      </c>
      <c r="C12" s="60">
        <v>2</v>
      </c>
    </row>
    <row r="13" spans="2:3" x14ac:dyDescent="0.4">
      <c r="B13" s="42" t="s">
        <v>57</v>
      </c>
      <c r="C13" s="60">
        <v>4</v>
      </c>
    </row>
    <row r="14" spans="2:3" x14ac:dyDescent="0.4">
      <c r="B14" s="42" t="s">
        <v>58</v>
      </c>
      <c r="C14" s="60">
        <v>5</v>
      </c>
    </row>
    <row r="15" spans="2:3" x14ac:dyDescent="0.4">
      <c r="B15" s="42" t="s">
        <v>59</v>
      </c>
      <c r="C15" s="61">
        <v>345.09653049999997</v>
      </c>
    </row>
    <row r="16" spans="2:3" x14ac:dyDescent="0.4">
      <c r="B16" s="45" t="s">
        <v>60</v>
      </c>
      <c r="C16" s="61">
        <v>345.09653049999997</v>
      </c>
    </row>
    <row r="17" spans="2:7" x14ac:dyDescent="0.4">
      <c r="B17" s="42" t="s">
        <v>61</v>
      </c>
      <c r="C17" s="62">
        <v>61.8</v>
      </c>
    </row>
    <row r="18" spans="2:7" x14ac:dyDescent="0.4">
      <c r="B18" s="42" t="s">
        <v>62</v>
      </c>
      <c r="C18" s="60">
        <v>22</v>
      </c>
    </row>
    <row r="19" spans="2:7" x14ac:dyDescent="0.4">
      <c r="B19" s="42" t="s">
        <v>63</v>
      </c>
      <c r="C19" s="60">
        <v>0</v>
      </c>
    </row>
    <row r="20" spans="2:7" x14ac:dyDescent="0.4">
      <c r="B20" s="42" t="s">
        <v>64</v>
      </c>
      <c r="C20" s="60">
        <v>386</v>
      </c>
    </row>
    <row r="21" spans="2:7" x14ac:dyDescent="0.4">
      <c r="B21" s="42" t="s">
        <v>65</v>
      </c>
      <c r="C21" s="60">
        <v>1</v>
      </c>
    </row>
    <row r="22" spans="2:7" x14ac:dyDescent="0.4">
      <c r="B22" s="45" t="s">
        <v>66</v>
      </c>
      <c r="C22" s="60">
        <v>1</v>
      </c>
    </row>
    <row r="23" spans="2:7" x14ac:dyDescent="0.4">
      <c r="B23" s="45" t="s">
        <v>67</v>
      </c>
      <c r="C23" s="60">
        <v>0</v>
      </c>
    </row>
    <row r="24" spans="2:7" x14ac:dyDescent="0.4">
      <c r="B24" s="45" t="s">
        <v>68</v>
      </c>
      <c r="C24" s="60">
        <v>0</v>
      </c>
    </row>
    <row r="25" spans="2:7" x14ac:dyDescent="0.4">
      <c r="B25" s="45" t="s">
        <v>69</v>
      </c>
      <c r="C25" s="60">
        <v>0</v>
      </c>
    </row>
    <row r="26" spans="2:7" x14ac:dyDescent="0.4">
      <c r="B26" s="45" t="s">
        <v>70</v>
      </c>
      <c r="C26" s="60">
        <v>1</v>
      </c>
    </row>
    <row r="27" spans="2:7" ht="19.5" thickBot="1" x14ac:dyDescent="0.45">
      <c r="B27" s="46" t="s">
        <v>71</v>
      </c>
      <c r="C27" s="47" t="s">
        <v>72</v>
      </c>
    </row>
    <row r="29" spans="2:7" ht="19.5" thickBot="1" x14ac:dyDescent="0.45">
      <c r="B29" t="s">
        <v>73</v>
      </c>
    </row>
    <row r="30" spans="2:7" ht="19.5" thickBot="1" x14ac:dyDescent="0.45">
      <c r="B30" s="32" t="s">
        <v>124</v>
      </c>
      <c r="C30" s="48" t="s">
        <v>75</v>
      </c>
      <c r="D30" s="48" t="s">
        <v>76</v>
      </c>
      <c r="E30" s="48" t="s">
        <v>77</v>
      </c>
      <c r="F30" s="48" t="s">
        <v>78</v>
      </c>
      <c r="G30" s="96" t="s">
        <v>154</v>
      </c>
    </row>
    <row r="31" spans="2:7" ht="19.5" thickTop="1" x14ac:dyDescent="0.4">
      <c r="B31" s="34">
        <v>1.1499999999999999</v>
      </c>
      <c r="C31" s="99" t="s">
        <v>122</v>
      </c>
      <c r="D31" s="100" t="s">
        <v>121</v>
      </c>
      <c r="E31" s="99"/>
      <c r="F31" s="99"/>
      <c r="G31" s="101" t="s">
        <v>123</v>
      </c>
    </row>
    <row r="32" spans="2:7" x14ac:dyDescent="0.4">
      <c r="B32" s="42">
        <v>1.2</v>
      </c>
      <c r="C32" s="93" t="s">
        <v>122</v>
      </c>
      <c r="D32" s="92" t="s">
        <v>125</v>
      </c>
      <c r="E32" s="92"/>
      <c r="F32" s="92"/>
      <c r="G32" s="97" t="s">
        <v>126</v>
      </c>
    </row>
    <row r="33" spans="2:7" x14ac:dyDescent="0.4">
      <c r="B33" s="42">
        <v>7.3</v>
      </c>
      <c r="C33" s="93" t="s">
        <v>122</v>
      </c>
      <c r="D33" s="92" t="s">
        <v>127</v>
      </c>
      <c r="E33" s="92"/>
      <c r="F33" s="92"/>
      <c r="G33" s="110" t="s">
        <v>131</v>
      </c>
    </row>
    <row r="34" spans="2:7" x14ac:dyDescent="0.4">
      <c r="B34" s="42">
        <v>6.5</v>
      </c>
      <c r="C34" s="93" t="s">
        <v>122</v>
      </c>
      <c r="D34" s="92" t="s">
        <v>128</v>
      </c>
      <c r="E34" s="92"/>
      <c r="F34" s="92"/>
      <c r="G34" s="110"/>
    </row>
    <row r="35" spans="2:7" x14ac:dyDescent="0.4">
      <c r="B35" s="42">
        <v>9.1999999999999993</v>
      </c>
      <c r="C35" s="93" t="s">
        <v>122</v>
      </c>
      <c r="D35" s="92" t="s">
        <v>129</v>
      </c>
      <c r="E35" s="92"/>
      <c r="F35" s="92"/>
      <c r="G35" s="110"/>
    </row>
    <row r="36" spans="2:7" ht="19.5" thickBot="1" x14ac:dyDescent="0.45">
      <c r="B36" s="36">
        <v>9.3000000000000007</v>
      </c>
      <c r="C36" s="98" t="s">
        <v>122</v>
      </c>
      <c r="D36" s="94" t="s">
        <v>130</v>
      </c>
      <c r="E36" s="94"/>
      <c r="F36" s="94"/>
      <c r="G36" s="111"/>
    </row>
  </sheetData>
  <mergeCells count="1">
    <mergeCell ref="G33:G3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E783-05B7-4B0A-A6F7-B12752CD1F3E}">
  <dimension ref="A1:AF13"/>
  <sheetViews>
    <sheetView workbookViewId="0">
      <selection activeCell="D13" sqref="D13"/>
    </sheetView>
  </sheetViews>
  <sheetFormatPr defaultRowHeight="18.75" x14ac:dyDescent="0.4"/>
  <cols>
    <col min="1" max="1" width="11.125" customWidth="1"/>
    <col min="2" max="2" width="17.625" customWidth="1"/>
    <col min="4" max="4" width="35.125" customWidth="1"/>
    <col min="5" max="5" width="10.375" customWidth="1"/>
    <col min="11" max="12" width="17.25" customWidth="1"/>
    <col min="16" max="16" width="2.875" customWidth="1"/>
    <col min="18" max="18" width="9.125" customWidth="1"/>
    <col min="19" max="19" width="2.875" customWidth="1"/>
    <col min="20" max="20" width="9.125" customWidth="1"/>
    <col min="22" max="22" width="2.75" customWidth="1"/>
    <col min="25" max="25" width="2.375" customWidth="1"/>
    <col min="28" max="28" width="2.875" customWidth="1"/>
    <col min="30" max="30" width="10" bestFit="1" customWidth="1"/>
    <col min="32" max="32" width="17.25" customWidth="1"/>
  </cols>
  <sheetData>
    <row r="1" spans="1:32" x14ac:dyDescent="0.4">
      <c r="A1" s="105" t="s">
        <v>0</v>
      </c>
      <c r="B1" s="105"/>
      <c r="C1" s="105"/>
      <c r="D1" s="105"/>
      <c r="E1" s="105"/>
      <c r="F1" s="106" t="s">
        <v>1</v>
      </c>
      <c r="G1" s="106"/>
      <c r="H1" s="106"/>
      <c r="I1" s="106"/>
      <c r="J1" s="107" t="s">
        <v>2</v>
      </c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9"/>
      <c r="AC1" s="9"/>
      <c r="AD1" s="1"/>
    </row>
    <row r="2" spans="1:32" ht="38.25" thickBot="1" x14ac:dyDescent="0.45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5" t="s">
        <v>12</v>
      </c>
      <c r="K2" s="6" t="s">
        <v>13</v>
      </c>
      <c r="L2" s="5" t="s">
        <v>101</v>
      </c>
      <c r="M2" s="5" t="s">
        <v>16</v>
      </c>
      <c r="N2" s="5" t="s">
        <v>17</v>
      </c>
      <c r="O2" s="18" t="s">
        <v>18</v>
      </c>
      <c r="P2" s="18"/>
      <c r="Q2" s="18"/>
      <c r="R2" s="5" t="s">
        <v>19</v>
      </c>
      <c r="S2" s="5"/>
      <c r="T2" s="5" t="s">
        <v>153</v>
      </c>
      <c r="U2" s="5" t="s">
        <v>20</v>
      </c>
      <c r="V2" s="5"/>
      <c r="W2" s="5" t="s">
        <v>153</v>
      </c>
      <c r="X2" s="5" t="s">
        <v>21</v>
      </c>
      <c r="Y2" s="5"/>
      <c r="Z2" s="5" t="s">
        <v>153</v>
      </c>
      <c r="AA2" s="5" t="s">
        <v>22</v>
      </c>
      <c r="AB2" s="5"/>
      <c r="AC2" s="5" t="s">
        <v>153</v>
      </c>
      <c r="AD2" s="7" t="s">
        <v>100</v>
      </c>
      <c r="AE2" s="8" t="s">
        <v>24</v>
      </c>
      <c r="AF2" s="9"/>
    </row>
    <row r="3" spans="1:32" x14ac:dyDescent="0.4">
      <c r="A3" s="108" t="s">
        <v>33</v>
      </c>
      <c r="B3" t="s">
        <v>34</v>
      </c>
      <c r="C3">
        <v>2009</v>
      </c>
      <c r="D3" t="s">
        <v>156</v>
      </c>
      <c r="E3" t="s">
        <v>35</v>
      </c>
      <c r="F3" s="108" t="s">
        <v>29</v>
      </c>
      <c r="G3">
        <v>10</v>
      </c>
      <c r="H3" t="s">
        <v>36</v>
      </c>
      <c r="I3" t="s">
        <v>37</v>
      </c>
      <c r="J3" t="s">
        <v>38</v>
      </c>
      <c r="K3" t="s">
        <v>39</v>
      </c>
      <c r="L3" s="64">
        <f>(1+X3/AA3)*R3/U3</f>
        <v>11.248120300751879</v>
      </c>
      <c r="O3" s="25">
        <v>0.76</v>
      </c>
      <c r="P3" s="26" t="s">
        <v>31</v>
      </c>
      <c r="Q3" s="27">
        <v>7.0000000000000007E-2</v>
      </c>
      <c r="R3" s="10">
        <v>0.44</v>
      </c>
      <c r="S3" s="10" t="s">
        <v>31</v>
      </c>
      <c r="T3" s="22">
        <v>0.05</v>
      </c>
      <c r="U3" s="10">
        <v>7.0000000000000007E-2</v>
      </c>
      <c r="V3" s="10" t="s">
        <v>31</v>
      </c>
      <c r="W3" s="22">
        <v>0.01</v>
      </c>
      <c r="X3" s="10">
        <v>0.15</v>
      </c>
      <c r="Y3" s="10" t="s">
        <v>31</v>
      </c>
      <c r="Z3" s="22">
        <v>0.06</v>
      </c>
      <c r="AA3" s="10">
        <v>0.19</v>
      </c>
      <c r="AB3" s="10" t="s">
        <v>31</v>
      </c>
      <c r="AC3" s="22">
        <v>7.0000000000000007E-2</v>
      </c>
      <c r="AD3" s="19">
        <f>X3/AA3</f>
        <v>0.78947368421052633</v>
      </c>
      <c r="AE3" s="19">
        <f>R3/U3</f>
        <v>6.2857142857142856</v>
      </c>
      <c r="AF3" s="109"/>
    </row>
    <row r="4" spans="1:32" x14ac:dyDescent="0.4">
      <c r="A4" s="109"/>
      <c r="F4" s="109"/>
      <c r="J4" t="s">
        <v>38</v>
      </c>
      <c r="K4" t="s">
        <v>40</v>
      </c>
      <c r="L4" s="64">
        <f t="shared" ref="L4:L5" si="0">(1+X4/AA4)*R4/U4</f>
        <v>10.074999999999999</v>
      </c>
      <c r="O4" s="28">
        <v>0.6</v>
      </c>
      <c r="P4" s="29" t="s">
        <v>31</v>
      </c>
      <c r="Q4" s="30">
        <v>0.09</v>
      </c>
      <c r="R4" s="23">
        <v>0.39</v>
      </c>
      <c r="S4" s="23" t="s">
        <v>31</v>
      </c>
      <c r="T4" s="24">
        <v>0.05</v>
      </c>
      <c r="U4" s="23">
        <v>0.06</v>
      </c>
      <c r="V4" s="23" t="s">
        <v>31</v>
      </c>
      <c r="W4" s="24">
        <v>0.01</v>
      </c>
      <c r="X4" s="23">
        <v>0.11</v>
      </c>
      <c r="Y4" s="23" t="s">
        <v>31</v>
      </c>
      <c r="Z4" s="24">
        <v>0.06</v>
      </c>
      <c r="AA4" s="28">
        <v>0.2</v>
      </c>
      <c r="AB4" s="23" t="s">
        <v>31</v>
      </c>
      <c r="AC4" s="24">
        <v>0.11</v>
      </c>
      <c r="AD4" s="19">
        <f t="shared" ref="AD4:AD5" si="1">X4/AA4</f>
        <v>0.54999999999999993</v>
      </c>
      <c r="AE4" s="19">
        <f t="shared" ref="AE4:AE6" si="2">R4/U4</f>
        <v>6.5000000000000009</v>
      </c>
      <c r="AF4" s="109"/>
    </row>
    <row r="5" spans="1:32" x14ac:dyDescent="0.4">
      <c r="A5" s="109"/>
      <c r="F5" s="109"/>
      <c r="J5" t="s">
        <v>38</v>
      </c>
      <c r="K5" t="s">
        <v>41</v>
      </c>
      <c r="L5" s="64">
        <f t="shared" si="0"/>
        <v>7.5604395604395602</v>
      </c>
      <c r="O5" s="28">
        <v>0.23</v>
      </c>
      <c r="P5" s="29" t="s">
        <v>31</v>
      </c>
      <c r="Q5" s="30">
        <v>0.05</v>
      </c>
      <c r="R5" s="23">
        <v>0.43</v>
      </c>
      <c r="S5" s="23" t="s">
        <v>31</v>
      </c>
      <c r="T5" s="24">
        <v>0.05</v>
      </c>
      <c r="U5" s="23">
        <v>7.0000000000000007E-2</v>
      </c>
      <c r="V5" s="23" t="s">
        <v>31</v>
      </c>
      <c r="W5" s="24">
        <v>0.01</v>
      </c>
      <c r="X5" s="23">
        <v>0.03</v>
      </c>
      <c r="Y5" s="23" t="s">
        <v>31</v>
      </c>
      <c r="Z5" s="24">
        <v>0.01</v>
      </c>
      <c r="AA5" s="23">
        <v>0.13</v>
      </c>
      <c r="AB5" s="23" t="s">
        <v>31</v>
      </c>
      <c r="AC5" s="24">
        <v>0.06</v>
      </c>
      <c r="AD5" s="19">
        <f t="shared" si="1"/>
        <v>0.23076923076923075</v>
      </c>
      <c r="AE5" s="19">
        <f t="shared" si="2"/>
        <v>6.1428571428571423</v>
      </c>
      <c r="AF5" s="109"/>
    </row>
    <row r="6" spans="1:32" x14ac:dyDescent="0.4">
      <c r="A6" s="109"/>
      <c r="F6" s="109"/>
      <c r="J6" t="s">
        <v>42</v>
      </c>
      <c r="K6" t="s">
        <v>43</v>
      </c>
      <c r="Q6" s="11"/>
      <c r="R6" s="23">
        <v>0.41</v>
      </c>
      <c r="S6" s="23" t="s">
        <v>31</v>
      </c>
      <c r="T6" s="24">
        <v>0.03</v>
      </c>
      <c r="U6" s="23">
        <v>0.06</v>
      </c>
      <c r="V6" s="23" t="s">
        <v>31</v>
      </c>
      <c r="W6" s="24">
        <v>0.01</v>
      </c>
      <c r="X6" s="11"/>
      <c r="Y6" s="11"/>
      <c r="Z6" s="11"/>
      <c r="AA6" s="11"/>
      <c r="AB6" s="11"/>
      <c r="AC6" s="11"/>
      <c r="AD6" s="11"/>
      <c r="AE6" s="19">
        <f t="shared" si="2"/>
        <v>6.833333333333333</v>
      </c>
      <c r="AF6" s="109"/>
    </row>
    <row r="7" spans="1:32" x14ac:dyDescent="0.4">
      <c r="A7" s="109"/>
      <c r="F7" s="109"/>
    </row>
    <row r="8" spans="1:32" x14ac:dyDescent="0.4">
      <c r="A8" s="109"/>
      <c r="F8" s="109"/>
    </row>
    <row r="9" spans="1:32" x14ac:dyDescent="0.4">
      <c r="A9" s="109"/>
      <c r="F9" s="109"/>
    </row>
    <row r="10" spans="1:32" x14ac:dyDescent="0.4">
      <c r="A10" s="109"/>
      <c r="F10" s="109"/>
    </row>
    <row r="11" spans="1:32" x14ac:dyDescent="0.4">
      <c r="A11" s="109"/>
      <c r="F11" s="109"/>
    </row>
    <row r="12" spans="1:32" x14ac:dyDescent="0.4">
      <c r="A12" s="109"/>
      <c r="F12" s="109"/>
    </row>
    <row r="13" spans="1:32" x14ac:dyDescent="0.4">
      <c r="A13" s="109"/>
      <c r="F13" s="109"/>
    </row>
  </sheetData>
  <mergeCells count="6">
    <mergeCell ref="AF3:AF6"/>
    <mergeCell ref="A1:E1"/>
    <mergeCell ref="F1:I1"/>
    <mergeCell ref="J1:AA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E813-C20E-42F7-9714-38DC85F8CF43}">
  <dimension ref="B2:G31"/>
  <sheetViews>
    <sheetView workbookViewId="0">
      <selection activeCell="B21" sqref="B21"/>
    </sheetView>
  </sheetViews>
  <sheetFormatPr defaultRowHeight="18.75" x14ac:dyDescent="0.4"/>
  <cols>
    <col min="2" max="2" width="34.625" customWidth="1"/>
    <col min="3" max="3" width="24.375" customWidth="1"/>
    <col min="4" max="4" width="41.25" customWidth="1"/>
    <col min="5" max="5" width="26.125" customWidth="1"/>
    <col min="6" max="6" width="23.25" customWidth="1"/>
    <col min="7" max="7" width="20.375" customWidth="1"/>
  </cols>
  <sheetData>
    <row r="2" spans="2:3" x14ac:dyDescent="0.4">
      <c r="B2" t="s">
        <v>46</v>
      </c>
    </row>
    <row r="4" spans="2:3" ht="19.5" thickBot="1" x14ac:dyDescent="0.45">
      <c r="B4" t="s">
        <v>47</v>
      </c>
    </row>
    <row r="5" spans="2:3" ht="19.5" thickBot="1" x14ac:dyDescent="0.45">
      <c r="B5" s="32" t="s">
        <v>48</v>
      </c>
      <c r="C5" s="33" t="s">
        <v>49</v>
      </c>
    </row>
    <row r="6" spans="2:3" ht="19.5" thickTop="1" x14ac:dyDescent="0.4">
      <c r="B6" s="34" t="s">
        <v>50</v>
      </c>
      <c r="C6" s="35">
        <v>6420207</v>
      </c>
    </row>
    <row r="7" spans="2:3" ht="19.5" thickBot="1" x14ac:dyDescent="0.45">
      <c r="B7" s="36" t="s">
        <v>51</v>
      </c>
      <c r="C7" s="37" t="s">
        <v>52</v>
      </c>
    </row>
    <row r="8" spans="2:3" x14ac:dyDescent="0.4">
      <c r="B8" s="38"/>
      <c r="C8" s="38"/>
    </row>
    <row r="9" spans="2:3" ht="19.5" thickBot="1" x14ac:dyDescent="0.45">
      <c r="B9" s="39" t="s">
        <v>53</v>
      </c>
    </row>
    <row r="10" spans="2:3" x14ac:dyDescent="0.4">
      <c r="B10" s="40" t="s">
        <v>54</v>
      </c>
      <c r="C10" s="41">
        <v>324.39999999999998</v>
      </c>
    </row>
    <row r="11" spans="2:3" x14ac:dyDescent="0.4">
      <c r="B11" s="42" t="s">
        <v>55</v>
      </c>
      <c r="C11" s="43">
        <v>3.2</v>
      </c>
    </row>
    <row r="12" spans="2:3" x14ac:dyDescent="0.4">
      <c r="B12" s="42" t="s">
        <v>56</v>
      </c>
      <c r="C12" s="43">
        <v>2</v>
      </c>
    </row>
    <row r="13" spans="2:3" x14ac:dyDescent="0.4">
      <c r="B13" s="42" t="s">
        <v>57</v>
      </c>
      <c r="C13" s="43">
        <v>4</v>
      </c>
    </row>
    <row r="14" spans="2:3" x14ac:dyDescent="0.4">
      <c r="B14" s="42" t="s">
        <v>58</v>
      </c>
      <c r="C14" s="43">
        <v>3</v>
      </c>
    </row>
    <row r="15" spans="2:3" x14ac:dyDescent="0.4">
      <c r="B15" s="42" t="s">
        <v>59</v>
      </c>
      <c r="C15" s="44">
        <v>324.17922620000002</v>
      </c>
    </row>
    <row r="16" spans="2:3" x14ac:dyDescent="0.4">
      <c r="B16" s="45" t="s">
        <v>60</v>
      </c>
      <c r="C16" s="44">
        <v>324.17922620000002</v>
      </c>
    </row>
    <row r="17" spans="2:7" x14ac:dyDescent="0.4">
      <c r="B17" s="42" t="s">
        <v>61</v>
      </c>
      <c r="C17" s="44">
        <v>52.9</v>
      </c>
    </row>
    <row r="18" spans="2:7" x14ac:dyDescent="0.4">
      <c r="B18" s="42" t="s">
        <v>62</v>
      </c>
      <c r="C18" s="43">
        <v>24</v>
      </c>
    </row>
    <row r="19" spans="2:7" x14ac:dyDescent="0.4">
      <c r="B19" s="42" t="s">
        <v>63</v>
      </c>
      <c r="C19" s="43">
        <v>0</v>
      </c>
    </row>
    <row r="20" spans="2:7" x14ac:dyDescent="0.4">
      <c r="B20" s="42" t="s">
        <v>64</v>
      </c>
      <c r="C20" s="43">
        <v>445</v>
      </c>
    </row>
    <row r="21" spans="2:7" x14ac:dyDescent="0.4">
      <c r="B21" s="42" t="s">
        <v>65</v>
      </c>
      <c r="C21" s="43">
        <v>1</v>
      </c>
    </row>
    <row r="22" spans="2:7" x14ac:dyDescent="0.4">
      <c r="B22" s="45" t="s">
        <v>66</v>
      </c>
      <c r="C22" s="43">
        <v>1</v>
      </c>
    </row>
    <row r="23" spans="2:7" x14ac:dyDescent="0.4">
      <c r="B23" s="45" t="s">
        <v>67</v>
      </c>
      <c r="C23" s="43">
        <v>0</v>
      </c>
    </row>
    <row r="24" spans="2:7" x14ac:dyDescent="0.4">
      <c r="B24" s="45" t="s">
        <v>68</v>
      </c>
      <c r="C24" s="43">
        <v>0</v>
      </c>
    </row>
    <row r="25" spans="2:7" x14ac:dyDescent="0.4">
      <c r="B25" s="45" t="s">
        <v>69</v>
      </c>
      <c r="C25" s="43">
        <v>0</v>
      </c>
    </row>
    <row r="26" spans="2:7" x14ac:dyDescent="0.4">
      <c r="B26" s="45" t="s">
        <v>70</v>
      </c>
      <c r="C26" s="43">
        <v>1</v>
      </c>
    </row>
    <row r="27" spans="2:7" ht="19.5" thickBot="1" x14ac:dyDescent="0.45">
      <c r="B27" s="46" t="s">
        <v>71</v>
      </c>
      <c r="C27" s="47" t="s">
        <v>72</v>
      </c>
    </row>
    <row r="29" spans="2:7" ht="19.5" thickBot="1" x14ac:dyDescent="0.45">
      <c r="B29" t="s">
        <v>73</v>
      </c>
      <c r="C29" t="s">
        <v>74</v>
      </c>
    </row>
    <row r="30" spans="2:7" ht="19.5" thickBot="1" x14ac:dyDescent="0.45">
      <c r="B30" s="32" t="s">
        <v>132</v>
      </c>
      <c r="C30" s="48" t="s">
        <v>75</v>
      </c>
      <c r="D30" s="48" t="s">
        <v>76</v>
      </c>
      <c r="E30" s="48" t="s">
        <v>77</v>
      </c>
      <c r="F30" s="48" t="s">
        <v>78</v>
      </c>
      <c r="G30" s="96" t="s">
        <v>154</v>
      </c>
    </row>
    <row r="31" spans="2:7" ht="20.25" thickTop="1" thickBot="1" x14ac:dyDescent="0.45">
      <c r="B31" s="49">
        <v>0.17</v>
      </c>
      <c r="C31" s="50" t="s">
        <v>133</v>
      </c>
      <c r="D31" s="51" t="s">
        <v>134</v>
      </c>
      <c r="E31" s="50"/>
      <c r="F31" s="50"/>
      <c r="G31" s="95" t="s">
        <v>135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60AD-7681-4781-A28E-F8CD7EB54A5B}">
  <dimension ref="A1:AK1048576"/>
  <sheetViews>
    <sheetView workbookViewId="0">
      <selection activeCell="D3" sqref="D3"/>
    </sheetView>
  </sheetViews>
  <sheetFormatPr defaultRowHeight="18.75" x14ac:dyDescent="0.4"/>
  <cols>
    <col min="1" max="1" width="12" customWidth="1"/>
    <col min="2" max="2" width="20.75" customWidth="1"/>
    <col min="4" max="4" width="16" customWidth="1"/>
    <col min="15" max="15" width="2.75" customWidth="1"/>
    <col min="17" max="17" width="9.375" customWidth="1"/>
    <col min="18" max="18" width="3" customWidth="1"/>
    <col min="24" max="24" width="2.75" customWidth="1"/>
    <col min="27" max="27" width="2.875" customWidth="1"/>
    <col min="30" max="30" width="2.875" customWidth="1"/>
    <col min="33" max="33" width="2.75" customWidth="1"/>
  </cols>
  <sheetData>
    <row r="1" spans="1:37" x14ac:dyDescent="0.4">
      <c r="A1" s="105" t="s">
        <v>0</v>
      </c>
      <c r="B1" s="105"/>
      <c r="C1" s="105"/>
      <c r="D1" s="105"/>
      <c r="E1" s="105"/>
      <c r="F1" s="106" t="s">
        <v>1</v>
      </c>
      <c r="G1" s="106"/>
      <c r="H1" s="106"/>
      <c r="I1" s="106"/>
      <c r="J1" s="107" t="s">
        <v>2</v>
      </c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67"/>
      <c r="AH1" s="67"/>
      <c r="AI1" s="1"/>
    </row>
    <row r="2" spans="1:37" ht="38.25" customHeight="1" thickBot="1" x14ac:dyDescent="0.45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5" t="s">
        <v>12</v>
      </c>
      <c r="K2" s="6" t="s">
        <v>13</v>
      </c>
      <c r="L2" s="5" t="s">
        <v>16</v>
      </c>
      <c r="M2" s="5" t="s">
        <v>17</v>
      </c>
      <c r="N2" s="5" t="s">
        <v>101</v>
      </c>
      <c r="O2" s="5"/>
      <c r="P2" s="112" t="s">
        <v>18</v>
      </c>
      <c r="Q2" s="112"/>
      <c r="R2" s="112"/>
      <c r="S2" s="112"/>
      <c r="T2" t="s">
        <v>44</v>
      </c>
      <c r="U2" s="13" t="s">
        <v>45</v>
      </c>
      <c r="V2" s="18"/>
      <c r="W2" s="5" t="s">
        <v>19</v>
      </c>
      <c r="X2" s="5"/>
      <c r="Y2" s="5"/>
      <c r="Z2" s="5" t="s">
        <v>20</v>
      </c>
      <c r="AA2" s="5"/>
      <c r="AB2" s="5"/>
      <c r="AC2" s="5" t="s">
        <v>21</v>
      </c>
      <c r="AD2" s="5"/>
      <c r="AE2" s="5"/>
      <c r="AF2" s="5" t="s">
        <v>22</v>
      </c>
      <c r="AG2" s="5"/>
      <c r="AH2" s="5"/>
      <c r="AI2" s="7" t="s">
        <v>23</v>
      </c>
      <c r="AJ2" s="8" t="s">
        <v>24</v>
      </c>
      <c r="AK2" s="9"/>
    </row>
    <row r="3" spans="1:37" x14ac:dyDescent="0.4">
      <c r="A3" s="108" t="s">
        <v>25</v>
      </c>
      <c r="B3" t="s">
        <v>26</v>
      </c>
      <c r="C3">
        <v>2012</v>
      </c>
      <c r="D3" t="s">
        <v>27</v>
      </c>
      <c r="E3" t="s">
        <v>28</v>
      </c>
      <c r="F3" s="108" t="s">
        <v>29</v>
      </c>
      <c r="G3">
        <v>6</v>
      </c>
      <c r="H3" t="s">
        <v>30</v>
      </c>
      <c r="K3" s="17" t="s">
        <v>120</v>
      </c>
      <c r="N3">
        <v>7.45</v>
      </c>
      <c r="Q3" s="31"/>
      <c r="R3" s="31"/>
      <c r="S3" s="11"/>
      <c r="T3" s="11"/>
      <c r="U3" s="13"/>
      <c r="V3" s="13"/>
      <c r="W3" s="12"/>
      <c r="X3" s="12"/>
      <c r="Y3" s="12"/>
      <c r="Z3" s="12"/>
      <c r="AA3" s="12"/>
      <c r="AB3" s="12"/>
      <c r="AC3" s="12"/>
      <c r="AD3" s="12"/>
      <c r="AE3" s="12"/>
      <c r="AK3" s="68"/>
    </row>
    <row r="4" spans="1:37" x14ac:dyDescent="0.4">
      <c r="A4" s="109"/>
      <c r="F4" s="109"/>
      <c r="K4" s="68" t="s">
        <v>146</v>
      </c>
      <c r="N4">
        <v>18.329999999999998</v>
      </c>
      <c r="Q4" s="31">
        <v>1.46</v>
      </c>
      <c r="R4" s="31"/>
      <c r="S4" s="11"/>
      <c r="T4" s="11"/>
      <c r="U4" s="13"/>
      <c r="V4" s="13"/>
      <c r="W4" s="12"/>
      <c r="X4" s="12"/>
      <c r="Y4" s="12"/>
      <c r="Z4" s="12"/>
      <c r="AA4" s="12"/>
      <c r="AB4" s="12"/>
      <c r="AC4" s="12"/>
      <c r="AD4" s="12"/>
      <c r="AE4" s="12"/>
      <c r="AK4" s="68"/>
    </row>
    <row r="5" spans="1:37" x14ac:dyDescent="0.4">
      <c r="A5" s="109"/>
      <c r="F5" s="109"/>
      <c r="K5" s="68" t="s">
        <v>147</v>
      </c>
      <c r="N5">
        <v>13.15</v>
      </c>
      <c r="Q5" s="31">
        <v>0.78</v>
      </c>
      <c r="R5" s="31"/>
      <c r="S5" s="11"/>
      <c r="T5" s="11"/>
      <c r="U5" s="13"/>
      <c r="V5" s="15"/>
      <c r="W5" s="16"/>
      <c r="X5" s="16"/>
      <c r="Y5" s="16"/>
      <c r="Z5" s="16"/>
      <c r="AA5" s="16"/>
      <c r="AB5" s="16"/>
      <c r="AC5" s="16"/>
      <c r="AD5" s="16"/>
      <c r="AE5" s="16"/>
      <c r="AF5" s="14"/>
      <c r="AG5" s="14"/>
      <c r="AH5" s="14"/>
      <c r="AK5" s="68"/>
    </row>
    <row r="6" spans="1:37" x14ac:dyDescent="0.4">
      <c r="A6" s="109"/>
      <c r="F6" s="109"/>
      <c r="K6" s="68" t="s">
        <v>148</v>
      </c>
      <c r="N6">
        <v>11.16</v>
      </c>
      <c r="Q6" s="31">
        <v>0.52</v>
      </c>
      <c r="R6" s="31"/>
      <c r="S6" s="11"/>
      <c r="T6" s="11"/>
      <c r="U6" s="13"/>
      <c r="V6" s="13"/>
      <c r="W6" s="12"/>
      <c r="X6" s="12"/>
      <c r="Y6" s="12"/>
      <c r="Z6" s="12"/>
      <c r="AA6" s="12"/>
      <c r="AB6" s="12"/>
      <c r="AC6" s="12"/>
      <c r="AD6" s="12"/>
      <c r="AE6" s="12"/>
      <c r="AK6" s="68"/>
    </row>
    <row r="7" spans="1:37" x14ac:dyDescent="0.4">
      <c r="A7" s="109"/>
      <c r="F7" s="109"/>
      <c r="K7" s="68" t="s">
        <v>149</v>
      </c>
      <c r="N7">
        <v>13.33</v>
      </c>
      <c r="Q7" s="31">
        <v>0.79</v>
      </c>
      <c r="R7" s="31"/>
      <c r="S7" s="11"/>
      <c r="T7" s="11"/>
      <c r="U7" s="13"/>
      <c r="V7" s="13"/>
      <c r="W7" s="12"/>
      <c r="X7" s="12"/>
      <c r="Y7" s="12"/>
      <c r="Z7" s="12"/>
      <c r="AA7" s="12"/>
      <c r="AB7" s="12"/>
      <c r="AC7" s="12"/>
      <c r="AD7" s="12"/>
      <c r="AE7" s="12"/>
      <c r="AK7" s="68"/>
    </row>
    <row r="8" spans="1:37" x14ac:dyDescent="0.4">
      <c r="A8" s="109"/>
      <c r="F8" s="109"/>
      <c r="K8" s="68" t="s">
        <v>150</v>
      </c>
      <c r="N8" s="71">
        <v>12.31</v>
      </c>
      <c r="P8" s="71"/>
      <c r="Q8" s="31">
        <v>0.66</v>
      </c>
      <c r="R8" s="31"/>
      <c r="S8" s="11"/>
      <c r="T8" s="11"/>
      <c r="U8" s="13"/>
      <c r="V8" s="13"/>
      <c r="W8" s="12"/>
      <c r="X8" s="12"/>
      <c r="Y8" s="12"/>
      <c r="Z8" s="12"/>
      <c r="AA8" s="12"/>
      <c r="AB8" s="12"/>
      <c r="AC8" s="12"/>
      <c r="AD8" s="12"/>
      <c r="AE8" s="12"/>
      <c r="AF8" s="71"/>
      <c r="AK8" s="68"/>
    </row>
    <row r="9" spans="1:37" x14ac:dyDescent="0.4">
      <c r="A9" s="109"/>
      <c r="F9" s="109"/>
      <c r="K9" s="68" t="s">
        <v>151</v>
      </c>
      <c r="N9" s="73">
        <v>20.100000000000001</v>
      </c>
      <c r="Q9" s="31">
        <v>1.71</v>
      </c>
      <c r="R9" s="31"/>
      <c r="S9" s="11"/>
      <c r="T9" s="11"/>
      <c r="U9" s="13"/>
      <c r="V9" s="13"/>
      <c r="W9" s="12"/>
      <c r="X9" s="12"/>
      <c r="Y9" s="12"/>
      <c r="Z9" s="12"/>
      <c r="AA9" s="12"/>
      <c r="AB9" s="12"/>
      <c r="AC9" s="12"/>
      <c r="AD9" s="12"/>
      <c r="AE9" s="12"/>
      <c r="AK9" s="68"/>
    </row>
    <row r="10" spans="1:37" x14ac:dyDescent="0.4">
      <c r="A10" s="109"/>
      <c r="F10" s="109"/>
      <c r="K10" s="68" t="s">
        <v>152</v>
      </c>
      <c r="N10" s="71">
        <v>11.08</v>
      </c>
      <c r="Q10" s="31">
        <v>0.52</v>
      </c>
      <c r="R10" s="31"/>
      <c r="S10" s="11"/>
      <c r="T10" s="11"/>
      <c r="U10" s="13"/>
      <c r="V10" s="13"/>
      <c r="W10" s="12"/>
      <c r="X10" s="12"/>
      <c r="Y10" s="12"/>
      <c r="Z10" s="12"/>
      <c r="AA10" s="12"/>
      <c r="AB10" s="12"/>
      <c r="AC10" s="12"/>
      <c r="AD10" s="12"/>
      <c r="AE10" s="12"/>
      <c r="AK10" s="68"/>
    </row>
    <row r="11" spans="1:37" x14ac:dyDescent="0.4">
      <c r="A11" s="109"/>
      <c r="F11" s="109"/>
      <c r="J11" s="69"/>
      <c r="K11" s="103" t="s">
        <v>32</v>
      </c>
      <c r="N11" s="73">
        <v>10.16</v>
      </c>
      <c r="Q11" s="31">
        <v>0.39</v>
      </c>
      <c r="AK11" s="76"/>
    </row>
    <row r="12" spans="1:37" x14ac:dyDescent="0.4">
      <c r="A12" s="109"/>
      <c r="B12" s="69" t="s">
        <v>111</v>
      </c>
      <c r="C12" s="69">
        <v>1999</v>
      </c>
      <c r="D12" s="69" t="s">
        <v>98</v>
      </c>
      <c r="E12" s="69" t="s">
        <v>112</v>
      </c>
      <c r="F12" s="109"/>
      <c r="G12" s="69">
        <v>8</v>
      </c>
      <c r="H12" s="69" t="s">
        <v>113</v>
      </c>
      <c r="I12" s="69" t="s">
        <v>114</v>
      </c>
      <c r="J12" s="71"/>
      <c r="K12" s="70" t="s">
        <v>115</v>
      </c>
      <c r="L12" s="69"/>
      <c r="M12" s="69"/>
      <c r="N12" s="70">
        <v>84</v>
      </c>
      <c r="O12" s="70" t="s">
        <v>31</v>
      </c>
      <c r="P12" s="90">
        <v>20</v>
      </c>
      <c r="Q12" s="69">
        <v>20.25</v>
      </c>
      <c r="R12" s="70" t="s">
        <v>31</v>
      </c>
      <c r="S12" s="70">
        <v>6.9</v>
      </c>
      <c r="T12" s="69"/>
      <c r="U12" s="69"/>
      <c r="V12" s="70"/>
      <c r="W12" s="76">
        <v>0.46</v>
      </c>
      <c r="X12" s="76" t="s">
        <v>31</v>
      </c>
      <c r="Y12" s="80">
        <v>0.15</v>
      </c>
      <c r="Z12" s="81">
        <v>0.04</v>
      </c>
      <c r="AA12" s="76" t="s">
        <v>31</v>
      </c>
      <c r="AB12" s="80">
        <v>0.03</v>
      </c>
      <c r="AC12" s="84">
        <v>0.12</v>
      </c>
      <c r="AD12" s="76" t="s">
        <v>31</v>
      </c>
      <c r="AE12" s="85">
        <v>8.5999999999999993E-2</v>
      </c>
      <c r="AF12" s="88">
        <v>0.02</v>
      </c>
      <c r="AG12" s="76" t="s">
        <v>31</v>
      </c>
      <c r="AH12" s="78">
        <v>0.02</v>
      </c>
      <c r="AI12" s="88">
        <f>AC12/AF12</f>
        <v>6</v>
      </c>
      <c r="AJ12" s="78">
        <f>W12/Z12</f>
        <v>11.5</v>
      </c>
      <c r="AK12" s="28"/>
    </row>
    <row r="13" spans="1:37" x14ac:dyDescent="0.4">
      <c r="A13" s="109"/>
      <c r="B13" s="71"/>
      <c r="C13" s="71"/>
      <c r="D13" s="71"/>
      <c r="E13" s="71"/>
      <c r="F13" s="109"/>
      <c r="G13" s="71"/>
      <c r="H13" s="71"/>
      <c r="I13" s="71"/>
      <c r="J13" s="71"/>
      <c r="K13" s="72" t="s">
        <v>116</v>
      </c>
      <c r="L13" s="71"/>
      <c r="M13" s="71"/>
      <c r="N13" s="72">
        <v>16.2</v>
      </c>
      <c r="O13" s="72" t="s">
        <v>31</v>
      </c>
      <c r="P13" s="24">
        <v>5.2</v>
      </c>
      <c r="Q13" s="71">
        <v>3.62</v>
      </c>
      <c r="R13" s="72" t="s">
        <v>31</v>
      </c>
      <c r="S13" s="75">
        <v>1.04</v>
      </c>
      <c r="T13" s="71"/>
      <c r="U13" s="72"/>
      <c r="V13" s="72"/>
      <c r="W13" s="28">
        <v>0.42</v>
      </c>
      <c r="X13" s="28" t="s">
        <v>31</v>
      </c>
      <c r="Y13" s="30">
        <v>0.12</v>
      </c>
      <c r="Z13" s="82">
        <v>0.08</v>
      </c>
      <c r="AA13" s="28" t="s">
        <v>31</v>
      </c>
      <c r="AB13" s="30">
        <v>0.01</v>
      </c>
      <c r="AC13" s="86">
        <v>5.0999999999999997E-2</v>
      </c>
      <c r="AD13" s="28" t="s">
        <v>31</v>
      </c>
      <c r="AE13" s="87">
        <v>1.4999999999999999E-2</v>
      </c>
      <c r="AF13" s="89">
        <v>0.03</v>
      </c>
      <c r="AG13" s="28" t="s">
        <v>31</v>
      </c>
      <c r="AH13" s="79">
        <v>0.01</v>
      </c>
      <c r="AI13" s="89">
        <f t="shared" ref="AI13:AI17" si="0">AC13/AF13</f>
        <v>1.7</v>
      </c>
      <c r="AJ13" s="79">
        <f t="shared" ref="AJ13:AJ17" si="1">W13/Z13</f>
        <v>5.25</v>
      </c>
      <c r="AK13" s="28"/>
    </row>
    <row r="14" spans="1:37" x14ac:dyDescent="0.4">
      <c r="A14" s="109"/>
      <c r="F14" s="109"/>
      <c r="G14" s="71"/>
      <c r="H14" s="71"/>
      <c r="I14" s="71"/>
      <c r="J14" s="71"/>
      <c r="K14" s="75" t="s">
        <v>117</v>
      </c>
      <c r="L14" s="71"/>
      <c r="M14" s="71"/>
      <c r="N14" s="72">
        <v>9.4</v>
      </c>
      <c r="O14" s="72" t="s">
        <v>31</v>
      </c>
      <c r="P14" s="24">
        <v>3.1</v>
      </c>
      <c r="Q14" s="71">
        <v>1.71</v>
      </c>
      <c r="R14" s="72" t="s">
        <v>31</v>
      </c>
      <c r="S14" s="75">
        <v>0.77</v>
      </c>
      <c r="T14" s="71"/>
      <c r="U14" s="72"/>
      <c r="V14" s="72"/>
      <c r="W14" s="28">
        <v>0.39</v>
      </c>
      <c r="X14" s="28" t="s">
        <v>31</v>
      </c>
      <c r="Y14" s="30">
        <v>0.1</v>
      </c>
      <c r="Z14" s="82">
        <v>0.09</v>
      </c>
      <c r="AA14" s="28" t="s">
        <v>31</v>
      </c>
      <c r="AB14" s="30">
        <v>0.02</v>
      </c>
      <c r="AC14" s="86">
        <v>3.5000000000000003E-2</v>
      </c>
      <c r="AD14" s="28" t="s">
        <v>31</v>
      </c>
      <c r="AE14" s="87">
        <v>1.7000000000000001E-2</v>
      </c>
      <c r="AF14" s="89">
        <v>0.04</v>
      </c>
      <c r="AG14" s="28" t="s">
        <v>31</v>
      </c>
      <c r="AH14" s="79">
        <v>0.01</v>
      </c>
      <c r="AI14" s="89">
        <f t="shared" si="0"/>
        <v>0.87500000000000011</v>
      </c>
      <c r="AJ14" s="79">
        <f t="shared" si="1"/>
        <v>4.3333333333333339</v>
      </c>
      <c r="AK14" s="28"/>
    </row>
    <row r="15" spans="1:37" x14ac:dyDescent="0.4">
      <c r="A15" s="109"/>
      <c r="F15" s="109"/>
      <c r="G15" s="71"/>
      <c r="H15" s="71"/>
      <c r="I15" s="71"/>
      <c r="J15" s="71"/>
      <c r="K15" s="75" t="s">
        <v>118</v>
      </c>
      <c r="L15" s="71"/>
      <c r="M15" s="71"/>
      <c r="N15" s="75">
        <v>7.6</v>
      </c>
      <c r="O15" s="72" t="s">
        <v>31</v>
      </c>
      <c r="P15" s="91">
        <v>1.6</v>
      </c>
      <c r="Q15" s="73">
        <v>0.81</v>
      </c>
      <c r="R15" s="72" t="s">
        <v>31</v>
      </c>
      <c r="S15" s="75">
        <v>0.15</v>
      </c>
      <c r="T15" s="71"/>
      <c r="U15" s="72"/>
      <c r="V15" s="72"/>
      <c r="W15" s="28">
        <v>0.42</v>
      </c>
      <c r="X15" s="28" t="s">
        <v>31</v>
      </c>
      <c r="Y15" s="30">
        <v>0.1</v>
      </c>
      <c r="Z15" s="82">
        <v>0.1</v>
      </c>
      <c r="AA15" s="28" t="s">
        <v>31</v>
      </c>
      <c r="AB15" s="30">
        <v>0.2</v>
      </c>
      <c r="AC15" s="86">
        <v>3.7999999999999999E-2</v>
      </c>
      <c r="AD15" s="28" t="s">
        <v>31</v>
      </c>
      <c r="AE15" s="87">
        <v>8.9999999999999993E-3</v>
      </c>
      <c r="AF15" s="89">
        <v>0.05</v>
      </c>
      <c r="AG15" s="28" t="s">
        <v>31</v>
      </c>
      <c r="AH15" s="79">
        <v>0.01</v>
      </c>
      <c r="AI15" s="89">
        <f t="shared" si="0"/>
        <v>0.7599999999999999</v>
      </c>
      <c r="AJ15" s="79">
        <f t="shared" si="1"/>
        <v>4.1999999999999993</v>
      </c>
      <c r="AK15" s="29"/>
    </row>
    <row r="16" spans="1:37" x14ac:dyDescent="0.4">
      <c r="A16" s="109"/>
      <c r="F16" s="109"/>
      <c r="G16" s="71"/>
      <c r="H16" s="71"/>
      <c r="I16" s="71"/>
      <c r="J16" s="71"/>
      <c r="K16" s="75" t="s">
        <v>119</v>
      </c>
      <c r="L16" s="71"/>
      <c r="M16" s="72"/>
      <c r="N16" s="72">
        <v>7.2</v>
      </c>
      <c r="O16" s="72" t="s">
        <v>31</v>
      </c>
      <c r="P16" s="24">
        <v>1.8</v>
      </c>
      <c r="Q16" s="29">
        <v>0.7</v>
      </c>
      <c r="R16" s="72" t="s">
        <v>31</v>
      </c>
      <c r="S16" s="75">
        <v>0.19</v>
      </c>
      <c r="T16" s="71"/>
      <c r="U16" s="71"/>
      <c r="V16" s="71"/>
      <c r="W16" s="28">
        <v>0.42</v>
      </c>
      <c r="X16" s="28" t="s">
        <v>31</v>
      </c>
      <c r="Y16" s="30">
        <v>0.11</v>
      </c>
      <c r="Z16" s="82">
        <v>0.1</v>
      </c>
      <c r="AA16" s="28" t="s">
        <v>31</v>
      </c>
      <c r="AB16" s="30">
        <v>0.18</v>
      </c>
      <c r="AC16" s="86">
        <v>2.4E-2</v>
      </c>
      <c r="AD16" s="28" t="s">
        <v>31</v>
      </c>
      <c r="AE16" s="87">
        <v>8.9999999999999993E-3</v>
      </c>
      <c r="AF16" s="89">
        <v>0.04</v>
      </c>
      <c r="AG16" s="28" t="s">
        <v>31</v>
      </c>
      <c r="AH16" s="79">
        <v>0.01</v>
      </c>
      <c r="AI16" s="89">
        <f t="shared" si="0"/>
        <v>0.6</v>
      </c>
      <c r="AJ16" s="79">
        <f t="shared" si="1"/>
        <v>4.1999999999999993</v>
      </c>
      <c r="AK16" s="29"/>
    </row>
    <row r="17" spans="1:37" x14ac:dyDescent="0.4">
      <c r="A17" s="109"/>
      <c r="F17" s="109"/>
      <c r="G17" s="71"/>
      <c r="H17" s="71"/>
      <c r="I17" s="71"/>
      <c r="J17" s="71"/>
      <c r="K17" s="75" t="s">
        <v>120</v>
      </c>
      <c r="L17" s="71"/>
      <c r="M17" s="72"/>
      <c r="N17" s="72">
        <v>4.0999999999999996</v>
      </c>
      <c r="O17" s="72" t="s">
        <v>31</v>
      </c>
      <c r="P17" s="24">
        <v>0.7</v>
      </c>
      <c r="Q17" s="74"/>
      <c r="R17" s="74"/>
      <c r="S17" s="71"/>
      <c r="T17" s="71"/>
      <c r="U17" s="71"/>
      <c r="V17" s="71"/>
      <c r="W17" s="28">
        <v>0.42</v>
      </c>
      <c r="X17" s="28" t="s">
        <v>31</v>
      </c>
      <c r="Y17" s="30">
        <v>0.09</v>
      </c>
      <c r="Z17" s="83">
        <v>0.12</v>
      </c>
      <c r="AA17" s="28" t="s">
        <v>31</v>
      </c>
      <c r="AB17" s="30">
        <v>0.02</v>
      </c>
      <c r="AC17" s="86">
        <v>6.0000000000000001E-3</v>
      </c>
      <c r="AD17" s="28" t="s">
        <v>31</v>
      </c>
      <c r="AE17" s="87">
        <v>4.0000000000000001E-3</v>
      </c>
      <c r="AF17" s="89">
        <v>0.05</v>
      </c>
      <c r="AG17" s="28" t="s">
        <v>31</v>
      </c>
      <c r="AH17" s="79">
        <v>0.02</v>
      </c>
      <c r="AI17" s="89">
        <f t="shared" si="0"/>
        <v>0.12</v>
      </c>
      <c r="AJ17" s="79">
        <f t="shared" si="1"/>
        <v>3.5</v>
      </c>
      <c r="AK17" s="29"/>
    </row>
    <row r="18" spans="1:37" x14ac:dyDescent="0.4"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</row>
    <row r="19" spans="1:37" x14ac:dyDescent="0.4"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</row>
    <row r="1048576" spans="17:18" x14ac:dyDescent="0.4">
      <c r="Q1048576" s="11"/>
      <c r="R1048576" s="68"/>
    </row>
  </sheetData>
  <mergeCells count="6">
    <mergeCell ref="A1:E1"/>
    <mergeCell ref="F1:I1"/>
    <mergeCell ref="J1:AF1"/>
    <mergeCell ref="P2:S2"/>
    <mergeCell ref="A3:A17"/>
    <mergeCell ref="F3:F17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6C20-F838-434D-A324-EFE9D847F670}">
  <dimension ref="B2:G33"/>
  <sheetViews>
    <sheetView topLeftCell="A13" workbookViewId="0">
      <selection activeCell="C18" sqref="C18"/>
    </sheetView>
  </sheetViews>
  <sheetFormatPr defaultRowHeight="18.75" x14ac:dyDescent="0.4"/>
  <cols>
    <col min="2" max="2" width="31.25" customWidth="1"/>
    <col min="3" max="3" width="22.875" customWidth="1"/>
    <col min="4" max="4" width="44" customWidth="1"/>
    <col min="5" max="5" width="21.25" customWidth="1"/>
    <col min="6" max="6" width="15" customWidth="1"/>
    <col min="7" max="7" width="25.5" customWidth="1"/>
  </cols>
  <sheetData>
    <row r="2" spans="2:3" x14ac:dyDescent="0.4">
      <c r="B2" t="s">
        <v>46</v>
      </c>
    </row>
    <row r="4" spans="2:3" ht="19.5" thickBot="1" x14ac:dyDescent="0.45">
      <c r="B4" t="s">
        <v>47</v>
      </c>
    </row>
    <row r="5" spans="2:3" ht="19.5" thickBot="1" x14ac:dyDescent="0.45">
      <c r="B5" s="32" t="s">
        <v>48</v>
      </c>
      <c r="C5" s="33" t="s">
        <v>49</v>
      </c>
    </row>
    <row r="6" spans="2:3" ht="19.5" thickTop="1" x14ac:dyDescent="0.4">
      <c r="B6" s="34" t="s">
        <v>50</v>
      </c>
      <c r="C6" s="52">
        <v>6420206</v>
      </c>
    </row>
    <row r="7" spans="2:3" ht="19.5" thickBot="1" x14ac:dyDescent="0.45">
      <c r="B7" s="36" t="s">
        <v>51</v>
      </c>
      <c r="C7" s="53" t="s">
        <v>79</v>
      </c>
    </row>
    <row r="9" spans="2:3" ht="19.5" thickBot="1" x14ac:dyDescent="0.45">
      <c r="B9" s="39" t="s">
        <v>53</v>
      </c>
    </row>
    <row r="10" spans="2:3" x14ac:dyDescent="0.4">
      <c r="B10" s="40" t="s">
        <v>54</v>
      </c>
      <c r="C10" s="54">
        <v>370.27</v>
      </c>
    </row>
    <row r="11" spans="2:3" x14ac:dyDescent="0.4">
      <c r="B11" s="42" t="s">
        <v>55</v>
      </c>
      <c r="C11" s="55">
        <v>2.7</v>
      </c>
    </row>
    <row r="12" spans="2:3" x14ac:dyDescent="0.4">
      <c r="B12" s="42" t="s">
        <v>56</v>
      </c>
      <c r="C12" s="56">
        <v>1</v>
      </c>
    </row>
    <row r="13" spans="2:3" x14ac:dyDescent="0.4">
      <c r="B13" s="42" t="s">
        <v>57</v>
      </c>
      <c r="C13" s="56">
        <v>4</v>
      </c>
    </row>
    <row r="14" spans="2:3" x14ac:dyDescent="0.4">
      <c r="B14" s="42" t="s">
        <v>58</v>
      </c>
      <c r="C14" s="56">
        <v>6</v>
      </c>
    </row>
    <row r="15" spans="2:3" x14ac:dyDescent="0.4">
      <c r="B15" s="42" t="s">
        <v>59</v>
      </c>
      <c r="C15" s="55">
        <v>369.10064</v>
      </c>
    </row>
    <row r="16" spans="2:3" x14ac:dyDescent="0.4">
      <c r="B16" s="45" t="s">
        <v>60</v>
      </c>
      <c r="C16" s="55">
        <v>369.10064</v>
      </c>
    </row>
    <row r="17" spans="2:7" x14ac:dyDescent="0.4">
      <c r="B17" s="42" t="s">
        <v>61</v>
      </c>
      <c r="C17" s="55" t="s">
        <v>155</v>
      </c>
    </row>
    <row r="18" spans="2:7" x14ac:dyDescent="0.4">
      <c r="B18" s="42" t="s">
        <v>62</v>
      </c>
      <c r="C18" s="56">
        <v>22</v>
      </c>
    </row>
    <row r="19" spans="2:7" x14ac:dyDescent="0.4">
      <c r="B19" s="42" t="s">
        <v>63</v>
      </c>
      <c r="C19" s="56">
        <v>0</v>
      </c>
    </row>
    <row r="20" spans="2:7" x14ac:dyDescent="0.4">
      <c r="B20" s="42" t="s">
        <v>64</v>
      </c>
      <c r="C20" s="56">
        <v>369</v>
      </c>
    </row>
    <row r="21" spans="2:7" x14ac:dyDescent="0.4">
      <c r="B21" s="42" t="s">
        <v>65</v>
      </c>
      <c r="C21" s="56">
        <v>1</v>
      </c>
    </row>
    <row r="22" spans="2:7" x14ac:dyDescent="0.4">
      <c r="B22" s="45" t="s">
        <v>66</v>
      </c>
      <c r="C22" s="56">
        <v>1</v>
      </c>
    </row>
    <row r="23" spans="2:7" x14ac:dyDescent="0.4">
      <c r="B23" s="45" t="s">
        <v>67</v>
      </c>
      <c r="C23" s="56">
        <v>0</v>
      </c>
    </row>
    <row r="24" spans="2:7" x14ac:dyDescent="0.4">
      <c r="B24" s="45" t="s">
        <v>68</v>
      </c>
      <c r="C24" s="56">
        <v>0</v>
      </c>
    </row>
    <row r="25" spans="2:7" x14ac:dyDescent="0.4">
      <c r="B25" s="45" t="s">
        <v>69</v>
      </c>
      <c r="C25" s="56">
        <v>0</v>
      </c>
    </row>
    <row r="26" spans="2:7" x14ac:dyDescent="0.4">
      <c r="B26" s="45" t="s">
        <v>70</v>
      </c>
      <c r="C26" s="56">
        <v>1</v>
      </c>
    </row>
    <row r="27" spans="2:7" ht="19.5" thickBot="1" x14ac:dyDescent="0.45">
      <c r="B27" s="46" t="s">
        <v>71</v>
      </c>
      <c r="C27" s="57" t="s">
        <v>72</v>
      </c>
    </row>
    <row r="29" spans="2:7" ht="19.5" thickBot="1" x14ac:dyDescent="0.45">
      <c r="B29" t="s">
        <v>73</v>
      </c>
    </row>
    <row r="30" spans="2:7" ht="19.5" thickBot="1" x14ac:dyDescent="0.45">
      <c r="B30" s="32" t="s">
        <v>124</v>
      </c>
      <c r="C30" s="48" t="s">
        <v>75</v>
      </c>
      <c r="D30" s="48" t="s">
        <v>76</v>
      </c>
      <c r="E30" s="48" t="s">
        <v>77</v>
      </c>
      <c r="F30" s="48" t="s">
        <v>78</v>
      </c>
      <c r="G30" s="33"/>
    </row>
    <row r="31" spans="2:7" ht="19.5" thickTop="1" x14ac:dyDescent="0.4">
      <c r="B31" s="34"/>
      <c r="C31" s="99"/>
      <c r="D31" s="100" t="s">
        <v>80</v>
      </c>
      <c r="E31" s="99">
        <v>343086</v>
      </c>
      <c r="F31" s="99">
        <v>103585568</v>
      </c>
      <c r="G31" s="58"/>
    </row>
    <row r="32" spans="2:7" x14ac:dyDescent="0.4">
      <c r="B32" s="42">
        <v>1.6</v>
      </c>
      <c r="C32" s="92" t="s">
        <v>141</v>
      </c>
      <c r="D32" s="92" t="s">
        <v>140</v>
      </c>
      <c r="E32" s="92"/>
      <c r="F32" s="92"/>
      <c r="G32" s="113" t="s">
        <v>143</v>
      </c>
    </row>
    <row r="33" spans="2:7" ht="19.5" thickBot="1" x14ac:dyDescent="0.45">
      <c r="B33" s="36">
        <v>0.65</v>
      </c>
      <c r="C33" s="94" t="s">
        <v>142</v>
      </c>
      <c r="D33" s="102" t="s">
        <v>140</v>
      </c>
      <c r="E33" s="94"/>
      <c r="F33" s="94"/>
      <c r="G33" s="114"/>
    </row>
  </sheetData>
  <mergeCells count="1">
    <mergeCell ref="G32:G3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47A0-0E7E-459D-A2E5-19539791277A}">
  <dimension ref="A1:AA17"/>
  <sheetViews>
    <sheetView tabSelected="1" workbookViewId="0">
      <selection activeCell="W18" sqref="W18"/>
    </sheetView>
  </sheetViews>
  <sheetFormatPr defaultRowHeight="18.75" x14ac:dyDescent="0.4"/>
  <cols>
    <col min="1" max="1" width="14.875" customWidth="1"/>
  </cols>
  <sheetData>
    <row r="1" spans="1:27" x14ac:dyDescent="0.4">
      <c r="A1" s="105" t="s">
        <v>0</v>
      </c>
      <c r="B1" s="105"/>
      <c r="C1" s="105"/>
      <c r="D1" s="105"/>
      <c r="E1" s="105"/>
      <c r="F1" s="106" t="s">
        <v>1</v>
      </c>
      <c r="G1" s="106"/>
      <c r="H1" s="106"/>
      <c r="I1" s="106"/>
      <c r="J1" s="107" t="s">
        <v>2</v>
      </c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"/>
    </row>
    <row r="2" spans="1:27" ht="19.5" thickBot="1" x14ac:dyDescent="0.45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5" t="s">
        <v>12</v>
      </c>
      <c r="K2" s="6" t="s">
        <v>13</v>
      </c>
      <c r="L2" s="6" t="s">
        <v>14</v>
      </c>
      <c r="M2" s="6" t="s">
        <v>15</v>
      </c>
      <c r="N2" s="5" t="s">
        <v>16</v>
      </c>
      <c r="O2" s="5" t="s">
        <v>17</v>
      </c>
      <c r="P2" s="21" t="s">
        <v>95</v>
      </c>
      <c r="Q2" s="21" t="s">
        <v>94</v>
      </c>
      <c r="R2" s="66" t="s">
        <v>110</v>
      </c>
      <c r="S2" s="104"/>
      <c r="T2" s="65" t="s">
        <v>94</v>
      </c>
      <c r="U2" s="5" t="s">
        <v>19</v>
      </c>
      <c r="V2" s="5" t="s">
        <v>20</v>
      </c>
      <c r="W2" s="5" t="s">
        <v>21</v>
      </c>
      <c r="X2" s="5" t="s">
        <v>22</v>
      </c>
      <c r="Y2" s="7" t="s">
        <v>23</v>
      </c>
      <c r="Z2" s="8" t="s">
        <v>24</v>
      </c>
      <c r="AA2" s="20"/>
    </row>
    <row r="3" spans="1:27" ht="18.75" customHeight="1" x14ac:dyDescent="0.4">
      <c r="A3" s="108" t="s">
        <v>84</v>
      </c>
      <c r="B3" t="s">
        <v>85</v>
      </c>
      <c r="C3">
        <v>2008</v>
      </c>
      <c r="D3" t="s">
        <v>86</v>
      </c>
      <c r="E3" t="s">
        <v>87</v>
      </c>
      <c r="F3" s="115" t="s">
        <v>103</v>
      </c>
      <c r="G3">
        <v>16</v>
      </c>
      <c r="H3" t="s">
        <v>88</v>
      </c>
      <c r="I3" t="s">
        <v>89</v>
      </c>
      <c r="J3" t="s">
        <v>90</v>
      </c>
      <c r="K3" t="s">
        <v>93</v>
      </c>
      <c r="P3">
        <v>2.2010000000000001</v>
      </c>
      <c r="Q3">
        <v>0.35499999999999998</v>
      </c>
    </row>
    <row r="4" spans="1:27" x14ac:dyDescent="0.4">
      <c r="A4" s="109"/>
      <c r="F4" s="116"/>
      <c r="K4" t="s">
        <v>39</v>
      </c>
      <c r="P4">
        <v>3.0230000000000001</v>
      </c>
      <c r="Q4" s="63">
        <v>0.53</v>
      </c>
      <c r="R4" s="63"/>
      <c r="S4" s="63"/>
      <c r="T4" s="63"/>
    </row>
    <row r="5" spans="1:27" x14ac:dyDescent="0.4">
      <c r="A5" s="109"/>
      <c r="F5" s="116"/>
      <c r="J5" t="s">
        <v>91</v>
      </c>
      <c r="K5" t="s">
        <v>93</v>
      </c>
      <c r="P5">
        <v>2.0249999999999999</v>
      </c>
      <c r="Q5" s="63">
        <v>0.39</v>
      </c>
      <c r="R5" s="63"/>
      <c r="S5" s="63"/>
      <c r="T5" s="63"/>
    </row>
    <row r="6" spans="1:27" x14ac:dyDescent="0.4">
      <c r="A6" s="109"/>
      <c r="F6" s="116"/>
      <c r="K6" t="s">
        <v>39</v>
      </c>
      <c r="P6">
        <v>2.8319999999999999</v>
      </c>
      <c r="Q6">
        <v>0.53600000000000003</v>
      </c>
    </row>
    <row r="7" spans="1:27" x14ac:dyDescent="0.4">
      <c r="A7" s="109"/>
      <c r="F7" s="116"/>
      <c r="J7" t="s">
        <v>92</v>
      </c>
      <c r="K7" t="s">
        <v>93</v>
      </c>
      <c r="P7">
        <v>1.8440000000000001</v>
      </c>
      <c r="Q7" s="63">
        <v>0.38</v>
      </c>
      <c r="R7" s="63"/>
      <c r="S7" s="63"/>
      <c r="T7" s="63"/>
    </row>
    <row r="8" spans="1:27" x14ac:dyDescent="0.4">
      <c r="A8" s="109"/>
      <c r="F8" s="116"/>
      <c r="K8" t="s">
        <v>39</v>
      </c>
      <c r="P8">
        <v>2.5920000000000001</v>
      </c>
      <c r="Q8" s="63">
        <v>0.52</v>
      </c>
      <c r="R8" s="63"/>
      <c r="S8" s="63"/>
      <c r="T8" s="63"/>
    </row>
    <row r="9" spans="1:27" x14ac:dyDescent="0.4">
      <c r="A9" s="109"/>
      <c r="B9" s="69" t="s">
        <v>137</v>
      </c>
      <c r="C9" s="69">
        <v>2012</v>
      </c>
      <c r="D9" s="69" t="s">
        <v>138</v>
      </c>
      <c r="E9" s="69" t="s">
        <v>139</v>
      </c>
      <c r="F9" s="117" t="s">
        <v>29</v>
      </c>
      <c r="G9" s="69">
        <v>8</v>
      </c>
      <c r="H9" s="69"/>
      <c r="I9" s="69" t="s">
        <v>104</v>
      </c>
      <c r="J9" s="69" t="s">
        <v>105</v>
      </c>
      <c r="K9" s="69" t="s">
        <v>106</v>
      </c>
      <c r="L9" s="69"/>
      <c r="M9" s="69"/>
      <c r="N9" s="69"/>
      <c r="O9" s="69"/>
      <c r="P9" s="69"/>
      <c r="Q9" s="69"/>
      <c r="R9" s="69">
        <v>0.51</v>
      </c>
      <c r="S9" s="69"/>
      <c r="T9" s="69">
        <v>0.09</v>
      </c>
      <c r="U9" s="69"/>
      <c r="V9" s="69"/>
      <c r="W9" s="69"/>
      <c r="X9" s="69"/>
      <c r="Y9" s="69"/>
      <c r="Z9" s="69"/>
      <c r="AA9" s="69"/>
    </row>
    <row r="10" spans="1:27" x14ac:dyDescent="0.4">
      <c r="A10" s="109"/>
      <c r="B10" s="71"/>
      <c r="C10" s="71"/>
      <c r="D10" s="71"/>
      <c r="E10" s="71"/>
      <c r="F10" s="118"/>
      <c r="G10" s="71"/>
      <c r="H10" s="71"/>
      <c r="I10" s="71"/>
      <c r="J10" s="71"/>
      <c r="K10" s="73" t="s">
        <v>107</v>
      </c>
      <c r="L10" s="71"/>
      <c r="M10" s="71"/>
      <c r="N10" s="71"/>
      <c r="O10" s="71"/>
      <c r="P10" s="71"/>
      <c r="Q10" s="71"/>
      <c r="R10" s="71">
        <v>0.51</v>
      </c>
      <c r="S10" s="71"/>
      <c r="T10" s="71">
        <v>0.14000000000000001</v>
      </c>
      <c r="U10" s="71"/>
      <c r="V10" s="71"/>
      <c r="W10" s="71"/>
      <c r="X10" s="71"/>
      <c r="Y10" s="71"/>
      <c r="Z10" s="71"/>
      <c r="AA10" s="71"/>
    </row>
    <row r="11" spans="1:27" x14ac:dyDescent="0.4">
      <c r="A11" s="109"/>
      <c r="B11" s="71"/>
      <c r="C11" s="71"/>
      <c r="D11" s="71"/>
      <c r="E11" s="71"/>
      <c r="F11" s="118"/>
      <c r="G11" s="71"/>
      <c r="H11" s="71"/>
      <c r="I11" s="71"/>
      <c r="J11" s="71"/>
      <c r="K11" s="73" t="s">
        <v>108</v>
      </c>
      <c r="L11" s="71"/>
      <c r="M11" s="71"/>
      <c r="N11" s="71"/>
      <c r="O11" s="71"/>
      <c r="P11" s="71"/>
      <c r="Q11" s="71"/>
      <c r="R11" s="71">
        <v>0.15</v>
      </c>
      <c r="S11" s="71"/>
      <c r="T11" s="71">
        <v>7.0000000000000007E-2</v>
      </c>
      <c r="U11" s="71"/>
      <c r="V11" s="71"/>
      <c r="W11" s="71"/>
      <c r="X11" s="71"/>
      <c r="Y11" s="71"/>
      <c r="Z11" s="71"/>
      <c r="AA11" s="71"/>
    </row>
    <row r="12" spans="1:27" x14ac:dyDescent="0.4">
      <c r="A12" s="109"/>
      <c r="B12" s="71"/>
      <c r="C12" s="71"/>
      <c r="D12" s="71"/>
      <c r="E12" s="71"/>
      <c r="F12" s="118"/>
      <c r="G12" s="71"/>
      <c r="H12" s="71"/>
      <c r="I12" s="71"/>
      <c r="J12" s="71"/>
      <c r="K12" s="73" t="s">
        <v>109</v>
      </c>
      <c r="L12" s="71"/>
      <c r="M12" s="71"/>
      <c r="N12" s="71"/>
      <c r="O12" s="71"/>
      <c r="P12" s="71"/>
      <c r="Q12" s="71"/>
      <c r="R12" s="73">
        <v>0.15</v>
      </c>
      <c r="S12" s="73"/>
      <c r="T12" s="73">
        <v>0.12</v>
      </c>
      <c r="U12" s="71"/>
      <c r="V12" s="71"/>
      <c r="W12" s="71"/>
      <c r="X12" s="71"/>
      <c r="Y12" s="71"/>
      <c r="Z12" s="71"/>
      <c r="AA12" s="71"/>
    </row>
    <row r="13" spans="1:27" x14ac:dyDescent="0.4">
      <c r="A13" s="109"/>
      <c r="B13" s="71"/>
      <c r="C13" s="71"/>
      <c r="D13" s="71"/>
      <c r="E13" s="71"/>
      <c r="F13" s="118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109"/>
      <c r="B14" s="71"/>
      <c r="C14" s="71"/>
      <c r="D14" s="71"/>
      <c r="E14" s="71"/>
      <c r="F14" s="118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 spans="1:27" x14ac:dyDescent="0.4">
      <c r="A15" s="109"/>
      <c r="B15" s="71"/>
      <c r="C15" s="71"/>
      <c r="D15" s="71"/>
      <c r="E15" s="71"/>
      <c r="F15" s="118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</row>
    <row r="16" spans="1:27" x14ac:dyDescent="0.4">
      <c r="A16" s="109"/>
      <c r="B16" s="71"/>
      <c r="C16" s="71"/>
      <c r="D16" s="71"/>
      <c r="E16" s="71"/>
      <c r="F16" s="118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</row>
    <row r="17" spans="1:27" x14ac:dyDescent="0.4">
      <c r="A17" s="109"/>
      <c r="B17" s="71"/>
      <c r="C17" s="71"/>
      <c r="D17" s="71"/>
      <c r="E17" s="71"/>
      <c r="F17" s="118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</row>
  </sheetData>
  <mergeCells count="6">
    <mergeCell ref="A1:E1"/>
    <mergeCell ref="F1:I1"/>
    <mergeCell ref="J1:X1"/>
    <mergeCell ref="A3:A17"/>
    <mergeCell ref="F3:F8"/>
    <mergeCell ref="F9:F17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FE63-1CF1-4DDB-977C-17211A05EF14}">
  <dimension ref="B2:G31"/>
  <sheetViews>
    <sheetView workbookViewId="0">
      <selection activeCell="G22" sqref="G22"/>
    </sheetView>
  </sheetViews>
  <sheetFormatPr defaultRowHeight="18.75" x14ac:dyDescent="0.4"/>
  <cols>
    <col min="2" max="2" width="37.25" customWidth="1"/>
    <col min="3" max="3" width="37.625" customWidth="1"/>
    <col min="4" max="4" width="12.875" customWidth="1"/>
    <col min="5" max="5" width="9" customWidth="1"/>
  </cols>
  <sheetData>
    <row r="2" spans="2:3" x14ac:dyDescent="0.4">
      <c r="B2" t="s">
        <v>46</v>
      </c>
    </row>
    <row r="4" spans="2:3" ht="19.5" thickBot="1" x14ac:dyDescent="0.45">
      <c r="B4" t="s">
        <v>47</v>
      </c>
    </row>
    <row r="5" spans="2:3" ht="19.5" thickBot="1" x14ac:dyDescent="0.45">
      <c r="B5" s="32" t="s">
        <v>48</v>
      </c>
      <c r="C5" s="33" t="s">
        <v>49</v>
      </c>
    </row>
    <row r="6" spans="2:3" ht="19.5" thickTop="1" x14ac:dyDescent="0.4">
      <c r="B6" s="34" t="s">
        <v>50</v>
      </c>
      <c r="C6" s="52">
        <v>131585</v>
      </c>
    </row>
    <row r="7" spans="2:3" ht="19.5" thickBot="1" x14ac:dyDescent="0.45">
      <c r="B7" s="36" t="s">
        <v>51</v>
      </c>
      <c r="C7" s="53" t="s">
        <v>136</v>
      </c>
    </row>
    <row r="9" spans="2:3" ht="19.5" thickBot="1" x14ac:dyDescent="0.45">
      <c r="B9" s="39" t="s">
        <v>53</v>
      </c>
    </row>
    <row r="10" spans="2:3" x14ac:dyDescent="0.4">
      <c r="B10" s="40" t="s">
        <v>54</v>
      </c>
      <c r="C10" s="54">
        <v>395.5</v>
      </c>
    </row>
    <row r="11" spans="2:3" x14ac:dyDescent="0.4">
      <c r="B11" s="42" t="s">
        <v>55</v>
      </c>
      <c r="C11" s="55">
        <v>3.3</v>
      </c>
    </row>
    <row r="12" spans="2:3" x14ac:dyDescent="0.4">
      <c r="B12" s="42" t="s">
        <v>56</v>
      </c>
      <c r="C12" s="56">
        <v>0</v>
      </c>
    </row>
    <row r="13" spans="2:3" x14ac:dyDescent="0.4">
      <c r="B13" s="42" t="s">
        <v>57</v>
      </c>
      <c r="C13" s="56">
        <v>4</v>
      </c>
    </row>
    <row r="14" spans="2:3" x14ac:dyDescent="0.4">
      <c r="B14" s="42" t="s">
        <v>58</v>
      </c>
      <c r="C14" s="56">
        <v>6</v>
      </c>
    </row>
    <row r="15" spans="2:3" x14ac:dyDescent="0.4">
      <c r="B15" s="42" t="s">
        <v>59</v>
      </c>
      <c r="C15" s="55">
        <v>395.20090524</v>
      </c>
    </row>
    <row r="16" spans="2:3" x14ac:dyDescent="0.4">
      <c r="B16" s="45" t="s">
        <v>60</v>
      </c>
      <c r="C16" s="55">
        <v>395.20090524</v>
      </c>
    </row>
    <row r="17" spans="2:7" x14ac:dyDescent="0.4">
      <c r="B17" s="42" t="s">
        <v>61</v>
      </c>
      <c r="C17" s="55">
        <v>43.9</v>
      </c>
    </row>
    <row r="18" spans="2:7" x14ac:dyDescent="0.4">
      <c r="B18" s="42" t="s">
        <v>62</v>
      </c>
      <c r="C18" s="56">
        <v>29</v>
      </c>
    </row>
    <row r="19" spans="2:7" x14ac:dyDescent="0.4">
      <c r="B19" s="42" t="s">
        <v>63</v>
      </c>
      <c r="C19" s="56">
        <v>0</v>
      </c>
    </row>
    <row r="20" spans="2:7" x14ac:dyDescent="0.4">
      <c r="B20" s="42" t="s">
        <v>64</v>
      </c>
      <c r="C20" s="56">
        <v>585</v>
      </c>
    </row>
    <row r="21" spans="2:7" x14ac:dyDescent="0.4">
      <c r="B21" s="42" t="s">
        <v>65</v>
      </c>
      <c r="C21" s="56">
        <v>0</v>
      </c>
    </row>
    <row r="22" spans="2:7" x14ac:dyDescent="0.4">
      <c r="B22" s="45" t="s">
        <v>66</v>
      </c>
      <c r="C22" s="56">
        <v>0</v>
      </c>
    </row>
    <row r="23" spans="2:7" x14ac:dyDescent="0.4">
      <c r="B23" s="45" t="s">
        <v>67</v>
      </c>
      <c r="C23" s="56">
        <v>0</v>
      </c>
    </row>
    <row r="24" spans="2:7" x14ac:dyDescent="0.4">
      <c r="B24" s="45" t="s">
        <v>68</v>
      </c>
      <c r="C24" s="56">
        <v>0</v>
      </c>
    </row>
    <row r="25" spans="2:7" x14ac:dyDescent="0.4">
      <c r="B25" s="45" t="s">
        <v>69</v>
      </c>
      <c r="C25" s="56">
        <v>0</v>
      </c>
    </row>
    <row r="26" spans="2:7" x14ac:dyDescent="0.4">
      <c r="B26" s="45" t="s">
        <v>70</v>
      </c>
      <c r="C26" s="56">
        <v>1</v>
      </c>
    </row>
    <row r="27" spans="2:7" ht="19.5" thickBot="1" x14ac:dyDescent="0.45">
      <c r="B27" s="46" t="s">
        <v>71</v>
      </c>
      <c r="C27" s="57" t="s">
        <v>72</v>
      </c>
    </row>
    <row r="29" spans="2:7" ht="19.5" thickBot="1" x14ac:dyDescent="0.45">
      <c r="B29" t="s">
        <v>73</v>
      </c>
    </row>
    <row r="30" spans="2:7" ht="19.5" thickBot="1" x14ac:dyDescent="0.45">
      <c r="B30" s="32" t="s">
        <v>124</v>
      </c>
      <c r="C30" s="48" t="s">
        <v>75</v>
      </c>
      <c r="D30" s="48" t="s">
        <v>76</v>
      </c>
      <c r="E30" s="48" t="s">
        <v>77</v>
      </c>
      <c r="F30" s="48" t="s">
        <v>78</v>
      </c>
      <c r="G30" s="96" t="s">
        <v>154</v>
      </c>
    </row>
    <row r="31" spans="2:7" ht="20.25" thickTop="1" thickBot="1" x14ac:dyDescent="0.45">
      <c r="B31" s="49">
        <v>3.6</v>
      </c>
      <c r="C31" s="50" t="s">
        <v>133</v>
      </c>
      <c r="D31" s="51" t="s">
        <v>144</v>
      </c>
      <c r="E31" s="50"/>
      <c r="F31" s="50"/>
      <c r="G31" s="95" t="s">
        <v>145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11C_Raclopride(kinetic)</vt:lpstr>
      <vt:lpstr>11C_Raclopride(compound)</vt:lpstr>
      <vt:lpstr>11C_MNPA(kinetic)</vt:lpstr>
      <vt:lpstr>11C_MNPA(compound)</vt:lpstr>
      <vt:lpstr>11C_FLB 457(kinetic)</vt:lpstr>
      <vt:lpstr>11C_FLB 457(compound)</vt:lpstr>
      <vt:lpstr>18F_(N-methyl)benperidol(kinet)</vt:lpstr>
      <vt:lpstr>18F_(N-methyl)benperidol(compo)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2021-07-12T06:35:45Z</dcterms:created>
  <dcterms:modified xsi:type="dcterms:W3CDTF">2022-10-21T07:56:47Z</dcterms:modified>
</cp:coreProperties>
</file>