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Amyloid-β deposits\"/>
    </mc:Choice>
  </mc:AlternateContent>
  <xr:revisionPtr revIDLastSave="0" documentId="13_ncr:1_{31AD746C-0496-4483-A51F-CA6AB2A3E8F0}" xr6:coauthVersionLast="36" xr6:coauthVersionMax="36" xr10:uidLastSave="{00000000-0000-0000-0000-000000000000}"/>
  <bookViews>
    <workbookView xWindow="-105" yWindow="-105" windowWidth="19425" windowHeight="10305" activeTab="1" xr2:uid="{666BC7CE-D0A8-4F8C-A65E-5E37EDDADD61}"/>
  </bookViews>
  <sheets>
    <sheet name="18F_AZD4694(kinetic)" sheetId="1" r:id="rId1"/>
    <sheet name="18F_AZD4694(kinetic) (raw)" sheetId="3" r:id="rId2"/>
    <sheet name="18F_AZD4694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BF10" i="1" l="1"/>
  <c r="BF18" i="1"/>
  <c r="BF6" i="1"/>
  <c r="BA10" i="1"/>
  <c r="BA18" i="1"/>
  <c r="BA6" i="1"/>
  <c r="AV10" i="1"/>
  <c r="AV18" i="1"/>
  <c r="AV6" i="1"/>
  <c r="AQ10" i="1"/>
  <c r="AQ18" i="1"/>
  <c r="AQ6" i="1"/>
  <c r="AL10" i="1"/>
  <c r="AL18" i="1"/>
  <c r="AL6" i="1"/>
  <c r="AG10" i="1"/>
  <c r="AG18" i="1"/>
  <c r="AG6" i="1"/>
  <c r="S18" i="1"/>
  <c r="X11" i="1"/>
  <c r="X13" i="1"/>
  <c r="X18" i="1"/>
  <c r="X19" i="1"/>
  <c r="X3" i="1"/>
  <c r="S10" i="1"/>
  <c r="S6" i="1"/>
</calcChain>
</file>

<file path=xl/sharedStrings.xml><?xml version="1.0" encoding="utf-8"?>
<sst xmlns="http://schemas.openxmlformats.org/spreadsheetml/2006/main" count="221" uniqueCount="107">
  <si>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</si>
  <si>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</si>
  <si>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</si>
  <si>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</si>
  <si>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</si>
  <si>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</si>
  <si>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</si>
  <si>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</si>
  <si>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</si>
  <si>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</si>
  <si>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</si>
  <si>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</si>
  <si>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</si>
  <si>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</si>
  <si>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</si>
  <si>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</si>
  <si>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</si>
  <si>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</si>
  <si>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</si>
  <si>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</si>
  <si>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</si>
  <si>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</si>
  <si>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</si>
  <si>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</si>
  <si>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</si>
  <si>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</si>
  <si>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</si>
  <si>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</si>
  <si>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</si>
  <si>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</si>
  <si>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</si>
  <si>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</si>
  <si>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</si>
  <si>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</si>
  <si>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</si>
  <si>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</si>
  <si>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</si>
  <si>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</si>
  <si>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</si>
  <si>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</si>
  <si>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</si>
  <si>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</si>
  <si>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</si>
  <si>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</si>
  <si>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</si>
  <si>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Zsolt Cselenyi et al.</t>
    <phoneticPr fontId="1"/>
  </si>
  <si>
    <t>JNM</t>
    <phoneticPr fontId="1"/>
  </si>
  <si>
    <t>53,415-424</t>
    <phoneticPr fontId="1"/>
  </si>
  <si>
    <t>men</t>
    <phoneticPr fontId="1"/>
  </si>
  <si>
    <t>51±2</t>
    <phoneticPr fontId="1"/>
  </si>
  <si>
    <t>2TCM</t>
    <phoneticPr fontId="1"/>
  </si>
  <si>
    <t>Gray matter</t>
    <phoneticPr fontId="1"/>
  </si>
  <si>
    <t>DVR</t>
    <phoneticPr fontId="1"/>
  </si>
  <si>
    <t>White matter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</si>
  <si>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</si>
  <si>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</si>
  <si>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</si>
  <si>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</si>
  <si>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</si>
  <si>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C14H11FN2O2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</si>
  <si>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</si>
  <si>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</si>
  <si>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</si>
  <si>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</si>
  <si>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</si>
  <si>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</si>
  <si>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</si>
  <si>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</si>
  <si>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</si>
  <si>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</si>
  <si>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</si>
  <si>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</si>
  <si>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</si>
  <si>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</si>
  <si>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</si>
  <si>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</si>
  <si>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</si>
  <si>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</si>
  <si>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</si>
  <si>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</si>
  <si>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</si>
  <si>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</si>
  <si>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</si>
  <si>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</si>
  <si>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</si>
  <si>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</si>
  <si>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Kd</t>
    <phoneticPr fontId="1"/>
  </si>
  <si>
    <t>10.1111/j.1471-4159.2010.06812.x</t>
  </si>
  <si>
    <r>
      <rPr>
        <sz val="11"/>
        <color rgb="FF231F20"/>
        <rFont val="游ゴシック"/>
        <family val="3"/>
        <charset val="128"/>
        <scheme val="minor"/>
      </rPr>
      <t>high</t>
    </r>
    <r>
      <rPr>
        <sz val="11"/>
        <color theme="1"/>
        <rFont val="游ゴシック"/>
        <family val="3"/>
        <charset val="128"/>
        <scheme val="minor"/>
      </rPr>
      <t xml:space="preserve"> </t>
    </r>
    <r>
      <rPr>
        <sz val="11"/>
        <color rgb="FF231F20"/>
        <rFont val="游ゴシック"/>
        <family val="3"/>
        <charset val="128"/>
        <scheme val="minor"/>
      </rPr>
      <t>afﬁnity</t>
    </r>
    <r>
      <rPr>
        <sz val="11"/>
        <color theme="1"/>
        <rFont val="游ゴシック"/>
        <family val="3"/>
        <charset val="128"/>
        <scheme val="minor"/>
      </rPr>
      <t xml:space="preserve"> </t>
    </r>
    <r>
      <rPr>
        <sz val="11"/>
        <color rgb="FF231F20"/>
        <rFont val="游ゴシック"/>
        <family val="3"/>
        <charset val="128"/>
        <scheme val="minor"/>
      </rPr>
      <t>for</t>
    </r>
    <r>
      <rPr>
        <sz val="11"/>
        <color theme="1"/>
        <rFont val="游ゴシック"/>
        <family val="3"/>
        <charset val="128"/>
        <scheme val="minor"/>
      </rPr>
      <t xml:space="preserve"> </t>
    </r>
    <r>
      <rPr>
        <sz val="11"/>
        <color rgb="FF231F20"/>
        <rFont val="游ゴシック"/>
        <family val="3"/>
        <charset val="128"/>
        <scheme val="minor"/>
      </rPr>
      <t>b-amyloid ﬁbrils</t>
    </r>
    <phoneticPr fontId="1"/>
  </si>
  <si>
    <t>SD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</si>
  <si>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F]AZD4694</t>
    </r>
    <phoneticPr fontId="1"/>
  </si>
  <si>
    <t>amyloid-β deposits</t>
    <phoneticPr fontId="1"/>
  </si>
  <si>
    <t>Prefrontal cx</t>
    <phoneticPr fontId="1"/>
  </si>
  <si>
    <t>Posterior cingulate cx</t>
    <phoneticPr fontId="1"/>
  </si>
  <si>
    <t>Parietal cx</t>
    <phoneticPr fontId="1"/>
  </si>
  <si>
    <t>Lateral temporal cx</t>
    <phoneticPr fontId="1"/>
  </si>
  <si>
    <t>Anterior cingulate cx</t>
    <phoneticPr fontId="1"/>
  </si>
  <si>
    <t>CER</t>
    <phoneticPr fontId="1"/>
  </si>
  <si>
    <t>GM</t>
    <phoneticPr fontId="1"/>
  </si>
  <si>
    <t>PCC</t>
    <phoneticPr fontId="1"/>
  </si>
  <si>
    <t>[18F]AZD4694</t>
    <phoneticPr fontId="1"/>
  </si>
  <si>
    <t>k1/k2</t>
    <phoneticPr fontId="1"/>
  </si>
  <si>
    <t>SUVR</t>
    <phoneticPr fontId="1"/>
  </si>
  <si>
    <t>53(3):415-24.</t>
  </si>
  <si>
    <t>DOI (References other than Pubchem)</t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</si>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</sst>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sz val="11"/>
      <color rgb="FF231F20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80" fontId="0" fillId="0" borderId="14" xfId="0" applyNumberFormat="1" applyBorder="1">
      <alignment vertical="center"/>
    </xf>
    <xf numFmtId="0" fontId="3" fillId="0" borderId="13" xfId="0" applyFont="1" applyBorder="1">
      <alignment vertical="center"/>
    </xf>
    <xf numFmtId="0" fontId="4" fillId="6" borderId="14" xfId="0" applyFont="1" applyFill="1" applyBorder="1" applyAlignment="1">
      <alignment horizontal="right" vertical="center" wrapText="1"/>
    </xf>
    <xf numFmtId="0" fontId="3" fillId="0" borderId="11" xfId="0" applyFont="1" applyBorder="1">
      <alignment vertical="center"/>
    </xf>
    <xf numFmtId="0" fontId="0" fillId="0" borderId="12" xfId="0" applyBorder="1" applyAlignment="1">
      <alignment horizontal="right" vertical="top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18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7" xfId="0" applyFont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4" borderId="21" xfId="0" applyFill="1" applyBorder="1" applyAlignment="1">
      <alignment horizontal="center" vertical="center"/>
    </xf>
    <xf numFmtId="0" fontId="0" fillId="0" borderId="22" xfId="0" applyBorder="1">
      <alignment vertical="center"/>
    </xf>
    <xf numFmtId="0" fontId="0" fillId="4" borderId="22" xfId="0" applyFill="1" applyBorder="1">
      <alignment vertical="center"/>
    </xf>
    <xf numFmtId="0" fontId="0" fillId="4" borderId="22" xfId="0" applyFill="1" applyBorder="1" applyAlignment="1">
      <alignment horizontal="center" vertical="center"/>
    </xf>
    <xf numFmtId="0" fontId="0" fillId="4" borderId="2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7" fillId="0" borderId="0" xfId="0" applyFont="1" applyAlignment="1">
      <alignment horizontal="justify" vertical="center"/>
    </xf>
    <xf numFmtId="179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G42"/>
  <sheetViews>
    <sheetView zoomScaleNormal="100" workbookViewId="0">
      <selection activeCell="I7" sqref="I7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2" max="22" width="2.5" customWidth="1"/>
    <col min="27" max="27" width="2.75" customWidth="1"/>
    <col min="31" max="31" width="2.75" customWidth="1"/>
    <col min="36" max="36" width="2.625" customWidth="1"/>
    <col min="41" max="41" width="3.25" customWidth="1"/>
    <col min="46" max="46" width="2.75" customWidth="1"/>
    <col min="51" max="51" width="3" customWidth="1"/>
    <col min="56" max="56" width="2.875" customWidth="1"/>
  </cols>
  <sheetData>
    <row r="1" spans="1:59" x14ac:dyDescent="0.4">
      <c r="A1" s="66" t="s">
        <v>0</v>
      </c>
      <c r="B1" s="66"/>
      <c r="C1" s="66"/>
      <c r="D1" s="66"/>
      <c r="E1" s="66"/>
      <c r="F1" s="66"/>
      <c r="G1" s="67" t="s">
        <v>106</v>
      </c>
      <c r="H1" s="67"/>
      <c r="I1" s="67"/>
      <c r="J1" s="67"/>
      <c r="K1" s="68" t="s">
        <v>1</v>
      </c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1"/>
      <c r="AU1" s="1"/>
      <c r="AV1" s="44"/>
      <c r="AW1" s="1"/>
      <c r="AX1" s="1"/>
      <c r="AY1" s="1"/>
      <c r="AZ1" s="1"/>
      <c r="BA1" s="44"/>
      <c r="BB1" s="1"/>
      <c r="BC1" s="2"/>
      <c r="BD1" s="2"/>
      <c r="BE1" s="2"/>
      <c r="BF1" s="2"/>
    </row>
    <row r="2" spans="1:59" ht="38.25" thickBot="1" x14ac:dyDescent="0.45">
      <c r="A2" s="3" t="s">
        <v>2</v>
      </c>
      <c r="B2" s="3" t="s">
        <v>40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44</v>
      </c>
      <c r="S2" s="6" t="s">
        <v>89</v>
      </c>
      <c r="T2" s="6"/>
      <c r="U2" s="6" t="s">
        <v>52</v>
      </c>
      <c r="V2" s="6"/>
      <c r="W2" s="6" t="s">
        <v>44</v>
      </c>
      <c r="X2" s="6" t="s">
        <v>89</v>
      </c>
      <c r="Y2" s="6"/>
      <c r="Z2" s="7" t="s">
        <v>14</v>
      </c>
      <c r="AA2" s="7"/>
      <c r="AB2" s="7"/>
      <c r="AC2" s="7"/>
      <c r="AD2" s="6" t="s">
        <v>15</v>
      </c>
      <c r="AE2" s="6"/>
      <c r="AF2" s="6" t="s">
        <v>44</v>
      </c>
      <c r="AG2" s="6" t="s">
        <v>89</v>
      </c>
      <c r="AH2" s="6"/>
      <c r="AI2" s="6" t="s">
        <v>16</v>
      </c>
      <c r="AJ2" s="6"/>
      <c r="AK2" s="6" t="s">
        <v>44</v>
      </c>
      <c r="AL2" s="6" t="s">
        <v>89</v>
      </c>
      <c r="AM2" s="6"/>
      <c r="AN2" s="6" t="s">
        <v>17</v>
      </c>
      <c r="AO2" s="6"/>
      <c r="AP2" s="6" t="s">
        <v>44</v>
      </c>
      <c r="AQ2" s="6" t="s">
        <v>89</v>
      </c>
      <c r="AR2" s="6"/>
      <c r="AS2" s="6" t="s">
        <v>18</v>
      </c>
      <c r="AT2" s="6"/>
      <c r="AU2" s="6" t="s">
        <v>44</v>
      </c>
      <c r="AV2" s="6" t="s">
        <v>89</v>
      </c>
      <c r="AW2" s="6"/>
      <c r="AX2" s="6" t="s">
        <v>41</v>
      </c>
      <c r="AY2" s="6"/>
      <c r="AZ2" s="6" t="s">
        <v>44</v>
      </c>
      <c r="BA2" s="6" t="s">
        <v>89</v>
      </c>
      <c r="BB2" s="6"/>
      <c r="BC2" s="8" t="s">
        <v>19</v>
      </c>
      <c r="BD2" s="8"/>
      <c r="BE2" s="6" t="s">
        <v>44</v>
      </c>
      <c r="BF2" s="48" t="s">
        <v>89</v>
      </c>
      <c r="BG2" s="1"/>
    </row>
    <row r="3" spans="1:59" x14ac:dyDescent="0.4">
      <c r="A3" s="71" t="s">
        <v>90</v>
      </c>
      <c r="B3" s="10" t="s">
        <v>91</v>
      </c>
      <c r="C3" t="s">
        <v>45</v>
      </c>
      <c r="D3">
        <v>2012</v>
      </c>
      <c r="E3" t="s">
        <v>46</v>
      </c>
      <c r="F3" s="60" t="s">
        <v>103</v>
      </c>
      <c r="G3" s="71" t="s">
        <v>20</v>
      </c>
      <c r="H3">
        <v>6</v>
      </c>
      <c r="I3" t="s">
        <v>48</v>
      </c>
      <c r="J3" t="s">
        <v>49</v>
      </c>
      <c r="K3" t="s">
        <v>50</v>
      </c>
      <c r="L3" s="69" t="s">
        <v>21</v>
      </c>
      <c r="M3" s="69"/>
      <c r="N3" s="69" t="s">
        <v>21</v>
      </c>
      <c r="O3" s="69"/>
      <c r="P3" s="11"/>
      <c r="Q3" s="10"/>
      <c r="R3" s="10"/>
      <c r="S3" s="10"/>
      <c r="T3" s="10"/>
      <c r="U3" s="19">
        <v>1.06</v>
      </c>
      <c r="V3" s="19" t="s">
        <v>38</v>
      </c>
      <c r="W3" s="19">
        <v>11</v>
      </c>
      <c r="X3" s="22">
        <f>U3*W3/100</f>
        <v>0.1166</v>
      </c>
      <c r="Y3" s="10"/>
      <c r="Z3" s="11"/>
      <c r="AA3" s="10"/>
      <c r="AB3" s="10"/>
      <c r="AC3" s="10"/>
      <c r="AD3" s="21"/>
      <c r="AE3" s="10"/>
      <c r="AF3" s="10"/>
      <c r="AG3" s="10"/>
      <c r="AH3" s="10"/>
      <c r="AI3" s="23"/>
      <c r="AJ3" s="10"/>
      <c r="AK3" s="10"/>
      <c r="AL3" s="10"/>
      <c r="AM3" s="10"/>
      <c r="AN3" s="21"/>
      <c r="AO3" s="10"/>
      <c r="AP3" s="10"/>
      <c r="AQ3" s="10"/>
      <c r="AR3" s="10"/>
      <c r="AS3" s="24"/>
      <c r="AT3" s="10"/>
      <c r="AU3" s="10"/>
      <c r="AV3" s="10"/>
      <c r="AW3" s="10"/>
      <c r="AX3" s="11"/>
      <c r="AY3" s="10"/>
      <c r="AZ3" s="10"/>
      <c r="BA3" s="10"/>
      <c r="BB3" s="10"/>
      <c r="BC3" s="18"/>
      <c r="BD3" s="10"/>
      <c r="BE3" s="10"/>
      <c r="BF3" s="10"/>
      <c r="BG3" s="10"/>
    </row>
    <row r="4" spans="1:59" x14ac:dyDescent="0.4">
      <c r="A4" s="72"/>
      <c r="B4" s="10"/>
      <c r="C4" s="10"/>
      <c r="D4" s="10"/>
      <c r="E4" s="10"/>
      <c r="F4" s="10"/>
      <c r="G4" s="72"/>
      <c r="H4" s="10"/>
      <c r="I4" s="10"/>
      <c r="J4" s="10"/>
      <c r="K4" s="10" t="s">
        <v>105</v>
      </c>
      <c r="L4" s="65"/>
      <c r="M4" s="65"/>
      <c r="N4" s="65" t="s">
        <v>26</v>
      </c>
      <c r="O4" s="65"/>
      <c r="P4" s="11"/>
      <c r="Q4" s="51"/>
      <c r="R4" s="50"/>
      <c r="S4" s="50"/>
      <c r="T4" s="50"/>
      <c r="U4" s="50"/>
      <c r="V4" s="51"/>
      <c r="W4" s="50"/>
      <c r="X4" s="22"/>
      <c r="Y4" s="50"/>
      <c r="Z4" s="11"/>
      <c r="AA4" s="50"/>
      <c r="AB4" s="50"/>
      <c r="AC4" s="50"/>
      <c r="AD4" s="22"/>
      <c r="AE4" s="51"/>
      <c r="AF4" s="50"/>
      <c r="AG4" s="50"/>
      <c r="AH4" s="50"/>
      <c r="AI4" s="21"/>
      <c r="AJ4" s="50"/>
      <c r="AK4" s="50"/>
      <c r="AL4" s="50"/>
      <c r="AM4" s="50"/>
      <c r="AN4" s="21"/>
      <c r="AO4" s="50"/>
      <c r="AP4" s="50"/>
      <c r="AQ4" s="50"/>
      <c r="AR4" s="50"/>
      <c r="AS4" s="61"/>
      <c r="AT4" s="50"/>
      <c r="AU4" s="50"/>
      <c r="AV4" s="50"/>
      <c r="AW4" s="51"/>
      <c r="AX4" s="20"/>
      <c r="AY4" s="50"/>
      <c r="AZ4" s="50"/>
      <c r="BA4" s="50"/>
      <c r="BB4" s="50"/>
      <c r="BC4" s="50"/>
      <c r="BD4" s="50"/>
      <c r="BE4" s="25"/>
      <c r="BF4" s="25"/>
      <c r="BG4" s="10"/>
    </row>
    <row r="5" spans="1:59" x14ac:dyDescent="0.4">
      <c r="A5" s="72"/>
      <c r="B5" s="10"/>
      <c r="C5" s="10"/>
      <c r="D5" s="10"/>
      <c r="E5" s="10"/>
      <c r="F5" s="10"/>
      <c r="G5" s="72"/>
      <c r="H5" s="10"/>
      <c r="I5" s="10"/>
      <c r="J5" s="10"/>
      <c r="K5" s="10"/>
      <c r="L5" s="65"/>
      <c r="M5" s="65"/>
      <c r="N5" s="65" t="s">
        <v>29</v>
      </c>
      <c r="O5" s="65"/>
      <c r="P5" s="11"/>
      <c r="Q5" s="50"/>
      <c r="R5" s="50"/>
      <c r="S5" s="50"/>
      <c r="T5" s="50"/>
      <c r="U5" s="50"/>
      <c r="V5" s="50"/>
      <c r="W5" s="50"/>
      <c r="X5" s="22"/>
      <c r="Y5" s="50"/>
      <c r="Z5" s="11"/>
      <c r="AA5" s="50"/>
      <c r="AB5" s="50"/>
      <c r="AC5" s="50"/>
      <c r="AD5" s="21"/>
      <c r="AE5" s="50"/>
      <c r="AF5" s="50"/>
      <c r="AG5" s="50"/>
      <c r="AH5" s="50"/>
      <c r="AI5" s="21"/>
      <c r="AJ5" s="50"/>
      <c r="AK5" s="50"/>
      <c r="AL5" s="50"/>
      <c r="AM5" s="50"/>
      <c r="AN5" s="21"/>
      <c r="AO5" s="50"/>
      <c r="AP5" s="50"/>
      <c r="AQ5" s="50"/>
      <c r="AR5" s="50"/>
      <c r="AS5" s="61"/>
      <c r="AT5" s="50"/>
      <c r="AU5" s="50"/>
      <c r="AV5" s="50"/>
      <c r="AW5" s="50"/>
      <c r="AX5" s="20"/>
      <c r="AY5" s="50"/>
      <c r="AZ5" s="50"/>
      <c r="BA5" s="50"/>
      <c r="BB5" s="50"/>
      <c r="BC5" s="50"/>
      <c r="BD5" s="50"/>
      <c r="BE5" s="50"/>
      <c r="BF5" s="50"/>
      <c r="BG5" s="10"/>
    </row>
    <row r="6" spans="1:59" x14ac:dyDescent="0.4">
      <c r="A6" s="72"/>
      <c r="B6" s="10"/>
      <c r="C6" s="10"/>
      <c r="D6" s="10"/>
      <c r="E6" s="10"/>
      <c r="F6" s="10"/>
      <c r="G6" s="72"/>
      <c r="H6" s="10"/>
      <c r="I6" s="10"/>
      <c r="J6" s="10"/>
      <c r="K6" s="10"/>
      <c r="L6" s="65" t="s">
        <v>32</v>
      </c>
      <c r="M6" s="65"/>
      <c r="N6" s="65" t="s">
        <v>25</v>
      </c>
      <c r="O6" s="65"/>
      <c r="P6" s="51">
        <v>1.99</v>
      </c>
      <c r="Q6" s="51" t="s">
        <v>38</v>
      </c>
      <c r="R6" s="50">
        <v>13</v>
      </c>
      <c r="S6" s="21">
        <f>R6*P6/100</f>
        <v>0.25869999999999999</v>
      </c>
      <c r="T6" s="50"/>
      <c r="U6" s="50"/>
      <c r="V6" s="51"/>
      <c r="W6" s="50"/>
      <c r="X6" s="22"/>
      <c r="Y6" s="50"/>
      <c r="Z6" s="50"/>
      <c r="AA6" s="50"/>
      <c r="AB6" s="50"/>
      <c r="AC6" s="50"/>
      <c r="AD6" s="51">
        <v>0.3</v>
      </c>
      <c r="AE6" s="51" t="s">
        <v>38</v>
      </c>
      <c r="AF6" s="50">
        <v>53</v>
      </c>
      <c r="AG6" s="50">
        <f>AD6*AF6/100</f>
        <v>0.15899999999999997</v>
      </c>
      <c r="AH6" s="50"/>
      <c r="AI6" s="50">
        <v>0.25</v>
      </c>
      <c r="AJ6" s="50" t="s">
        <v>38</v>
      </c>
      <c r="AK6" s="50">
        <v>57</v>
      </c>
      <c r="AL6" s="21">
        <f>AI6*AK6/100</f>
        <v>0.14249999999999999</v>
      </c>
      <c r="AM6" s="50"/>
      <c r="AN6" s="50">
        <v>0.04</v>
      </c>
      <c r="AO6" s="50" t="s">
        <v>38</v>
      </c>
      <c r="AP6" s="50">
        <v>100</v>
      </c>
      <c r="AQ6" s="50">
        <f>AN6*AP6/100</f>
        <v>0.04</v>
      </c>
      <c r="AR6" s="50"/>
      <c r="AS6" s="50">
        <v>0.05</v>
      </c>
      <c r="AT6" s="50" t="s">
        <v>38</v>
      </c>
      <c r="AU6" s="50">
        <v>50</v>
      </c>
      <c r="AV6" s="50">
        <f>AS6*AU6/100</f>
        <v>2.5000000000000001E-2</v>
      </c>
      <c r="AW6" s="62"/>
      <c r="AX6" s="50">
        <v>1.21</v>
      </c>
      <c r="AY6" s="50" t="s">
        <v>38</v>
      </c>
      <c r="AZ6" s="50">
        <v>11</v>
      </c>
      <c r="BA6" s="21">
        <f>AX6*AZ6/100</f>
        <v>0.1331</v>
      </c>
      <c r="BB6" s="50"/>
      <c r="BC6" s="50">
        <v>0.67</v>
      </c>
      <c r="BD6" s="50" t="s">
        <v>38</v>
      </c>
      <c r="BE6" s="50">
        <v>40</v>
      </c>
      <c r="BF6" s="21">
        <f>BC6*BE6/100</f>
        <v>0.26800000000000002</v>
      </c>
      <c r="BG6" s="10"/>
    </row>
    <row r="7" spans="1:59" x14ac:dyDescent="0.4">
      <c r="A7" s="72"/>
      <c r="B7" s="10"/>
      <c r="C7" s="10"/>
      <c r="D7" s="10"/>
      <c r="E7" s="10"/>
      <c r="F7" s="10"/>
      <c r="G7" s="72"/>
      <c r="H7" s="10"/>
      <c r="I7" s="10"/>
      <c r="J7" s="10"/>
      <c r="K7" s="10"/>
      <c r="L7" s="65"/>
      <c r="M7" s="65"/>
      <c r="N7" s="70" t="s">
        <v>33</v>
      </c>
      <c r="O7" s="17" t="s">
        <v>42</v>
      </c>
      <c r="P7" s="11"/>
      <c r="Q7" s="50"/>
      <c r="R7" s="50"/>
      <c r="S7" s="21"/>
      <c r="T7" s="50"/>
      <c r="U7" s="50"/>
      <c r="V7" s="50"/>
      <c r="W7" s="50"/>
      <c r="X7" s="22"/>
      <c r="Y7" s="50"/>
      <c r="Z7" s="50"/>
      <c r="AA7" s="50"/>
      <c r="AB7" s="50"/>
      <c r="AC7" s="50"/>
      <c r="AD7" s="22"/>
      <c r="AE7" s="50"/>
      <c r="AF7" s="50"/>
      <c r="AG7" s="50"/>
      <c r="AH7" s="50"/>
      <c r="AI7" s="21"/>
      <c r="AJ7" s="50"/>
      <c r="AK7" s="50"/>
      <c r="AL7" s="50"/>
      <c r="AM7" s="50"/>
      <c r="AN7" s="21"/>
      <c r="AO7" s="50"/>
      <c r="AP7" s="50"/>
      <c r="AQ7" s="50"/>
      <c r="AR7" s="50"/>
      <c r="AS7" s="61"/>
      <c r="AT7" s="50"/>
      <c r="AU7" s="50"/>
      <c r="AV7" s="50"/>
      <c r="AW7" s="50"/>
      <c r="AX7" s="11"/>
      <c r="AY7" s="50"/>
      <c r="AZ7" s="50"/>
      <c r="BA7" s="21"/>
      <c r="BB7" s="50"/>
      <c r="BC7" s="11"/>
      <c r="BD7" s="50"/>
      <c r="BE7" s="50"/>
      <c r="BF7" s="21"/>
      <c r="BG7" s="10"/>
    </row>
    <row r="8" spans="1:59" x14ac:dyDescent="0.4">
      <c r="A8" s="72"/>
      <c r="B8" s="10"/>
      <c r="C8" s="10"/>
      <c r="D8" s="10"/>
      <c r="E8" s="10"/>
      <c r="F8" s="10"/>
      <c r="G8" s="72"/>
      <c r="H8" s="10"/>
      <c r="I8" s="10"/>
      <c r="J8" s="10"/>
      <c r="K8" s="10"/>
      <c r="L8" s="65"/>
      <c r="M8" s="65"/>
      <c r="N8" s="69"/>
      <c r="O8" s="17" t="s">
        <v>43</v>
      </c>
      <c r="P8" s="11"/>
      <c r="Q8" s="50"/>
      <c r="R8" s="50"/>
      <c r="S8" s="21"/>
      <c r="T8" s="50"/>
      <c r="U8" s="50"/>
      <c r="V8" s="50"/>
      <c r="W8" s="50"/>
      <c r="X8" s="22"/>
      <c r="Y8" s="50"/>
      <c r="Z8" s="50"/>
      <c r="AA8" s="50"/>
      <c r="AB8" s="50"/>
      <c r="AC8" s="50"/>
      <c r="AD8" s="22"/>
      <c r="AE8" s="50"/>
      <c r="AF8" s="50"/>
      <c r="AG8" s="50"/>
      <c r="AH8" s="50"/>
      <c r="AI8" s="21"/>
      <c r="AJ8" s="50"/>
      <c r="AK8" s="50"/>
      <c r="AL8" s="50"/>
      <c r="AM8" s="50"/>
      <c r="AN8" s="21"/>
      <c r="AO8" s="50"/>
      <c r="AP8" s="50"/>
      <c r="AQ8" s="50"/>
      <c r="AR8" s="50"/>
      <c r="AS8" s="61"/>
      <c r="AT8" s="50"/>
      <c r="AU8" s="50"/>
      <c r="AV8" s="50"/>
      <c r="AW8" s="50"/>
      <c r="AX8" s="11"/>
      <c r="AY8" s="50"/>
      <c r="AZ8" s="50"/>
      <c r="BA8" s="21"/>
      <c r="BB8" s="50"/>
      <c r="BC8" s="11"/>
      <c r="BD8" s="50"/>
      <c r="BE8" s="50"/>
      <c r="BF8" s="21"/>
      <c r="BG8" s="10"/>
    </row>
    <row r="9" spans="1:59" ht="19.5" customHeight="1" x14ac:dyDescent="0.4">
      <c r="A9" s="72"/>
      <c r="B9" s="10"/>
      <c r="C9" s="10"/>
      <c r="D9" s="10"/>
      <c r="E9" s="10"/>
      <c r="F9" s="10"/>
      <c r="G9" s="72"/>
      <c r="H9" s="10"/>
      <c r="I9" s="10"/>
      <c r="J9" s="10"/>
      <c r="K9" s="10"/>
      <c r="L9" s="64" t="s">
        <v>34</v>
      </c>
      <c r="M9" s="64"/>
      <c r="N9" s="65" t="s">
        <v>31</v>
      </c>
      <c r="O9" s="65"/>
      <c r="P9" s="11"/>
      <c r="Q9" s="50"/>
      <c r="R9" s="50"/>
      <c r="S9" s="21"/>
      <c r="T9" s="50"/>
      <c r="U9" s="50"/>
      <c r="V9" s="50"/>
      <c r="W9" s="50"/>
      <c r="X9" s="22"/>
      <c r="Y9" s="50"/>
      <c r="Z9" s="50"/>
      <c r="AA9" s="50"/>
      <c r="AB9" s="50"/>
      <c r="AC9" s="50"/>
      <c r="AD9" s="22"/>
      <c r="AE9" s="50"/>
      <c r="AF9" s="50"/>
      <c r="AG9" s="50"/>
      <c r="AH9" s="50"/>
      <c r="AI9" s="21"/>
      <c r="AJ9" s="50"/>
      <c r="AK9" s="50"/>
      <c r="AL9" s="50"/>
      <c r="AM9" s="50"/>
      <c r="AN9" s="21"/>
      <c r="AO9" s="50"/>
      <c r="AP9" s="50"/>
      <c r="AQ9" s="50"/>
      <c r="AR9" s="50"/>
      <c r="AS9" s="61"/>
      <c r="AT9" s="50"/>
      <c r="AU9" s="50"/>
      <c r="AV9" s="50"/>
      <c r="AW9" s="50"/>
      <c r="AX9" s="11"/>
      <c r="AY9" s="50"/>
      <c r="AZ9" s="50"/>
      <c r="BA9" s="21"/>
      <c r="BB9" s="50"/>
      <c r="BC9" s="11"/>
      <c r="BD9" s="50"/>
      <c r="BE9" s="50"/>
      <c r="BF9" s="21"/>
      <c r="BG9" s="10"/>
    </row>
    <row r="10" spans="1:59" x14ac:dyDescent="0.4">
      <c r="A10" s="72"/>
      <c r="B10" s="10"/>
      <c r="C10" s="10"/>
      <c r="D10" s="10"/>
      <c r="E10" s="10"/>
      <c r="F10" s="10"/>
      <c r="G10" s="72"/>
      <c r="H10" s="10"/>
      <c r="I10" s="10"/>
      <c r="J10" s="10"/>
      <c r="K10" s="10"/>
      <c r="L10" s="64"/>
      <c r="M10" s="64"/>
      <c r="N10" s="65" t="s">
        <v>30</v>
      </c>
      <c r="O10" s="65"/>
      <c r="P10" s="51">
        <v>2.2799999999999998</v>
      </c>
      <c r="Q10" s="51" t="s">
        <v>38</v>
      </c>
      <c r="R10" s="50">
        <v>17</v>
      </c>
      <c r="S10" s="21">
        <f t="shared" ref="S10:S18" si="0">R10*P10/100</f>
        <v>0.3876</v>
      </c>
      <c r="T10" s="50"/>
      <c r="U10" s="11">
        <f>AVERAGE('18F_AZD4694(kinetic) (raw)'!P7,'18F_AZD4694(kinetic) (raw)'!P10)</f>
        <v>1.095</v>
      </c>
      <c r="V10" s="50"/>
      <c r="W10" s="50"/>
      <c r="X10" s="22"/>
      <c r="Y10" s="50"/>
      <c r="Z10" s="50"/>
      <c r="AA10" s="50"/>
      <c r="AB10" s="50"/>
      <c r="AC10" s="50"/>
      <c r="AD10" s="51">
        <v>0.34</v>
      </c>
      <c r="AE10" s="51" t="s">
        <v>38</v>
      </c>
      <c r="AF10" s="50">
        <v>50</v>
      </c>
      <c r="AG10" s="50">
        <f t="shared" ref="AG10:AG18" si="1">AD10*AF10/100</f>
        <v>0.17</v>
      </c>
      <c r="AH10" s="50"/>
      <c r="AI10" s="50">
        <v>0.3</v>
      </c>
      <c r="AJ10" s="50" t="s">
        <v>38</v>
      </c>
      <c r="AK10" s="50">
        <v>45</v>
      </c>
      <c r="AL10" s="50">
        <f t="shared" ref="AL10:AL18" si="2">AI10*AK10/100</f>
        <v>0.13500000000000001</v>
      </c>
      <c r="AM10" s="50"/>
      <c r="AN10" s="50">
        <v>0.05</v>
      </c>
      <c r="AO10" s="50" t="s">
        <v>38</v>
      </c>
      <c r="AP10" s="50">
        <v>101</v>
      </c>
      <c r="AQ10" s="50">
        <f t="shared" ref="AQ10:AQ18" si="3">AN10*AP10/100</f>
        <v>5.050000000000001E-2</v>
      </c>
      <c r="AR10" s="50"/>
      <c r="AS10" s="50">
        <v>0.04</v>
      </c>
      <c r="AT10" s="50" t="s">
        <v>38</v>
      </c>
      <c r="AU10" s="50">
        <v>64</v>
      </c>
      <c r="AV10" s="50">
        <f t="shared" ref="AV10:AV18" si="4">AS10*AU10/100</f>
        <v>2.5600000000000001E-2</v>
      </c>
      <c r="AW10" s="62"/>
      <c r="AX10" s="50">
        <v>1.2</v>
      </c>
      <c r="AY10" s="50" t="s">
        <v>38</v>
      </c>
      <c r="AZ10" s="50">
        <v>27</v>
      </c>
      <c r="BA10" s="21">
        <f t="shared" ref="BA10:BA18" si="5">AX10*AZ10/100</f>
        <v>0.32400000000000001</v>
      </c>
      <c r="BB10" s="50"/>
      <c r="BC10" s="50">
        <v>0.98</v>
      </c>
      <c r="BD10" s="50" t="s">
        <v>38</v>
      </c>
      <c r="BE10" s="50">
        <v>41</v>
      </c>
      <c r="BF10" s="21">
        <f t="shared" ref="BF10:BF18" si="6">BC10*BE10/100</f>
        <v>0.40179999999999999</v>
      </c>
      <c r="BG10" s="10"/>
    </row>
    <row r="11" spans="1:59" x14ac:dyDescent="0.4">
      <c r="A11" s="72"/>
      <c r="B11" s="10"/>
      <c r="C11" s="10"/>
      <c r="D11" s="10"/>
      <c r="E11" s="10"/>
      <c r="F11" s="10"/>
      <c r="G11" s="72"/>
      <c r="H11" s="10"/>
      <c r="I11" s="10"/>
      <c r="J11" s="10"/>
      <c r="K11" s="10"/>
      <c r="L11" s="65" t="s">
        <v>22</v>
      </c>
      <c r="M11" s="65"/>
      <c r="N11" s="65" t="s">
        <v>22</v>
      </c>
      <c r="O11" s="65"/>
      <c r="P11" s="11"/>
      <c r="Q11" s="50"/>
      <c r="R11" s="50"/>
      <c r="S11" s="21"/>
      <c r="T11" s="50"/>
      <c r="U11" s="20">
        <v>1.1000000000000001</v>
      </c>
      <c r="V11" s="51" t="s">
        <v>38</v>
      </c>
      <c r="W11" s="51">
        <v>13</v>
      </c>
      <c r="X11" s="22">
        <f t="shared" ref="X11:X19" si="7">U11*W11/100</f>
        <v>0.14300000000000002</v>
      </c>
      <c r="Y11" s="50"/>
      <c r="Z11" s="11"/>
      <c r="AA11" s="50"/>
      <c r="AB11" s="50"/>
      <c r="AC11" s="50"/>
      <c r="AD11" s="22"/>
      <c r="AE11" s="50"/>
      <c r="AF11" s="50"/>
      <c r="AG11" s="50"/>
      <c r="AH11" s="50"/>
      <c r="AI11" s="21"/>
      <c r="AJ11" s="50"/>
      <c r="AK11" s="50"/>
      <c r="AL11" s="50"/>
      <c r="AM11" s="50"/>
      <c r="AN11" s="21"/>
      <c r="AO11" s="50"/>
      <c r="AP11" s="50"/>
      <c r="AQ11" s="50"/>
      <c r="AR11" s="50"/>
      <c r="AS11" s="61"/>
      <c r="AT11" s="50"/>
      <c r="AU11" s="50"/>
      <c r="AV11" s="50"/>
      <c r="AW11" s="50"/>
      <c r="AX11" s="11"/>
      <c r="AY11" s="50"/>
      <c r="AZ11" s="50"/>
      <c r="BA11" s="21"/>
      <c r="BB11" s="50"/>
      <c r="BC11" s="11"/>
      <c r="BD11" s="50"/>
      <c r="BE11" s="25"/>
      <c r="BF11" s="21"/>
      <c r="BG11" s="10"/>
    </row>
    <row r="12" spans="1:59" x14ac:dyDescent="0.4">
      <c r="A12" s="72"/>
      <c r="B12" s="10"/>
      <c r="C12" s="10"/>
      <c r="D12" s="10"/>
      <c r="E12" s="10"/>
      <c r="F12" s="10"/>
      <c r="G12" s="72"/>
      <c r="H12" s="10"/>
      <c r="I12" s="10"/>
      <c r="J12" s="10"/>
      <c r="K12" s="10"/>
      <c r="L12" s="65" t="s">
        <v>23</v>
      </c>
      <c r="M12" s="65"/>
      <c r="N12" s="65" t="s">
        <v>23</v>
      </c>
      <c r="O12" s="65"/>
      <c r="P12" s="11"/>
      <c r="Q12" s="51"/>
      <c r="R12" s="50"/>
      <c r="S12" s="21"/>
      <c r="T12" s="50"/>
      <c r="U12" s="50"/>
      <c r="V12" s="50"/>
      <c r="W12" s="50"/>
      <c r="X12" s="22"/>
      <c r="Y12" s="50"/>
      <c r="Z12" s="11"/>
      <c r="AA12" s="50"/>
      <c r="AB12" s="50"/>
      <c r="AC12" s="50"/>
      <c r="AD12" s="22"/>
      <c r="AE12" s="51"/>
      <c r="AF12" s="50"/>
      <c r="AG12" s="50"/>
      <c r="AH12" s="50"/>
      <c r="AI12" s="21"/>
      <c r="AJ12" s="50"/>
      <c r="AK12" s="50"/>
      <c r="AL12" s="50"/>
      <c r="AM12" s="50"/>
      <c r="AN12" s="21"/>
      <c r="AO12" s="50"/>
      <c r="AP12" s="25"/>
      <c r="AQ12" s="50"/>
      <c r="AR12" s="50"/>
      <c r="AS12" s="61"/>
      <c r="AT12" s="50"/>
      <c r="AU12" s="50"/>
      <c r="AV12" s="50"/>
      <c r="AW12" s="50"/>
      <c r="AX12" s="11"/>
      <c r="AY12" s="50"/>
      <c r="AZ12" s="25"/>
      <c r="BA12" s="21"/>
      <c r="BB12" s="50"/>
      <c r="BC12" s="11"/>
      <c r="BD12" s="50"/>
      <c r="BE12" s="50"/>
      <c r="BF12" s="21"/>
      <c r="BG12" s="10"/>
    </row>
    <row r="13" spans="1:59" x14ac:dyDescent="0.4">
      <c r="A13" s="72"/>
      <c r="B13" s="10"/>
      <c r="C13" s="10"/>
      <c r="D13" s="10"/>
      <c r="E13" s="10"/>
      <c r="F13" s="10"/>
      <c r="G13" s="72"/>
      <c r="H13" s="10"/>
      <c r="I13" s="10"/>
      <c r="J13" s="10"/>
      <c r="K13" s="10"/>
      <c r="L13" s="65" t="s">
        <v>24</v>
      </c>
      <c r="M13" s="65"/>
      <c r="N13" s="65" t="s">
        <v>24</v>
      </c>
      <c r="O13" s="65"/>
      <c r="P13" s="11"/>
      <c r="Q13" s="51"/>
      <c r="R13" s="50"/>
      <c r="S13" s="21"/>
      <c r="T13" s="50"/>
      <c r="U13" s="51">
        <v>1.1100000000000001</v>
      </c>
      <c r="V13" s="51" t="s">
        <v>38</v>
      </c>
      <c r="W13" s="51">
        <v>9</v>
      </c>
      <c r="X13" s="22">
        <f t="shared" si="7"/>
        <v>9.9900000000000003E-2</v>
      </c>
      <c r="Y13" s="50"/>
      <c r="Z13" s="11"/>
      <c r="AA13" s="50"/>
      <c r="AB13" s="50"/>
      <c r="AC13" s="50"/>
      <c r="AD13" s="22"/>
      <c r="AE13" s="51"/>
      <c r="AF13" s="50"/>
      <c r="AG13" s="50"/>
      <c r="AH13" s="50"/>
      <c r="AI13" s="21"/>
      <c r="AJ13" s="50"/>
      <c r="AK13" s="50"/>
      <c r="AL13" s="50"/>
      <c r="AM13" s="50"/>
      <c r="AN13" s="21"/>
      <c r="AO13" s="50"/>
      <c r="AP13" s="25"/>
      <c r="AQ13" s="50"/>
      <c r="AR13" s="50"/>
      <c r="AS13" s="61"/>
      <c r="AT13" s="50"/>
      <c r="AU13" s="50"/>
      <c r="AV13" s="50"/>
      <c r="AW13" s="50"/>
      <c r="AX13" s="11"/>
      <c r="AY13" s="50"/>
      <c r="AZ13" s="25"/>
      <c r="BA13" s="21"/>
      <c r="BB13" s="50"/>
      <c r="BC13" s="11"/>
      <c r="BD13" s="50"/>
      <c r="BE13" s="50"/>
      <c r="BF13" s="21"/>
      <c r="BG13" s="10"/>
    </row>
    <row r="14" spans="1:59" x14ac:dyDescent="0.4">
      <c r="A14" s="72"/>
      <c r="B14" s="10"/>
      <c r="C14" s="10"/>
      <c r="D14" s="10"/>
      <c r="E14" s="10"/>
      <c r="F14" s="10"/>
      <c r="G14" s="72"/>
      <c r="H14" s="10"/>
      <c r="I14" s="10"/>
      <c r="J14" s="10"/>
      <c r="K14" s="10"/>
      <c r="L14" s="65" t="s">
        <v>35</v>
      </c>
      <c r="M14" s="65"/>
      <c r="N14" s="65" t="s">
        <v>36</v>
      </c>
      <c r="O14" s="65"/>
      <c r="P14" s="11"/>
      <c r="Q14" s="50"/>
      <c r="R14" s="50"/>
      <c r="S14" s="21"/>
      <c r="T14" s="50"/>
      <c r="U14" s="50"/>
      <c r="V14" s="50"/>
      <c r="W14" s="50"/>
      <c r="X14" s="22"/>
      <c r="Y14" s="50"/>
      <c r="Z14" s="11"/>
      <c r="AA14" s="50"/>
      <c r="AB14" s="50"/>
      <c r="AC14" s="50"/>
      <c r="AD14" s="22"/>
      <c r="AE14" s="50"/>
      <c r="AF14" s="50"/>
      <c r="AG14" s="50"/>
      <c r="AH14" s="50"/>
      <c r="AI14" s="21"/>
      <c r="AJ14" s="50"/>
      <c r="AK14" s="63"/>
      <c r="AL14" s="50"/>
      <c r="AM14" s="50"/>
      <c r="AN14" s="21"/>
      <c r="AO14" s="50"/>
      <c r="AP14" s="50"/>
      <c r="AQ14" s="50"/>
      <c r="AR14" s="50"/>
      <c r="AS14" s="61"/>
      <c r="AT14" s="50"/>
      <c r="AU14" s="50"/>
      <c r="AV14" s="50"/>
      <c r="AW14" s="50"/>
      <c r="AX14" s="11"/>
      <c r="AY14" s="50"/>
      <c r="AZ14" s="50"/>
      <c r="BA14" s="21"/>
      <c r="BB14" s="50"/>
      <c r="BC14" s="11"/>
      <c r="BD14" s="50"/>
      <c r="BE14" s="50"/>
      <c r="BF14" s="21"/>
      <c r="BG14" s="10"/>
    </row>
    <row r="15" spans="1:59" x14ac:dyDescent="0.4">
      <c r="A15" s="72"/>
      <c r="B15" s="10"/>
      <c r="C15" s="10"/>
      <c r="D15" s="10"/>
      <c r="E15" s="10"/>
      <c r="F15" s="10"/>
      <c r="G15" s="72"/>
      <c r="H15" s="10"/>
      <c r="I15" s="10"/>
      <c r="J15" s="10"/>
      <c r="K15" s="10"/>
      <c r="L15" s="65"/>
      <c r="M15" s="65"/>
      <c r="N15" s="65" t="s">
        <v>28</v>
      </c>
      <c r="O15" s="65"/>
      <c r="P15" s="11"/>
      <c r="Q15" s="51"/>
      <c r="R15" s="50"/>
      <c r="S15" s="21"/>
      <c r="T15" s="50"/>
      <c r="U15" s="50"/>
      <c r="V15" s="51"/>
      <c r="W15" s="50"/>
      <c r="X15" s="22"/>
      <c r="Y15" s="50"/>
      <c r="Z15" s="11"/>
      <c r="AA15" s="50"/>
      <c r="AB15" s="50"/>
      <c r="AC15" s="50"/>
      <c r="AD15" s="22"/>
      <c r="AE15" s="51"/>
      <c r="AF15" s="50"/>
      <c r="AG15" s="50"/>
      <c r="AH15" s="50"/>
      <c r="AI15" s="21"/>
      <c r="AJ15" s="50"/>
      <c r="AK15" s="50"/>
      <c r="AL15" s="50"/>
      <c r="AM15" s="50"/>
      <c r="AN15" s="21"/>
      <c r="AO15" s="50"/>
      <c r="AP15" s="50"/>
      <c r="AQ15" s="50"/>
      <c r="AR15" s="50"/>
      <c r="AS15" s="61"/>
      <c r="AT15" s="50"/>
      <c r="AU15" s="50"/>
      <c r="AV15" s="50"/>
      <c r="AW15" s="50"/>
      <c r="AX15" s="11"/>
      <c r="AY15" s="50"/>
      <c r="AZ15" s="50"/>
      <c r="BA15" s="21"/>
      <c r="BB15" s="50"/>
      <c r="BC15" s="11"/>
      <c r="BD15" s="50"/>
      <c r="BE15" s="25"/>
      <c r="BF15" s="21"/>
      <c r="BG15" s="10"/>
    </row>
    <row r="16" spans="1:59" x14ac:dyDescent="0.4">
      <c r="A16" s="72"/>
      <c r="B16" s="10"/>
      <c r="C16" s="10"/>
      <c r="D16" s="10"/>
      <c r="E16" s="10"/>
      <c r="F16" s="10"/>
      <c r="G16" s="72"/>
      <c r="H16" s="10"/>
      <c r="I16" s="10"/>
      <c r="J16" s="10"/>
      <c r="K16" s="10"/>
      <c r="L16" s="65"/>
      <c r="M16" s="65"/>
      <c r="N16" s="65" t="s">
        <v>27</v>
      </c>
      <c r="O16" s="65"/>
      <c r="P16" s="11"/>
      <c r="Q16" s="51"/>
      <c r="R16" s="50"/>
      <c r="S16" s="21"/>
      <c r="T16" s="50"/>
      <c r="U16" s="50"/>
      <c r="V16" s="50"/>
      <c r="W16" s="50"/>
      <c r="X16" s="22"/>
      <c r="Y16" s="50"/>
      <c r="Z16" s="11"/>
      <c r="AA16" s="50"/>
      <c r="AB16" s="50"/>
      <c r="AC16" s="50"/>
      <c r="AD16" s="22"/>
      <c r="AE16" s="51"/>
      <c r="AF16" s="50"/>
      <c r="AG16" s="50"/>
      <c r="AH16" s="50"/>
      <c r="AI16" s="21"/>
      <c r="AJ16" s="50"/>
      <c r="AK16" s="21"/>
      <c r="AL16" s="50"/>
      <c r="AM16" s="50"/>
      <c r="AN16" s="21"/>
      <c r="AO16" s="50"/>
      <c r="AP16" s="25"/>
      <c r="AQ16" s="50"/>
      <c r="AR16" s="50"/>
      <c r="AS16" s="61"/>
      <c r="AT16" s="50"/>
      <c r="AU16" s="50"/>
      <c r="AV16" s="50"/>
      <c r="AW16" s="50"/>
      <c r="AX16" s="11"/>
      <c r="AY16" s="50"/>
      <c r="AZ16" s="25"/>
      <c r="BA16" s="21"/>
      <c r="BB16" s="50"/>
      <c r="BC16" s="11"/>
      <c r="BD16" s="50"/>
      <c r="BE16" s="50"/>
      <c r="BF16" s="21"/>
      <c r="BG16" s="10"/>
    </row>
    <row r="17" spans="1:59" x14ac:dyDescent="0.4">
      <c r="A17" s="72"/>
      <c r="B17" s="10"/>
      <c r="C17" s="10"/>
      <c r="D17" s="10"/>
      <c r="E17" s="10"/>
      <c r="F17" s="10"/>
      <c r="G17" s="72"/>
      <c r="H17" s="10"/>
      <c r="I17" s="10"/>
      <c r="J17" s="10"/>
      <c r="K17" s="10"/>
      <c r="L17" s="65"/>
      <c r="M17" s="65"/>
      <c r="N17" s="65" t="s">
        <v>37</v>
      </c>
      <c r="O17" s="65"/>
      <c r="P17" s="11"/>
      <c r="Q17" s="50"/>
      <c r="R17" s="50"/>
      <c r="S17" s="21"/>
      <c r="T17" s="50"/>
      <c r="U17" s="50"/>
      <c r="V17" s="50"/>
      <c r="W17" s="50"/>
      <c r="X17" s="22"/>
      <c r="Y17" s="50"/>
      <c r="Z17" s="11"/>
      <c r="AA17" s="50"/>
      <c r="AB17" s="50"/>
      <c r="AC17" s="50"/>
      <c r="AD17" s="22"/>
      <c r="AE17" s="50"/>
      <c r="AF17" s="50"/>
      <c r="AG17" s="50"/>
      <c r="AH17" s="50"/>
      <c r="AI17" s="21"/>
      <c r="AJ17" s="50"/>
      <c r="AK17" s="50"/>
      <c r="AL17" s="50"/>
      <c r="AM17" s="50"/>
      <c r="AN17" s="21"/>
      <c r="AO17" s="50"/>
      <c r="AP17" s="50"/>
      <c r="AQ17" s="50"/>
      <c r="AR17" s="50"/>
      <c r="AS17" s="61"/>
      <c r="AT17" s="50"/>
      <c r="AU17" s="50"/>
      <c r="AV17" s="50"/>
      <c r="AW17" s="50"/>
      <c r="AX17" s="11"/>
      <c r="AY17" s="50"/>
      <c r="AZ17" s="50"/>
      <c r="BA17" s="21"/>
      <c r="BB17" s="50"/>
      <c r="BC17" s="11"/>
      <c r="BD17" s="50"/>
      <c r="BE17" s="50"/>
      <c r="BF17" s="21"/>
      <c r="BG17" s="10"/>
    </row>
    <row r="18" spans="1:59" x14ac:dyDescent="0.4">
      <c r="A18" s="72"/>
      <c r="B18" s="13"/>
      <c r="C18" s="13"/>
      <c r="D18" s="13"/>
      <c r="E18" s="13"/>
      <c r="F18" s="13"/>
      <c r="G18" s="72"/>
      <c r="H18" s="13"/>
      <c r="I18" s="13"/>
      <c r="J18" s="13"/>
      <c r="K18" s="13"/>
      <c r="L18" s="65" t="s">
        <v>39</v>
      </c>
      <c r="M18" s="65"/>
      <c r="N18" s="65" t="s">
        <v>51</v>
      </c>
      <c r="O18" s="65"/>
      <c r="P18" s="51">
        <v>2.04</v>
      </c>
      <c r="Q18" s="51" t="s">
        <v>38</v>
      </c>
      <c r="R18" s="50">
        <v>15</v>
      </c>
      <c r="S18" s="21">
        <f t="shared" si="0"/>
        <v>0.30599999999999999</v>
      </c>
      <c r="T18" s="50"/>
      <c r="U18" s="51">
        <v>1.02</v>
      </c>
      <c r="V18" s="51" t="s">
        <v>38</v>
      </c>
      <c r="W18" s="51">
        <v>7</v>
      </c>
      <c r="X18" s="22">
        <f t="shared" si="7"/>
        <v>7.1400000000000005E-2</v>
      </c>
      <c r="Y18" s="50"/>
      <c r="Z18" s="11"/>
      <c r="AA18" s="50"/>
      <c r="AB18" s="50"/>
      <c r="AC18" s="50"/>
      <c r="AD18" s="51">
        <v>0.28999999999999998</v>
      </c>
      <c r="AE18" s="51" t="s">
        <v>38</v>
      </c>
      <c r="AF18" s="50">
        <v>53</v>
      </c>
      <c r="AG18" s="50">
        <f t="shared" si="1"/>
        <v>0.1537</v>
      </c>
      <c r="AH18" s="50"/>
      <c r="AI18" s="50">
        <v>0.24</v>
      </c>
      <c r="AJ18" s="50" t="s">
        <v>38</v>
      </c>
      <c r="AK18" s="50">
        <v>44</v>
      </c>
      <c r="AL18" s="21">
        <f t="shared" si="2"/>
        <v>0.10559999999999999</v>
      </c>
      <c r="AM18" s="50"/>
      <c r="AN18" s="50">
        <v>0.03</v>
      </c>
      <c r="AO18" s="50" t="s">
        <v>38</v>
      </c>
      <c r="AP18" s="50">
        <v>58</v>
      </c>
      <c r="AQ18" s="50">
        <f t="shared" si="3"/>
        <v>1.7399999999999999E-2</v>
      </c>
      <c r="AR18" s="50"/>
      <c r="AS18" s="50">
        <v>0.04</v>
      </c>
      <c r="AT18" s="50" t="s">
        <v>38</v>
      </c>
      <c r="AU18" s="50">
        <v>40</v>
      </c>
      <c r="AV18" s="50">
        <f t="shared" si="4"/>
        <v>1.6E-2</v>
      </c>
      <c r="AW18" s="62"/>
      <c r="AX18" s="50">
        <v>1.19</v>
      </c>
      <c r="AY18" s="50" t="s">
        <v>38</v>
      </c>
      <c r="AZ18" s="50">
        <v>16</v>
      </c>
      <c r="BA18" s="21">
        <f t="shared" si="5"/>
        <v>0.19039999999999999</v>
      </c>
      <c r="BB18" s="50"/>
      <c r="BC18" s="50">
        <v>0.73</v>
      </c>
      <c r="BD18" s="50" t="s">
        <v>38</v>
      </c>
      <c r="BE18" s="50">
        <v>28</v>
      </c>
      <c r="BF18" s="21">
        <f t="shared" si="6"/>
        <v>0.20439999999999997</v>
      </c>
      <c r="BG18" s="10"/>
    </row>
    <row r="19" spans="1:59" x14ac:dyDescent="0.4">
      <c r="A19" s="16"/>
      <c r="G19" s="16"/>
      <c r="L19" s="65"/>
      <c r="M19" s="65"/>
      <c r="N19" s="65" t="s">
        <v>53</v>
      </c>
      <c r="O19" s="65"/>
      <c r="P19" s="20"/>
      <c r="Q19" s="50"/>
      <c r="R19" s="50"/>
      <c r="S19" s="50"/>
      <c r="T19" s="50"/>
      <c r="U19" s="51">
        <v>1.51</v>
      </c>
      <c r="V19" s="51" t="s">
        <v>38</v>
      </c>
      <c r="W19" s="51">
        <v>23</v>
      </c>
      <c r="X19" s="22">
        <f t="shared" si="7"/>
        <v>0.34729999999999994</v>
      </c>
      <c r="Y19" s="50"/>
      <c r="Z19" s="11"/>
      <c r="AA19" s="50"/>
      <c r="AB19" s="50"/>
      <c r="AC19" s="50"/>
      <c r="AD19" s="22"/>
      <c r="AE19" s="51"/>
      <c r="AF19" s="51"/>
      <c r="AG19" s="51"/>
      <c r="AH19" s="50"/>
      <c r="AI19" s="51"/>
      <c r="AJ19" s="51"/>
      <c r="AK19" s="51"/>
      <c r="AL19" s="51"/>
      <c r="AM19" s="50"/>
      <c r="AN19" s="22"/>
      <c r="AO19" s="51"/>
      <c r="AP19" s="51"/>
      <c r="AQ19" s="51"/>
      <c r="AR19" s="50"/>
      <c r="AS19" s="51"/>
      <c r="AT19" s="51"/>
      <c r="AU19" s="51"/>
      <c r="AV19" s="51"/>
      <c r="AW19" s="50"/>
      <c r="AX19" s="11"/>
      <c r="AY19" s="50"/>
      <c r="AZ19" s="50"/>
      <c r="BA19" s="50"/>
      <c r="BB19" s="50"/>
      <c r="BC19" s="11"/>
      <c r="BD19" s="50"/>
      <c r="BE19" s="50"/>
      <c r="BF19" s="50"/>
      <c r="BG19" s="10"/>
    </row>
    <row r="20" spans="1:59" x14ac:dyDescent="0.4">
      <c r="A20" s="16"/>
      <c r="G20" s="16"/>
      <c r="L20" s="65"/>
      <c r="M20" s="65"/>
      <c r="N20" s="65"/>
      <c r="O20" s="65"/>
      <c r="P20" s="22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22"/>
      <c r="AE20" s="51"/>
      <c r="AF20" s="22"/>
      <c r="AG20" s="22"/>
      <c r="AH20" s="51"/>
      <c r="AI20" s="22"/>
      <c r="AJ20" s="51"/>
      <c r="AK20" s="22"/>
      <c r="AL20" s="22"/>
      <c r="AM20" s="51"/>
      <c r="AN20" s="22"/>
      <c r="AO20" s="51"/>
      <c r="AP20" s="22"/>
      <c r="AQ20" s="22"/>
      <c r="AR20" s="51"/>
      <c r="AS20" s="22"/>
      <c r="AT20" s="51"/>
      <c r="AU20" s="22"/>
      <c r="AV20" s="22"/>
      <c r="AW20" s="51"/>
      <c r="AX20" s="20"/>
      <c r="AY20" s="51"/>
      <c r="AZ20" s="51"/>
      <c r="BA20" s="51"/>
      <c r="BB20" s="51"/>
      <c r="BC20" s="11"/>
      <c r="BD20" s="51"/>
      <c r="BE20" s="51"/>
      <c r="BF20" s="51"/>
    </row>
    <row r="21" spans="1:59" x14ac:dyDescent="0.4">
      <c r="A21" s="16"/>
      <c r="G21" s="16"/>
      <c r="L21" s="14"/>
      <c r="M21" s="10"/>
    </row>
    <row r="22" spans="1:59" x14ac:dyDescent="0.4">
      <c r="A22" s="16"/>
      <c r="G22" s="16"/>
      <c r="L22" s="14"/>
      <c r="M22" s="10"/>
      <c r="AS22" s="10"/>
    </row>
    <row r="23" spans="1:59" x14ac:dyDescent="0.4">
      <c r="A23" s="16"/>
      <c r="G23" s="16"/>
      <c r="L23" s="14"/>
      <c r="M23" s="10"/>
    </row>
    <row r="24" spans="1:59" x14ac:dyDescent="0.4">
      <c r="A24" s="16"/>
      <c r="G24" s="16"/>
      <c r="L24" s="14"/>
      <c r="M24" s="10"/>
    </row>
    <row r="25" spans="1:59" x14ac:dyDescent="0.4">
      <c r="A25" s="16"/>
      <c r="G25" s="16"/>
      <c r="L25" s="14"/>
      <c r="M25" s="10"/>
      <c r="AW25" s="10"/>
    </row>
    <row r="26" spans="1:59" x14ac:dyDescent="0.4">
      <c r="A26" s="16"/>
      <c r="G26" s="16"/>
      <c r="L26" s="10"/>
      <c r="M26" s="10"/>
    </row>
    <row r="27" spans="1:59" x14ac:dyDescent="0.4">
      <c r="A27" s="16"/>
      <c r="G27" s="16"/>
    </row>
    <row r="28" spans="1:59" x14ac:dyDescent="0.4">
      <c r="A28" s="16"/>
      <c r="G28" s="16"/>
    </row>
    <row r="29" spans="1:59" x14ac:dyDescent="0.4">
      <c r="A29" s="16"/>
      <c r="G29" s="16"/>
    </row>
    <row r="30" spans="1:59" x14ac:dyDescent="0.4">
      <c r="A30" s="16"/>
      <c r="G30" s="16"/>
      <c r="BC30" s="10"/>
    </row>
    <row r="31" spans="1:59" x14ac:dyDescent="0.4">
      <c r="A31" s="16"/>
      <c r="G31" s="16"/>
    </row>
    <row r="32" spans="1:59" x14ac:dyDescent="0.4">
      <c r="A32" s="16"/>
      <c r="G32" s="16"/>
    </row>
    <row r="33" spans="1:55" x14ac:dyDescent="0.4">
      <c r="A33" s="16"/>
      <c r="G33" s="16"/>
    </row>
    <row r="34" spans="1:55" x14ac:dyDescent="0.4">
      <c r="A34" s="16"/>
      <c r="G34" s="16"/>
    </row>
    <row r="35" spans="1:55" x14ac:dyDescent="0.4">
      <c r="AU35" s="10"/>
      <c r="AV35" s="10"/>
      <c r="AW35" s="10"/>
      <c r="AX35" s="10"/>
      <c r="AY35" s="10"/>
      <c r="AZ35" s="10"/>
      <c r="BA35" s="10"/>
      <c r="BB35" s="10"/>
    </row>
    <row r="36" spans="1:55" x14ac:dyDescent="0.4">
      <c r="AU36" s="10"/>
      <c r="AV36" s="10"/>
      <c r="AW36" s="10"/>
      <c r="AX36" s="10"/>
      <c r="AY36" s="10"/>
      <c r="AZ36" s="10"/>
      <c r="BA36" s="10"/>
      <c r="BB36" s="10"/>
      <c r="BC36" s="15"/>
    </row>
    <row r="37" spans="1:55" x14ac:dyDescent="0.4">
      <c r="AU37" s="10"/>
      <c r="AV37" s="10"/>
      <c r="AW37" s="10"/>
      <c r="AX37" s="12"/>
      <c r="AY37" s="10"/>
      <c r="AZ37" s="10"/>
      <c r="BA37" s="10"/>
      <c r="BB37" s="10"/>
      <c r="BC37" s="15"/>
    </row>
    <row r="38" spans="1:55" x14ac:dyDescent="0.4">
      <c r="AU38" s="10"/>
      <c r="AV38" s="10"/>
      <c r="AW38" s="10"/>
      <c r="AX38" s="12"/>
      <c r="AY38" s="10"/>
      <c r="AZ38" s="10"/>
      <c r="BA38" s="10"/>
      <c r="BB38" s="10"/>
      <c r="BC38" s="15"/>
    </row>
    <row r="39" spans="1:55" x14ac:dyDescent="0.4">
      <c r="AU39" s="10"/>
      <c r="AV39" s="10"/>
      <c r="AW39" s="10"/>
      <c r="AX39" s="10"/>
      <c r="AY39" s="10"/>
      <c r="AZ39" s="10"/>
      <c r="BA39" s="10"/>
      <c r="BB39" s="10"/>
      <c r="BC39" s="15"/>
    </row>
    <row r="40" spans="1:55" x14ac:dyDescent="0.4">
      <c r="AU40" s="10"/>
      <c r="AV40" s="10"/>
      <c r="AW40" s="10"/>
      <c r="AX40" s="10"/>
      <c r="AY40" s="10"/>
      <c r="BC40" s="15"/>
    </row>
    <row r="41" spans="1:55" x14ac:dyDescent="0.4">
      <c r="AU41" s="10"/>
      <c r="AV41" s="10"/>
      <c r="AW41" s="10"/>
      <c r="AX41" s="10"/>
      <c r="AY41" s="10"/>
    </row>
    <row r="42" spans="1:55" x14ac:dyDescent="0.4">
      <c r="AU42" s="10"/>
      <c r="AV42" s="10"/>
      <c r="AW42" s="10"/>
      <c r="AX42" s="10"/>
      <c r="AY42" s="10"/>
    </row>
  </sheetData>
  <mergeCells count="30">
    <mergeCell ref="A1:F1"/>
    <mergeCell ref="G1:J1"/>
    <mergeCell ref="K1:AS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0529-A204-4383-BD85-43BF254C5DD8}">
  <dimension ref="A1:AL14"/>
  <sheetViews>
    <sheetView tabSelected="1" workbookViewId="0">
      <selection activeCell="F1" sqref="F1:I1"/>
    </sheetView>
  </sheetViews>
  <sheetFormatPr defaultRowHeight="18.75" x14ac:dyDescent="0.4"/>
  <cols>
    <col min="1" max="1" width="12.875" customWidth="1"/>
    <col min="5" max="5" width="11.125" customWidth="1"/>
    <col min="14" max="14" width="3.375" customWidth="1"/>
    <col min="17" max="17" width="2.375" customWidth="1"/>
  </cols>
  <sheetData>
    <row r="1" spans="1:38" x14ac:dyDescent="0.4">
      <c r="A1" s="66" t="s">
        <v>0</v>
      </c>
      <c r="B1" s="66"/>
      <c r="C1" s="66"/>
      <c r="D1" s="66"/>
      <c r="E1" s="66"/>
      <c r="F1" s="67" t="s">
        <v>106</v>
      </c>
      <c r="G1" s="67"/>
      <c r="H1" s="67"/>
      <c r="I1" s="67"/>
      <c r="J1" s="68" t="s">
        <v>1</v>
      </c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49"/>
      <c r="AF1" s="49"/>
      <c r="AG1" s="2"/>
      <c r="AH1" s="2"/>
      <c r="AI1" s="2"/>
    </row>
    <row r="2" spans="1:38" ht="38.25" thickBot="1" x14ac:dyDescent="0.4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6" t="s">
        <v>11</v>
      </c>
      <c r="K2" s="59" t="s">
        <v>12</v>
      </c>
      <c r="L2" s="59"/>
      <c r="M2" s="59" t="s">
        <v>13</v>
      </c>
      <c r="N2" s="59"/>
      <c r="O2" s="58"/>
      <c r="P2" s="57" t="s">
        <v>52</v>
      </c>
      <c r="Q2" s="6"/>
      <c r="R2" s="54"/>
      <c r="S2" s="6" t="s">
        <v>102</v>
      </c>
      <c r="T2" s="7" t="s">
        <v>14</v>
      </c>
      <c r="U2" s="6" t="s">
        <v>15</v>
      </c>
      <c r="V2" s="6"/>
      <c r="W2" s="54" t="s">
        <v>44</v>
      </c>
      <c r="X2" s="6" t="s">
        <v>16</v>
      </c>
      <c r="Y2" s="6"/>
      <c r="Z2" s="54" t="s">
        <v>44</v>
      </c>
      <c r="AA2" s="57" t="s">
        <v>17</v>
      </c>
      <c r="AB2" s="6"/>
      <c r="AC2" s="54" t="s">
        <v>44</v>
      </c>
      <c r="AD2" s="6" t="s">
        <v>18</v>
      </c>
      <c r="AE2" s="6"/>
      <c r="AF2" s="54" t="s">
        <v>44</v>
      </c>
      <c r="AG2" s="56" t="s">
        <v>19</v>
      </c>
      <c r="AH2" s="8"/>
      <c r="AI2" s="54" t="s">
        <v>44</v>
      </c>
      <c r="AJ2" s="55" t="s">
        <v>101</v>
      </c>
      <c r="AK2" s="10"/>
      <c r="AL2" s="54" t="s">
        <v>44</v>
      </c>
    </row>
    <row r="3" spans="1:38" x14ac:dyDescent="0.4">
      <c r="A3" s="71" t="s">
        <v>100</v>
      </c>
      <c r="B3" t="s">
        <v>45</v>
      </c>
      <c r="C3">
        <v>2012</v>
      </c>
      <c r="D3" t="s">
        <v>46</v>
      </c>
      <c r="E3" t="s">
        <v>47</v>
      </c>
      <c r="F3" s="71" t="s">
        <v>20</v>
      </c>
      <c r="G3">
        <v>6</v>
      </c>
      <c r="H3" t="s">
        <v>48</v>
      </c>
      <c r="I3" t="s">
        <v>49</v>
      </c>
      <c r="J3" t="s">
        <v>50</v>
      </c>
      <c r="K3" t="s">
        <v>99</v>
      </c>
      <c r="M3" s="10">
        <v>2.2799999999999998</v>
      </c>
      <c r="N3" s="10" t="s">
        <v>38</v>
      </c>
      <c r="O3" s="52">
        <v>17</v>
      </c>
      <c r="P3" s="53">
        <v>1.1399999999999999</v>
      </c>
      <c r="Q3" s="10" t="s">
        <v>38</v>
      </c>
      <c r="R3" s="52">
        <v>17</v>
      </c>
      <c r="U3" s="10">
        <v>0.34</v>
      </c>
      <c r="V3" s="10" t="s">
        <v>38</v>
      </c>
      <c r="W3" s="52">
        <v>50</v>
      </c>
      <c r="X3" s="10">
        <v>0.3</v>
      </c>
      <c r="Y3" s="10" t="s">
        <v>38</v>
      </c>
      <c r="Z3" s="52">
        <v>45</v>
      </c>
      <c r="AA3" s="53">
        <v>0.05</v>
      </c>
      <c r="AB3" s="10" t="s">
        <v>38</v>
      </c>
      <c r="AC3" s="52">
        <v>101</v>
      </c>
      <c r="AD3" s="10">
        <v>0.04</v>
      </c>
      <c r="AE3" s="10" t="s">
        <v>38</v>
      </c>
      <c r="AF3" s="52">
        <v>64</v>
      </c>
      <c r="AG3" s="53">
        <v>0.98</v>
      </c>
      <c r="AH3" s="10" t="s">
        <v>38</v>
      </c>
      <c r="AI3" s="52">
        <v>41</v>
      </c>
      <c r="AJ3" s="53">
        <v>1.2</v>
      </c>
      <c r="AK3" s="10" t="s">
        <v>38</v>
      </c>
      <c r="AL3" s="52">
        <v>27</v>
      </c>
    </row>
    <row r="4" spans="1:38" x14ac:dyDescent="0.4">
      <c r="A4" s="73"/>
      <c r="F4" s="73"/>
      <c r="K4" t="s">
        <v>98</v>
      </c>
      <c r="M4" s="10">
        <v>2.04</v>
      </c>
      <c r="N4" s="10" t="s">
        <v>38</v>
      </c>
      <c r="O4" s="52">
        <v>15</v>
      </c>
      <c r="P4" s="53">
        <v>1.02</v>
      </c>
      <c r="Q4" s="10" t="s">
        <v>38</v>
      </c>
      <c r="R4" s="52">
        <v>15</v>
      </c>
      <c r="U4" s="10">
        <v>0.28999999999999998</v>
      </c>
      <c r="V4" s="10" t="s">
        <v>38</v>
      </c>
      <c r="W4" s="52">
        <v>53</v>
      </c>
      <c r="X4" s="10">
        <v>0.24</v>
      </c>
      <c r="Y4" s="10" t="s">
        <v>38</v>
      </c>
      <c r="Z4" s="52">
        <v>44</v>
      </c>
      <c r="AA4" s="53">
        <v>0.03</v>
      </c>
      <c r="AB4" s="10" t="s">
        <v>38</v>
      </c>
      <c r="AC4" s="52">
        <v>58</v>
      </c>
      <c r="AD4" s="10">
        <v>0.04</v>
      </c>
      <c r="AE4" s="10" t="s">
        <v>38</v>
      </c>
      <c r="AF4" s="52">
        <v>40</v>
      </c>
      <c r="AG4" s="53">
        <v>0.73</v>
      </c>
      <c r="AH4" s="10" t="s">
        <v>38</v>
      </c>
      <c r="AI4" s="52">
        <v>28</v>
      </c>
      <c r="AJ4" s="53">
        <v>1.19</v>
      </c>
      <c r="AK4" s="10" t="s">
        <v>38</v>
      </c>
      <c r="AL4" s="52">
        <v>16</v>
      </c>
    </row>
    <row r="5" spans="1:38" x14ac:dyDescent="0.4">
      <c r="A5" s="73"/>
      <c r="F5" s="73"/>
      <c r="K5" t="s">
        <v>97</v>
      </c>
      <c r="M5" s="10">
        <v>1.99</v>
      </c>
      <c r="N5" s="10" t="s">
        <v>38</v>
      </c>
      <c r="O5" s="52">
        <v>13</v>
      </c>
      <c r="P5" s="53"/>
      <c r="Q5" s="10" t="s">
        <v>38</v>
      </c>
      <c r="R5" s="52"/>
      <c r="U5" s="10">
        <v>0.3</v>
      </c>
      <c r="V5" s="10" t="s">
        <v>38</v>
      </c>
      <c r="W5" s="52">
        <v>53</v>
      </c>
      <c r="X5" s="10">
        <v>0.25</v>
      </c>
      <c r="Y5" s="10" t="s">
        <v>38</v>
      </c>
      <c r="Z5" s="52">
        <v>57</v>
      </c>
      <c r="AA5" s="53">
        <v>0.04</v>
      </c>
      <c r="AB5" s="10" t="s">
        <v>38</v>
      </c>
      <c r="AC5" s="52">
        <v>100</v>
      </c>
      <c r="AD5" s="10">
        <v>0.05</v>
      </c>
      <c r="AE5" s="10" t="s">
        <v>38</v>
      </c>
      <c r="AF5" s="52">
        <v>50</v>
      </c>
      <c r="AG5" s="53">
        <v>0.67</v>
      </c>
      <c r="AH5" s="10" t="s">
        <v>38</v>
      </c>
      <c r="AI5" s="52">
        <v>40</v>
      </c>
      <c r="AJ5" s="53">
        <v>1.21</v>
      </c>
      <c r="AK5" s="10" t="s">
        <v>38</v>
      </c>
      <c r="AL5" s="52">
        <v>11</v>
      </c>
    </row>
    <row r="6" spans="1:38" x14ac:dyDescent="0.4">
      <c r="A6" s="73"/>
      <c r="F6" s="73"/>
      <c r="M6" s="10"/>
      <c r="N6" s="10"/>
      <c r="O6" s="52"/>
      <c r="AD6" s="10"/>
      <c r="AE6" s="10"/>
      <c r="AF6" s="52"/>
    </row>
    <row r="7" spans="1:38" x14ac:dyDescent="0.4">
      <c r="A7" s="73"/>
      <c r="F7" s="73"/>
      <c r="K7" t="s">
        <v>96</v>
      </c>
      <c r="P7">
        <v>1.05</v>
      </c>
      <c r="Q7" s="10" t="s">
        <v>38</v>
      </c>
      <c r="R7">
        <v>16</v>
      </c>
    </row>
    <row r="8" spans="1:38" x14ac:dyDescent="0.4">
      <c r="A8" s="73"/>
      <c r="F8" s="73"/>
      <c r="K8" t="s">
        <v>95</v>
      </c>
      <c r="P8">
        <v>1.06</v>
      </c>
      <c r="Q8" s="10" t="s">
        <v>38</v>
      </c>
      <c r="R8">
        <v>11</v>
      </c>
    </row>
    <row r="9" spans="1:38" x14ac:dyDescent="0.4">
      <c r="A9" s="73"/>
      <c r="F9" s="73"/>
      <c r="K9" t="s">
        <v>94</v>
      </c>
      <c r="P9">
        <v>1.1100000000000001</v>
      </c>
      <c r="Q9" s="10" t="s">
        <v>38</v>
      </c>
      <c r="R9">
        <v>9</v>
      </c>
    </row>
    <row r="10" spans="1:38" x14ac:dyDescent="0.4">
      <c r="A10" s="73"/>
      <c r="F10" s="73"/>
      <c r="K10" t="s">
        <v>93</v>
      </c>
      <c r="P10">
        <v>1.1399999999999999</v>
      </c>
      <c r="Q10" s="10" t="s">
        <v>38</v>
      </c>
      <c r="R10">
        <v>14</v>
      </c>
    </row>
    <row r="11" spans="1:38" x14ac:dyDescent="0.4">
      <c r="A11" s="73"/>
      <c r="F11" s="73"/>
      <c r="K11" t="s">
        <v>92</v>
      </c>
      <c r="P11">
        <v>1.1000000000000001</v>
      </c>
      <c r="Q11" s="10" t="s">
        <v>38</v>
      </c>
      <c r="R11">
        <v>13</v>
      </c>
    </row>
    <row r="12" spans="1:38" x14ac:dyDescent="0.4">
      <c r="A12" s="73"/>
      <c r="F12" s="73"/>
      <c r="K12" t="s">
        <v>53</v>
      </c>
      <c r="P12">
        <v>1.51</v>
      </c>
      <c r="Q12" s="10" t="s">
        <v>38</v>
      </c>
      <c r="R12">
        <v>23</v>
      </c>
    </row>
    <row r="13" spans="1:38" x14ac:dyDescent="0.4">
      <c r="A13" s="73"/>
      <c r="F13" s="73"/>
      <c r="K13" t="s">
        <v>51</v>
      </c>
      <c r="P13">
        <v>1.02</v>
      </c>
      <c r="Q13" s="10" t="s">
        <v>38</v>
      </c>
      <c r="R13">
        <v>7</v>
      </c>
    </row>
    <row r="14" spans="1:38" x14ac:dyDescent="0.4">
      <c r="K14" t="s">
        <v>25</v>
      </c>
      <c r="Q14" s="10"/>
    </row>
  </sheetData>
  <mergeCells count="5">
    <mergeCell ref="A1:E1"/>
    <mergeCell ref="F1:I1"/>
    <mergeCell ref="J1:AD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3CFA-C199-4100-999C-73380BE3B2D2}">
  <dimension ref="B2:G31"/>
  <sheetViews>
    <sheetView workbookViewId="0">
      <selection activeCell="H14" sqref="H14"/>
    </sheetView>
  </sheetViews>
  <sheetFormatPr defaultRowHeight="18.75" x14ac:dyDescent="0.4"/>
  <cols>
    <col min="2" max="2" width="35.25" customWidth="1"/>
    <col min="3" max="3" width="28.875" customWidth="1"/>
  </cols>
  <sheetData>
    <row r="2" spans="2:6" ht="19.5" thickBot="1" x14ac:dyDescent="0.45">
      <c r="B2" t="s">
        <v>54</v>
      </c>
    </row>
    <row r="3" spans="2:6" ht="19.5" thickBot="1" x14ac:dyDescent="0.45">
      <c r="B3" s="26" t="s">
        <v>55</v>
      </c>
      <c r="C3" s="27" t="s">
        <v>56</v>
      </c>
    </row>
    <row r="4" spans="2:6" ht="19.5" thickTop="1" x14ac:dyDescent="0.4">
      <c r="B4" s="28" t="s">
        <v>57</v>
      </c>
      <c r="C4" s="29">
        <v>44815683</v>
      </c>
    </row>
    <row r="5" spans="2:6" ht="19.5" thickBot="1" x14ac:dyDescent="0.45">
      <c r="B5" s="30" t="s">
        <v>58</v>
      </c>
      <c r="C5" s="31" t="s">
        <v>59</v>
      </c>
    </row>
    <row r="6" spans="2:6" x14ac:dyDescent="0.4">
      <c r="B6" s="32"/>
      <c r="C6" s="32"/>
    </row>
    <row r="7" spans="2:6" ht="19.5" thickBot="1" x14ac:dyDescent="0.45">
      <c r="B7" s="33" t="s">
        <v>60</v>
      </c>
    </row>
    <row r="8" spans="2:6" ht="19.5" thickBot="1" x14ac:dyDescent="0.45">
      <c r="B8" s="26" t="s">
        <v>55</v>
      </c>
      <c r="C8" s="27" t="s">
        <v>56</v>
      </c>
    </row>
    <row r="9" spans="2:6" ht="19.5" thickTop="1" x14ac:dyDescent="0.4">
      <c r="B9" s="28" t="s">
        <v>57</v>
      </c>
      <c r="C9" s="29">
        <v>44815683</v>
      </c>
    </row>
    <row r="10" spans="2:6" x14ac:dyDescent="0.4">
      <c r="B10" s="34" t="s">
        <v>61</v>
      </c>
      <c r="C10" s="35">
        <v>257.25</v>
      </c>
      <c r="F10" s="10"/>
    </row>
    <row r="11" spans="2:6" x14ac:dyDescent="0.4">
      <c r="B11" s="34" t="s">
        <v>62</v>
      </c>
      <c r="C11" s="35">
        <v>3.3</v>
      </c>
    </row>
    <row r="12" spans="2:6" x14ac:dyDescent="0.4">
      <c r="B12" s="34" t="s">
        <v>63</v>
      </c>
      <c r="C12" s="35">
        <v>2</v>
      </c>
    </row>
    <row r="13" spans="2:6" x14ac:dyDescent="0.4">
      <c r="B13" s="34" t="s">
        <v>64</v>
      </c>
      <c r="C13" s="35">
        <v>5</v>
      </c>
    </row>
    <row r="14" spans="2:6" x14ac:dyDescent="0.4">
      <c r="B14" s="34" t="s">
        <v>65</v>
      </c>
      <c r="C14" s="35">
        <v>2</v>
      </c>
    </row>
    <row r="15" spans="2:6" x14ac:dyDescent="0.4">
      <c r="B15" s="34" t="s">
        <v>66</v>
      </c>
      <c r="C15" s="36">
        <v>257.08299</v>
      </c>
    </row>
    <row r="16" spans="2:6" x14ac:dyDescent="0.4">
      <c r="B16" s="37" t="s">
        <v>67</v>
      </c>
      <c r="C16" s="36">
        <v>257.08299</v>
      </c>
    </row>
    <row r="17" spans="2:7" x14ac:dyDescent="0.4">
      <c r="B17" s="34" t="s">
        <v>68</v>
      </c>
      <c r="C17" s="38">
        <v>58.3</v>
      </c>
    </row>
    <row r="18" spans="2:7" x14ac:dyDescent="0.4">
      <c r="B18" s="34" t="s">
        <v>69</v>
      </c>
      <c r="C18" s="35">
        <v>19</v>
      </c>
    </row>
    <row r="19" spans="2:7" x14ac:dyDescent="0.4">
      <c r="B19" s="34" t="s">
        <v>70</v>
      </c>
      <c r="C19" s="35">
        <v>0</v>
      </c>
    </row>
    <row r="20" spans="2:7" x14ac:dyDescent="0.4">
      <c r="B20" s="34" t="s">
        <v>71</v>
      </c>
      <c r="C20" s="35">
        <v>318</v>
      </c>
    </row>
    <row r="21" spans="2:7" x14ac:dyDescent="0.4">
      <c r="B21" s="34" t="s">
        <v>72</v>
      </c>
      <c r="C21" s="35">
        <v>1</v>
      </c>
    </row>
    <row r="22" spans="2:7" x14ac:dyDescent="0.4">
      <c r="B22" s="37" t="s">
        <v>73</v>
      </c>
      <c r="C22" s="35">
        <v>0</v>
      </c>
    </row>
    <row r="23" spans="2:7" x14ac:dyDescent="0.4">
      <c r="B23" s="37" t="s">
        <v>74</v>
      </c>
      <c r="C23" s="35">
        <v>0</v>
      </c>
    </row>
    <row r="24" spans="2:7" x14ac:dyDescent="0.4">
      <c r="B24" s="37" t="s">
        <v>75</v>
      </c>
      <c r="C24" s="35">
        <v>0</v>
      </c>
    </row>
    <row r="25" spans="2:7" x14ac:dyDescent="0.4">
      <c r="B25" s="37" t="s">
        <v>76</v>
      </c>
      <c r="C25" s="35">
        <v>0</v>
      </c>
    </row>
    <row r="26" spans="2:7" x14ac:dyDescent="0.4">
      <c r="B26" s="37" t="s">
        <v>77</v>
      </c>
      <c r="C26" s="35">
        <v>1</v>
      </c>
    </row>
    <row r="27" spans="2:7" ht="19.5" thickBot="1" x14ac:dyDescent="0.45">
      <c r="B27" s="39" t="s">
        <v>78</v>
      </c>
      <c r="C27" s="40" t="s">
        <v>79</v>
      </c>
    </row>
    <row r="29" spans="2:7" ht="19.5" thickBot="1" x14ac:dyDescent="0.45">
      <c r="B29" t="s">
        <v>80</v>
      </c>
    </row>
    <row r="30" spans="2:7" ht="19.5" thickBot="1" x14ac:dyDescent="0.45">
      <c r="B30" s="26" t="s">
        <v>85</v>
      </c>
      <c r="C30" s="41" t="s">
        <v>81</v>
      </c>
      <c r="D30" s="41" t="s">
        <v>82</v>
      </c>
      <c r="E30" s="41" t="s">
        <v>83</v>
      </c>
      <c r="F30" s="41" t="s">
        <v>84</v>
      </c>
      <c r="G30" s="46" t="s">
        <v>104</v>
      </c>
    </row>
    <row r="31" spans="2:7" ht="20.25" thickTop="1" thickBot="1" x14ac:dyDescent="0.45">
      <c r="B31" s="42">
        <v>2.2999999999999998</v>
      </c>
      <c r="C31" s="43" t="s">
        <v>86</v>
      </c>
      <c r="D31" s="47" t="s">
        <v>88</v>
      </c>
      <c r="E31" s="43"/>
      <c r="F31" s="43"/>
      <c r="G31" s="45" t="s">
        <v>87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18F_AZD4694(kinetic)</vt:lpstr>
      <vt:lpstr>18F_AZD4694(kinetic) (raw)</vt:lpstr>
      <vt:lpstr>18F_AZD4694(compound)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2024-02-16T02:25:29Z</dcterms:modified>
</cp:coreProperties>
</file>