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Phosphodiesterase-2A\"/>
    </mc:Choice>
  </mc:AlternateContent>
  <xr:revisionPtr revIDLastSave="0" documentId="8_{2425494A-C097-4D11-B8E3-72913977DADF}" xr6:coauthVersionLast="36" xr6:coauthVersionMax="36" xr10:uidLastSave="{00000000-0000-0000-0000-000000000000}"/>
  <bookViews>
    <workbookView xWindow="34335" yWindow="5805" windowWidth="14400" windowHeight="7275" xr2:uid="{666BC7CE-D0A8-4F8C-A65E-5E37EDDADD61}"/>
  </bookViews>
  <sheets>
    <sheet name="18F_PF-05270430(kinetic)" sheetId="1" r:id="rId1"/>
    <sheet name="18F_PF-05270430(kinetic) (raw)" sheetId="3" r:id="rId2"/>
    <sheet name="18F-PF-05270430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18" i="1"/>
  <c r="T15" i="1"/>
  <c r="T14" i="1"/>
  <c r="T13" i="1"/>
  <c r="T12" i="1"/>
  <c r="T11" i="1"/>
  <c r="T3" i="1"/>
  <c r="P19" i="1"/>
  <c r="P18" i="1"/>
  <c r="P15" i="1"/>
  <c r="P14" i="1"/>
  <c r="P13" i="1"/>
  <c r="P12" i="1"/>
  <c r="P11" i="1"/>
  <c r="P6" i="1"/>
  <c r="P3" i="1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</calcChain>
</file>

<file path=xl/sharedStrings.xml><?xml version="1.0" encoding="utf-8"?>
<sst xmlns="http://schemas.openxmlformats.org/spreadsheetml/2006/main" count="149" uniqueCount="108">
  <si>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</si>
  <si>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</si>
  <si>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</si>
  <si>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</si>
  <si>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</si>
  <si>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</si>
  <si>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</si>
  <si>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</si>
  <si>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</si>
  <si>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</si>
  <si>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</si>
  <si>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</si>
  <si>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</si>
  <si>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</si>
  <si>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</si>
  <si>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</si>
  <si>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</si>
  <si>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</si>
  <si>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</si>
  <si>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</si>
  <si>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</si>
  <si>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</si>
  <si>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</si>
  <si>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</si>
  <si>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</si>
  <si>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</si>
  <si>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</si>
  <si>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</si>
  <si>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</si>
  <si>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</si>
  <si>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</si>
  <si>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</si>
  <si>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</si>
  <si>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</si>
  <si>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</si>
  <si>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</si>
  <si>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</si>
  <si>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</si>
  <si>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</si>
  <si>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</si>
  <si>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</si>
  <si>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</si>
  <si>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</si>
  <si>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</si>
  <si>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</si>
  <si>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</si>
  <si>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[18F]PF-05270430</t>
    <phoneticPr fontId="1"/>
  </si>
  <si>
    <t>phosphodiesterase-2A</t>
    <phoneticPr fontId="1"/>
  </si>
  <si>
    <t>Mika Naganawa et al.</t>
    <phoneticPr fontId="1"/>
  </si>
  <si>
    <t>JNM</t>
    <phoneticPr fontId="1"/>
  </si>
  <si>
    <t>57,1388-1395</t>
    <phoneticPr fontId="1"/>
  </si>
  <si>
    <t>male</t>
    <phoneticPr fontId="1"/>
  </si>
  <si>
    <t>24-54</t>
    <phoneticPr fontId="1"/>
  </si>
  <si>
    <t>MA1</t>
    <phoneticPr fontId="1"/>
  </si>
  <si>
    <t>Nucleus accumbens</t>
  </si>
  <si>
    <t>Centrum semiovate</t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</si>
  <si>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</si>
  <si>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</si>
  <si>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</si>
  <si>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</si>
  <si>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</si>
  <si>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</si>
  <si>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C20H17F4N7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</si>
  <si>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</si>
  <si>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</si>
  <si>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</si>
  <si>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</si>
  <si>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</si>
  <si>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</si>
  <si>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</si>
  <si>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</si>
  <si>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</si>
  <si>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</si>
  <si>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</si>
  <si>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</si>
  <si>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</si>
  <si>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</si>
  <si>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</si>
  <si>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</si>
  <si>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</si>
  <si>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</si>
  <si>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</si>
  <si>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</si>
  <si>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</si>
  <si>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</si>
  <si>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</si>
  <si>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</si>
  <si>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</si>
  <si>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</si>
  <si>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57(9):1388-95.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</si>
  <si>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F]PF-05270430</t>
    </r>
    <phoneticPr fontId="1"/>
  </si>
  <si>
    <t>retest</t>
    <phoneticPr fontId="1"/>
  </si>
  <si>
    <t>test</t>
    <phoneticPr fontId="1"/>
  </si>
  <si>
    <t>BPND</t>
    <phoneticPr fontId="1"/>
  </si>
  <si>
    <t>CER</t>
    <phoneticPr fontId="1"/>
  </si>
  <si>
    <t>PAR</t>
    <phoneticPr fontId="1"/>
  </si>
  <si>
    <t>Frontal cortex</t>
    <phoneticPr fontId="1"/>
  </si>
  <si>
    <t>Temporal cx</t>
    <phoneticPr fontId="1"/>
  </si>
  <si>
    <t>Centrum semiovate</t>
    <phoneticPr fontId="1"/>
  </si>
  <si>
    <t>OCC</t>
    <phoneticPr fontId="1"/>
  </si>
  <si>
    <t>CAU</t>
    <phoneticPr fontId="1"/>
  </si>
  <si>
    <t>Nucleus accumbens</t>
    <phoneticPr fontId="1"/>
  </si>
  <si>
    <t>K1/k2(Vt)</t>
    <phoneticPr fontId="1"/>
  </si>
  <si>
    <t>％SD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</si>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</sst>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Y10" sqref="Y10"/>
    </sheetView>
  </sheetViews>
  <sheetFormatPr defaultRowHeight="18.75" x14ac:dyDescent="0.4"/>
  <cols>
    <col min="1" max="1" width="16.875" customWidth="1"/>
    <col min="6" max="6" width="12.6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1</v>
      </c>
      <c r="H1" s="55"/>
      <c r="I1" s="55"/>
      <c r="J1" s="55"/>
      <c r="K1" s="56" t="s">
        <v>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45</v>
      </c>
      <c r="AA2" s="6"/>
      <c r="AB2" s="6" t="s">
        <v>18</v>
      </c>
      <c r="AC2" s="6"/>
      <c r="AD2" s="6" t="s">
        <v>45</v>
      </c>
      <c r="AE2" s="6"/>
      <c r="AF2" s="6" t="s">
        <v>19</v>
      </c>
      <c r="AG2" s="6"/>
      <c r="AH2" s="6" t="s">
        <v>45</v>
      </c>
      <c r="AI2" s="6"/>
      <c r="AJ2" s="6" t="s">
        <v>20</v>
      </c>
      <c r="AK2" s="6"/>
      <c r="AL2" s="6" t="s">
        <v>45</v>
      </c>
      <c r="AM2" s="6"/>
      <c r="AN2" s="6" t="s">
        <v>42</v>
      </c>
      <c r="AO2" s="6"/>
      <c r="AP2" s="6" t="s">
        <v>45</v>
      </c>
      <c r="AQ2" s="6"/>
      <c r="AR2" s="8" t="s">
        <v>21</v>
      </c>
      <c r="AS2" s="8"/>
      <c r="AT2" s="6" t="s">
        <v>45</v>
      </c>
      <c r="AU2" s="1"/>
    </row>
    <row r="3" spans="1:47" x14ac:dyDescent="0.4">
      <c r="A3" s="60" t="s">
        <v>90</v>
      </c>
      <c r="B3" s="11" t="s">
        <v>47</v>
      </c>
      <c r="C3" t="s">
        <v>48</v>
      </c>
      <c r="D3">
        <v>2016</v>
      </c>
      <c r="E3" t="s">
        <v>49</v>
      </c>
      <c r="F3" s="63" t="s">
        <v>89</v>
      </c>
      <c r="G3" s="60" t="s">
        <v>22</v>
      </c>
      <c r="H3">
        <v>6</v>
      </c>
      <c r="I3" t="s">
        <v>51</v>
      </c>
      <c r="J3" t="s">
        <v>52</v>
      </c>
      <c r="K3" t="s">
        <v>53</v>
      </c>
      <c r="L3" s="58" t="s">
        <v>23</v>
      </c>
      <c r="M3" s="58"/>
      <c r="N3" s="58" t="s">
        <v>23</v>
      </c>
      <c r="O3" s="58"/>
      <c r="P3" s="12">
        <f>'18F_PF-05270430(kinetic) (raw)'!P8</f>
        <v>0.97</v>
      </c>
      <c r="Q3" s="11"/>
      <c r="R3" s="11"/>
      <c r="S3" s="11"/>
      <c r="T3" s="12">
        <f>'18F_PF-05270430(kinetic) (raw)'!Q8</f>
        <v>0.35</v>
      </c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1"/>
      <c r="B4" s="11"/>
      <c r="C4" s="11"/>
      <c r="D4" s="11"/>
      <c r="E4" s="11"/>
      <c r="F4" s="11"/>
      <c r="G4" s="61"/>
      <c r="H4" s="11"/>
      <c r="I4" s="11"/>
      <c r="J4" s="11"/>
      <c r="K4" s="11"/>
      <c r="L4" s="57"/>
      <c r="M4" s="57"/>
      <c r="N4" s="57" t="s">
        <v>28</v>
      </c>
      <c r="O4" s="57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61"/>
      <c r="B5" s="11"/>
      <c r="C5" s="11"/>
      <c r="D5" s="11"/>
      <c r="E5" s="11"/>
      <c r="F5" s="11"/>
      <c r="G5" s="61"/>
      <c r="H5" s="11"/>
      <c r="I5" s="11"/>
      <c r="J5" s="11"/>
      <c r="K5" s="11"/>
      <c r="L5" s="57"/>
      <c r="M5" s="57"/>
      <c r="N5" s="57" t="s">
        <v>31</v>
      </c>
      <c r="O5" s="57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61"/>
      <c r="B6" s="11"/>
      <c r="C6" s="11"/>
      <c r="D6" s="11"/>
      <c r="E6" s="11"/>
      <c r="F6" s="11"/>
      <c r="G6" s="61"/>
      <c r="H6" s="11"/>
      <c r="I6" s="11"/>
      <c r="J6" s="11"/>
      <c r="K6" s="11"/>
      <c r="L6" s="57" t="s">
        <v>34</v>
      </c>
      <c r="M6" s="57"/>
      <c r="N6" s="57" t="s">
        <v>27</v>
      </c>
      <c r="O6" s="57"/>
      <c r="P6" s="12">
        <f>'18F_PF-05270430(kinetic) (raw)'!P11</f>
        <v>0.72</v>
      </c>
      <c r="Q6" s="26"/>
      <c r="R6" s="26"/>
      <c r="S6" s="11"/>
      <c r="T6" s="23"/>
      <c r="U6" s="11"/>
      <c r="V6" s="11"/>
      <c r="W6" s="11"/>
      <c r="X6" s="29"/>
      <c r="Y6" s="26"/>
      <c r="Z6" s="26"/>
      <c r="AA6" s="11"/>
      <c r="AB6" s="30"/>
      <c r="AE6" s="11"/>
      <c r="AF6" s="29"/>
      <c r="AG6" s="26"/>
      <c r="AH6" s="24"/>
      <c r="AI6" s="11"/>
      <c r="AJ6" s="31"/>
      <c r="AM6" s="11"/>
      <c r="AN6" s="27"/>
      <c r="AO6" s="26"/>
      <c r="AP6" s="24"/>
      <c r="AQ6" s="11"/>
      <c r="AR6" s="27"/>
      <c r="AS6" s="26"/>
      <c r="AT6" s="26"/>
      <c r="AU6" s="11"/>
    </row>
    <row r="7" spans="1:47" x14ac:dyDescent="0.4">
      <c r="A7" s="61"/>
      <c r="B7" s="11"/>
      <c r="C7" s="11"/>
      <c r="D7" s="11"/>
      <c r="E7" s="11"/>
      <c r="F7" s="11"/>
      <c r="G7" s="61"/>
      <c r="H7" s="11"/>
      <c r="I7" s="11"/>
      <c r="J7" s="11"/>
      <c r="K7" s="11"/>
      <c r="L7" s="57"/>
      <c r="M7" s="57"/>
      <c r="N7" s="59" t="s">
        <v>35</v>
      </c>
      <c r="O7" s="20" t="s">
        <v>43</v>
      </c>
      <c r="P7" s="12"/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12"/>
      <c r="AS7" s="11"/>
      <c r="AT7" s="11"/>
      <c r="AU7" s="11"/>
    </row>
    <row r="8" spans="1:47" x14ac:dyDescent="0.4">
      <c r="A8" s="61"/>
      <c r="B8" s="11"/>
      <c r="C8" s="11"/>
      <c r="D8" s="11"/>
      <c r="E8" s="11"/>
      <c r="F8" s="11"/>
      <c r="G8" s="61"/>
      <c r="H8" s="11"/>
      <c r="I8" s="11"/>
      <c r="J8" s="11"/>
      <c r="K8" s="11"/>
      <c r="L8" s="57"/>
      <c r="M8" s="57"/>
      <c r="N8" s="58"/>
      <c r="O8" s="20" t="s">
        <v>44</v>
      </c>
      <c r="P8" s="12"/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61"/>
      <c r="B9" s="11"/>
      <c r="C9" s="11"/>
      <c r="D9" s="11"/>
      <c r="E9" s="11"/>
      <c r="F9" s="11"/>
      <c r="G9" s="61"/>
      <c r="H9" s="11"/>
      <c r="I9" s="11"/>
      <c r="J9" s="11"/>
      <c r="K9" s="11"/>
      <c r="L9" s="62" t="s">
        <v>36</v>
      </c>
      <c r="M9" s="62"/>
      <c r="N9" s="57" t="s">
        <v>33</v>
      </c>
      <c r="O9" s="57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12"/>
      <c r="AS9" s="11"/>
      <c r="AT9" s="11"/>
      <c r="AU9" s="11"/>
    </row>
    <row r="10" spans="1:47" x14ac:dyDescent="0.4">
      <c r="A10" s="61"/>
      <c r="B10" s="11"/>
      <c r="C10" s="11"/>
      <c r="D10" s="11"/>
      <c r="E10" s="11"/>
      <c r="F10" s="11"/>
      <c r="G10" s="61"/>
      <c r="H10" s="11"/>
      <c r="I10" s="11"/>
      <c r="J10" s="11"/>
      <c r="K10" s="11"/>
      <c r="L10" s="62"/>
      <c r="M10" s="62"/>
      <c r="N10" s="57" t="s">
        <v>32</v>
      </c>
      <c r="O10" s="57"/>
      <c r="P10" s="12"/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12"/>
      <c r="AS10" s="11"/>
      <c r="AT10" s="17"/>
      <c r="AU10" s="11"/>
    </row>
    <row r="11" spans="1:47" x14ac:dyDescent="0.4">
      <c r="A11" s="61"/>
      <c r="B11" s="11"/>
      <c r="C11" s="11"/>
      <c r="D11" s="11"/>
      <c r="E11" s="11"/>
      <c r="F11" s="11"/>
      <c r="G11" s="61"/>
      <c r="H11" s="11"/>
      <c r="I11" s="11"/>
      <c r="J11" s="11"/>
      <c r="K11" s="11"/>
      <c r="L11" s="57" t="s">
        <v>24</v>
      </c>
      <c r="M11" s="57"/>
      <c r="N11" s="57" t="s">
        <v>24</v>
      </c>
      <c r="O11" s="57"/>
      <c r="P11" s="12">
        <f>'18F_PF-05270430(kinetic) (raw)'!P9</f>
        <v>0.96499999999999997</v>
      </c>
      <c r="Q11" s="11"/>
      <c r="R11" s="11"/>
      <c r="S11" s="11"/>
      <c r="T11" s="12">
        <f>'18F_PF-05270430(kinetic) (raw)'!Q9</f>
        <v>0.34499999999999997</v>
      </c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12"/>
      <c r="AS11" s="11"/>
      <c r="AT11" s="17"/>
      <c r="AU11" s="11"/>
    </row>
    <row r="12" spans="1:47" x14ac:dyDescent="0.4">
      <c r="A12" s="61"/>
      <c r="B12" s="11"/>
      <c r="C12" s="11"/>
      <c r="D12" s="11"/>
      <c r="E12" s="11"/>
      <c r="F12" s="11"/>
      <c r="G12" s="61"/>
      <c r="H12" s="11"/>
      <c r="I12" s="11"/>
      <c r="J12" s="11"/>
      <c r="K12" s="11"/>
      <c r="L12" s="57" t="s">
        <v>25</v>
      </c>
      <c r="M12" s="57"/>
      <c r="N12" s="57" t="s">
        <v>25</v>
      </c>
      <c r="O12" s="57"/>
      <c r="P12" s="12">
        <f>'18F_PF-05270430(kinetic) (raw)'!P6</f>
        <v>1.0350000000000001</v>
      </c>
      <c r="Q12" s="26"/>
      <c r="R12" s="26"/>
      <c r="S12" s="11"/>
      <c r="T12" s="12">
        <f>'18F_PF-05270430(kinetic) (raw)'!Q6</f>
        <v>0.44</v>
      </c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61"/>
      <c r="B13" s="11"/>
      <c r="C13" s="11"/>
      <c r="D13" s="11"/>
      <c r="E13" s="11"/>
      <c r="F13" s="11"/>
      <c r="G13" s="61"/>
      <c r="H13" s="11"/>
      <c r="I13" s="11"/>
      <c r="J13" s="11"/>
      <c r="K13" s="11"/>
      <c r="L13" s="57" t="s">
        <v>26</v>
      </c>
      <c r="M13" s="57"/>
      <c r="N13" s="57" t="s">
        <v>26</v>
      </c>
      <c r="O13" s="57"/>
      <c r="P13" s="12">
        <f>'18F_PF-05270430(kinetic) (raw)'!P10</f>
        <v>0.94</v>
      </c>
      <c r="Q13" s="26"/>
      <c r="R13" s="26"/>
      <c r="S13" s="11"/>
      <c r="T13" s="12">
        <f>'18F_PF-05270430(kinetic) (raw)'!Q10</f>
        <v>0.31</v>
      </c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61"/>
      <c r="B14" s="11"/>
      <c r="C14" s="11"/>
      <c r="D14" s="11"/>
      <c r="E14" s="11"/>
      <c r="F14" s="11"/>
      <c r="G14" s="61"/>
      <c r="H14" s="11"/>
      <c r="I14" s="11"/>
      <c r="J14" s="11"/>
      <c r="K14" s="11"/>
      <c r="L14" s="57" t="s">
        <v>37</v>
      </c>
      <c r="M14" s="57"/>
      <c r="N14" s="57" t="s">
        <v>38</v>
      </c>
      <c r="O14" s="57"/>
      <c r="P14" s="12">
        <f>'18F_PF-05270430(kinetic) (raw)'!P5</f>
        <v>1.0449999999999999</v>
      </c>
      <c r="Q14" s="11"/>
      <c r="R14" s="10"/>
      <c r="S14" s="11"/>
      <c r="T14" s="12">
        <f>'18F_PF-05270430(kinetic) (raw)'!Q5</f>
        <v>0.45</v>
      </c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13"/>
      <c r="AS14" s="11"/>
      <c r="AT14" s="11"/>
      <c r="AU14" s="11"/>
    </row>
    <row r="15" spans="1:47" x14ac:dyDescent="0.4">
      <c r="A15" s="61"/>
      <c r="B15" s="11"/>
      <c r="C15" s="11"/>
      <c r="D15" s="11"/>
      <c r="E15" s="11"/>
      <c r="F15" s="11"/>
      <c r="G15" s="61"/>
      <c r="H15" s="11"/>
      <c r="I15" s="11"/>
      <c r="J15" s="11"/>
      <c r="K15" s="11"/>
      <c r="L15" s="57"/>
      <c r="M15" s="57"/>
      <c r="N15" s="57" t="s">
        <v>30</v>
      </c>
      <c r="O15" s="57"/>
      <c r="P15" s="12">
        <f>'18F_PF-05270430(kinetic) (raw)'!P3</f>
        <v>1.29</v>
      </c>
      <c r="R15" s="11"/>
      <c r="S15" s="11"/>
      <c r="T15" s="12">
        <f>'18F_PF-05270430(kinetic) (raw)'!Q3</f>
        <v>0.79500000000000004</v>
      </c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13"/>
      <c r="AS15" s="11"/>
      <c r="AT15" s="17"/>
      <c r="AU15" s="11"/>
    </row>
    <row r="16" spans="1:47" x14ac:dyDescent="0.4">
      <c r="A16" s="61"/>
      <c r="B16" s="11"/>
      <c r="C16" s="11"/>
      <c r="D16" s="11"/>
      <c r="E16" s="11"/>
      <c r="F16" s="11"/>
      <c r="G16" s="61"/>
      <c r="H16" s="11"/>
      <c r="I16" s="11"/>
      <c r="J16" s="11"/>
      <c r="K16" s="11"/>
      <c r="L16" s="57"/>
      <c r="M16" s="57"/>
      <c r="N16" s="57" t="s">
        <v>29</v>
      </c>
      <c r="O16" s="57"/>
      <c r="P16" s="12"/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61"/>
      <c r="B17" s="11"/>
      <c r="C17" s="11"/>
      <c r="D17" s="11"/>
      <c r="E17" s="11"/>
      <c r="F17" s="11"/>
      <c r="G17" s="61"/>
      <c r="H17" s="11"/>
      <c r="I17" s="11"/>
      <c r="J17" s="11"/>
      <c r="K17" s="11"/>
      <c r="L17" s="57"/>
      <c r="M17" s="57"/>
      <c r="N17" s="57" t="s">
        <v>39</v>
      </c>
      <c r="O17" s="57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13"/>
      <c r="AS17" s="11"/>
      <c r="AT17" s="11"/>
      <c r="AU17" s="11"/>
    </row>
    <row r="18" spans="1:47" x14ac:dyDescent="0.4">
      <c r="A18" s="61"/>
      <c r="B18" s="14"/>
      <c r="C18" s="14"/>
      <c r="D18" s="14"/>
      <c r="E18" s="14"/>
      <c r="F18" s="14"/>
      <c r="G18" s="61"/>
      <c r="H18" s="14"/>
      <c r="I18" s="14"/>
      <c r="J18" s="14"/>
      <c r="K18" s="14"/>
      <c r="L18" s="57" t="s">
        <v>40</v>
      </c>
      <c r="M18" s="57"/>
      <c r="N18" s="57" t="s">
        <v>54</v>
      </c>
      <c r="O18" s="57"/>
      <c r="P18" s="12">
        <f>'18F_PF-05270430(kinetic) (raw)'!P4</f>
        <v>1.2149999999999999</v>
      </c>
      <c r="Q18" s="26"/>
      <c r="R18" s="26"/>
      <c r="S18" s="11"/>
      <c r="T18" s="12">
        <f>'18F_PF-05270430(kinetic) (raw)'!Q4</f>
        <v>0.68500000000000005</v>
      </c>
      <c r="U18" s="11"/>
      <c r="V18" s="11"/>
      <c r="W18" s="11"/>
      <c r="X18" s="29"/>
      <c r="Y18" s="26"/>
      <c r="Z18" s="26"/>
      <c r="AA18" s="11"/>
      <c r="AB18" s="30"/>
      <c r="AE18" s="11"/>
      <c r="AF18" s="29"/>
      <c r="AG18" s="26"/>
      <c r="AH18" s="24"/>
      <c r="AI18" s="11"/>
      <c r="AJ18" s="31"/>
      <c r="AM18" s="11"/>
      <c r="AN18" s="27"/>
      <c r="AO18" s="26"/>
      <c r="AP18" s="24"/>
      <c r="AQ18" s="11"/>
      <c r="AR18" s="27"/>
      <c r="AS18" s="26"/>
      <c r="AT18" s="26"/>
      <c r="AU18" s="11"/>
    </row>
    <row r="19" spans="1:47" x14ac:dyDescent="0.4">
      <c r="A19" s="19"/>
      <c r="G19" s="19"/>
      <c r="L19" s="57"/>
      <c r="M19" s="57"/>
      <c r="N19" s="57" t="s">
        <v>55</v>
      </c>
      <c r="O19" s="57"/>
      <c r="P19" s="27">
        <f>'18F_PF-05270430(kinetic) (raw)'!P7</f>
        <v>0.995</v>
      </c>
      <c r="Q19" s="11"/>
      <c r="R19" s="11"/>
      <c r="S19" s="11"/>
      <c r="T19" s="12">
        <f>'18F_PF-05270430(kinetic) (raw)'!Q7</f>
        <v>0.375</v>
      </c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57"/>
      <c r="M20" s="57"/>
      <c r="N20" s="57"/>
      <c r="O20" s="57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L22" s="17"/>
      <c r="M22" s="11"/>
    </row>
    <row r="23" spans="1:47" x14ac:dyDescent="0.4">
      <c r="A23" s="19"/>
      <c r="G23" s="19"/>
      <c r="L23" s="17"/>
      <c r="M23" s="11"/>
    </row>
    <row r="24" spans="1:47" x14ac:dyDescent="0.4">
      <c r="A24" s="19"/>
      <c r="G24" s="19"/>
      <c r="L24" s="17"/>
      <c r="M24" s="11"/>
    </row>
    <row r="25" spans="1:47" x14ac:dyDescent="0.4">
      <c r="A25" s="19"/>
      <c r="G25" s="19"/>
      <c r="L25" s="17"/>
      <c r="M25" s="11"/>
      <c r="AM25" s="11"/>
    </row>
    <row r="26" spans="1:47" x14ac:dyDescent="0.4">
      <c r="A26" s="19"/>
      <c r="G26" s="19"/>
      <c r="L26" s="11"/>
      <c r="M26" s="11"/>
    </row>
    <row r="27" spans="1:47" x14ac:dyDescent="0.4">
      <c r="A27" s="19"/>
      <c r="G27" s="19"/>
    </row>
    <row r="28" spans="1:47" x14ac:dyDescent="0.4">
      <c r="A28" s="19"/>
      <c r="G28" s="19"/>
    </row>
    <row r="29" spans="1:47" x14ac:dyDescent="0.4">
      <c r="A29" s="19"/>
      <c r="G29" s="19"/>
    </row>
    <row r="30" spans="1:47" x14ac:dyDescent="0.4">
      <c r="A30" s="19"/>
      <c r="G30" s="19"/>
      <c r="AR30" s="11"/>
    </row>
    <row r="31" spans="1:47" x14ac:dyDescent="0.4">
      <c r="A31" s="19"/>
      <c r="G31" s="19"/>
    </row>
    <row r="32" spans="1:47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0F83-D8E5-46D7-9686-51D4D642715D}">
  <dimension ref="A1:AC22"/>
  <sheetViews>
    <sheetView topLeftCell="J1" workbookViewId="0">
      <selection activeCell="E15" sqref="E15"/>
    </sheetView>
  </sheetViews>
  <sheetFormatPr defaultRowHeight="18.75" x14ac:dyDescent="0.4"/>
  <sheetData>
    <row r="1" spans="1:29" x14ac:dyDescent="0.4">
      <c r="A1" s="54" t="s">
        <v>0</v>
      </c>
      <c r="B1" s="54"/>
      <c r="C1" s="54"/>
      <c r="D1" s="54"/>
      <c r="E1" s="54"/>
      <c r="F1" s="55" t="s">
        <v>1</v>
      </c>
      <c r="G1" s="55"/>
      <c r="H1" s="55"/>
      <c r="I1" s="55"/>
      <c r="J1" s="56" t="s">
        <v>2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2"/>
      <c r="Y1" s="2"/>
      <c r="Z1" s="2"/>
      <c r="AA1" s="2"/>
      <c r="AB1" s="2"/>
    </row>
    <row r="2" spans="1:29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65" t="s">
        <v>13</v>
      </c>
      <c r="L2" s="65" t="s">
        <v>107</v>
      </c>
      <c r="M2" s="65" t="s">
        <v>106</v>
      </c>
      <c r="N2" s="6" t="s">
        <v>105</v>
      </c>
      <c r="O2" s="6" t="s">
        <v>104</v>
      </c>
      <c r="P2" s="6" t="s">
        <v>14</v>
      </c>
      <c r="Q2" s="7" t="s">
        <v>15</v>
      </c>
      <c r="R2" s="6" t="s">
        <v>16</v>
      </c>
      <c r="S2" s="6"/>
      <c r="T2" s="6" t="s">
        <v>103</v>
      </c>
      <c r="U2" s="6" t="s">
        <v>18</v>
      </c>
      <c r="V2" s="6" t="s">
        <v>19</v>
      </c>
      <c r="W2" s="6" t="s">
        <v>20</v>
      </c>
      <c r="X2" s="8" t="s">
        <v>21</v>
      </c>
      <c r="Y2" s="8" t="s">
        <v>102</v>
      </c>
      <c r="Z2" s="2"/>
      <c r="AA2" s="6" t="s">
        <v>17</v>
      </c>
      <c r="AC2" s="53"/>
    </row>
    <row r="3" spans="1:29" x14ac:dyDescent="0.4">
      <c r="A3" s="60" t="s">
        <v>46</v>
      </c>
      <c r="B3" t="s">
        <v>48</v>
      </c>
      <c r="C3">
        <v>2016</v>
      </c>
      <c r="D3" t="s">
        <v>49</v>
      </c>
      <c r="E3" t="s">
        <v>50</v>
      </c>
      <c r="F3" s="60" t="s">
        <v>22</v>
      </c>
      <c r="G3">
        <v>6</v>
      </c>
      <c r="H3" t="s">
        <v>51</v>
      </c>
      <c r="I3" t="s">
        <v>52</v>
      </c>
      <c r="J3" t="s">
        <v>53</v>
      </c>
      <c r="K3" t="s">
        <v>30</v>
      </c>
      <c r="P3" s="16">
        <f>(P14+Q14)/2</f>
        <v>1.29</v>
      </c>
      <c r="Q3" s="16">
        <f>(T14+U14)/2</f>
        <v>0.79500000000000004</v>
      </c>
    </row>
    <row r="4" spans="1:29" x14ac:dyDescent="0.4">
      <c r="A4" s="64"/>
      <c r="F4" s="64"/>
      <c r="K4" t="s">
        <v>101</v>
      </c>
      <c r="P4" s="16">
        <f>(P15+Q15)/2</f>
        <v>1.2149999999999999</v>
      </c>
      <c r="Q4" s="16">
        <f>(T15+U15)/2</f>
        <v>0.68500000000000005</v>
      </c>
    </row>
    <row r="5" spans="1:29" x14ac:dyDescent="0.4">
      <c r="A5" s="64"/>
      <c r="F5" s="64"/>
      <c r="K5" t="s">
        <v>100</v>
      </c>
      <c r="P5" s="16">
        <f>(P16+Q16)/2</f>
        <v>1.0449999999999999</v>
      </c>
      <c r="Q5" s="16">
        <f>(T16+U16)/2</f>
        <v>0.45</v>
      </c>
    </row>
    <row r="6" spans="1:29" x14ac:dyDescent="0.4">
      <c r="A6" s="64"/>
      <c r="F6" s="64"/>
      <c r="K6" t="s">
        <v>99</v>
      </c>
      <c r="P6" s="16">
        <f>(P17+Q17)/2</f>
        <v>1.0350000000000001</v>
      </c>
      <c r="Q6" s="16">
        <f>(T17+U17)/2</f>
        <v>0.44</v>
      </c>
    </row>
    <row r="7" spans="1:29" x14ac:dyDescent="0.4">
      <c r="A7" s="64"/>
      <c r="F7" s="64"/>
      <c r="K7" t="s">
        <v>98</v>
      </c>
      <c r="P7" s="16">
        <f>(P18+Q18)/2</f>
        <v>0.995</v>
      </c>
      <c r="Q7" s="16">
        <f>(T18+U18)/2</f>
        <v>0.375</v>
      </c>
    </row>
    <row r="8" spans="1:29" x14ac:dyDescent="0.4">
      <c r="A8" s="64"/>
      <c r="F8" s="64"/>
      <c r="K8" t="s">
        <v>97</v>
      </c>
      <c r="P8" s="16">
        <f>(P19+Q19)/2</f>
        <v>0.97</v>
      </c>
      <c r="Q8" s="16">
        <f>(T19+U19)/2</f>
        <v>0.35</v>
      </c>
    </row>
    <row r="9" spans="1:29" x14ac:dyDescent="0.4">
      <c r="A9" s="64"/>
      <c r="F9" s="64"/>
      <c r="K9" t="s">
        <v>96</v>
      </c>
      <c r="P9" s="16">
        <f>(P20+Q20)/2</f>
        <v>0.96499999999999997</v>
      </c>
      <c r="Q9" s="16">
        <f>(T20+U20)/2</f>
        <v>0.34499999999999997</v>
      </c>
    </row>
    <row r="10" spans="1:29" x14ac:dyDescent="0.4">
      <c r="A10" s="64"/>
      <c r="F10" s="64"/>
      <c r="K10" t="s">
        <v>95</v>
      </c>
      <c r="P10" s="16">
        <f>(P21+Q21)/2</f>
        <v>0.94</v>
      </c>
      <c r="Q10" s="16">
        <f>(T21+U21)/2</f>
        <v>0.31</v>
      </c>
    </row>
    <row r="11" spans="1:29" x14ac:dyDescent="0.4">
      <c r="A11" s="64"/>
      <c r="F11" s="64"/>
      <c r="K11" t="s">
        <v>94</v>
      </c>
      <c r="P11" s="16">
        <f>(P22+Q22)/2</f>
        <v>0.72</v>
      </c>
      <c r="Q11" s="16"/>
    </row>
    <row r="12" spans="1:29" x14ac:dyDescent="0.4">
      <c r="A12" s="64"/>
      <c r="F12" s="64"/>
      <c r="Q12" t="s">
        <v>14</v>
      </c>
      <c r="T12" t="s">
        <v>93</v>
      </c>
    </row>
    <row r="13" spans="1:29" x14ac:dyDescent="0.4">
      <c r="A13" s="64"/>
      <c r="F13" s="64"/>
      <c r="P13" t="s">
        <v>92</v>
      </c>
      <c r="Q13" t="s">
        <v>91</v>
      </c>
      <c r="T13" t="s">
        <v>92</v>
      </c>
      <c r="U13" t="s">
        <v>91</v>
      </c>
    </row>
    <row r="14" spans="1:29" x14ac:dyDescent="0.4">
      <c r="P14">
        <v>1.27</v>
      </c>
      <c r="Q14">
        <v>1.31</v>
      </c>
      <c r="T14">
        <v>0.79</v>
      </c>
      <c r="U14" s="16">
        <v>0.8</v>
      </c>
    </row>
    <row r="15" spans="1:29" x14ac:dyDescent="0.4">
      <c r="P15">
        <v>1.21</v>
      </c>
      <c r="Q15">
        <v>1.22</v>
      </c>
      <c r="T15" s="16">
        <v>0.7</v>
      </c>
      <c r="U15">
        <v>0.67</v>
      </c>
    </row>
    <row r="16" spans="1:29" x14ac:dyDescent="0.4">
      <c r="P16">
        <v>1.03</v>
      </c>
      <c r="Q16">
        <v>1.06</v>
      </c>
      <c r="T16">
        <v>0.45</v>
      </c>
      <c r="U16">
        <v>0.45</v>
      </c>
    </row>
    <row r="17" spans="16:21" x14ac:dyDescent="0.4">
      <c r="P17">
        <v>1.02</v>
      </c>
      <c r="Q17">
        <v>1.05</v>
      </c>
      <c r="T17">
        <v>0.44</v>
      </c>
      <c r="U17">
        <v>0.44</v>
      </c>
    </row>
    <row r="18" spans="16:21" x14ac:dyDescent="0.4">
      <c r="P18">
        <v>0.97</v>
      </c>
      <c r="Q18">
        <v>1.02</v>
      </c>
      <c r="T18">
        <v>0.36</v>
      </c>
      <c r="U18">
        <v>0.39</v>
      </c>
    </row>
    <row r="19" spans="16:21" x14ac:dyDescent="0.4">
      <c r="P19">
        <v>0.95</v>
      </c>
      <c r="Q19">
        <v>0.99</v>
      </c>
      <c r="T19">
        <v>0.34</v>
      </c>
      <c r="U19">
        <v>0.36</v>
      </c>
    </row>
    <row r="20" spans="16:21" x14ac:dyDescent="0.4">
      <c r="P20">
        <v>0.95</v>
      </c>
      <c r="Q20">
        <v>0.98</v>
      </c>
      <c r="T20">
        <v>0.34</v>
      </c>
      <c r="U20">
        <v>0.35</v>
      </c>
    </row>
    <row r="21" spans="16:21" x14ac:dyDescent="0.4">
      <c r="P21">
        <v>0.93</v>
      </c>
      <c r="Q21">
        <v>0.95</v>
      </c>
      <c r="T21">
        <v>0.32</v>
      </c>
      <c r="U21" s="16">
        <v>0.3</v>
      </c>
    </row>
    <row r="22" spans="16:21" x14ac:dyDescent="0.4">
      <c r="P22">
        <v>0.71</v>
      </c>
      <c r="Q22">
        <v>0.73</v>
      </c>
    </row>
  </sheetData>
  <mergeCells count="5">
    <mergeCell ref="A1:E1"/>
    <mergeCell ref="F1:I1"/>
    <mergeCell ref="J1:W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0DDF-980F-4376-AD97-831D3CFB36FC}">
  <dimension ref="B2:F31"/>
  <sheetViews>
    <sheetView workbookViewId="0">
      <selection activeCell="D27" sqref="D27"/>
    </sheetView>
  </sheetViews>
  <sheetFormatPr defaultRowHeight="18.75" x14ac:dyDescent="0.4"/>
  <cols>
    <col min="2" max="2" width="31.5" customWidth="1"/>
    <col min="3" max="3" width="29.5" customWidth="1"/>
    <col min="4" max="4" width="19.125" customWidth="1"/>
    <col min="5" max="5" width="20.375" customWidth="1"/>
    <col min="6" max="6" width="17.75" customWidth="1"/>
  </cols>
  <sheetData>
    <row r="2" spans="2:3" x14ac:dyDescent="0.4">
      <c r="B2" t="s">
        <v>56</v>
      </c>
    </row>
    <row r="4" spans="2:3" ht="19.5" thickBot="1" x14ac:dyDescent="0.45">
      <c r="B4" t="s">
        <v>57</v>
      </c>
    </row>
    <row r="5" spans="2:3" ht="19.5" thickBot="1" x14ac:dyDescent="0.45">
      <c r="B5" s="32" t="s">
        <v>58</v>
      </c>
      <c r="C5" s="33" t="s">
        <v>59</v>
      </c>
    </row>
    <row r="6" spans="2:3" ht="19.5" thickTop="1" x14ac:dyDescent="0.4">
      <c r="B6" s="34" t="s">
        <v>60</v>
      </c>
      <c r="C6" s="35">
        <v>60199268</v>
      </c>
    </row>
    <row r="7" spans="2:3" ht="19.5" thickBot="1" x14ac:dyDescent="0.45">
      <c r="B7" s="36" t="s">
        <v>61</v>
      </c>
      <c r="C7" s="37" t="s">
        <v>62</v>
      </c>
    </row>
    <row r="8" spans="2:3" x14ac:dyDescent="0.4">
      <c r="B8" s="38"/>
      <c r="C8" s="38"/>
    </row>
    <row r="9" spans="2:3" ht="19.5" thickBot="1" x14ac:dyDescent="0.45">
      <c r="B9" s="39" t="s">
        <v>63</v>
      </c>
    </row>
    <row r="10" spans="2:3" x14ac:dyDescent="0.4">
      <c r="B10" s="40" t="s">
        <v>64</v>
      </c>
      <c r="C10" s="41">
        <v>430.4</v>
      </c>
    </row>
    <row r="11" spans="2:3" x14ac:dyDescent="0.4">
      <c r="B11" s="42" t="s">
        <v>65</v>
      </c>
      <c r="C11" s="43">
        <v>3.3</v>
      </c>
    </row>
    <row r="12" spans="2:3" x14ac:dyDescent="0.4">
      <c r="B12" s="42" t="s">
        <v>66</v>
      </c>
      <c r="C12" s="43">
        <v>0</v>
      </c>
    </row>
    <row r="13" spans="2:3" x14ac:dyDescent="0.4">
      <c r="B13" s="42" t="s">
        <v>67</v>
      </c>
      <c r="C13" s="43">
        <v>9</v>
      </c>
    </row>
    <row r="14" spans="2:3" x14ac:dyDescent="0.4">
      <c r="B14" s="42" t="s">
        <v>68</v>
      </c>
      <c r="C14" s="43">
        <v>3</v>
      </c>
    </row>
    <row r="15" spans="2:3" x14ac:dyDescent="0.4">
      <c r="B15" s="42" t="s">
        <v>69</v>
      </c>
      <c r="C15" s="44">
        <v>430.15069</v>
      </c>
    </row>
    <row r="16" spans="2:3" x14ac:dyDescent="0.4">
      <c r="B16" s="45" t="s">
        <v>70</v>
      </c>
      <c r="C16" s="44">
        <v>430.15069</v>
      </c>
    </row>
    <row r="17" spans="2:6" x14ac:dyDescent="0.4">
      <c r="B17" s="42" t="s">
        <v>71</v>
      </c>
      <c r="C17" s="44">
        <v>64.099999999999994</v>
      </c>
    </row>
    <row r="18" spans="2:6" x14ac:dyDescent="0.4">
      <c r="B18" s="42" t="s">
        <v>72</v>
      </c>
      <c r="C18" s="44">
        <v>31</v>
      </c>
    </row>
    <row r="19" spans="2:6" x14ac:dyDescent="0.4">
      <c r="B19" s="42" t="s">
        <v>73</v>
      </c>
      <c r="C19" s="43">
        <v>0</v>
      </c>
    </row>
    <row r="20" spans="2:6" x14ac:dyDescent="0.4">
      <c r="B20" s="42" t="s">
        <v>74</v>
      </c>
      <c r="C20" s="43">
        <v>638</v>
      </c>
    </row>
    <row r="21" spans="2:6" x14ac:dyDescent="0.4">
      <c r="B21" s="42" t="s">
        <v>75</v>
      </c>
      <c r="C21" s="43">
        <v>1</v>
      </c>
    </row>
    <row r="22" spans="2:6" x14ac:dyDescent="0.4">
      <c r="B22" s="45" t="s">
        <v>76</v>
      </c>
      <c r="C22" s="43">
        <v>0</v>
      </c>
    </row>
    <row r="23" spans="2:6" x14ac:dyDescent="0.4">
      <c r="B23" s="45" t="s">
        <v>77</v>
      </c>
      <c r="C23" s="43">
        <v>0</v>
      </c>
    </row>
    <row r="24" spans="2:6" x14ac:dyDescent="0.4">
      <c r="B24" s="45" t="s">
        <v>78</v>
      </c>
      <c r="C24" s="43">
        <v>0</v>
      </c>
    </row>
    <row r="25" spans="2:6" x14ac:dyDescent="0.4">
      <c r="B25" s="45" t="s">
        <v>79</v>
      </c>
      <c r="C25" s="43">
        <v>0</v>
      </c>
    </row>
    <row r="26" spans="2:6" x14ac:dyDescent="0.4">
      <c r="B26" s="45" t="s">
        <v>80</v>
      </c>
      <c r="C26" s="43">
        <v>1</v>
      </c>
    </row>
    <row r="27" spans="2:6" ht="19.5" thickBot="1" x14ac:dyDescent="0.45">
      <c r="B27" s="46" t="s">
        <v>81</v>
      </c>
      <c r="C27" s="47" t="s">
        <v>82</v>
      </c>
    </row>
    <row r="29" spans="2:6" ht="19.5" thickBot="1" x14ac:dyDescent="0.45">
      <c r="B29" t="s">
        <v>83</v>
      </c>
    </row>
    <row r="30" spans="2:6" ht="19.5" thickBot="1" x14ac:dyDescent="0.45">
      <c r="B30" s="32" t="s">
        <v>84</v>
      </c>
      <c r="C30" s="48" t="s">
        <v>85</v>
      </c>
      <c r="D30" s="48" t="s">
        <v>86</v>
      </c>
      <c r="E30" s="48" t="s">
        <v>87</v>
      </c>
      <c r="F30" s="33" t="s">
        <v>88</v>
      </c>
    </row>
    <row r="31" spans="2:6" ht="20.25" thickTop="1" thickBot="1" x14ac:dyDescent="0.45">
      <c r="B31" s="49"/>
      <c r="C31" s="50"/>
      <c r="D31" s="51"/>
      <c r="E31" s="50"/>
      <c r="F31" s="5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18F_PF-05270430(kinetic)</vt:lpstr>
      <vt:lpstr>18F_PF-05270430(kinetic) (raw)</vt:lpstr>
      <vt:lpstr>18F-PF-05270430(compound)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2023-08-01T06:12:42Z</dcterms:modified>
</cp:coreProperties>
</file>