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Serotonin synthesis\"/>
    </mc:Choice>
  </mc:AlternateContent>
  <xr:revisionPtr revIDLastSave="0" documentId="8_{7DE5AE50-3292-4C9F-8E73-AF9C26D57871}" xr6:coauthVersionLast="36" xr6:coauthVersionMax="36" xr10:uidLastSave="{00000000-0000-0000-0000-000000000000}"/>
  <bookViews>
    <workbookView xWindow="1560" yWindow="720" windowWidth="15000" windowHeight="17280" xr2:uid="{666BC7CE-D0A8-4F8C-A65E-5E37EDDADD61}"/>
  </bookViews>
  <sheets>
    <sheet name="11C_HTP(kinetic)" sheetId="1" r:id="rId1"/>
    <sheet name="11C_HTP(kinetic) (raw)" sheetId="4" r:id="rId2"/>
    <sheet name="11C_HTP(compound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8" i="1" l="1"/>
  <c r="AF16" i="1"/>
  <c r="AF15" i="1"/>
  <c r="AF14" i="1"/>
  <c r="AF12" i="1"/>
  <c r="AF11" i="1"/>
  <c r="AF10" i="1"/>
  <c r="AF7" i="1"/>
  <c r="AF6" i="1"/>
  <c r="AF3" i="1"/>
  <c r="AB18" i="1"/>
  <c r="AB16" i="1"/>
  <c r="AB15" i="1"/>
  <c r="AB14" i="1"/>
  <c r="AB12" i="1"/>
  <c r="AB11" i="1"/>
  <c r="AB10" i="1"/>
  <c r="AB7" i="1"/>
  <c r="AB6" i="1"/>
  <c r="AB3" i="1"/>
  <c r="X18" i="1"/>
  <c r="X16" i="1"/>
  <c r="X15" i="1"/>
  <c r="X14" i="1"/>
  <c r="X12" i="1"/>
  <c r="X11" i="1"/>
  <c r="X10" i="1"/>
  <c r="X7" i="1"/>
  <c r="X6" i="1"/>
  <c r="X3" i="1"/>
  <c r="P12" i="1"/>
  <c r="P7" i="1"/>
  <c r="X3" i="4"/>
  <c r="AA3" i="4"/>
  <c r="AD3" i="4"/>
  <c r="X4" i="4"/>
  <c r="AA4" i="4"/>
  <c r="AD4" i="4"/>
  <c r="X5" i="4"/>
  <c r="AA5" i="4"/>
  <c r="AD5" i="4"/>
  <c r="X6" i="4"/>
  <c r="AA6" i="4"/>
  <c r="AD6" i="4"/>
  <c r="X7" i="4"/>
  <c r="AA7" i="4"/>
  <c r="AD7" i="4"/>
  <c r="X8" i="4"/>
  <c r="AA8" i="4"/>
  <c r="AD8" i="4"/>
  <c r="X9" i="4"/>
  <c r="AA9" i="4"/>
  <c r="AD9" i="4"/>
  <c r="X10" i="4"/>
  <c r="AA10" i="4"/>
  <c r="AD10" i="4"/>
  <c r="X11" i="4"/>
  <c r="AA11" i="4"/>
  <c r="AD11" i="4"/>
  <c r="X12" i="4"/>
  <c r="AA12" i="4"/>
  <c r="AD12" i="4"/>
  <c r="X13" i="4"/>
  <c r="AA13" i="4"/>
  <c r="AD13" i="4"/>
  <c r="X14" i="4"/>
  <c r="AA14" i="4"/>
  <c r="AD14" i="4"/>
  <c r="AN18" i="1" l="1"/>
  <c r="AN10" i="1"/>
  <c r="AN11" i="1"/>
  <c r="AN14" i="1"/>
  <c r="AN6" i="1" l="1"/>
  <c r="AN12" i="1"/>
  <c r="AN15" i="1"/>
  <c r="AN16" i="1"/>
  <c r="AN7" i="1"/>
  <c r="AN3" i="1"/>
</calcChain>
</file>

<file path=xl/sharedStrings.xml><?xml version="1.0" encoding="utf-8"?>
<sst xmlns="http://schemas.openxmlformats.org/spreadsheetml/2006/main" count="240" uniqueCount="110">
  <si>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</si>
  <si>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</si>
  <si>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</si>
  <si>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</si>
  <si>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</si>
  <si>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</si>
  <si>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</si>
  <si>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</si>
  <si>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</si>
  <si>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</si>
  <si>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</si>
  <si>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</si>
  <si>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</si>
  <si>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</si>
  <si>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</si>
  <si>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</si>
  <si>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</si>
  <si>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</si>
  <si>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</si>
  <si>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</si>
  <si>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</si>
  <si>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</si>
  <si>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</si>
  <si>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</si>
  <si>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</si>
  <si>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</si>
  <si>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</si>
  <si>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</si>
  <si>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</si>
  <si>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</si>
  <si>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</si>
  <si>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</si>
  <si>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</si>
  <si>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</si>
  <si>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</si>
  <si>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</si>
  <si>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</si>
  <si>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</si>
  <si>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</si>
  <si>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</si>
  <si>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</si>
  <si>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</si>
  <si>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</si>
  <si>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</si>
  <si>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[11C]HTP</t>
    <phoneticPr fontId="1"/>
  </si>
  <si>
    <t>JCBFM</t>
    <phoneticPr fontId="1"/>
  </si>
  <si>
    <t>22,1352-1366</t>
    <phoneticPr fontId="1"/>
  </si>
  <si>
    <t>3/3(F/M)</t>
    <phoneticPr fontId="1"/>
  </si>
  <si>
    <t>22-27</t>
    <phoneticPr fontId="1"/>
  </si>
  <si>
    <t>White matter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</si>
  <si>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</si>
  <si>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</si>
  <si>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</si>
  <si>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</si>
  <si>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</si>
  <si>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</si>
  <si>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C11H12N2O3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</si>
  <si>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</si>
  <si>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</si>
  <si>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</si>
  <si>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</si>
  <si>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</si>
  <si>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</si>
  <si>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</si>
  <si>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</si>
  <si>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</si>
  <si>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</si>
  <si>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</si>
  <si>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</si>
  <si>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</si>
  <si>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</si>
  <si>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</si>
  <si>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</si>
  <si>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</si>
  <si>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</si>
  <si>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</si>
  <si>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</si>
  <si>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</si>
  <si>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</si>
  <si>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</si>
  <si>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</si>
  <si>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</si>
  <si>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</si>
  <si>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EC50</t>
  </si>
  <si>
    <t>Agonist activity at recombinant human 5HT2C-INI receptor expressed in Flp-In-293 cells assessed as calcium flux by FLIPR assay</t>
  </si>
  <si>
    <t>EC50</t>
    <phoneticPr fontId="1"/>
  </si>
  <si>
    <t>Ki</t>
    <phoneticPr fontId="1"/>
  </si>
  <si>
    <t>Displacement of [3H]-5-HT from human 5-HT1A receptor expressed in CHOK1 cells after 30 mins by liquid scintillation counting analysis</t>
  </si>
  <si>
    <t>Agonist activity at recombinant human 5HT2B receptor expressed in Flp-In-293 cells assessed as calcium flux by FLIPR assay</t>
  </si>
  <si>
    <t>Midbrain</t>
    <phoneticPr fontId="1"/>
  </si>
  <si>
    <t>Pons</t>
    <phoneticPr fontId="1"/>
  </si>
  <si>
    <t>Gisela E. Hagberg et al.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</si>
  <si>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</si>
  <si>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C]HTP</t>
    </r>
    <phoneticPr fontId="1"/>
  </si>
  <si>
    <t>serotonin synthesis</t>
    <phoneticPr fontId="1"/>
  </si>
  <si>
    <t>CER</t>
    <phoneticPr fontId="1"/>
  </si>
  <si>
    <t>Anterior cingulate</t>
    <phoneticPr fontId="1"/>
  </si>
  <si>
    <t>Superior occipital gyrus</t>
    <phoneticPr fontId="1"/>
  </si>
  <si>
    <t>Medial occipitotemporal gyrus</t>
    <phoneticPr fontId="1"/>
  </si>
  <si>
    <t>Temporal gyrus</t>
    <phoneticPr fontId="1"/>
  </si>
  <si>
    <t>Superior frontal cx</t>
    <phoneticPr fontId="1"/>
  </si>
  <si>
    <t>Rostral brain stem</t>
    <phoneticPr fontId="1"/>
  </si>
  <si>
    <t>Caudal brain stem</t>
    <phoneticPr fontId="1"/>
  </si>
  <si>
    <t>2CM</t>
    <phoneticPr fontId="1"/>
  </si>
  <si>
    <t>Gisela E. Hagberg</t>
    <phoneticPr fontId="1"/>
  </si>
  <si>
    <t>k1/k2</t>
    <phoneticPr fontId="1"/>
  </si>
  <si>
    <t>SUVR</t>
    <phoneticPr fontId="1"/>
  </si>
  <si>
    <t>DVR</t>
    <phoneticPr fontId="1"/>
  </si>
  <si>
    <t>s.d.</t>
    <phoneticPr fontId="1"/>
  </si>
  <si>
    <t>mean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</si>
</sst>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7" xfId="0" applyBorder="1">
      <alignment vertical="center"/>
    </xf>
    <xf numFmtId="0" fontId="4" fillId="0" borderId="9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>
      <alignment vertical="center"/>
    </xf>
    <xf numFmtId="0" fontId="0" fillId="0" borderId="16" xfId="0" applyBorder="1">
      <alignment vertical="center"/>
    </xf>
    <xf numFmtId="0" fontId="4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34"/>
  <sheetViews>
    <sheetView tabSelected="1" workbookViewId="0">
      <selection activeCell="B3" sqref="B3"/>
    </sheetView>
  </sheetViews>
  <sheetFormatPr defaultRowHeight="18.75" x14ac:dyDescent="0.4"/>
  <cols>
    <col min="1" max="1" width="14.25" customWidth="1"/>
    <col min="12" max="12" width="20.375" customWidth="1"/>
    <col min="16" max="16" width="9" customWidth="1"/>
    <col min="17" max="17" width="2.875" customWidth="1"/>
    <col min="18" max="18" width="9" customWidth="1"/>
    <col min="19" max="20" width="9" hidden="1" customWidth="1"/>
    <col min="21" max="21" width="2.75" hidden="1" customWidth="1"/>
    <col min="22" max="23" width="9" hidden="1" customWidth="1"/>
    <col min="24" max="24" width="9.375" bestFit="1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22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62" t="s">
        <v>93</v>
      </c>
      <c r="B3" t="s">
        <v>94</v>
      </c>
      <c r="C3" t="s">
        <v>91</v>
      </c>
      <c r="D3">
        <v>2002</v>
      </c>
      <c r="E3" t="s">
        <v>45</v>
      </c>
      <c r="F3" t="s">
        <v>46</v>
      </c>
      <c r="G3" s="62" t="s">
        <v>23</v>
      </c>
      <c r="H3">
        <v>6</v>
      </c>
      <c r="I3" t="s">
        <v>47</v>
      </c>
      <c r="J3" t="s">
        <v>48</v>
      </c>
      <c r="K3" t="s">
        <v>92</v>
      </c>
      <c r="L3" s="53" t="s">
        <v>24</v>
      </c>
      <c r="M3" s="53"/>
      <c r="N3" s="53" t="s">
        <v>24</v>
      </c>
      <c r="O3" s="53"/>
      <c r="P3" s="12">
        <v>0.3</v>
      </c>
      <c r="Q3" s="11" t="s">
        <v>41</v>
      </c>
      <c r="R3" s="43">
        <v>0.1</v>
      </c>
      <c r="S3" s="11"/>
      <c r="T3" s="11"/>
      <c r="U3" s="11"/>
      <c r="V3" s="11"/>
      <c r="W3" s="11"/>
      <c r="X3" s="64">
        <f>'11C_HTP(kinetic) (raw)'!$X$9</f>
        <v>23</v>
      </c>
      <c r="Y3" s="11"/>
      <c r="Z3" s="11"/>
      <c r="AA3" s="11"/>
      <c r="AB3" s="64">
        <f>'11C_HTP(kinetic) (raw)'!$AA$9</f>
        <v>49</v>
      </c>
      <c r="AC3" s="45"/>
      <c r="AD3" s="45"/>
      <c r="AE3" s="45"/>
      <c r="AF3" s="64">
        <f>'11C_HTP(kinetic) (raw)'!$AD$9</f>
        <v>25.5</v>
      </c>
      <c r="AG3" s="45"/>
      <c r="AH3" s="11"/>
      <c r="AI3" s="11"/>
      <c r="AJ3" s="11"/>
      <c r="AK3" s="11"/>
      <c r="AL3" s="11"/>
      <c r="AM3" s="11"/>
      <c r="AN3" s="46">
        <f>X3/AB3</f>
        <v>0.46938775510204084</v>
      </c>
      <c r="AO3" s="11"/>
      <c r="AP3" s="11"/>
      <c r="AQ3" s="11"/>
      <c r="AR3" s="11"/>
      <c r="AS3" s="11"/>
      <c r="AT3" s="11"/>
      <c r="AU3" s="11"/>
    </row>
    <row r="4" spans="1:47" x14ac:dyDescent="0.4">
      <c r="A4" s="63"/>
      <c r="B4" s="11"/>
      <c r="C4" s="11"/>
      <c r="D4" s="11"/>
      <c r="E4" s="11"/>
      <c r="F4" s="11"/>
      <c r="G4" s="63"/>
      <c r="H4" s="11"/>
      <c r="I4" s="11"/>
      <c r="J4" s="11"/>
      <c r="K4" s="11"/>
      <c r="L4" s="50"/>
      <c r="M4" s="50"/>
      <c r="N4" s="50" t="s">
        <v>29</v>
      </c>
      <c r="O4" s="50"/>
      <c r="P4" s="12"/>
      <c r="Q4" s="11"/>
      <c r="R4" s="12"/>
      <c r="S4" s="11"/>
      <c r="T4" s="11"/>
      <c r="U4" s="11"/>
      <c r="V4" s="11"/>
      <c r="W4" s="11"/>
      <c r="X4" s="16"/>
      <c r="Y4" s="11"/>
      <c r="Z4" s="11"/>
      <c r="AA4" s="11"/>
      <c r="AB4" s="48"/>
      <c r="AC4" s="45"/>
      <c r="AD4" s="45"/>
      <c r="AE4" s="45"/>
      <c r="AF4" s="48"/>
      <c r="AG4" s="45"/>
      <c r="AH4" s="11"/>
      <c r="AI4" s="11"/>
      <c r="AJ4" s="11"/>
      <c r="AK4" s="11"/>
      <c r="AL4" s="11"/>
      <c r="AM4" s="11"/>
      <c r="AN4" s="46"/>
      <c r="AO4" s="11"/>
      <c r="AP4" s="11"/>
      <c r="AQ4" s="11"/>
      <c r="AR4" s="11"/>
      <c r="AS4" s="11"/>
      <c r="AT4" s="11"/>
      <c r="AU4" s="11"/>
    </row>
    <row r="5" spans="1:47" x14ac:dyDescent="0.4">
      <c r="A5" s="63"/>
      <c r="B5" s="11"/>
      <c r="C5" s="11"/>
      <c r="D5" s="11"/>
      <c r="E5" s="11"/>
      <c r="F5" s="11"/>
      <c r="G5" s="63"/>
      <c r="H5" s="11"/>
      <c r="I5" s="11"/>
      <c r="J5" s="11"/>
      <c r="K5" s="11"/>
      <c r="L5" s="50"/>
      <c r="M5" s="50"/>
      <c r="N5" s="50" t="s">
        <v>32</v>
      </c>
      <c r="O5" s="50"/>
      <c r="P5" s="12"/>
      <c r="Q5" s="11"/>
      <c r="R5" s="14"/>
      <c r="S5" s="11"/>
      <c r="T5" s="11"/>
      <c r="U5" s="11"/>
      <c r="V5" s="11"/>
      <c r="W5" s="11"/>
      <c r="X5" s="16"/>
      <c r="Y5" s="11"/>
      <c r="Z5" s="11"/>
      <c r="AA5" s="11"/>
      <c r="AB5" s="48"/>
      <c r="AC5" s="45"/>
      <c r="AD5" s="45"/>
      <c r="AE5" s="45"/>
      <c r="AF5" s="48"/>
      <c r="AG5" s="45"/>
      <c r="AH5" s="11"/>
      <c r="AI5" s="11"/>
      <c r="AJ5" s="11"/>
      <c r="AK5" s="11"/>
      <c r="AL5" s="11"/>
      <c r="AM5" s="11"/>
      <c r="AN5" s="46"/>
      <c r="AO5" s="11"/>
      <c r="AP5" s="11"/>
      <c r="AQ5" s="11"/>
      <c r="AR5" s="11"/>
      <c r="AS5" s="11"/>
      <c r="AT5" s="11"/>
      <c r="AU5" s="11"/>
    </row>
    <row r="6" spans="1:47" x14ac:dyDescent="0.4">
      <c r="A6" s="63"/>
      <c r="B6" s="11"/>
      <c r="C6" s="11"/>
      <c r="D6" s="11"/>
      <c r="E6" s="11"/>
      <c r="F6" s="11"/>
      <c r="G6" s="63"/>
      <c r="H6" s="11"/>
      <c r="I6" s="11"/>
      <c r="J6" s="11"/>
      <c r="K6" s="11"/>
      <c r="L6" s="50" t="s">
        <v>35</v>
      </c>
      <c r="M6" s="50"/>
      <c r="N6" s="50" t="s">
        <v>28</v>
      </c>
      <c r="O6" s="50"/>
      <c r="P6" s="12">
        <v>0.5</v>
      </c>
      <c r="Q6" s="11" t="s">
        <v>41</v>
      </c>
      <c r="R6" s="43">
        <v>0.1</v>
      </c>
      <c r="S6" s="11"/>
      <c r="T6" s="11"/>
      <c r="U6" s="11"/>
      <c r="V6" s="11"/>
      <c r="W6" s="11"/>
      <c r="X6" s="64">
        <f>'11C_HTP(kinetic) (raw)'!$X$13</f>
        <v>29</v>
      </c>
      <c r="Y6" s="11"/>
      <c r="Z6" s="11"/>
      <c r="AA6" s="11"/>
      <c r="AB6" s="64">
        <f>'11C_HTP(kinetic) (raw)'!$AA$13</f>
        <v>44.5</v>
      </c>
      <c r="AC6" s="45"/>
      <c r="AD6" s="45"/>
      <c r="AE6" s="45"/>
      <c r="AF6" s="64">
        <f>'11C_HTP(kinetic) (raw)'!$AD$13</f>
        <v>17.5</v>
      </c>
      <c r="AG6" s="45"/>
      <c r="AH6" s="11"/>
      <c r="AI6" s="11"/>
      <c r="AJ6" s="11"/>
      <c r="AK6" s="11"/>
      <c r="AL6" s="11"/>
      <c r="AM6" s="11"/>
      <c r="AN6" s="46">
        <f t="shared" ref="AN6:AN18" si="0">X6/AB6</f>
        <v>0.651685393258427</v>
      </c>
      <c r="AO6" s="11"/>
      <c r="AP6" s="11"/>
      <c r="AQ6" s="11"/>
      <c r="AR6" s="11"/>
      <c r="AS6" s="11"/>
      <c r="AT6" s="11"/>
      <c r="AU6" s="11"/>
    </row>
    <row r="7" spans="1:47" x14ac:dyDescent="0.4">
      <c r="A7" s="63"/>
      <c r="B7" s="11"/>
      <c r="C7" s="11"/>
      <c r="D7" s="11"/>
      <c r="E7" s="11"/>
      <c r="F7" s="11"/>
      <c r="G7" s="63"/>
      <c r="H7" s="11"/>
      <c r="I7" s="11"/>
      <c r="J7" s="11"/>
      <c r="K7" s="11"/>
      <c r="L7" s="50"/>
      <c r="M7" s="50"/>
      <c r="N7" s="52" t="s">
        <v>36</v>
      </c>
      <c r="O7" s="42" t="s">
        <v>89</v>
      </c>
      <c r="P7" s="54">
        <f>AVERAGE('11C_HTP(kinetic) (raw)'!O3,'11C_HTP(kinetic) (raw)'!O4)</f>
        <v>0.25</v>
      </c>
      <c r="Q7" s="63"/>
      <c r="R7" s="55"/>
      <c r="S7" s="11"/>
      <c r="T7" s="11"/>
      <c r="U7" s="11"/>
      <c r="V7" s="11"/>
      <c r="W7" s="11"/>
      <c r="X7" s="56">
        <f>AVERAGE('11C_HTP(kinetic) (raw)'!X3,'11C_HTP(kinetic) (raw)'!X4)</f>
        <v>22.75</v>
      </c>
      <c r="Y7" s="11"/>
      <c r="Z7" s="11"/>
      <c r="AA7" s="11"/>
      <c r="AB7" s="56">
        <f>AVERAGE('11C_HTP(kinetic) (raw)'!AA3,'11C_HTP(kinetic) (raw)'!AA4)</f>
        <v>67.25</v>
      </c>
      <c r="AC7" s="45"/>
      <c r="AD7" s="45"/>
      <c r="AE7" s="45"/>
      <c r="AF7" s="56">
        <f>AVERAGE('11C_HTP(kinetic) (raw)'!AD3,'11C_HTP(kinetic) (raw)'!AD4)</f>
        <v>27.75</v>
      </c>
      <c r="AG7" s="45"/>
      <c r="AH7" s="11"/>
      <c r="AI7" s="11"/>
      <c r="AJ7" s="11"/>
      <c r="AK7" s="11"/>
      <c r="AL7" s="11"/>
      <c r="AM7" s="11"/>
      <c r="AN7" s="49">
        <f t="shared" si="0"/>
        <v>0.33828996282527879</v>
      </c>
      <c r="AO7" s="11"/>
      <c r="AP7" s="11"/>
      <c r="AQ7" s="11"/>
      <c r="AR7" s="11"/>
      <c r="AS7" s="11"/>
      <c r="AT7" s="11"/>
      <c r="AU7" s="11"/>
    </row>
    <row r="8" spans="1:47" x14ac:dyDescent="0.4">
      <c r="A8" s="63"/>
      <c r="B8" s="11"/>
      <c r="C8" s="11"/>
      <c r="D8" s="11"/>
      <c r="E8" s="11"/>
      <c r="F8" s="11"/>
      <c r="G8" s="63"/>
      <c r="H8" s="11"/>
      <c r="I8" s="11"/>
      <c r="J8" s="11"/>
      <c r="K8" s="11"/>
      <c r="L8" s="50"/>
      <c r="M8" s="50"/>
      <c r="N8" s="53"/>
      <c r="O8" s="42" t="s">
        <v>90</v>
      </c>
      <c r="P8" s="54"/>
      <c r="Q8" s="63"/>
      <c r="R8" s="55"/>
      <c r="S8" s="11"/>
      <c r="T8" s="11"/>
      <c r="U8" s="11"/>
      <c r="V8" s="11"/>
      <c r="W8" s="11"/>
      <c r="X8" s="56"/>
      <c r="Y8" s="11"/>
      <c r="Z8" s="11"/>
      <c r="AA8" s="11"/>
      <c r="AB8" s="56"/>
      <c r="AC8" s="45"/>
      <c r="AD8" s="45"/>
      <c r="AE8" s="45"/>
      <c r="AF8" s="56"/>
      <c r="AG8" s="45"/>
      <c r="AH8" s="11"/>
      <c r="AI8" s="11"/>
      <c r="AJ8" s="11"/>
      <c r="AK8" s="11"/>
      <c r="AL8" s="11"/>
      <c r="AM8" s="11"/>
      <c r="AN8" s="49"/>
      <c r="AO8" s="11"/>
      <c r="AP8" s="11"/>
      <c r="AQ8" s="11"/>
      <c r="AR8" s="11"/>
      <c r="AS8" s="11"/>
      <c r="AT8" s="11"/>
      <c r="AU8" s="11"/>
    </row>
    <row r="9" spans="1:47" ht="19.5" customHeight="1" x14ac:dyDescent="0.4">
      <c r="A9" s="63"/>
      <c r="B9" s="11"/>
      <c r="C9" s="11"/>
      <c r="D9" s="11"/>
      <c r="E9" s="11"/>
      <c r="F9" s="11"/>
      <c r="G9" s="63"/>
      <c r="H9" s="11"/>
      <c r="I9" s="11"/>
      <c r="J9" s="11"/>
      <c r="K9" s="11"/>
      <c r="L9" s="51" t="s">
        <v>37</v>
      </c>
      <c r="M9" s="51"/>
      <c r="N9" s="50" t="s">
        <v>34</v>
      </c>
      <c r="O9" s="50"/>
      <c r="P9" s="12"/>
      <c r="Q9" s="11"/>
      <c r="R9" s="14"/>
      <c r="S9" s="11"/>
      <c r="T9" s="11"/>
      <c r="U9" s="11"/>
      <c r="V9" s="11"/>
      <c r="W9" s="11"/>
      <c r="X9" s="16"/>
      <c r="Y9" s="11"/>
      <c r="Z9" s="11"/>
      <c r="AA9" s="11"/>
      <c r="AB9" s="48"/>
      <c r="AC9" s="45"/>
      <c r="AD9" s="45"/>
      <c r="AE9" s="45"/>
      <c r="AF9" s="48"/>
      <c r="AG9" s="45"/>
      <c r="AH9" s="11"/>
      <c r="AI9" s="11"/>
      <c r="AJ9" s="11"/>
      <c r="AK9" s="11"/>
      <c r="AL9" s="11"/>
      <c r="AM9" s="11"/>
      <c r="AN9" s="46"/>
      <c r="AO9" s="11"/>
      <c r="AP9" s="11"/>
      <c r="AQ9" s="11"/>
      <c r="AR9" s="11"/>
      <c r="AS9" s="11"/>
      <c r="AT9" s="11"/>
      <c r="AU9" s="11"/>
    </row>
    <row r="10" spans="1:47" x14ac:dyDescent="0.4">
      <c r="A10" s="63"/>
      <c r="B10" s="11"/>
      <c r="C10" s="11"/>
      <c r="D10" s="11"/>
      <c r="E10" s="11"/>
      <c r="F10" s="11"/>
      <c r="G10" s="63"/>
      <c r="H10" s="11"/>
      <c r="I10" s="11"/>
      <c r="J10" s="11"/>
      <c r="K10" s="11"/>
      <c r="L10" s="51"/>
      <c r="M10" s="51"/>
      <c r="N10" s="50" t="s">
        <v>33</v>
      </c>
      <c r="O10" s="50"/>
      <c r="P10" s="12">
        <v>0.3</v>
      </c>
      <c r="Q10" s="11" t="s">
        <v>41</v>
      </c>
      <c r="R10" s="43">
        <v>0.1</v>
      </c>
      <c r="S10" s="11"/>
      <c r="T10" s="11"/>
      <c r="U10" s="11"/>
      <c r="V10" s="11"/>
      <c r="W10" s="11"/>
      <c r="X10" s="64">
        <f>'11C_HTP(kinetic) (raw)'!$X$12</f>
        <v>23.5</v>
      </c>
      <c r="Y10" s="11"/>
      <c r="Z10" s="11"/>
      <c r="AA10" s="11"/>
      <c r="AB10" s="64">
        <f>'11C_HTP(kinetic) (raw)'!$AA$12</f>
        <v>62.5</v>
      </c>
      <c r="AC10" s="45"/>
      <c r="AD10" s="45"/>
      <c r="AE10" s="45"/>
      <c r="AF10" s="64">
        <f>'11C_HTP(kinetic) (raw)'!$AD$12</f>
        <v>36</v>
      </c>
      <c r="AG10" s="45"/>
      <c r="AH10" s="11"/>
      <c r="AI10" s="11"/>
      <c r="AJ10" s="11"/>
      <c r="AK10" s="11"/>
      <c r="AL10" s="11"/>
      <c r="AM10" s="11"/>
      <c r="AN10" s="46">
        <f t="shared" si="0"/>
        <v>0.376</v>
      </c>
      <c r="AO10" s="11"/>
      <c r="AP10" s="11"/>
      <c r="AQ10" s="11"/>
      <c r="AR10" s="11"/>
      <c r="AS10" s="11"/>
      <c r="AT10" s="11"/>
      <c r="AU10" s="11"/>
    </row>
    <row r="11" spans="1:47" x14ac:dyDescent="0.4">
      <c r="A11" s="63"/>
      <c r="B11" s="11"/>
      <c r="C11" s="11"/>
      <c r="D11" s="11"/>
      <c r="E11" s="11"/>
      <c r="F11" s="11"/>
      <c r="G11" s="63"/>
      <c r="H11" s="11"/>
      <c r="I11" s="11"/>
      <c r="J11" s="11"/>
      <c r="K11" s="11"/>
      <c r="L11" s="50" t="s">
        <v>25</v>
      </c>
      <c r="M11" s="50"/>
      <c r="N11" s="50" t="s">
        <v>25</v>
      </c>
      <c r="O11" s="50"/>
      <c r="P11" s="12">
        <v>0.3</v>
      </c>
      <c r="Q11" s="11" t="s">
        <v>41</v>
      </c>
      <c r="R11" s="43">
        <v>0.1</v>
      </c>
      <c r="S11" s="11"/>
      <c r="T11" s="11"/>
      <c r="U11" s="11"/>
      <c r="V11" s="11"/>
      <c r="W11" s="11"/>
      <c r="X11" s="64">
        <f>'11C_HTP(kinetic) (raw)'!$X$8</f>
        <v>23</v>
      </c>
      <c r="Y11" s="11"/>
      <c r="Z11" s="11"/>
      <c r="AA11" s="11"/>
      <c r="AB11" s="64">
        <f>'11C_HTP(kinetic) (raw)'!$AA$8</f>
        <v>52</v>
      </c>
      <c r="AC11" s="45"/>
      <c r="AD11" s="45"/>
      <c r="AE11" s="45"/>
      <c r="AF11" s="64">
        <f>'11C_HTP(kinetic) (raw)'!$AD$8</f>
        <v>23.5</v>
      </c>
      <c r="AG11" s="45"/>
      <c r="AH11" s="11"/>
      <c r="AI11" s="11"/>
      <c r="AJ11" s="11"/>
      <c r="AK11" s="11"/>
      <c r="AL11" s="11"/>
      <c r="AM11" s="11"/>
      <c r="AN11" s="46">
        <f t="shared" si="0"/>
        <v>0.44230769230769229</v>
      </c>
      <c r="AO11" s="11"/>
      <c r="AP11" s="11"/>
      <c r="AQ11" s="11"/>
      <c r="AR11" s="11"/>
      <c r="AS11" s="11"/>
      <c r="AT11" s="11"/>
      <c r="AU11" s="11"/>
    </row>
    <row r="12" spans="1:47" x14ac:dyDescent="0.4">
      <c r="A12" s="63"/>
      <c r="B12" s="11"/>
      <c r="C12" s="11"/>
      <c r="D12" s="11"/>
      <c r="E12" s="11"/>
      <c r="F12" s="11"/>
      <c r="G12" s="63"/>
      <c r="H12" s="11"/>
      <c r="I12" s="11"/>
      <c r="J12" s="11"/>
      <c r="K12" s="11"/>
      <c r="L12" s="50" t="s">
        <v>26</v>
      </c>
      <c r="M12" s="50"/>
      <c r="N12" s="50" t="s">
        <v>26</v>
      </c>
      <c r="O12" s="50"/>
      <c r="P12" s="12">
        <f>AVERAGE('11C_HTP(kinetic) (raw)'!O10,'11C_HTP(kinetic) (raw)'!O11)</f>
        <v>0.4</v>
      </c>
      <c r="Q12" s="11"/>
      <c r="R12" s="43"/>
      <c r="S12" s="11"/>
      <c r="T12" s="13"/>
      <c r="U12" s="11"/>
      <c r="V12" s="11"/>
      <c r="W12" s="11"/>
      <c r="X12" s="16">
        <f>AVERAGE('11C_HTP(kinetic) (raw)'!X10,'11C_HTP(kinetic) (raw)'!X11)</f>
        <v>29.75</v>
      </c>
      <c r="Y12" s="11"/>
      <c r="Z12" s="11"/>
      <c r="AA12" s="11"/>
      <c r="AB12" s="48">
        <f>AVERAGE('11C_HTP(kinetic) (raw)'!AA10,'11C_HTP(kinetic) (raw)'!AA11)</f>
        <v>57</v>
      </c>
      <c r="AC12" s="45"/>
      <c r="AD12" s="45"/>
      <c r="AE12" s="45"/>
      <c r="AF12" s="48">
        <f>AVERAGE('11C_HTP(kinetic) (raw)'!AD10,'11C_HTP(kinetic) (raw)'!AD11)</f>
        <v>19</v>
      </c>
      <c r="AG12" s="45"/>
      <c r="AH12" s="11"/>
      <c r="AI12" s="11"/>
      <c r="AJ12" s="11"/>
      <c r="AK12" s="11"/>
      <c r="AL12" s="11"/>
      <c r="AM12" s="11"/>
      <c r="AN12" s="46">
        <f t="shared" si="0"/>
        <v>0.52192982456140347</v>
      </c>
      <c r="AO12" s="11"/>
      <c r="AP12" s="11"/>
      <c r="AQ12" s="11"/>
      <c r="AR12" s="11"/>
      <c r="AS12" s="11"/>
      <c r="AT12" s="11"/>
      <c r="AU12" s="11"/>
    </row>
    <row r="13" spans="1:47" x14ac:dyDescent="0.4">
      <c r="A13" s="63"/>
      <c r="B13" s="11"/>
      <c r="C13" s="11"/>
      <c r="D13" s="11"/>
      <c r="E13" s="11"/>
      <c r="F13" s="11"/>
      <c r="G13" s="63"/>
      <c r="H13" s="11"/>
      <c r="I13" s="11"/>
      <c r="J13" s="11"/>
      <c r="K13" s="11"/>
      <c r="L13" s="50" t="s">
        <v>27</v>
      </c>
      <c r="M13" s="50"/>
      <c r="N13" s="50" t="s">
        <v>27</v>
      </c>
      <c r="O13" s="50"/>
      <c r="P13" s="12"/>
      <c r="Q13" s="11"/>
      <c r="R13" s="14"/>
      <c r="S13" s="11"/>
      <c r="T13" s="11"/>
      <c r="U13" s="11"/>
      <c r="V13" s="11"/>
      <c r="W13" s="11"/>
      <c r="X13" s="16"/>
      <c r="Y13" s="11"/>
      <c r="Z13" s="11"/>
      <c r="AA13" s="11"/>
      <c r="AB13" s="48"/>
      <c r="AC13" s="45"/>
      <c r="AD13" s="45"/>
      <c r="AE13" s="45"/>
      <c r="AF13" s="48"/>
      <c r="AG13" s="45"/>
      <c r="AH13" s="11"/>
      <c r="AI13" s="11"/>
      <c r="AJ13" s="11"/>
      <c r="AK13" s="11"/>
      <c r="AL13" s="11"/>
      <c r="AM13" s="11"/>
      <c r="AN13" s="46"/>
      <c r="AO13" s="11"/>
      <c r="AP13" s="11"/>
      <c r="AQ13" s="11"/>
      <c r="AR13" s="11"/>
      <c r="AS13" s="11"/>
      <c r="AT13" s="11"/>
      <c r="AU13" s="11"/>
    </row>
    <row r="14" spans="1:47" x14ac:dyDescent="0.4">
      <c r="A14" s="63"/>
      <c r="B14" s="11"/>
      <c r="C14" s="11"/>
      <c r="D14" s="11"/>
      <c r="E14" s="11"/>
      <c r="F14" s="11"/>
      <c r="G14" s="63"/>
      <c r="H14" s="11"/>
      <c r="I14" s="11"/>
      <c r="J14" s="11"/>
      <c r="K14" s="11"/>
      <c r="L14" s="50" t="s">
        <v>38</v>
      </c>
      <c r="M14" s="50"/>
      <c r="N14" s="50" t="s">
        <v>39</v>
      </c>
      <c r="O14" s="50"/>
      <c r="P14" s="12">
        <v>0.2</v>
      </c>
      <c r="Q14" s="11" t="s">
        <v>41</v>
      </c>
      <c r="R14" s="43">
        <v>0.1</v>
      </c>
      <c r="S14" s="11"/>
      <c r="T14" s="11"/>
      <c r="U14" s="11"/>
      <c r="V14" s="11"/>
      <c r="W14" s="11"/>
      <c r="X14" s="64">
        <f>'11C_HTP(kinetic) (raw)'!$X$6</f>
        <v>26.5</v>
      </c>
      <c r="Y14" s="11"/>
      <c r="Z14" s="11"/>
      <c r="AA14" s="11"/>
      <c r="AB14" s="64">
        <f>'11C_HTP(kinetic) (raw)'!$AA$6</f>
        <v>145</v>
      </c>
      <c r="AC14" s="45"/>
      <c r="AD14" s="45"/>
      <c r="AE14" s="45"/>
      <c r="AF14" s="64">
        <f>'11C_HTP(kinetic) (raw)'!$AD$6</f>
        <v>95</v>
      </c>
      <c r="AG14" s="45"/>
      <c r="AH14" s="11"/>
      <c r="AI14" s="11"/>
      <c r="AJ14" s="11"/>
      <c r="AK14" s="11"/>
      <c r="AL14" s="11"/>
      <c r="AM14" s="11"/>
      <c r="AN14" s="46">
        <f t="shared" si="0"/>
        <v>0.18275862068965518</v>
      </c>
      <c r="AO14" s="11"/>
      <c r="AP14" s="11"/>
      <c r="AQ14" s="11"/>
      <c r="AR14" s="11"/>
      <c r="AS14" s="11"/>
      <c r="AT14" s="11"/>
      <c r="AU14" s="11"/>
    </row>
    <row r="15" spans="1:47" x14ac:dyDescent="0.4">
      <c r="A15" s="63"/>
      <c r="B15" s="11"/>
      <c r="C15" s="11"/>
      <c r="D15" s="11"/>
      <c r="E15" s="11"/>
      <c r="F15" s="11"/>
      <c r="G15" s="63"/>
      <c r="H15" s="11"/>
      <c r="I15" s="11"/>
      <c r="J15" s="11"/>
      <c r="K15" s="11"/>
      <c r="L15" s="50"/>
      <c r="M15" s="50"/>
      <c r="N15" s="50" t="s">
        <v>31</v>
      </c>
      <c r="O15" s="50"/>
      <c r="P15" s="12">
        <v>0.3</v>
      </c>
      <c r="Q15" s="11" t="s">
        <v>41</v>
      </c>
      <c r="R15" s="43">
        <v>0.1</v>
      </c>
      <c r="S15" s="11"/>
      <c r="T15" s="11"/>
      <c r="U15" s="11"/>
      <c r="V15" s="11"/>
      <c r="W15" s="11"/>
      <c r="X15" s="64">
        <f>'11C_HTP(kinetic) (raw)'!$X$5</f>
        <v>25</v>
      </c>
      <c r="Y15" s="11"/>
      <c r="Z15" s="11"/>
      <c r="AA15" s="11"/>
      <c r="AB15" s="64">
        <f>'11C_HTP(kinetic) (raw)'!$AA$5</f>
        <v>57.5</v>
      </c>
      <c r="AC15" s="45"/>
      <c r="AD15" s="45"/>
      <c r="AE15" s="45"/>
      <c r="AF15" s="64">
        <f>'11C_HTP(kinetic) (raw)'!$AD$5</f>
        <v>55.5</v>
      </c>
      <c r="AG15" s="45"/>
      <c r="AH15" s="11"/>
      <c r="AI15" s="11"/>
      <c r="AJ15" s="11"/>
      <c r="AK15" s="11"/>
      <c r="AL15" s="11"/>
      <c r="AM15" s="11"/>
      <c r="AN15" s="46">
        <f t="shared" si="0"/>
        <v>0.43478260869565216</v>
      </c>
      <c r="AO15" s="11"/>
      <c r="AP15" s="11"/>
      <c r="AQ15" s="11"/>
      <c r="AR15" s="11"/>
      <c r="AS15" s="11"/>
      <c r="AT15" s="11"/>
      <c r="AU15" s="11"/>
    </row>
    <row r="16" spans="1:47" x14ac:dyDescent="0.4">
      <c r="A16" s="63"/>
      <c r="B16" s="11"/>
      <c r="C16" s="11"/>
      <c r="D16" s="11"/>
      <c r="E16" s="11"/>
      <c r="F16" s="11"/>
      <c r="G16" s="63"/>
      <c r="H16" s="11"/>
      <c r="I16" s="11"/>
      <c r="J16" s="11"/>
      <c r="K16" s="11"/>
      <c r="L16" s="50"/>
      <c r="M16" s="50"/>
      <c r="N16" s="50" t="s">
        <v>30</v>
      </c>
      <c r="O16" s="50"/>
      <c r="P16" s="12">
        <v>0.4</v>
      </c>
      <c r="Q16" s="11" t="s">
        <v>41</v>
      </c>
      <c r="R16" s="14">
        <v>0.2</v>
      </c>
      <c r="S16" s="11"/>
      <c r="T16" s="11"/>
      <c r="U16" s="11"/>
      <c r="V16" s="11"/>
      <c r="W16" s="11"/>
      <c r="X16" s="64">
        <f>'11C_HTP(kinetic) (raw)'!$X$7</f>
        <v>25.5</v>
      </c>
      <c r="Y16" s="11"/>
      <c r="Z16" s="11"/>
      <c r="AA16" s="11"/>
      <c r="AB16" s="64">
        <f>'11C_HTP(kinetic) (raw)'!$AA$7</f>
        <v>53.5</v>
      </c>
      <c r="AC16" s="45"/>
      <c r="AD16" s="45"/>
      <c r="AE16" s="45"/>
      <c r="AF16" s="64">
        <f>'11C_HTP(kinetic) (raw)'!$AD$7</f>
        <v>24.5</v>
      </c>
      <c r="AG16" s="45"/>
      <c r="AH16" s="11"/>
      <c r="AI16" s="11"/>
      <c r="AJ16" s="11"/>
      <c r="AK16" s="11"/>
      <c r="AL16" s="11"/>
      <c r="AM16" s="11"/>
      <c r="AN16" s="46">
        <f t="shared" si="0"/>
        <v>0.47663551401869159</v>
      </c>
      <c r="AO16" s="11"/>
      <c r="AP16" s="11"/>
      <c r="AQ16" s="11"/>
      <c r="AR16" s="11"/>
      <c r="AS16" s="11"/>
      <c r="AT16" s="11"/>
      <c r="AU16" s="11"/>
    </row>
    <row r="17" spans="1:47" x14ac:dyDescent="0.4">
      <c r="A17" s="63"/>
      <c r="B17" s="11"/>
      <c r="C17" s="11"/>
      <c r="D17" s="11"/>
      <c r="E17" s="11"/>
      <c r="F17" s="11"/>
      <c r="G17" s="63"/>
      <c r="H17" s="11"/>
      <c r="I17" s="11"/>
      <c r="J17" s="11"/>
      <c r="K17" s="11"/>
      <c r="L17" s="50"/>
      <c r="M17" s="50"/>
      <c r="N17" s="50" t="s">
        <v>40</v>
      </c>
      <c r="O17" s="50"/>
      <c r="P17" s="12"/>
      <c r="Q17" s="11"/>
      <c r="R17" s="14"/>
      <c r="S17" s="11"/>
      <c r="T17" s="11"/>
      <c r="U17" s="11"/>
      <c r="V17" s="11"/>
      <c r="W17" s="11"/>
      <c r="X17" s="16"/>
      <c r="Y17" s="11"/>
      <c r="Z17" s="11"/>
      <c r="AA17" s="11"/>
      <c r="AB17" s="48"/>
      <c r="AC17" s="45"/>
      <c r="AD17" s="45"/>
      <c r="AE17" s="45"/>
      <c r="AF17" s="48"/>
      <c r="AG17" s="45"/>
      <c r="AH17" s="11"/>
      <c r="AI17" s="11"/>
      <c r="AJ17" s="11"/>
      <c r="AK17" s="11"/>
      <c r="AL17" s="11"/>
      <c r="AM17" s="11"/>
      <c r="AN17" s="46"/>
      <c r="AO17" s="11"/>
      <c r="AP17" s="11"/>
      <c r="AQ17" s="11"/>
      <c r="AR17" s="11"/>
      <c r="AS17" s="11"/>
      <c r="AT17" s="11"/>
      <c r="AU17" s="11"/>
    </row>
    <row r="18" spans="1:47" x14ac:dyDescent="0.4">
      <c r="A18" s="63"/>
      <c r="B18" s="11"/>
      <c r="C18" s="11"/>
      <c r="D18" s="11"/>
      <c r="E18" s="11"/>
      <c r="F18" s="11"/>
      <c r="G18" s="63"/>
      <c r="H18" s="11"/>
      <c r="I18" s="11"/>
      <c r="J18" s="11"/>
      <c r="K18" s="11"/>
      <c r="L18" s="50" t="s">
        <v>42</v>
      </c>
      <c r="M18" s="50"/>
      <c r="N18" s="50" t="s">
        <v>49</v>
      </c>
      <c r="O18" s="50"/>
      <c r="P18" s="12">
        <v>0.2</v>
      </c>
      <c r="Q18" s="11" t="s">
        <v>41</v>
      </c>
      <c r="R18" s="43">
        <v>0.1</v>
      </c>
      <c r="S18" s="11"/>
      <c r="T18" s="11"/>
      <c r="U18" s="11"/>
      <c r="V18" s="11"/>
      <c r="W18" s="11"/>
      <c r="X18" s="64">
        <f>'11C_HTP(kinetic) (raw)'!$X$14</f>
        <v>12</v>
      </c>
      <c r="Y18" s="11"/>
      <c r="Z18" s="11"/>
      <c r="AA18" s="11"/>
      <c r="AB18" s="64">
        <f>'11C_HTP(kinetic) (raw)'!$AA$14</f>
        <v>38.5</v>
      </c>
      <c r="AC18" s="45"/>
      <c r="AD18" s="45"/>
      <c r="AE18" s="45"/>
      <c r="AF18" s="64">
        <f>'11C_HTP(kinetic) (raw)'!$AD$14</f>
        <v>30</v>
      </c>
      <c r="AG18" s="45"/>
      <c r="AH18" s="11"/>
      <c r="AI18" s="11"/>
      <c r="AJ18" s="11"/>
      <c r="AK18" s="11"/>
      <c r="AL18" s="11"/>
      <c r="AM18" s="11"/>
      <c r="AN18" s="46">
        <f t="shared" si="0"/>
        <v>0.31168831168831168</v>
      </c>
      <c r="AO18" s="11"/>
      <c r="AP18" s="11"/>
      <c r="AQ18" s="11"/>
      <c r="AR18" s="11"/>
      <c r="AS18" s="11"/>
      <c r="AT18" s="11"/>
      <c r="AU18" s="11"/>
    </row>
    <row r="19" spans="1:47" x14ac:dyDescent="0.4">
      <c r="A19" s="10"/>
      <c r="B19" s="11"/>
      <c r="C19" s="11"/>
      <c r="D19" s="11"/>
      <c r="E19" s="11"/>
      <c r="F19" s="11"/>
      <c r="G19" s="10"/>
      <c r="H19" s="11"/>
      <c r="I19" s="11"/>
      <c r="J19" s="11"/>
      <c r="K19" s="11"/>
      <c r="L19" s="50"/>
      <c r="M19" s="50"/>
      <c r="N19" s="60"/>
      <c r="O19" s="6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5"/>
      <c r="AC19" s="45"/>
      <c r="AD19" s="45"/>
      <c r="AE19" s="45"/>
      <c r="AF19" s="45"/>
      <c r="AG19" s="4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</row>
    <row r="20" spans="1:47" x14ac:dyDescent="0.4">
      <c r="A20" s="10"/>
      <c r="G20" s="10"/>
      <c r="L20" s="50"/>
      <c r="M20" s="50"/>
      <c r="N20" s="60"/>
      <c r="O20" s="6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S20" s="11"/>
      <c r="AT20" s="11"/>
      <c r="AU20" s="11"/>
    </row>
    <row r="21" spans="1:47" x14ac:dyDescent="0.4">
      <c r="A21" s="10"/>
      <c r="G21" s="10"/>
    </row>
    <row r="22" spans="1:47" x14ac:dyDescent="0.4">
      <c r="A22" s="10"/>
      <c r="G22" s="10"/>
    </row>
    <row r="23" spans="1:47" x14ac:dyDescent="0.4">
      <c r="A23" s="10"/>
      <c r="G23" s="10"/>
    </row>
    <row r="24" spans="1:47" x14ac:dyDescent="0.4">
      <c r="A24" s="10"/>
      <c r="G24" s="10"/>
    </row>
    <row r="25" spans="1:47" x14ac:dyDescent="0.4">
      <c r="A25" s="10"/>
      <c r="G25" s="10"/>
    </row>
    <row r="26" spans="1:47" x14ac:dyDescent="0.4">
      <c r="A26" s="10"/>
      <c r="G26" s="10"/>
    </row>
    <row r="27" spans="1:47" x14ac:dyDescent="0.4">
      <c r="A27" s="10"/>
      <c r="G27" s="10"/>
    </row>
    <row r="28" spans="1:47" x14ac:dyDescent="0.4">
      <c r="A28" s="10"/>
      <c r="G28" s="10"/>
    </row>
    <row r="29" spans="1:47" x14ac:dyDescent="0.4">
      <c r="A29" s="10"/>
      <c r="G29" s="10"/>
    </row>
    <row r="30" spans="1:47" x14ac:dyDescent="0.4">
      <c r="A30" s="10"/>
      <c r="G30" s="10"/>
    </row>
    <row r="31" spans="1:47" x14ac:dyDescent="0.4">
      <c r="A31" s="10"/>
      <c r="G31" s="10"/>
    </row>
    <row r="32" spans="1:47" x14ac:dyDescent="0.4">
      <c r="A32" s="10"/>
      <c r="G32" s="10"/>
    </row>
    <row r="33" spans="1:7" x14ac:dyDescent="0.4">
      <c r="A33" s="10"/>
      <c r="G33" s="10"/>
    </row>
    <row r="34" spans="1:7" x14ac:dyDescent="0.4">
      <c r="A34" s="10"/>
      <c r="G34" s="10"/>
    </row>
  </sheetData>
  <mergeCells count="37">
    <mergeCell ref="A1:F1"/>
    <mergeCell ref="G1:J1"/>
    <mergeCell ref="K1:AJ1"/>
    <mergeCell ref="L18:M20"/>
    <mergeCell ref="N19:O19"/>
    <mergeCell ref="N20:O20"/>
    <mergeCell ref="L11:M11"/>
    <mergeCell ref="N11:O11"/>
    <mergeCell ref="N3:O3"/>
    <mergeCell ref="N4:O4"/>
    <mergeCell ref="N5:O5"/>
    <mergeCell ref="L3:M5"/>
    <mergeCell ref="L6:M8"/>
    <mergeCell ref="N6:O6"/>
    <mergeCell ref="A3:A18"/>
    <mergeCell ref="G3:G18"/>
    <mergeCell ref="N16:O16"/>
    <mergeCell ref="N17:O17"/>
    <mergeCell ref="L14:M17"/>
    <mergeCell ref="N18:O18"/>
    <mergeCell ref="L12:M12"/>
    <mergeCell ref="N12:O12"/>
    <mergeCell ref="L13:M13"/>
    <mergeCell ref="N13:O13"/>
    <mergeCell ref="N14:O14"/>
    <mergeCell ref="N15:O15"/>
    <mergeCell ref="AN7:AN8"/>
    <mergeCell ref="N9:O9"/>
    <mergeCell ref="N10:O10"/>
    <mergeCell ref="L9:M10"/>
    <mergeCell ref="N7:N8"/>
    <mergeCell ref="P7:P8"/>
    <mergeCell ref="R7:R8"/>
    <mergeCell ref="X7:X8"/>
    <mergeCell ref="AB7:AB8"/>
    <mergeCell ref="AF7:AF8"/>
    <mergeCell ref="Q7:Q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7455-F805-405F-BC05-2940AFF8BBDC}">
  <dimension ref="A1:AN41"/>
  <sheetViews>
    <sheetView topLeftCell="J1" workbookViewId="0">
      <selection activeCell="AD14" sqref="AD14"/>
    </sheetView>
  </sheetViews>
  <sheetFormatPr defaultRowHeight="18.75" x14ac:dyDescent="0.4"/>
  <cols>
    <col min="16" max="16" width="3" customWidth="1"/>
    <col min="18" max="23" width="0" hidden="1" customWidth="1"/>
    <col min="25" max="25" width="2.75" customWidth="1"/>
    <col min="28" max="28" width="2.625" customWidth="1"/>
    <col min="31" max="31" width="2.75" customWidth="1"/>
  </cols>
  <sheetData>
    <row r="1" spans="1:40" x14ac:dyDescent="0.4">
      <c r="A1" s="57" t="s">
        <v>0</v>
      </c>
      <c r="B1" s="57"/>
      <c r="C1" s="57"/>
      <c r="D1" s="57"/>
      <c r="E1" s="57"/>
      <c r="F1" s="58" t="s">
        <v>1</v>
      </c>
      <c r="G1" s="58"/>
      <c r="H1" s="58"/>
      <c r="I1" s="58"/>
      <c r="J1" s="59" t="s">
        <v>2</v>
      </c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44"/>
      <c r="AI1" s="44"/>
      <c r="AJ1" s="2"/>
      <c r="AK1" s="2"/>
      <c r="AL1" s="2"/>
    </row>
    <row r="2" spans="1:40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6" t="s">
        <v>13</v>
      </c>
      <c r="L2" s="66" t="s">
        <v>109</v>
      </c>
      <c r="M2" s="66" t="s">
        <v>108</v>
      </c>
      <c r="N2" s="6" t="s">
        <v>107</v>
      </c>
      <c r="O2" s="6" t="s">
        <v>14</v>
      </c>
      <c r="P2" s="6"/>
      <c r="Q2" s="6" t="s">
        <v>17</v>
      </c>
      <c r="R2" s="6"/>
      <c r="S2" s="6" t="s">
        <v>106</v>
      </c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 t="s">
        <v>18</v>
      </c>
      <c r="AB2" s="6"/>
      <c r="AC2" s="6"/>
      <c r="AD2" s="6" t="s">
        <v>19</v>
      </c>
      <c r="AE2" s="6"/>
      <c r="AF2" s="6"/>
      <c r="AG2" s="6" t="s">
        <v>20</v>
      </c>
      <c r="AH2" s="6"/>
      <c r="AI2" s="6"/>
      <c r="AJ2" s="8" t="s">
        <v>21</v>
      </c>
      <c r="AK2" s="8"/>
      <c r="AL2" s="8"/>
      <c r="AM2" s="65" t="s">
        <v>105</v>
      </c>
      <c r="AN2" s="44"/>
    </row>
    <row r="3" spans="1:40" x14ac:dyDescent="0.4">
      <c r="A3" s="62" t="s">
        <v>44</v>
      </c>
      <c r="B3" t="s">
        <v>104</v>
      </c>
      <c r="C3">
        <v>2002</v>
      </c>
      <c r="D3" t="s">
        <v>45</v>
      </c>
      <c r="E3" t="s">
        <v>46</v>
      </c>
      <c r="F3" s="62" t="s">
        <v>23</v>
      </c>
      <c r="G3">
        <v>6</v>
      </c>
      <c r="H3" t="s">
        <v>47</v>
      </c>
      <c r="I3" t="s">
        <v>48</v>
      </c>
      <c r="J3" t="s">
        <v>103</v>
      </c>
      <c r="K3" t="s">
        <v>102</v>
      </c>
      <c r="O3">
        <v>0.3</v>
      </c>
      <c r="P3" t="s">
        <v>41</v>
      </c>
      <c r="Q3">
        <v>0.1</v>
      </c>
      <c r="X3" s="64">
        <f>(X17+X30)/2</f>
        <v>24</v>
      </c>
      <c r="Y3" s="64"/>
      <c r="Z3" s="64"/>
      <c r="AA3" s="64">
        <f>(AA17+AA30)/2</f>
        <v>62</v>
      </c>
      <c r="AB3" s="64"/>
      <c r="AC3" s="64"/>
      <c r="AD3" s="64">
        <f>(AD17+AD30)/2</f>
        <v>21</v>
      </c>
    </row>
    <row r="4" spans="1:40" x14ac:dyDescent="0.4">
      <c r="A4" s="55"/>
      <c r="F4" s="55"/>
      <c r="K4" t="s">
        <v>101</v>
      </c>
      <c r="O4">
        <v>0.2</v>
      </c>
      <c r="P4" t="s">
        <v>41</v>
      </c>
      <c r="Q4">
        <v>0.1</v>
      </c>
      <c r="X4" s="64">
        <f>(X18+X31)/2</f>
        <v>21.5</v>
      </c>
      <c r="Y4" s="64"/>
      <c r="Z4" s="64"/>
      <c r="AA4" s="64">
        <f>(AA18+AA31)/2</f>
        <v>72.5</v>
      </c>
      <c r="AB4" s="64"/>
      <c r="AC4" s="64"/>
      <c r="AD4" s="64">
        <f>(AD18+AD31)/2</f>
        <v>34.5</v>
      </c>
    </row>
    <row r="5" spans="1:40" x14ac:dyDescent="0.4">
      <c r="A5" s="55"/>
      <c r="F5" s="55"/>
      <c r="K5" t="s">
        <v>31</v>
      </c>
      <c r="O5">
        <v>0.3</v>
      </c>
      <c r="P5" t="s">
        <v>41</v>
      </c>
      <c r="Q5">
        <v>0.1</v>
      </c>
      <c r="X5" s="64">
        <f>(X19+X32)/2</f>
        <v>25</v>
      </c>
      <c r="Y5" s="64"/>
      <c r="Z5" s="64"/>
      <c r="AA5" s="64">
        <f>(AA19+AA32)/2</f>
        <v>57.5</v>
      </c>
      <c r="AB5" s="64"/>
      <c r="AC5" s="64"/>
      <c r="AD5" s="64">
        <f>(AD19+AD32)/2</f>
        <v>55.5</v>
      </c>
    </row>
    <row r="6" spans="1:40" x14ac:dyDescent="0.4">
      <c r="A6" s="55"/>
      <c r="F6" s="55"/>
      <c r="K6" t="s">
        <v>39</v>
      </c>
      <c r="O6">
        <v>0.2</v>
      </c>
      <c r="P6" t="s">
        <v>41</v>
      </c>
      <c r="Q6">
        <v>0.1</v>
      </c>
      <c r="X6" s="64">
        <f>(X20+X33)/2</f>
        <v>26.5</v>
      </c>
      <c r="Y6" s="64"/>
      <c r="Z6" s="64"/>
      <c r="AA6" s="64">
        <f>(AA20+AA33)/2</f>
        <v>145</v>
      </c>
      <c r="AB6" s="64"/>
      <c r="AC6" s="64"/>
      <c r="AD6" s="64">
        <f>(AD20+AD33)/2</f>
        <v>95</v>
      </c>
    </row>
    <row r="7" spans="1:40" x14ac:dyDescent="0.4">
      <c r="A7" s="55"/>
      <c r="F7" s="55"/>
      <c r="K7" t="s">
        <v>30</v>
      </c>
      <c r="O7">
        <v>0.4</v>
      </c>
      <c r="P7" t="s">
        <v>41</v>
      </c>
      <c r="Q7">
        <v>0.2</v>
      </c>
      <c r="X7" s="64">
        <f>(X21+X34)/2</f>
        <v>25.5</v>
      </c>
      <c r="Y7" s="64"/>
      <c r="Z7" s="64"/>
      <c r="AA7" s="64">
        <f>(AA21+AA34)/2</f>
        <v>53.5</v>
      </c>
      <c r="AB7" s="64"/>
      <c r="AC7" s="64"/>
      <c r="AD7" s="64">
        <f>(AD21+AD34)/2</f>
        <v>24.5</v>
      </c>
    </row>
    <row r="8" spans="1:40" x14ac:dyDescent="0.4">
      <c r="A8" s="55"/>
      <c r="F8" s="55"/>
      <c r="K8" t="s">
        <v>100</v>
      </c>
      <c r="O8">
        <v>0.3</v>
      </c>
      <c r="P8" t="s">
        <v>41</v>
      </c>
      <c r="Q8">
        <v>0.1</v>
      </c>
      <c r="X8" s="64">
        <f>(X22+X35)/2</f>
        <v>23</v>
      </c>
      <c r="Y8" s="64"/>
      <c r="Z8" s="64"/>
      <c r="AA8" s="64">
        <f>(AA22+AA35)/2</f>
        <v>52</v>
      </c>
      <c r="AB8" s="64"/>
      <c r="AC8" s="64"/>
      <c r="AD8" s="64">
        <f>(AD22+AD35)/2</f>
        <v>23.5</v>
      </c>
    </row>
    <row r="9" spans="1:40" x14ac:dyDescent="0.4">
      <c r="A9" s="55"/>
      <c r="F9" s="55"/>
      <c r="K9" t="s">
        <v>99</v>
      </c>
      <c r="O9">
        <v>0.3</v>
      </c>
      <c r="P9" t="s">
        <v>41</v>
      </c>
      <c r="Q9">
        <v>0.1</v>
      </c>
      <c r="X9" s="64">
        <f>(X23+X36)/2</f>
        <v>23</v>
      </c>
      <c r="Y9" s="64"/>
      <c r="Z9" s="64"/>
      <c r="AA9" s="64">
        <f>(AA23+AA36)/2</f>
        <v>49</v>
      </c>
      <c r="AB9" s="64"/>
      <c r="AC9" s="64"/>
      <c r="AD9" s="64">
        <f>(AD23+AD36)/2</f>
        <v>25.5</v>
      </c>
    </row>
    <row r="10" spans="1:40" x14ac:dyDescent="0.4">
      <c r="A10" s="55"/>
      <c r="F10" s="55"/>
      <c r="K10" t="s">
        <v>98</v>
      </c>
      <c r="O10">
        <v>0.4</v>
      </c>
      <c r="P10" t="s">
        <v>41</v>
      </c>
      <c r="Q10">
        <v>0.1</v>
      </c>
      <c r="X10" s="64">
        <f>(X24+X37)/2</f>
        <v>34.5</v>
      </c>
      <c r="Y10" s="64"/>
      <c r="Z10" s="64"/>
      <c r="AA10" s="64">
        <f>(AA24+AA37)/2</f>
        <v>66</v>
      </c>
      <c r="AB10" s="64"/>
      <c r="AC10" s="64"/>
      <c r="AD10" s="64">
        <f>(AD24+AD37)/2</f>
        <v>18</v>
      </c>
    </row>
    <row r="11" spans="1:40" x14ac:dyDescent="0.4">
      <c r="A11" s="55"/>
      <c r="F11" s="55"/>
      <c r="K11" t="s">
        <v>97</v>
      </c>
      <c r="O11">
        <v>0.4</v>
      </c>
      <c r="P11" t="s">
        <v>41</v>
      </c>
      <c r="Q11">
        <v>0.1</v>
      </c>
      <c r="X11" s="64">
        <f>(X25+X38)/2</f>
        <v>25</v>
      </c>
      <c r="Y11" s="64"/>
      <c r="Z11" s="64"/>
      <c r="AA11" s="64">
        <f>(AA25+AA38)/2</f>
        <v>48</v>
      </c>
      <c r="AB11" s="64"/>
      <c r="AC11" s="64"/>
      <c r="AD11" s="64">
        <f>(AD25+AD38)/2</f>
        <v>20</v>
      </c>
    </row>
    <row r="12" spans="1:40" x14ac:dyDescent="0.4">
      <c r="A12" s="55"/>
      <c r="F12" s="55"/>
      <c r="K12" t="s">
        <v>96</v>
      </c>
      <c r="O12">
        <v>0.3</v>
      </c>
      <c r="P12" t="s">
        <v>41</v>
      </c>
      <c r="Q12">
        <v>0.1</v>
      </c>
      <c r="X12" s="64">
        <f>(X26+X39)/2</f>
        <v>23.5</v>
      </c>
      <c r="Y12" s="64"/>
      <c r="Z12" s="64"/>
      <c r="AA12" s="64">
        <f>(AA26+AA39)/2</f>
        <v>62.5</v>
      </c>
      <c r="AB12" s="64"/>
      <c r="AC12" s="64"/>
      <c r="AD12" s="64">
        <f>(AD26+AD39)/2</f>
        <v>36</v>
      </c>
    </row>
    <row r="13" spans="1:40" x14ac:dyDescent="0.4">
      <c r="A13" s="55"/>
      <c r="F13" s="55"/>
      <c r="K13" t="s">
        <v>95</v>
      </c>
      <c r="O13">
        <v>0.5</v>
      </c>
      <c r="P13" t="s">
        <v>41</v>
      </c>
      <c r="Q13">
        <v>0.1</v>
      </c>
      <c r="X13" s="64">
        <f>(X27+X40)/2</f>
        <v>29</v>
      </c>
      <c r="Y13" s="64"/>
      <c r="Z13" s="64"/>
      <c r="AA13" s="64">
        <f>(AA27+AA40)/2</f>
        <v>44.5</v>
      </c>
      <c r="AB13" s="64"/>
      <c r="AC13" s="64"/>
      <c r="AD13" s="64">
        <f>(AD27+AD40)/2</f>
        <v>17.5</v>
      </c>
    </row>
    <row r="14" spans="1:40" x14ac:dyDescent="0.4">
      <c r="K14" t="s">
        <v>49</v>
      </c>
      <c r="O14">
        <v>0.2</v>
      </c>
      <c r="P14" t="s">
        <v>41</v>
      </c>
      <c r="Q14">
        <v>0.1</v>
      </c>
      <c r="X14" s="64">
        <f>(X28+X41)/2</f>
        <v>12</v>
      </c>
      <c r="Y14" s="64"/>
      <c r="Z14" s="64"/>
      <c r="AA14" s="64">
        <f>(AA28+AA41)/2</f>
        <v>38.5</v>
      </c>
      <c r="AB14" s="64"/>
      <c r="AC14" s="64"/>
      <c r="AD14" s="64">
        <f>(AD28+AD41)/2</f>
        <v>30</v>
      </c>
    </row>
    <row r="17" spans="24:32" x14ac:dyDescent="0.4">
      <c r="X17" s="47">
        <v>25</v>
      </c>
      <c r="Y17" s="47" t="s">
        <v>41</v>
      </c>
      <c r="Z17" s="47">
        <v>6</v>
      </c>
      <c r="AA17" s="47">
        <v>56</v>
      </c>
      <c r="AB17" s="47" t="s">
        <v>41</v>
      </c>
      <c r="AC17" s="47">
        <v>9</v>
      </c>
      <c r="AD17" s="47">
        <v>17</v>
      </c>
      <c r="AE17" t="s">
        <v>41</v>
      </c>
      <c r="AF17" s="47">
        <v>3</v>
      </c>
    </row>
    <row r="18" spans="24:32" x14ac:dyDescent="0.4">
      <c r="X18" s="47">
        <v>21</v>
      </c>
      <c r="Y18" s="47" t="s">
        <v>41</v>
      </c>
      <c r="Z18" s="47">
        <v>3</v>
      </c>
      <c r="AA18" s="47">
        <v>61</v>
      </c>
      <c r="AB18" s="47" t="s">
        <v>41</v>
      </c>
      <c r="AC18" s="47">
        <v>12</v>
      </c>
      <c r="AD18" s="47">
        <v>30</v>
      </c>
      <c r="AE18" t="s">
        <v>41</v>
      </c>
      <c r="AF18" s="47">
        <v>9</v>
      </c>
    </row>
    <row r="19" spans="24:32" x14ac:dyDescent="0.4">
      <c r="X19" s="47">
        <v>26</v>
      </c>
      <c r="Y19" s="47" t="s">
        <v>41</v>
      </c>
      <c r="Z19" s="47">
        <v>5</v>
      </c>
      <c r="AA19" s="47">
        <v>55</v>
      </c>
      <c r="AB19" s="47" t="s">
        <v>41</v>
      </c>
      <c r="AC19" s="47">
        <v>23</v>
      </c>
      <c r="AD19" s="47">
        <v>56</v>
      </c>
      <c r="AE19" t="s">
        <v>41</v>
      </c>
      <c r="AF19" s="47">
        <v>32</v>
      </c>
    </row>
    <row r="20" spans="24:32" x14ac:dyDescent="0.4">
      <c r="X20" s="47">
        <v>28</v>
      </c>
      <c r="Y20" s="47" t="s">
        <v>41</v>
      </c>
      <c r="Z20" s="47">
        <v>9</v>
      </c>
      <c r="AA20" s="47">
        <v>137</v>
      </c>
      <c r="AB20" s="47" t="s">
        <v>41</v>
      </c>
      <c r="AC20" s="47">
        <v>151</v>
      </c>
      <c r="AD20" s="47">
        <v>94</v>
      </c>
      <c r="AE20" t="s">
        <v>41</v>
      </c>
      <c r="AF20" s="47">
        <v>51</v>
      </c>
    </row>
    <row r="21" spans="24:32" x14ac:dyDescent="0.4">
      <c r="X21" s="47">
        <v>26</v>
      </c>
      <c r="Y21" s="47" t="s">
        <v>41</v>
      </c>
      <c r="Z21" s="47">
        <v>5</v>
      </c>
      <c r="AA21" s="47">
        <v>43</v>
      </c>
      <c r="AB21" s="47" t="s">
        <v>41</v>
      </c>
      <c r="AC21" s="47">
        <v>13</v>
      </c>
      <c r="AD21" s="47">
        <v>16</v>
      </c>
      <c r="AE21" t="s">
        <v>41</v>
      </c>
      <c r="AF21" s="47">
        <v>10</v>
      </c>
    </row>
    <row r="22" spans="24:32" x14ac:dyDescent="0.4">
      <c r="X22" s="47">
        <v>24</v>
      </c>
      <c r="Y22" s="47" t="s">
        <v>41</v>
      </c>
      <c r="Z22" s="47">
        <v>4</v>
      </c>
      <c r="AA22" s="47">
        <v>47</v>
      </c>
      <c r="AB22" s="47" t="s">
        <v>41</v>
      </c>
      <c r="AC22" s="47">
        <v>8</v>
      </c>
      <c r="AD22" s="47">
        <v>22</v>
      </c>
      <c r="AE22" t="s">
        <v>41</v>
      </c>
      <c r="AF22" s="47">
        <v>3</v>
      </c>
    </row>
    <row r="23" spans="24:32" x14ac:dyDescent="0.4">
      <c r="X23" s="47">
        <v>24</v>
      </c>
      <c r="Y23" s="47" t="s">
        <v>41</v>
      </c>
      <c r="Z23" s="47">
        <v>3</v>
      </c>
      <c r="AA23" s="47">
        <v>45</v>
      </c>
      <c r="AB23" s="47" t="s">
        <v>41</v>
      </c>
      <c r="AC23" s="47">
        <v>10</v>
      </c>
      <c r="AD23" s="47">
        <v>23</v>
      </c>
      <c r="AE23" t="s">
        <v>41</v>
      </c>
      <c r="AF23" s="47">
        <v>6</v>
      </c>
    </row>
    <row r="24" spans="24:32" x14ac:dyDescent="0.4">
      <c r="X24" s="47">
        <v>36</v>
      </c>
      <c r="Y24" s="47" t="s">
        <v>41</v>
      </c>
      <c r="Z24" s="47">
        <v>6</v>
      </c>
      <c r="AA24" s="47">
        <v>64</v>
      </c>
      <c r="AB24" s="47" t="s">
        <v>41</v>
      </c>
      <c r="AC24" s="47">
        <v>10</v>
      </c>
      <c r="AD24" s="47">
        <v>17</v>
      </c>
      <c r="AE24" t="s">
        <v>41</v>
      </c>
      <c r="AF24" s="47">
        <v>5</v>
      </c>
    </row>
    <row r="25" spans="24:32" x14ac:dyDescent="0.4">
      <c r="X25" s="47">
        <v>26</v>
      </c>
      <c r="Y25" s="47" t="s">
        <v>41</v>
      </c>
      <c r="Z25" s="47">
        <v>4</v>
      </c>
      <c r="AA25" s="47">
        <v>45</v>
      </c>
      <c r="AB25" s="47" t="s">
        <v>41</v>
      </c>
      <c r="AC25" s="47">
        <v>4</v>
      </c>
      <c r="AD25" s="47">
        <v>18</v>
      </c>
      <c r="AE25" t="s">
        <v>41</v>
      </c>
      <c r="AF25" s="47">
        <v>3</v>
      </c>
    </row>
    <row r="26" spans="24:32" x14ac:dyDescent="0.4">
      <c r="X26" s="47">
        <v>24</v>
      </c>
      <c r="Y26" s="47" t="s">
        <v>41</v>
      </c>
      <c r="Z26" s="47">
        <v>2</v>
      </c>
      <c r="AA26" s="47">
        <v>51</v>
      </c>
      <c r="AB26" s="47" t="s">
        <v>41</v>
      </c>
      <c r="AC26" s="47">
        <v>9</v>
      </c>
      <c r="AD26" s="47">
        <v>28</v>
      </c>
      <c r="AE26" t="s">
        <v>41</v>
      </c>
      <c r="AF26" s="47">
        <v>8</v>
      </c>
    </row>
    <row r="27" spans="24:32" x14ac:dyDescent="0.4">
      <c r="X27" s="47">
        <v>31</v>
      </c>
      <c r="Y27" s="47" t="s">
        <v>41</v>
      </c>
      <c r="Z27" s="47">
        <v>6</v>
      </c>
      <c r="AA27" s="47">
        <v>43</v>
      </c>
      <c r="AB27" s="47" t="s">
        <v>41</v>
      </c>
      <c r="AC27" s="47">
        <v>4</v>
      </c>
      <c r="AD27" s="47">
        <v>16</v>
      </c>
      <c r="AE27" t="s">
        <v>41</v>
      </c>
      <c r="AF27" s="47">
        <v>1</v>
      </c>
    </row>
    <row r="28" spans="24:32" x14ac:dyDescent="0.4">
      <c r="X28" s="47">
        <v>12</v>
      </c>
      <c r="Y28" s="47" t="s">
        <v>41</v>
      </c>
      <c r="Z28" s="47">
        <v>2</v>
      </c>
      <c r="AA28" s="47">
        <v>34</v>
      </c>
      <c r="AB28" s="47" t="s">
        <v>41</v>
      </c>
      <c r="AC28" s="47">
        <v>7</v>
      </c>
      <c r="AD28" s="47">
        <v>26</v>
      </c>
      <c r="AE28" t="s">
        <v>41</v>
      </c>
      <c r="AF28" s="47">
        <v>5</v>
      </c>
    </row>
    <row r="30" spans="24:32" x14ac:dyDescent="0.4">
      <c r="X30" s="47">
        <v>23</v>
      </c>
      <c r="Y30" s="47" t="s">
        <v>41</v>
      </c>
      <c r="Z30" s="47">
        <v>4</v>
      </c>
      <c r="AA30" s="47">
        <v>68</v>
      </c>
      <c r="AB30" s="47" t="s">
        <v>41</v>
      </c>
      <c r="AC30" s="47">
        <v>12</v>
      </c>
      <c r="AD30" s="47">
        <v>25</v>
      </c>
      <c r="AE30" t="s">
        <v>41</v>
      </c>
      <c r="AF30" s="47">
        <v>4</v>
      </c>
    </row>
    <row r="31" spans="24:32" x14ac:dyDescent="0.4">
      <c r="X31" s="47">
        <v>22</v>
      </c>
      <c r="Y31" s="47" t="s">
        <v>41</v>
      </c>
      <c r="Z31" s="47">
        <v>7</v>
      </c>
      <c r="AA31" s="47">
        <v>84</v>
      </c>
      <c r="AB31" s="47" t="s">
        <v>41</v>
      </c>
      <c r="AC31" s="47">
        <v>43</v>
      </c>
      <c r="AD31" s="47">
        <v>39</v>
      </c>
      <c r="AE31" t="s">
        <v>41</v>
      </c>
      <c r="AF31" s="47">
        <v>13</v>
      </c>
    </row>
    <row r="32" spans="24:32" x14ac:dyDescent="0.4">
      <c r="X32" s="47">
        <v>24</v>
      </c>
      <c r="Y32" s="47" t="s">
        <v>41</v>
      </c>
      <c r="Z32" s="47">
        <v>6</v>
      </c>
      <c r="AA32" s="47">
        <v>60</v>
      </c>
      <c r="AB32" s="47" t="s">
        <v>41</v>
      </c>
      <c r="AC32" s="47">
        <v>31</v>
      </c>
      <c r="AD32" s="47">
        <v>55</v>
      </c>
      <c r="AE32" t="s">
        <v>41</v>
      </c>
      <c r="AF32" s="47">
        <v>18</v>
      </c>
    </row>
    <row r="33" spans="24:32" x14ac:dyDescent="0.4">
      <c r="X33" s="47">
        <v>25</v>
      </c>
      <c r="Y33" s="47" t="s">
        <v>41</v>
      </c>
      <c r="Z33" s="47">
        <v>13</v>
      </c>
      <c r="AA33" s="47">
        <v>153</v>
      </c>
      <c r="AB33" s="47" t="s">
        <v>41</v>
      </c>
      <c r="AC33" s="47">
        <v>174</v>
      </c>
      <c r="AD33" s="47">
        <v>96</v>
      </c>
      <c r="AE33" t="s">
        <v>41</v>
      </c>
      <c r="AF33" s="47">
        <v>71</v>
      </c>
    </row>
    <row r="34" spans="24:32" x14ac:dyDescent="0.4">
      <c r="X34" s="47">
        <v>25</v>
      </c>
      <c r="Y34" s="47" t="s">
        <v>41</v>
      </c>
      <c r="Z34" s="47">
        <v>4</v>
      </c>
      <c r="AA34" s="47">
        <v>64</v>
      </c>
      <c r="AB34" s="47" t="s">
        <v>41</v>
      </c>
      <c r="AC34" s="47">
        <v>22</v>
      </c>
      <c r="AD34" s="47">
        <v>33</v>
      </c>
      <c r="AE34" t="s">
        <v>41</v>
      </c>
      <c r="AF34" s="47">
        <v>11</v>
      </c>
    </row>
    <row r="35" spans="24:32" x14ac:dyDescent="0.4">
      <c r="X35" s="47">
        <v>22</v>
      </c>
      <c r="Y35" s="47" t="s">
        <v>41</v>
      </c>
      <c r="Z35" s="47">
        <v>3</v>
      </c>
      <c r="AA35" s="47">
        <v>57</v>
      </c>
      <c r="AB35" s="47" t="s">
        <v>41</v>
      </c>
      <c r="AC35" s="47">
        <v>15</v>
      </c>
      <c r="AD35" s="47">
        <v>25</v>
      </c>
      <c r="AE35" t="s">
        <v>41</v>
      </c>
      <c r="AF35" s="47">
        <v>7</v>
      </c>
    </row>
    <row r="36" spans="24:32" x14ac:dyDescent="0.4">
      <c r="X36" s="47">
        <v>22</v>
      </c>
      <c r="Y36" s="47" t="s">
        <v>41</v>
      </c>
      <c r="Z36" s="47">
        <v>3</v>
      </c>
      <c r="AA36" s="47">
        <v>53</v>
      </c>
      <c r="AB36" s="47" t="s">
        <v>41</v>
      </c>
      <c r="AC36" s="47">
        <v>15</v>
      </c>
      <c r="AD36" s="47">
        <v>28</v>
      </c>
      <c r="AE36" t="s">
        <v>41</v>
      </c>
      <c r="AF36" s="47">
        <v>10</v>
      </c>
    </row>
    <row r="37" spans="24:32" x14ac:dyDescent="0.4">
      <c r="X37" s="47">
        <v>33</v>
      </c>
      <c r="Y37" s="47" t="s">
        <v>41</v>
      </c>
      <c r="Z37" s="47">
        <v>4</v>
      </c>
      <c r="AA37" s="47">
        <v>68</v>
      </c>
      <c r="AB37" s="47" t="s">
        <v>41</v>
      </c>
      <c r="AC37" s="47">
        <v>12</v>
      </c>
      <c r="AD37" s="47">
        <v>19</v>
      </c>
      <c r="AE37" t="s">
        <v>41</v>
      </c>
      <c r="AF37" s="47">
        <v>5</v>
      </c>
    </row>
    <row r="38" spans="24:32" x14ac:dyDescent="0.4">
      <c r="X38" s="47">
        <v>24</v>
      </c>
      <c r="Y38" s="47" t="s">
        <v>41</v>
      </c>
      <c r="Z38" s="47">
        <v>4</v>
      </c>
      <c r="AA38" s="47">
        <v>51</v>
      </c>
      <c r="AB38" s="47" t="s">
        <v>41</v>
      </c>
      <c r="AC38" s="47">
        <v>12</v>
      </c>
      <c r="AD38" s="47">
        <v>22</v>
      </c>
      <c r="AE38" t="s">
        <v>41</v>
      </c>
      <c r="AF38" s="47">
        <v>6</v>
      </c>
    </row>
    <row r="39" spans="24:32" x14ac:dyDescent="0.4">
      <c r="X39" s="47">
        <v>23</v>
      </c>
      <c r="Y39" s="47" t="s">
        <v>41</v>
      </c>
      <c r="Z39" s="47">
        <v>4</v>
      </c>
      <c r="AA39" s="47">
        <v>74</v>
      </c>
      <c r="AB39" s="47" t="s">
        <v>41</v>
      </c>
      <c r="AC39" s="47">
        <v>21</v>
      </c>
      <c r="AD39" s="47">
        <v>44</v>
      </c>
      <c r="AE39" t="s">
        <v>41</v>
      </c>
      <c r="AF39" s="47">
        <v>13</v>
      </c>
    </row>
    <row r="40" spans="24:32" x14ac:dyDescent="0.4">
      <c r="X40" s="47">
        <v>27</v>
      </c>
      <c r="Y40" s="47" t="s">
        <v>41</v>
      </c>
      <c r="Z40" s="47">
        <v>6</v>
      </c>
      <c r="AA40" s="47">
        <v>46</v>
      </c>
      <c r="AB40" s="47" t="s">
        <v>41</v>
      </c>
      <c r="AC40" s="47">
        <v>9</v>
      </c>
      <c r="AD40" s="47">
        <v>19</v>
      </c>
      <c r="AE40" t="s">
        <v>41</v>
      </c>
      <c r="AF40" s="47">
        <v>4</v>
      </c>
    </row>
    <row r="41" spans="24:32" x14ac:dyDescent="0.4">
      <c r="X41" s="47">
        <v>12</v>
      </c>
      <c r="Y41" s="47" t="s">
        <v>41</v>
      </c>
      <c r="Z41" s="47">
        <v>3</v>
      </c>
      <c r="AA41" s="47">
        <v>43</v>
      </c>
      <c r="AB41" s="47" t="s">
        <v>41</v>
      </c>
      <c r="AC41" s="47">
        <v>23</v>
      </c>
      <c r="AD41" s="47">
        <v>34</v>
      </c>
      <c r="AE41" t="s">
        <v>41</v>
      </c>
      <c r="AF41" s="47">
        <v>13</v>
      </c>
    </row>
  </sheetData>
  <mergeCells count="5">
    <mergeCell ref="A1:E1"/>
    <mergeCell ref="F1:I1"/>
    <mergeCell ref="J1:AG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DECC-C81F-4005-B9ED-A31CFE29315E}">
  <dimension ref="B2:F36"/>
  <sheetViews>
    <sheetView topLeftCell="A10" workbookViewId="0">
      <selection activeCell="C34" sqref="C34"/>
    </sheetView>
  </sheetViews>
  <sheetFormatPr defaultRowHeight="18.75" x14ac:dyDescent="0.4"/>
  <cols>
    <col min="2" max="2" width="31.125" customWidth="1"/>
    <col min="3" max="3" width="26.5" customWidth="1"/>
    <col min="4" max="4" width="19.625" customWidth="1"/>
    <col min="5" max="5" width="21" customWidth="1"/>
    <col min="6" max="6" width="18.875" customWidth="1"/>
  </cols>
  <sheetData>
    <row r="2" spans="2:3" x14ac:dyDescent="0.4">
      <c r="B2" t="s">
        <v>50</v>
      </c>
    </row>
    <row r="4" spans="2:3" ht="19.5" thickBot="1" x14ac:dyDescent="0.45">
      <c r="B4" t="s">
        <v>51</v>
      </c>
    </row>
    <row r="5" spans="2:3" ht="19.5" thickBot="1" x14ac:dyDescent="0.45">
      <c r="B5" s="17" t="s">
        <v>52</v>
      </c>
      <c r="C5" s="18" t="s">
        <v>53</v>
      </c>
    </row>
    <row r="6" spans="2:3" ht="19.5" thickTop="1" x14ac:dyDescent="0.4">
      <c r="B6" s="19" t="s">
        <v>54</v>
      </c>
      <c r="C6" s="20">
        <v>439280</v>
      </c>
    </row>
    <row r="7" spans="2:3" ht="19.5" thickBot="1" x14ac:dyDescent="0.45">
      <c r="B7" s="21" t="s">
        <v>55</v>
      </c>
      <c r="C7" s="22" t="s">
        <v>56</v>
      </c>
    </row>
    <row r="10" spans="2:3" ht="19.5" thickBot="1" x14ac:dyDescent="0.45">
      <c r="B10" s="23" t="s">
        <v>57</v>
      </c>
    </row>
    <row r="11" spans="2:3" x14ac:dyDescent="0.4">
      <c r="B11" s="24" t="s">
        <v>58</v>
      </c>
      <c r="C11" s="25">
        <v>220.22</v>
      </c>
    </row>
    <row r="12" spans="2:3" x14ac:dyDescent="0.4">
      <c r="B12" s="26" t="s">
        <v>59</v>
      </c>
      <c r="C12" s="27">
        <v>-1.2</v>
      </c>
    </row>
    <row r="13" spans="2:3" x14ac:dyDescent="0.4">
      <c r="B13" s="26" t="s">
        <v>60</v>
      </c>
      <c r="C13" s="28">
        <v>4</v>
      </c>
    </row>
    <row r="14" spans="2:3" x14ac:dyDescent="0.4">
      <c r="B14" s="26" t="s">
        <v>61</v>
      </c>
      <c r="C14" s="28">
        <v>4</v>
      </c>
    </row>
    <row r="15" spans="2:3" x14ac:dyDescent="0.4">
      <c r="B15" s="26" t="s">
        <v>62</v>
      </c>
      <c r="C15" s="28">
        <v>3</v>
      </c>
    </row>
    <row r="16" spans="2:3" x14ac:dyDescent="0.4">
      <c r="B16" s="26" t="s">
        <v>63</v>
      </c>
      <c r="C16" s="27">
        <v>220.08479224999999</v>
      </c>
    </row>
    <row r="17" spans="2:6" x14ac:dyDescent="0.4">
      <c r="B17" s="29" t="s">
        <v>64</v>
      </c>
      <c r="C17" s="27">
        <v>220.08479224999999</v>
      </c>
    </row>
    <row r="18" spans="2:6" x14ac:dyDescent="0.4">
      <c r="B18" s="26" t="s">
        <v>65</v>
      </c>
      <c r="C18" s="27">
        <v>99.3</v>
      </c>
    </row>
    <row r="19" spans="2:6" x14ac:dyDescent="0.4">
      <c r="B19" s="26" t="s">
        <v>66</v>
      </c>
      <c r="C19" s="28">
        <v>16</v>
      </c>
    </row>
    <row r="20" spans="2:6" x14ac:dyDescent="0.4">
      <c r="B20" s="26" t="s">
        <v>67</v>
      </c>
      <c r="C20" s="28">
        <v>0</v>
      </c>
    </row>
    <row r="21" spans="2:6" x14ac:dyDescent="0.4">
      <c r="B21" s="26" t="s">
        <v>68</v>
      </c>
      <c r="C21" s="28">
        <v>272</v>
      </c>
    </row>
    <row r="22" spans="2:6" x14ac:dyDescent="0.4">
      <c r="B22" s="26" t="s">
        <v>69</v>
      </c>
      <c r="C22" s="28">
        <v>0</v>
      </c>
    </row>
    <row r="23" spans="2:6" x14ac:dyDescent="0.4">
      <c r="B23" s="29" t="s">
        <v>70</v>
      </c>
      <c r="C23" s="28">
        <v>1</v>
      </c>
    </row>
    <row r="24" spans="2:6" x14ac:dyDescent="0.4">
      <c r="B24" s="29" t="s">
        <v>71</v>
      </c>
      <c r="C24" s="28">
        <v>0</v>
      </c>
    </row>
    <row r="25" spans="2:6" x14ac:dyDescent="0.4">
      <c r="B25" s="29" t="s">
        <v>72</v>
      </c>
      <c r="C25" s="28">
        <v>0</v>
      </c>
    </row>
    <row r="26" spans="2:6" x14ac:dyDescent="0.4">
      <c r="B26" s="29" t="s">
        <v>73</v>
      </c>
      <c r="C26" s="28">
        <v>0</v>
      </c>
    </row>
    <row r="27" spans="2:6" x14ac:dyDescent="0.4">
      <c r="B27" s="29" t="s">
        <v>74</v>
      </c>
      <c r="C27" s="28">
        <v>1</v>
      </c>
    </row>
    <row r="28" spans="2:6" ht="19.5" thickBot="1" x14ac:dyDescent="0.45">
      <c r="B28" s="30" t="s">
        <v>75</v>
      </c>
      <c r="C28" s="31" t="s">
        <v>76</v>
      </c>
    </row>
    <row r="31" spans="2:6" ht="19.5" thickBot="1" x14ac:dyDescent="0.45">
      <c r="B31" t="s">
        <v>77</v>
      </c>
    </row>
    <row r="32" spans="2:6" ht="19.5" thickBot="1" x14ac:dyDescent="0.45">
      <c r="B32" s="17" t="s">
        <v>78</v>
      </c>
      <c r="C32" s="32" t="s">
        <v>79</v>
      </c>
      <c r="D32" s="32" t="s">
        <v>80</v>
      </c>
      <c r="E32" s="32" t="s">
        <v>81</v>
      </c>
      <c r="F32" s="18" t="s">
        <v>82</v>
      </c>
    </row>
    <row r="33" spans="2:6" ht="19.5" thickTop="1" x14ac:dyDescent="0.4">
      <c r="B33" s="33">
        <v>0.18</v>
      </c>
      <c r="C33" s="34" t="s">
        <v>83</v>
      </c>
      <c r="D33" s="34" t="s">
        <v>84</v>
      </c>
      <c r="E33" s="35">
        <v>1280452</v>
      </c>
      <c r="F33" s="36">
        <v>103407870</v>
      </c>
    </row>
    <row r="34" spans="2:6" x14ac:dyDescent="0.4">
      <c r="B34" s="26">
        <v>0.21879999999999999</v>
      </c>
      <c r="C34" s="37" t="s">
        <v>85</v>
      </c>
      <c r="D34" s="37" t="s">
        <v>84</v>
      </c>
      <c r="E34" s="15">
        <v>1280452</v>
      </c>
      <c r="F34" s="38">
        <v>103407870</v>
      </c>
    </row>
    <row r="35" spans="2:6" x14ac:dyDescent="0.4">
      <c r="B35" s="26">
        <v>0.91</v>
      </c>
      <c r="C35" s="15" t="s">
        <v>86</v>
      </c>
      <c r="D35" s="37" t="s">
        <v>87</v>
      </c>
      <c r="E35" s="15">
        <v>1193845</v>
      </c>
      <c r="F35" s="38">
        <v>103407870</v>
      </c>
    </row>
    <row r="36" spans="2:6" ht="19.5" thickBot="1" x14ac:dyDescent="0.45">
      <c r="B36" s="21">
        <v>1</v>
      </c>
      <c r="C36" s="39" t="s">
        <v>83</v>
      </c>
      <c r="D36" s="39" t="s">
        <v>88</v>
      </c>
      <c r="E36" s="40">
        <v>1280454</v>
      </c>
      <c r="F36" s="41">
        <v>103407870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11C_HTP(kinetic)</vt:lpstr>
      <vt:lpstr>11C_HTP(kinetic) (raw)</vt:lpstr>
      <vt:lpstr>11C_HTP(compound)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2023-08-01T07:09:28Z</dcterms:modified>
</cp:coreProperties>
</file>