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6 receptor\"/>
    </mc:Choice>
  </mc:AlternateContent>
  <xr:revisionPtr revIDLastSave="0" documentId="13_ncr:1_{BE242448-6383-4095-AA05-09AAF2531FE9}" xr6:coauthVersionLast="36" xr6:coauthVersionMax="36" xr10:uidLastSave="{00000000-0000-0000-0000-000000000000}"/>
  <bookViews>
    <workbookView xWindow="14610" yWindow="45" windowWidth="14115" windowHeight="17295" xr2:uid="{666BC7CE-D0A8-4F8C-A65E-5E37EDDADD61}"/>
  </bookViews>
  <sheets>
    <sheet name="11C_AFM(kinetic)" sheetId="1" r:id="rId1"/>
    <sheet name="11C_AFM(kinetic)(raw)" sheetId="4" r:id="rId2"/>
    <sheet name="11C_AFM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P28" i="1"/>
  <c r="AE10" i="1"/>
  <c r="Z10" i="1"/>
  <c r="U10" i="1"/>
  <c r="P10" i="1"/>
  <c r="AC5" i="1" l="1"/>
  <c r="AC6" i="1"/>
  <c r="AC11" i="1"/>
  <c r="AC12" i="1"/>
  <c r="AC14" i="1"/>
  <c r="AC15" i="1"/>
  <c r="AC16" i="1"/>
  <c r="AC18" i="1"/>
  <c r="AC19" i="1"/>
  <c r="AC4" i="1"/>
  <c r="AH4" i="1"/>
  <c r="AH5" i="1"/>
  <c r="AH6" i="1"/>
  <c r="AH11" i="1"/>
  <c r="AH12" i="1"/>
  <c r="AH14" i="1"/>
  <c r="AH15" i="1"/>
  <c r="AH16" i="1"/>
  <c r="AH18" i="1"/>
  <c r="AH19" i="1"/>
  <c r="AH3" i="1"/>
  <c r="AC3" i="1"/>
  <c r="X4" i="1"/>
  <c r="X5" i="1"/>
  <c r="X11" i="1"/>
  <c r="X12" i="1"/>
  <c r="X14" i="1"/>
  <c r="X15" i="1"/>
  <c r="X16" i="1"/>
  <c r="X18" i="1"/>
  <c r="X19" i="1"/>
  <c r="X3" i="1"/>
  <c r="S4" i="1"/>
  <c r="S5" i="1"/>
  <c r="S6" i="1"/>
  <c r="S11" i="1"/>
  <c r="S12" i="1"/>
  <c r="S14" i="1"/>
  <c r="S15" i="1"/>
  <c r="S16" i="1"/>
  <c r="S18" i="1"/>
  <c r="S19" i="1"/>
  <c r="S3" i="1"/>
  <c r="AP19" i="1" l="1"/>
  <c r="AP18" i="1"/>
  <c r="AP4" i="1"/>
  <c r="AP5" i="1"/>
  <c r="AP6" i="1"/>
  <c r="AP11" i="1"/>
  <c r="AP12" i="1"/>
  <c r="AP14" i="1"/>
  <c r="AP15" i="1"/>
  <c r="AP16" i="1"/>
  <c r="AP3" i="1"/>
  <c r="AP10" i="1" l="1"/>
</calcChain>
</file>

<file path=xl/sharedStrings.xml><?xml version="1.0" encoding="utf-8"?>
<sst xmlns="http://schemas.openxmlformats.org/spreadsheetml/2006/main" count="346" uniqueCount="115">
  <si>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</si>
  <si>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</si>
  <si>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</si>
  <si>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</si>
  <si>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</si>
  <si>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</si>
  <si>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</si>
  <si>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</si>
  <si>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</si>
  <si>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</si>
  <si>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</si>
  <si>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</si>
  <si>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</si>
  <si>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</si>
  <si>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</si>
  <si>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</si>
  <si>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</si>
  <si>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</si>
  <si>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</si>
  <si>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</si>
  <si>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</si>
  <si>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</si>
  <si>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</si>
  <si>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</si>
  <si>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</si>
  <si>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</si>
  <si>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</si>
  <si>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</si>
  <si>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</si>
  <si>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</si>
  <si>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</si>
  <si>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</si>
  <si>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</si>
  <si>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</si>
  <si>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</si>
  <si>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</si>
  <si>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</si>
  <si>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</si>
  <si>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</si>
  <si>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</si>
  <si>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</si>
  <si>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</si>
  <si>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JCBFM</t>
    <phoneticPr fontId="1"/>
  </si>
  <si>
    <t>K1/k2</t>
    <phoneticPr fontId="1"/>
  </si>
  <si>
    <t>[11C]AFM</t>
    <phoneticPr fontId="1"/>
  </si>
  <si>
    <t>33,1886-1896</t>
    <phoneticPr fontId="1"/>
  </si>
  <si>
    <t>4/6(F/M)</t>
    <phoneticPr fontId="1"/>
  </si>
  <si>
    <t>20-45</t>
    <phoneticPr fontId="1"/>
  </si>
  <si>
    <t>1T</t>
    <phoneticPr fontId="1"/>
  </si>
  <si>
    <t>MA1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</si>
  <si>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</si>
  <si>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</si>
  <si>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</si>
  <si>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</si>
  <si>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</si>
  <si>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</si>
  <si>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C15H17FN2S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</si>
  <si>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</si>
  <si>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</si>
  <si>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</si>
  <si>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</si>
  <si>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</si>
  <si>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</si>
  <si>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</si>
  <si>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</si>
  <si>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</si>
  <si>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</si>
  <si>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</si>
  <si>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</si>
  <si>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</si>
  <si>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</si>
  <si>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</si>
  <si>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</si>
  <si>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</si>
  <si>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</si>
  <si>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</si>
  <si>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</si>
  <si>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</si>
  <si>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</si>
  <si>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</si>
  <si>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</si>
  <si>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</si>
  <si>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</si>
  <si>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</si>
  <si>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mice,n=4,whole cortex</t>
    <phoneticPr fontId="1"/>
  </si>
  <si>
    <t>10.1124/jpet.103.058636</t>
  </si>
  <si>
    <t>mice,n=4,midbrain</t>
    <phoneticPr fontId="1"/>
  </si>
  <si>
    <t>Midbrain</t>
    <phoneticPr fontId="1"/>
  </si>
  <si>
    <t>Pons</t>
    <phoneticPr fontId="1"/>
  </si>
  <si>
    <t>Mika Nagasawa et al.</t>
    <phoneticPr fontId="1"/>
  </si>
  <si>
    <t>raphe midbrain</t>
    <phoneticPr fontId="1"/>
  </si>
  <si>
    <t>raphe pons</t>
    <phoneticPr fontId="1"/>
  </si>
  <si>
    <t>%COV</t>
    <phoneticPr fontId="1"/>
  </si>
  <si>
    <t>SD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</si>
  <si>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</si>
  <si>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C]AFM</t>
    </r>
    <phoneticPr fontId="1"/>
  </si>
  <si>
    <t>Raphe pons</t>
    <phoneticPr fontId="1"/>
  </si>
  <si>
    <t>Raphe midbrain</t>
    <phoneticPr fontId="1"/>
  </si>
  <si>
    <t>Frontal cx</t>
    <phoneticPr fontId="1"/>
  </si>
  <si>
    <t>Temporal cx</t>
    <phoneticPr fontId="1"/>
  </si>
  <si>
    <t>OCC</t>
    <phoneticPr fontId="1"/>
  </si>
  <si>
    <t>Post. Cingulate cx</t>
    <phoneticPr fontId="1"/>
  </si>
  <si>
    <t>Ant. Cingulate cx</t>
    <phoneticPr fontId="1"/>
  </si>
  <si>
    <t>CAU</t>
    <phoneticPr fontId="1"/>
  </si>
  <si>
    <t>THA</t>
    <phoneticPr fontId="1"/>
  </si>
  <si>
    <t>CER</t>
    <phoneticPr fontId="1"/>
  </si>
  <si>
    <t>Mika Nagasawa</t>
    <phoneticPr fontId="1"/>
  </si>
  <si>
    <t>備考</t>
    <rPh sb="0" eb="2">
      <t>ビコウ</t>
    </rPh>
    <phoneticPr fontId="1"/>
  </si>
  <si>
    <t>k1/k2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</si>
  <si>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</si>
  <si>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</si>
  <si>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</si>
  <si>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</si>
  <si>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33(12):1886-96.</t>
  </si>
  <si>
    <t>Serotonin transporter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</si>
</sst>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4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CN37"/>
  <sheetViews>
    <sheetView tabSelected="1" workbookViewId="0">
      <selection activeCell="B4" sqref="B4"/>
    </sheetView>
  </sheetViews>
  <sheetFormatPr defaultRowHeight="18.75" x14ac:dyDescent="0.4"/>
  <cols>
    <col min="1" max="1" width="14.25" customWidth="1"/>
    <col min="12" max="12" width="15.375" customWidth="1"/>
    <col min="13" max="13" width="7.125" customWidth="1"/>
    <col min="14" max="14" width="9.875" customWidth="1"/>
    <col min="17" max="17" width="2.875" customWidth="1"/>
    <col min="22" max="22" width="2.75" customWidth="1"/>
    <col min="27" max="27" width="2.75" customWidth="1"/>
    <col min="32" max="32" width="2.625" customWidth="1"/>
    <col min="37" max="37" width="3.25" customWidth="1"/>
    <col min="40" max="40" width="2.75" customWidth="1"/>
    <col min="43" max="43" width="3" customWidth="1"/>
    <col min="46" max="46" width="2.875" customWidth="1"/>
  </cols>
  <sheetData>
    <row r="1" spans="1:49" x14ac:dyDescent="0.4">
      <c r="A1" s="61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3" t="s">
        <v>2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1"/>
      <c r="AO1" s="1"/>
      <c r="AP1" s="1"/>
      <c r="AQ1" s="1"/>
      <c r="AR1" s="1"/>
      <c r="AS1" s="2"/>
      <c r="AT1" s="2"/>
      <c r="AU1" s="2"/>
    </row>
    <row r="2" spans="1:49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92</v>
      </c>
      <c r="S2" s="6" t="s">
        <v>93</v>
      </c>
      <c r="T2" s="6"/>
      <c r="U2" s="7" t="s">
        <v>15</v>
      </c>
      <c r="V2" s="7"/>
      <c r="W2" s="6" t="s">
        <v>92</v>
      </c>
      <c r="X2" s="7" t="s">
        <v>93</v>
      </c>
      <c r="Y2" s="7"/>
      <c r="Z2" s="6" t="s">
        <v>16</v>
      </c>
      <c r="AA2" s="6"/>
      <c r="AB2" s="6" t="s">
        <v>92</v>
      </c>
      <c r="AC2" s="6" t="s">
        <v>93</v>
      </c>
      <c r="AD2" s="6"/>
      <c r="AE2" s="6" t="s">
        <v>17</v>
      </c>
      <c r="AF2" s="6"/>
      <c r="AG2" s="6" t="s">
        <v>92</v>
      </c>
      <c r="AH2" s="6" t="s">
        <v>93</v>
      </c>
      <c r="AI2" s="6"/>
      <c r="AJ2" s="6" t="s">
        <v>18</v>
      </c>
      <c r="AK2" s="6"/>
      <c r="AL2" s="6"/>
      <c r="AM2" s="6" t="s">
        <v>19</v>
      </c>
      <c r="AN2" s="6"/>
      <c r="AO2" s="6"/>
      <c r="AP2" s="6" t="s">
        <v>43</v>
      </c>
      <c r="AQ2" s="6"/>
      <c r="AR2" s="6"/>
      <c r="AS2" s="8" t="s">
        <v>20</v>
      </c>
      <c r="AT2" s="8"/>
      <c r="AU2" s="8"/>
      <c r="AV2" s="1"/>
    </row>
    <row r="3" spans="1:49" x14ac:dyDescent="0.4">
      <c r="A3" s="74" t="s">
        <v>95</v>
      </c>
      <c r="B3" s="10" t="s">
        <v>114</v>
      </c>
      <c r="C3" t="s">
        <v>89</v>
      </c>
      <c r="D3">
        <v>2013</v>
      </c>
      <c r="E3" t="s">
        <v>42</v>
      </c>
      <c r="F3" s="54" t="s">
        <v>113</v>
      </c>
      <c r="G3" s="74" t="s">
        <v>21</v>
      </c>
      <c r="H3">
        <v>10</v>
      </c>
      <c r="I3" t="s">
        <v>46</v>
      </c>
      <c r="J3" t="s">
        <v>47</v>
      </c>
      <c r="K3" t="s">
        <v>48</v>
      </c>
      <c r="L3" s="60" t="s">
        <v>22</v>
      </c>
      <c r="M3" s="60"/>
      <c r="N3" s="60" t="s">
        <v>22</v>
      </c>
      <c r="O3" s="60"/>
      <c r="P3" s="18">
        <v>16.2</v>
      </c>
      <c r="Q3" s="18" t="s">
        <v>39</v>
      </c>
      <c r="R3" s="18">
        <v>16</v>
      </c>
      <c r="S3" s="16">
        <f>P3*R3/100</f>
        <v>2.5920000000000001</v>
      </c>
      <c r="T3" s="49"/>
      <c r="U3" s="17">
        <v>0.69</v>
      </c>
      <c r="V3" s="18" t="s">
        <v>39</v>
      </c>
      <c r="W3" s="18">
        <v>17</v>
      </c>
      <c r="X3" s="11">
        <f>U3*W3/100</f>
        <v>0.11729999999999999</v>
      </c>
      <c r="Y3" s="49"/>
      <c r="Z3" s="18">
        <v>0.55000000000000004</v>
      </c>
      <c r="AA3" s="18" t="s">
        <v>39</v>
      </c>
      <c r="AB3" s="48">
        <v>20</v>
      </c>
      <c r="AC3" s="50">
        <f>Z3*AB3/100</f>
        <v>0.11</v>
      </c>
      <c r="AD3" s="49"/>
      <c r="AE3" s="18">
        <v>3.4000000000000002E-2</v>
      </c>
      <c r="AF3" s="18" t="s">
        <v>39</v>
      </c>
      <c r="AG3" s="18">
        <v>11</v>
      </c>
      <c r="AH3" s="22">
        <f>AE3*AG3/100</f>
        <v>3.7399999999999998E-3</v>
      </c>
      <c r="AI3" s="10"/>
      <c r="AJ3" s="10"/>
      <c r="AK3" s="10"/>
      <c r="AL3" s="10"/>
      <c r="AM3" s="49"/>
      <c r="AN3" s="49"/>
      <c r="AO3" s="49"/>
      <c r="AP3" s="16">
        <f>Z3/AE3</f>
        <v>16.176470588235293</v>
      </c>
      <c r="AQ3" s="49"/>
      <c r="AR3" s="49"/>
      <c r="AS3" s="10"/>
      <c r="AT3" s="10"/>
      <c r="AU3" s="10"/>
      <c r="AV3" s="10"/>
    </row>
    <row r="4" spans="1:49" x14ac:dyDescent="0.4">
      <c r="A4" s="75"/>
      <c r="B4" s="10"/>
      <c r="C4" s="10"/>
      <c r="D4" s="10"/>
      <c r="E4" s="10"/>
      <c r="F4" s="10"/>
      <c r="G4" s="75"/>
      <c r="H4" s="10"/>
      <c r="I4" s="10"/>
      <c r="J4" s="10"/>
      <c r="K4" s="10"/>
      <c r="L4" s="64"/>
      <c r="M4" s="64"/>
      <c r="N4" s="64" t="s">
        <v>27</v>
      </c>
      <c r="O4" s="64"/>
      <c r="P4" s="18">
        <v>21.2</v>
      </c>
      <c r="Q4" s="18" t="s">
        <v>39</v>
      </c>
      <c r="R4" s="18">
        <v>24</v>
      </c>
      <c r="S4" s="16">
        <f t="shared" ref="S4:S19" si="0">P4*R4/100</f>
        <v>5.0879999999999992</v>
      </c>
      <c r="T4" s="49"/>
      <c r="U4" s="17">
        <v>1.19</v>
      </c>
      <c r="V4" s="18" t="s">
        <v>39</v>
      </c>
      <c r="W4" s="18">
        <v>21</v>
      </c>
      <c r="X4" s="11">
        <f t="shared" ref="X4:X19" si="1">U4*W4/100</f>
        <v>0.24989999999999998</v>
      </c>
      <c r="Y4" s="49"/>
      <c r="Z4" s="49">
        <v>0.42</v>
      </c>
      <c r="AA4" s="49" t="s">
        <v>39</v>
      </c>
      <c r="AB4" s="49">
        <v>18</v>
      </c>
      <c r="AC4" s="11">
        <f>Z4*AB4/100</f>
        <v>7.5600000000000001E-2</v>
      </c>
      <c r="AD4" s="49"/>
      <c r="AE4" s="21">
        <v>0.02</v>
      </c>
      <c r="AF4" s="18" t="s">
        <v>39</v>
      </c>
      <c r="AG4" s="18">
        <v>13</v>
      </c>
      <c r="AH4" s="22">
        <f t="shared" ref="AH4:AH19" si="2">AE4*AG4/100</f>
        <v>2.5999999999999999E-3</v>
      </c>
      <c r="AI4" s="10"/>
      <c r="AJ4" s="10"/>
      <c r="AK4" s="10"/>
      <c r="AL4" s="10"/>
      <c r="AM4" s="49"/>
      <c r="AN4" s="49"/>
      <c r="AO4" s="49"/>
      <c r="AP4" s="16">
        <f t="shared" ref="AP4:AP16" si="3">Z4/AE4</f>
        <v>21</v>
      </c>
      <c r="AQ4" s="49"/>
      <c r="AR4" s="49"/>
      <c r="AS4" s="10"/>
      <c r="AT4" s="10"/>
      <c r="AU4" s="12"/>
      <c r="AV4" s="10"/>
    </row>
    <row r="5" spans="1:49" x14ac:dyDescent="0.4">
      <c r="A5" s="75"/>
      <c r="B5" s="10"/>
      <c r="C5" s="10"/>
      <c r="D5" s="10"/>
      <c r="E5" s="10"/>
      <c r="F5" s="10"/>
      <c r="G5" s="75"/>
      <c r="H5" s="10"/>
      <c r="I5" s="10"/>
      <c r="J5" s="10"/>
      <c r="K5" s="10"/>
      <c r="L5" s="64"/>
      <c r="M5" s="64"/>
      <c r="N5" s="64" t="s">
        <v>30</v>
      </c>
      <c r="O5" s="64"/>
      <c r="P5" s="18">
        <v>44.2</v>
      </c>
      <c r="Q5" s="18" t="s">
        <v>39</v>
      </c>
      <c r="R5" s="18">
        <v>29</v>
      </c>
      <c r="S5" s="16">
        <f t="shared" si="0"/>
        <v>12.818000000000001</v>
      </c>
      <c r="T5" s="49"/>
      <c r="U5" s="17">
        <v>3.6</v>
      </c>
      <c r="V5" s="49" t="s">
        <v>39</v>
      </c>
      <c r="W5" s="18">
        <v>34</v>
      </c>
      <c r="X5" s="11">
        <f t="shared" si="1"/>
        <v>1.224</v>
      </c>
      <c r="Y5" s="49"/>
      <c r="Z5" s="49">
        <v>0.42</v>
      </c>
      <c r="AA5" s="49" t="s">
        <v>39</v>
      </c>
      <c r="AB5" s="49">
        <v>20</v>
      </c>
      <c r="AC5" s="11">
        <f t="shared" ref="AC5:AC19" si="4">Z5*AB5/100</f>
        <v>8.4000000000000005E-2</v>
      </c>
      <c r="AD5" s="49"/>
      <c r="AE5" s="21">
        <v>0.01</v>
      </c>
      <c r="AF5" s="18" t="s">
        <v>39</v>
      </c>
      <c r="AG5" s="18">
        <v>22</v>
      </c>
      <c r="AH5" s="22">
        <f t="shared" si="2"/>
        <v>2.2000000000000001E-3</v>
      </c>
      <c r="AI5" s="10"/>
      <c r="AJ5" s="10"/>
      <c r="AK5" s="10"/>
      <c r="AL5" s="10"/>
      <c r="AM5" s="49"/>
      <c r="AN5" s="49"/>
      <c r="AO5" s="49"/>
      <c r="AP5" s="16">
        <f t="shared" si="3"/>
        <v>42</v>
      </c>
      <c r="AQ5" s="49"/>
      <c r="AR5" s="49"/>
      <c r="AS5" s="10"/>
      <c r="AT5" s="10"/>
      <c r="AU5" s="10"/>
      <c r="AV5" s="10"/>
    </row>
    <row r="6" spans="1:49" x14ac:dyDescent="0.4">
      <c r="A6" s="75"/>
      <c r="B6" s="10"/>
      <c r="C6" s="10"/>
      <c r="D6" s="10"/>
      <c r="E6" s="10"/>
      <c r="F6" s="10"/>
      <c r="G6" s="75"/>
      <c r="H6" s="10"/>
      <c r="I6" s="10"/>
      <c r="J6" s="10"/>
      <c r="K6" s="10"/>
      <c r="L6" s="64" t="s">
        <v>33</v>
      </c>
      <c r="M6" s="64"/>
      <c r="N6" s="64" t="s">
        <v>26</v>
      </c>
      <c r="O6" s="64"/>
      <c r="P6" s="18">
        <v>9.6999999999999993</v>
      </c>
      <c r="Q6" s="18" t="s">
        <v>39</v>
      </c>
      <c r="R6" s="18">
        <v>20</v>
      </c>
      <c r="S6" s="16">
        <f t="shared" si="0"/>
        <v>1.94</v>
      </c>
      <c r="T6" s="49"/>
      <c r="U6" s="49"/>
      <c r="V6" s="49"/>
      <c r="W6" s="49"/>
      <c r="X6" s="11"/>
      <c r="Y6" s="49"/>
      <c r="Z6" s="49">
        <v>0.52</v>
      </c>
      <c r="AA6" s="49" t="s">
        <v>39</v>
      </c>
      <c r="AB6" s="49">
        <v>24</v>
      </c>
      <c r="AC6" s="11">
        <f t="shared" si="4"/>
        <v>0.12480000000000001</v>
      </c>
      <c r="AD6" s="49"/>
      <c r="AE6" s="18">
        <v>5.2999999999999999E-2</v>
      </c>
      <c r="AF6" s="18" t="s">
        <v>39</v>
      </c>
      <c r="AG6" s="18">
        <v>10</v>
      </c>
      <c r="AH6" s="22">
        <f t="shared" si="2"/>
        <v>5.3E-3</v>
      </c>
      <c r="AI6" s="10"/>
      <c r="AJ6" s="12"/>
      <c r="AK6" s="10"/>
      <c r="AL6" s="12"/>
      <c r="AM6" s="49"/>
      <c r="AN6" s="49"/>
      <c r="AO6" s="49"/>
      <c r="AP6" s="16">
        <f t="shared" si="3"/>
        <v>9.8113207547169825</v>
      </c>
      <c r="AQ6" s="49"/>
      <c r="AR6" s="49"/>
      <c r="AS6" s="12"/>
      <c r="AT6" s="10"/>
      <c r="AU6" s="12"/>
      <c r="AV6" s="10"/>
    </row>
    <row r="7" spans="1:49" x14ac:dyDescent="0.4">
      <c r="A7" s="75"/>
      <c r="B7" s="10"/>
      <c r="C7" s="10"/>
      <c r="D7" s="10"/>
      <c r="E7" s="10"/>
      <c r="F7" s="10"/>
      <c r="G7" s="75"/>
      <c r="H7" s="10"/>
      <c r="I7" s="10"/>
      <c r="J7" s="10"/>
      <c r="K7" s="10"/>
      <c r="L7" s="64"/>
      <c r="M7" s="64"/>
      <c r="N7" s="59" t="s">
        <v>34</v>
      </c>
      <c r="O7" s="43" t="s">
        <v>87</v>
      </c>
      <c r="P7" s="18"/>
      <c r="Q7" s="18"/>
      <c r="R7" s="18"/>
      <c r="S7" s="16"/>
      <c r="T7" s="18"/>
      <c r="U7" s="18"/>
      <c r="V7" s="18"/>
      <c r="W7" s="18"/>
      <c r="X7" s="11"/>
      <c r="Y7" s="18"/>
      <c r="Z7" s="18"/>
      <c r="AA7" s="18"/>
      <c r="AB7" s="18"/>
      <c r="AC7" s="11"/>
      <c r="AD7" s="18"/>
      <c r="AE7" s="18"/>
      <c r="AF7" s="18"/>
      <c r="AG7" s="18"/>
      <c r="AH7" s="22"/>
      <c r="AM7" s="18"/>
      <c r="AN7" s="18"/>
      <c r="AO7" s="18"/>
      <c r="AP7" s="18"/>
      <c r="AQ7" s="18"/>
      <c r="AR7" s="18"/>
      <c r="AV7" s="10"/>
    </row>
    <row r="8" spans="1:49" x14ac:dyDescent="0.4">
      <c r="A8" s="75"/>
      <c r="B8" s="10"/>
      <c r="C8" s="10"/>
      <c r="D8" s="10"/>
      <c r="E8" s="10"/>
      <c r="F8" s="10"/>
      <c r="G8" s="75"/>
      <c r="H8" s="10"/>
      <c r="I8" s="10"/>
      <c r="J8" s="10"/>
      <c r="K8" s="10"/>
      <c r="L8" s="64"/>
      <c r="M8" s="64"/>
      <c r="N8" s="60"/>
      <c r="O8" s="43" t="s">
        <v>88</v>
      </c>
      <c r="P8" s="18"/>
      <c r="Q8" s="18"/>
      <c r="R8" s="18"/>
      <c r="S8" s="16"/>
      <c r="T8" s="18"/>
      <c r="U8" s="18"/>
      <c r="V8" s="18"/>
      <c r="W8" s="18"/>
      <c r="X8" s="11"/>
      <c r="Y8" s="18"/>
      <c r="Z8" s="18"/>
      <c r="AA8" s="18"/>
      <c r="AB8" s="18"/>
      <c r="AC8" s="11"/>
      <c r="AD8" s="18"/>
      <c r="AE8" s="18"/>
      <c r="AF8" s="18"/>
      <c r="AG8" s="18"/>
      <c r="AH8" s="22"/>
      <c r="AM8" s="18"/>
      <c r="AN8" s="18"/>
      <c r="AO8" s="18"/>
      <c r="AP8" s="18"/>
      <c r="AQ8" s="18"/>
      <c r="AR8" s="18"/>
      <c r="AV8" s="10"/>
      <c r="AW8" s="10"/>
    </row>
    <row r="9" spans="1:49" ht="19.5" customHeight="1" x14ac:dyDescent="0.4">
      <c r="A9" s="75"/>
      <c r="B9" s="10"/>
      <c r="C9" s="10"/>
      <c r="D9" s="10"/>
      <c r="E9" s="10"/>
      <c r="F9" s="10"/>
      <c r="G9" s="75"/>
      <c r="H9" s="10"/>
      <c r="I9" s="10"/>
      <c r="J9" s="10"/>
      <c r="K9" s="10"/>
      <c r="L9" s="65" t="s">
        <v>35</v>
      </c>
      <c r="M9" s="65"/>
      <c r="N9" s="64" t="s">
        <v>32</v>
      </c>
      <c r="O9" s="64"/>
      <c r="P9" s="16"/>
      <c r="Q9" s="49"/>
      <c r="R9" s="49"/>
      <c r="S9" s="16"/>
      <c r="T9" s="49"/>
      <c r="U9" s="49"/>
      <c r="V9" s="49"/>
      <c r="W9" s="49"/>
      <c r="X9" s="11"/>
      <c r="Y9" s="49"/>
      <c r="Z9" s="49"/>
      <c r="AA9" s="49"/>
      <c r="AB9" s="49"/>
      <c r="AC9" s="11"/>
      <c r="AD9" s="49"/>
      <c r="AE9" s="49"/>
      <c r="AF9" s="49"/>
      <c r="AG9" s="49"/>
      <c r="AH9" s="22"/>
      <c r="AI9" s="10"/>
      <c r="AJ9" s="10"/>
      <c r="AK9" s="10"/>
      <c r="AL9" s="10"/>
      <c r="AM9" s="49"/>
      <c r="AN9" s="49"/>
      <c r="AO9" s="49"/>
      <c r="AP9" s="16"/>
      <c r="AQ9" s="49"/>
      <c r="AR9" s="49"/>
      <c r="AS9" s="10"/>
      <c r="AT9" s="10"/>
      <c r="AU9" s="10"/>
      <c r="AV9" s="10"/>
      <c r="AW9" s="10"/>
    </row>
    <row r="10" spans="1:49" x14ac:dyDescent="0.4">
      <c r="A10" s="75"/>
      <c r="B10" s="10"/>
      <c r="C10" s="10"/>
      <c r="D10" s="10"/>
      <c r="E10" s="10"/>
      <c r="F10" s="10"/>
      <c r="G10" s="75"/>
      <c r="H10" s="10"/>
      <c r="I10" s="10"/>
      <c r="J10" s="10"/>
      <c r="K10" s="10"/>
      <c r="L10" s="65"/>
      <c r="M10" s="65"/>
      <c r="N10" s="64" t="s">
        <v>31</v>
      </c>
      <c r="O10" s="64"/>
      <c r="P10" s="16">
        <f>AVERAGE('11C_AFM(kinetic)(raw)'!T9,'11C_AFM(kinetic)(raw)'!T10)</f>
        <v>19.3</v>
      </c>
      <c r="Q10" s="49"/>
      <c r="R10" s="49"/>
      <c r="S10" s="16"/>
      <c r="T10" s="49"/>
      <c r="U10" s="11">
        <f>AVERAGE('11C_AFM(kinetic)(raw)'!P9,'11C_AFM(kinetic)(raw)'!P10)</f>
        <v>1</v>
      </c>
      <c r="V10" s="49"/>
      <c r="W10" s="49"/>
      <c r="X10" s="11"/>
      <c r="Y10" s="49"/>
      <c r="Z10" s="11">
        <f>AVERAGE('11C_AFM(kinetic)(raw)'!X9,'11C_AFM(kinetic)(raw)'!X10)</f>
        <v>0.54500000000000004</v>
      </c>
      <c r="AA10" s="49"/>
      <c r="AB10" s="49"/>
      <c r="AC10" s="11"/>
      <c r="AD10" s="49"/>
      <c r="AE10" s="22">
        <f>AVERAGE('11C_AFM(kinetic)(raw)'!AA9,'11C_AFM(kinetic)(raw)'!AA10)</f>
        <v>2.8499999999999998E-2</v>
      </c>
      <c r="AF10" s="49"/>
      <c r="AG10" s="49"/>
      <c r="AH10" s="22"/>
      <c r="AI10" s="10"/>
      <c r="AJ10" s="10"/>
      <c r="AK10" s="10"/>
      <c r="AL10" s="10"/>
      <c r="AM10" s="49"/>
      <c r="AN10" s="49"/>
      <c r="AO10" s="49"/>
      <c r="AP10" s="16">
        <f t="shared" si="3"/>
        <v>19.122807017543863</v>
      </c>
      <c r="AQ10" s="49"/>
      <c r="AR10" s="49"/>
      <c r="AS10" s="10"/>
      <c r="AT10" s="10"/>
      <c r="AU10" s="10"/>
      <c r="AV10" s="10"/>
    </row>
    <row r="11" spans="1:49" x14ac:dyDescent="0.4">
      <c r="A11" s="75"/>
      <c r="B11" s="10"/>
      <c r="C11" s="10"/>
      <c r="D11" s="10"/>
      <c r="E11" s="10"/>
      <c r="F11" s="10"/>
      <c r="G11" s="75"/>
      <c r="H11" s="10"/>
      <c r="I11" s="10"/>
      <c r="J11" s="10"/>
      <c r="K11" s="10"/>
      <c r="L11" s="64" t="s">
        <v>23</v>
      </c>
      <c r="M11" s="64"/>
      <c r="N11" s="64" t="s">
        <v>23</v>
      </c>
      <c r="O11" s="64"/>
      <c r="P11" s="18">
        <v>15.7</v>
      </c>
      <c r="Q11" s="18" t="s">
        <v>39</v>
      </c>
      <c r="R11" s="18">
        <v>18</v>
      </c>
      <c r="S11" s="16">
        <f t="shared" si="0"/>
        <v>2.8259999999999996</v>
      </c>
      <c r="T11" s="49"/>
      <c r="U11" s="17">
        <v>0.63</v>
      </c>
      <c r="V11" s="18" t="s">
        <v>39</v>
      </c>
      <c r="W11" s="18">
        <v>10</v>
      </c>
      <c r="X11" s="11">
        <f t="shared" si="1"/>
        <v>6.3E-2</v>
      </c>
      <c r="Y11" s="49"/>
      <c r="Z11" s="49">
        <v>0.57999999999999996</v>
      </c>
      <c r="AA11" s="49" t="s">
        <v>39</v>
      </c>
      <c r="AB11" s="49">
        <v>23</v>
      </c>
      <c r="AC11" s="11">
        <f t="shared" si="4"/>
        <v>0.13339999999999999</v>
      </c>
      <c r="AD11" s="49"/>
      <c r="AE11" s="18">
        <v>3.6999999999999998E-2</v>
      </c>
      <c r="AF11" s="18" t="s">
        <v>39</v>
      </c>
      <c r="AG11" s="18">
        <v>11</v>
      </c>
      <c r="AH11" s="22">
        <f t="shared" si="2"/>
        <v>4.0699999999999998E-3</v>
      </c>
      <c r="AI11" s="10"/>
      <c r="AJ11" s="10"/>
      <c r="AK11" s="10"/>
      <c r="AL11" s="10"/>
      <c r="AM11" s="49"/>
      <c r="AN11" s="49"/>
      <c r="AO11" s="49"/>
      <c r="AP11" s="16">
        <f t="shared" si="3"/>
        <v>15.675675675675675</v>
      </c>
      <c r="AQ11" s="49"/>
      <c r="AR11" s="49"/>
      <c r="AS11" s="10"/>
      <c r="AT11" s="10"/>
      <c r="AU11" s="10"/>
      <c r="AV11" s="10"/>
    </row>
    <row r="12" spans="1:49" x14ac:dyDescent="0.4">
      <c r="A12" s="75"/>
      <c r="B12" s="10"/>
      <c r="C12" s="10"/>
      <c r="D12" s="10"/>
      <c r="E12" s="10"/>
      <c r="F12" s="10"/>
      <c r="G12" s="75"/>
      <c r="H12" s="10"/>
      <c r="I12" s="10"/>
      <c r="J12" s="10"/>
      <c r="K12" s="10"/>
      <c r="L12" s="64" t="s">
        <v>24</v>
      </c>
      <c r="M12" s="64"/>
      <c r="N12" s="64" t="s">
        <v>24</v>
      </c>
      <c r="O12" s="64"/>
      <c r="P12" s="18">
        <v>16.899999999999999</v>
      </c>
      <c r="Q12" s="18" t="s">
        <v>39</v>
      </c>
      <c r="R12" s="18">
        <v>21</v>
      </c>
      <c r="S12" s="16">
        <f t="shared" si="0"/>
        <v>3.5489999999999999</v>
      </c>
      <c r="T12" s="49"/>
      <c r="U12" s="17">
        <v>0.74</v>
      </c>
      <c r="V12" s="18" t="s">
        <v>39</v>
      </c>
      <c r="W12" s="18">
        <v>10</v>
      </c>
      <c r="X12" s="11">
        <f t="shared" si="1"/>
        <v>7.400000000000001E-2</v>
      </c>
      <c r="Y12" s="49"/>
      <c r="Z12" s="49">
        <v>0.57999999999999996</v>
      </c>
      <c r="AA12" s="49" t="s">
        <v>39</v>
      </c>
      <c r="AB12" s="49">
        <v>22</v>
      </c>
      <c r="AC12" s="11">
        <f t="shared" si="4"/>
        <v>0.12759999999999999</v>
      </c>
      <c r="AD12" s="49"/>
      <c r="AE12" s="18">
        <v>3.4000000000000002E-2</v>
      </c>
      <c r="AF12" s="18" t="s">
        <v>39</v>
      </c>
      <c r="AG12" s="18">
        <v>12</v>
      </c>
      <c r="AH12" s="22">
        <f t="shared" si="2"/>
        <v>4.0800000000000003E-3</v>
      </c>
      <c r="AI12" s="10"/>
      <c r="AJ12" s="10"/>
      <c r="AK12" s="10"/>
      <c r="AL12" s="10"/>
      <c r="AM12" s="49"/>
      <c r="AN12" s="49"/>
      <c r="AO12" s="49"/>
      <c r="AP12" s="16">
        <f t="shared" si="3"/>
        <v>17.058823529411761</v>
      </c>
      <c r="AQ12" s="49"/>
      <c r="AR12" s="49"/>
      <c r="AS12" s="10"/>
      <c r="AT12" s="10"/>
      <c r="AU12" s="10"/>
      <c r="AV12" s="10"/>
    </row>
    <row r="13" spans="1:49" x14ac:dyDescent="0.4">
      <c r="A13" s="75"/>
      <c r="B13" s="10"/>
      <c r="C13" s="10"/>
      <c r="D13" s="10"/>
      <c r="E13" s="10"/>
      <c r="F13" s="10"/>
      <c r="G13" s="75"/>
      <c r="H13" s="10"/>
      <c r="I13" s="10"/>
      <c r="J13" s="10"/>
      <c r="K13" s="10"/>
      <c r="L13" s="64" t="s">
        <v>25</v>
      </c>
      <c r="M13" s="64"/>
      <c r="N13" s="64" t="s">
        <v>25</v>
      </c>
      <c r="O13" s="64"/>
      <c r="P13" s="16"/>
      <c r="Q13" s="49"/>
      <c r="R13" s="49"/>
      <c r="S13" s="16"/>
      <c r="T13" s="49"/>
      <c r="U13" s="49"/>
      <c r="V13" s="49"/>
      <c r="W13" s="49"/>
      <c r="X13" s="11"/>
      <c r="Y13" s="49"/>
      <c r="Z13" s="49"/>
      <c r="AA13" s="49" t="s">
        <v>39</v>
      </c>
      <c r="AB13" s="49"/>
      <c r="AC13" s="11"/>
      <c r="AD13" s="49"/>
      <c r="AE13" s="49"/>
      <c r="AF13" s="49" t="s">
        <v>39</v>
      </c>
      <c r="AG13" s="49"/>
      <c r="AH13" s="22"/>
      <c r="AI13" s="10"/>
      <c r="AJ13" s="10"/>
      <c r="AK13" s="10"/>
      <c r="AL13" s="10"/>
      <c r="AM13" s="49"/>
      <c r="AN13" s="49"/>
      <c r="AO13" s="49"/>
      <c r="AP13" s="16"/>
      <c r="AQ13" s="49"/>
      <c r="AR13" s="49"/>
      <c r="AS13" s="10"/>
      <c r="AT13" s="10"/>
      <c r="AU13" s="10"/>
      <c r="AV13" s="10"/>
    </row>
    <row r="14" spans="1:49" x14ac:dyDescent="0.4">
      <c r="A14" s="75"/>
      <c r="B14" s="10"/>
      <c r="C14" s="10"/>
      <c r="D14" s="10"/>
      <c r="E14" s="10"/>
      <c r="F14" s="10"/>
      <c r="G14" s="75"/>
      <c r="H14" s="10"/>
      <c r="I14" s="10"/>
      <c r="J14" s="10"/>
      <c r="K14" s="10"/>
      <c r="L14" s="64" t="s">
        <v>36</v>
      </c>
      <c r="M14" s="64"/>
      <c r="N14" s="64" t="s">
        <v>37</v>
      </c>
      <c r="O14" s="64"/>
      <c r="P14" s="18">
        <v>33.200000000000003</v>
      </c>
      <c r="Q14" s="18" t="s">
        <v>39</v>
      </c>
      <c r="R14" s="18">
        <v>13</v>
      </c>
      <c r="S14" s="16">
        <f t="shared" si="0"/>
        <v>4.3159999999999998</v>
      </c>
      <c r="T14" s="49"/>
      <c r="U14" s="17">
        <v>2.4900000000000002</v>
      </c>
      <c r="V14" s="18" t="s">
        <v>39</v>
      </c>
      <c r="W14" s="18">
        <v>16</v>
      </c>
      <c r="X14" s="11">
        <f t="shared" si="1"/>
        <v>0.39840000000000003</v>
      </c>
      <c r="Y14" s="49"/>
      <c r="Z14" s="49">
        <v>0.56000000000000005</v>
      </c>
      <c r="AA14" s="49" t="s">
        <v>39</v>
      </c>
      <c r="AB14" s="49">
        <v>21</v>
      </c>
      <c r="AC14" s="11">
        <f t="shared" si="4"/>
        <v>0.11760000000000001</v>
      </c>
      <c r="AD14" s="49"/>
      <c r="AE14" s="18">
        <v>1.7000000000000001E-2</v>
      </c>
      <c r="AF14" s="18" t="s">
        <v>39</v>
      </c>
      <c r="AG14" s="18">
        <v>15</v>
      </c>
      <c r="AH14" s="22">
        <f t="shared" si="2"/>
        <v>2.5500000000000002E-3</v>
      </c>
      <c r="AI14" s="10"/>
      <c r="AJ14" s="10"/>
      <c r="AK14" s="10"/>
      <c r="AL14" s="10"/>
      <c r="AM14" s="49"/>
      <c r="AN14" s="49"/>
      <c r="AO14" s="49"/>
      <c r="AP14" s="16">
        <f t="shared" si="3"/>
        <v>32.941176470588239</v>
      </c>
      <c r="AQ14" s="49"/>
      <c r="AR14" s="49"/>
      <c r="AS14" s="10"/>
      <c r="AT14" s="10"/>
      <c r="AU14" s="10"/>
      <c r="AV14" s="10"/>
    </row>
    <row r="15" spans="1:49" x14ac:dyDescent="0.4">
      <c r="A15" s="75"/>
      <c r="B15" s="10"/>
      <c r="C15" s="10"/>
      <c r="D15" s="10"/>
      <c r="E15" s="10"/>
      <c r="F15" s="10"/>
      <c r="G15" s="75"/>
      <c r="H15" s="10"/>
      <c r="I15" s="10"/>
      <c r="J15" s="10"/>
      <c r="K15" s="10"/>
      <c r="L15" s="64"/>
      <c r="M15" s="64"/>
      <c r="N15" s="64" t="s">
        <v>29</v>
      </c>
      <c r="O15" s="64"/>
      <c r="P15" s="18">
        <v>40.799999999999997</v>
      </c>
      <c r="Q15" s="18" t="s">
        <v>39</v>
      </c>
      <c r="R15" s="18">
        <v>17</v>
      </c>
      <c r="S15" s="16">
        <f t="shared" si="0"/>
        <v>6.9359999999999991</v>
      </c>
      <c r="T15" s="49"/>
      <c r="U15" s="17">
        <v>3.25</v>
      </c>
      <c r="V15" s="49" t="s">
        <v>39</v>
      </c>
      <c r="W15" s="18">
        <v>11</v>
      </c>
      <c r="X15" s="11">
        <f t="shared" si="1"/>
        <v>0.35749999999999998</v>
      </c>
      <c r="Y15" s="49"/>
      <c r="Z15" s="49">
        <v>0.68</v>
      </c>
      <c r="AA15" s="49" t="s">
        <v>39</v>
      </c>
      <c r="AB15" s="49">
        <v>23</v>
      </c>
      <c r="AC15" s="11">
        <f t="shared" si="4"/>
        <v>0.15640000000000001</v>
      </c>
      <c r="AD15" s="49"/>
      <c r="AE15" s="18">
        <v>1.7000000000000001E-2</v>
      </c>
      <c r="AF15" s="18" t="s">
        <v>39</v>
      </c>
      <c r="AG15" s="18">
        <v>13</v>
      </c>
      <c r="AH15" s="22">
        <f t="shared" si="2"/>
        <v>2.2100000000000002E-3</v>
      </c>
      <c r="AI15" s="10"/>
      <c r="AJ15" s="10"/>
      <c r="AK15" s="10"/>
      <c r="AL15" s="10"/>
      <c r="AM15" s="49"/>
      <c r="AN15" s="49"/>
      <c r="AO15" s="49"/>
      <c r="AP15" s="16">
        <f t="shared" si="3"/>
        <v>40</v>
      </c>
      <c r="AQ15" s="49"/>
      <c r="AR15" s="49"/>
      <c r="AS15" s="10"/>
      <c r="AT15" s="10"/>
      <c r="AU15" s="10"/>
      <c r="AV15" s="10"/>
    </row>
    <row r="16" spans="1:49" x14ac:dyDescent="0.4">
      <c r="A16" s="75"/>
      <c r="B16" s="10"/>
      <c r="C16" s="10"/>
      <c r="D16" s="10"/>
      <c r="E16" s="10"/>
      <c r="F16" s="10"/>
      <c r="G16" s="75"/>
      <c r="H16" s="10"/>
      <c r="I16" s="10"/>
      <c r="J16" s="10"/>
      <c r="K16" s="10"/>
      <c r="L16" s="64"/>
      <c r="M16" s="64"/>
      <c r="N16" s="64" t="s">
        <v>28</v>
      </c>
      <c r="O16" s="64"/>
      <c r="P16" s="18">
        <v>39.4</v>
      </c>
      <c r="Q16" s="18" t="s">
        <v>39</v>
      </c>
      <c r="R16" s="18">
        <v>21</v>
      </c>
      <c r="S16" s="16">
        <f t="shared" si="0"/>
        <v>8.2739999999999991</v>
      </c>
      <c r="T16" s="49"/>
      <c r="U16" s="17">
        <v>3.08</v>
      </c>
      <c r="V16" s="18" t="s">
        <v>39</v>
      </c>
      <c r="W16" s="18">
        <v>13</v>
      </c>
      <c r="X16" s="11">
        <f t="shared" si="1"/>
        <v>0.40039999999999998</v>
      </c>
      <c r="Y16" s="49"/>
      <c r="Z16" s="49">
        <v>0.66</v>
      </c>
      <c r="AA16" s="49" t="s">
        <v>39</v>
      </c>
      <c r="AB16" s="49">
        <v>20</v>
      </c>
      <c r="AC16" s="11">
        <f t="shared" si="4"/>
        <v>0.13200000000000001</v>
      </c>
      <c r="AD16" s="49"/>
      <c r="AE16" s="18">
        <v>1.7000000000000001E-2</v>
      </c>
      <c r="AF16" s="18" t="s">
        <v>39</v>
      </c>
      <c r="AG16" s="18">
        <v>11</v>
      </c>
      <c r="AH16" s="22">
        <f t="shared" si="2"/>
        <v>1.8699999999999999E-3</v>
      </c>
      <c r="AI16" s="10"/>
      <c r="AJ16" s="10"/>
      <c r="AK16" s="10"/>
      <c r="AL16" s="10"/>
      <c r="AM16" s="49"/>
      <c r="AN16" s="49"/>
      <c r="AO16" s="49"/>
      <c r="AP16" s="16">
        <f t="shared" si="3"/>
        <v>38.823529411764703</v>
      </c>
      <c r="AQ16" s="49"/>
      <c r="AR16" s="49"/>
      <c r="AS16" s="12"/>
      <c r="AT16" s="10"/>
      <c r="AU16" s="10"/>
      <c r="AV16" s="10"/>
    </row>
    <row r="17" spans="1:92" x14ac:dyDescent="0.4">
      <c r="A17" s="75"/>
      <c r="B17" s="10"/>
      <c r="C17" s="10"/>
      <c r="D17" s="10"/>
      <c r="E17" s="10"/>
      <c r="F17" s="10"/>
      <c r="G17" s="75"/>
      <c r="H17" s="10"/>
      <c r="I17" s="10"/>
      <c r="J17" s="10"/>
      <c r="K17" s="10"/>
      <c r="L17" s="64"/>
      <c r="M17" s="64"/>
      <c r="N17" s="64" t="s">
        <v>38</v>
      </c>
      <c r="O17" s="64"/>
      <c r="P17" s="16"/>
      <c r="Q17" s="49"/>
      <c r="R17" s="49"/>
      <c r="S17" s="16"/>
      <c r="T17" s="49"/>
      <c r="U17" s="49"/>
      <c r="V17" s="49"/>
      <c r="W17" s="49"/>
      <c r="X17" s="11"/>
      <c r="Y17" s="49"/>
      <c r="Z17" s="49"/>
      <c r="AA17" s="49" t="s">
        <v>39</v>
      </c>
      <c r="AB17" s="49"/>
      <c r="AC17" s="11"/>
      <c r="AD17" s="49"/>
      <c r="AE17" s="49"/>
      <c r="AF17" s="49" t="s">
        <v>39</v>
      </c>
      <c r="AG17" s="49"/>
      <c r="AH17" s="22"/>
      <c r="AI17" s="10"/>
      <c r="AJ17" s="10"/>
      <c r="AK17" s="10"/>
      <c r="AL17" s="10"/>
      <c r="AM17" s="49"/>
      <c r="AN17" s="49"/>
      <c r="AO17" s="49"/>
      <c r="AP17" s="16"/>
      <c r="AQ17" s="49"/>
      <c r="AR17" s="49"/>
      <c r="AS17" s="10"/>
      <c r="AT17" s="10"/>
      <c r="AU17" s="10"/>
      <c r="AV17" s="10"/>
    </row>
    <row r="18" spans="1:92" x14ac:dyDescent="0.4">
      <c r="A18" s="75"/>
      <c r="B18" s="10"/>
      <c r="C18" s="10"/>
      <c r="D18" s="10"/>
      <c r="E18" s="10"/>
      <c r="F18" s="10"/>
      <c r="G18" s="75"/>
      <c r="H18" s="10"/>
      <c r="I18" s="10"/>
      <c r="J18" s="10"/>
      <c r="K18" s="10"/>
      <c r="L18" s="55" t="s">
        <v>40</v>
      </c>
      <c r="M18" s="56"/>
      <c r="N18" s="64" t="s">
        <v>90</v>
      </c>
      <c r="O18" s="64"/>
      <c r="P18" s="18">
        <v>231.8</v>
      </c>
      <c r="Q18" s="18" t="s">
        <v>39</v>
      </c>
      <c r="R18" s="18">
        <v>127</v>
      </c>
      <c r="S18" s="16">
        <f t="shared" si="0"/>
        <v>294.38600000000002</v>
      </c>
      <c r="T18" s="49"/>
      <c r="U18" s="16">
        <v>24</v>
      </c>
      <c r="V18" s="49" t="s">
        <v>39</v>
      </c>
      <c r="W18" s="49">
        <v>141</v>
      </c>
      <c r="X18" s="16">
        <f t="shared" si="1"/>
        <v>33.840000000000003</v>
      </c>
      <c r="Y18" s="49"/>
      <c r="Z18" s="49">
        <v>0.48</v>
      </c>
      <c r="AA18" s="49" t="s">
        <v>39</v>
      </c>
      <c r="AB18" s="49">
        <v>17</v>
      </c>
      <c r="AC18" s="11">
        <f t="shared" si="4"/>
        <v>8.1600000000000006E-2</v>
      </c>
      <c r="AD18" s="49"/>
      <c r="AE18" s="18">
        <v>4.0000000000000001E-3</v>
      </c>
      <c r="AF18" s="18" t="s">
        <v>39</v>
      </c>
      <c r="AG18" s="18">
        <v>46</v>
      </c>
      <c r="AH18" s="22">
        <f t="shared" si="2"/>
        <v>1.8400000000000001E-3</v>
      </c>
      <c r="AI18" s="10"/>
      <c r="AJ18" s="10"/>
      <c r="AK18" s="10"/>
      <c r="AL18" s="10"/>
      <c r="AM18" s="49"/>
      <c r="AN18" s="49"/>
      <c r="AO18" s="49"/>
      <c r="AP18" s="16">
        <f t="shared" ref="AP18:AP19" si="5">Z18/AE18</f>
        <v>120</v>
      </c>
      <c r="AQ18" s="49"/>
      <c r="AR18" s="49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</row>
    <row r="19" spans="1:92" x14ac:dyDescent="0.4">
      <c r="A19" s="75"/>
      <c r="B19" s="10"/>
      <c r="C19" s="10"/>
      <c r="D19" s="10"/>
      <c r="E19" s="10"/>
      <c r="F19" s="10"/>
      <c r="G19" s="75"/>
      <c r="H19" s="13"/>
      <c r="I19" s="13"/>
      <c r="J19" s="13"/>
      <c r="K19" s="13"/>
      <c r="L19" s="57"/>
      <c r="M19" s="58"/>
      <c r="N19" s="64" t="s">
        <v>91</v>
      </c>
      <c r="O19" s="64"/>
      <c r="P19" s="18">
        <v>124.8</v>
      </c>
      <c r="Q19" s="18" t="s">
        <v>39</v>
      </c>
      <c r="R19" s="18">
        <v>91</v>
      </c>
      <c r="S19" s="16">
        <f t="shared" si="0"/>
        <v>113.568</v>
      </c>
      <c r="T19" s="14"/>
      <c r="U19" s="19">
        <v>12.5</v>
      </c>
      <c r="V19" s="14" t="s">
        <v>39</v>
      </c>
      <c r="W19" s="14">
        <v>107</v>
      </c>
      <c r="X19" s="16">
        <f t="shared" si="1"/>
        <v>13.375</v>
      </c>
      <c r="Y19" s="14"/>
      <c r="Z19" s="14">
        <v>0.56999999999999995</v>
      </c>
      <c r="AA19" s="14" t="s">
        <v>39</v>
      </c>
      <c r="AB19" s="14">
        <v>21</v>
      </c>
      <c r="AC19" s="11">
        <f t="shared" si="4"/>
        <v>0.11969999999999999</v>
      </c>
      <c r="AD19" s="14"/>
      <c r="AE19" s="14">
        <v>7.0000000000000001E-3</v>
      </c>
      <c r="AF19" s="14" t="s">
        <v>39</v>
      </c>
      <c r="AG19" s="14">
        <v>48</v>
      </c>
      <c r="AH19" s="22">
        <f t="shared" si="2"/>
        <v>3.3600000000000001E-3</v>
      </c>
      <c r="AI19" s="13"/>
      <c r="AJ19" s="13"/>
      <c r="AK19" s="13"/>
      <c r="AL19" s="13"/>
      <c r="AM19" s="14"/>
      <c r="AN19" s="14"/>
      <c r="AO19" s="14"/>
      <c r="AP19" s="19">
        <f t="shared" si="5"/>
        <v>81.428571428571416</v>
      </c>
      <c r="AQ19" s="14"/>
      <c r="AR19" s="14"/>
      <c r="AS19" s="13"/>
      <c r="AT19" s="13"/>
      <c r="AU19" s="13"/>
      <c r="AV19" s="13"/>
      <c r="AW19" s="13"/>
      <c r="AX19" s="13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</row>
    <row r="20" spans="1:92" x14ac:dyDescent="0.4">
      <c r="A20" s="75"/>
      <c r="G20" s="75"/>
      <c r="P20" s="15"/>
      <c r="Q20" s="15"/>
      <c r="R20" s="1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P20" s="10"/>
    </row>
    <row r="21" spans="1:92" x14ac:dyDescent="0.4">
      <c r="A21" s="75"/>
      <c r="G21" s="75"/>
      <c r="K21" s="10" t="s">
        <v>49</v>
      </c>
      <c r="L21" s="64" t="s">
        <v>22</v>
      </c>
      <c r="M21" s="64"/>
      <c r="N21" s="64" t="s">
        <v>22</v>
      </c>
      <c r="O21" s="64"/>
      <c r="P21" s="20">
        <v>17</v>
      </c>
      <c r="Q21" s="18" t="s">
        <v>39</v>
      </c>
      <c r="R21" s="18">
        <v>15</v>
      </c>
      <c r="S21" s="10"/>
      <c r="T21" s="10"/>
      <c r="U21" s="18">
        <v>0.62</v>
      </c>
      <c r="V21" t="s">
        <v>39</v>
      </c>
      <c r="W21" s="18">
        <v>16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92" x14ac:dyDescent="0.4">
      <c r="A22" s="75"/>
      <c r="G22" s="75"/>
      <c r="L22" s="64"/>
      <c r="M22" s="64"/>
      <c r="N22" s="64" t="s">
        <v>27</v>
      </c>
      <c r="O22" s="64"/>
      <c r="P22" s="18">
        <v>22.3</v>
      </c>
      <c r="Q22" s="18" t="s">
        <v>39</v>
      </c>
      <c r="R22" s="18">
        <v>24</v>
      </c>
      <c r="U22" s="17">
        <v>1.1000000000000001</v>
      </c>
      <c r="V22" t="s">
        <v>39</v>
      </c>
      <c r="W22" s="18">
        <v>20</v>
      </c>
    </row>
    <row r="23" spans="1:92" x14ac:dyDescent="0.4">
      <c r="A23" s="75"/>
      <c r="G23" s="75"/>
      <c r="L23" s="64"/>
      <c r="M23" s="64"/>
      <c r="N23" s="64" t="s">
        <v>30</v>
      </c>
      <c r="O23" s="64"/>
      <c r="P23" s="18">
        <v>42.9</v>
      </c>
      <c r="Q23" s="18" t="s">
        <v>39</v>
      </c>
      <c r="R23" s="18">
        <v>23</v>
      </c>
      <c r="U23" s="18">
        <v>3.07</v>
      </c>
      <c r="V23" s="10" t="s">
        <v>39</v>
      </c>
      <c r="W23" s="18">
        <v>24</v>
      </c>
    </row>
    <row r="24" spans="1:92" x14ac:dyDescent="0.4">
      <c r="A24" s="75"/>
      <c r="G24" s="75"/>
      <c r="L24" s="55" t="s">
        <v>33</v>
      </c>
      <c r="M24" s="56"/>
      <c r="N24" s="66" t="s">
        <v>26</v>
      </c>
      <c r="O24" s="67"/>
      <c r="P24" s="18">
        <v>10.6</v>
      </c>
      <c r="Q24" s="18" t="s">
        <v>39</v>
      </c>
      <c r="R24" s="18">
        <v>19</v>
      </c>
      <c r="V24" s="10"/>
    </row>
    <row r="25" spans="1:92" x14ac:dyDescent="0.4">
      <c r="A25" s="75"/>
      <c r="G25" s="75"/>
      <c r="L25" s="68"/>
      <c r="M25" s="69"/>
      <c r="N25" s="59" t="s">
        <v>34</v>
      </c>
      <c r="O25" s="43" t="s">
        <v>87</v>
      </c>
    </row>
    <row r="26" spans="1:92" x14ac:dyDescent="0.4">
      <c r="A26" s="75"/>
      <c r="G26" s="75"/>
      <c r="L26" s="57"/>
      <c r="M26" s="58"/>
      <c r="N26" s="60"/>
      <c r="O26" s="43" t="s">
        <v>88</v>
      </c>
      <c r="X26" s="10"/>
      <c r="Y26" s="10"/>
    </row>
    <row r="27" spans="1:92" ht="18.75" customHeight="1" x14ac:dyDescent="0.4">
      <c r="A27" s="75"/>
      <c r="G27" s="75"/>
      <c r="L27" s="70" t="s">
        <v>35</v>
      </c>
      <c r="M27" s="71"/>
      <c r="N27" s="66" t="s">
        <v>32</v>
      </c>
      <c r="O27" s="67"/>
      <c r="V27" s="10"/>
    </row>
    <row r="28" spans="1:92" x14ac:dyDescent="0.4">
      <c r="A28" s="75"/>
      <c r="G28" s="75"/>
      <c r="L28" s="72"/>
      <c r="M28" s="73"/>
      <c r="N28" s="66" t="s">
        <v>31</v>
      </c>
      <c r="O28" s="67"/>
      <c r="P28" s="20">
        <f>AVERAGE('11C_AFM(kinetic)(raw)'!T23,'11C_AFM(kinetic)(raw)'!T24)</f>
        <v>20.05</v>
      </c>
      <c r="U28" s="17">
        <f>AVERAGE('11C_AFM(kinetic)(raw)'!P23,'11C_AFM(kinetic)(raw)'!P24)</f>
        <v>0.90500000000000003</v>
      </c>
      <c r="V28" s="10"/>
    </row>
    <row r="29" spans="1:92" x14ac:dyDescent="0.4">
      <c r="A29" s="75"/>
      <c r="G29" s="75"/>
      <c r="L29" s="66" t="s">
        <v>23</v>
      </c>
      <c r="M29" s="67"/>
      <c r="N29" s="66" t="s">
        <v>23</v>
      </c>
      <c r="O29" s="67"/>
      <c r="P29" s="18">
        <v>16.600000000000001</v>
      </c>
      <c r="Q29" s="18" t="s">
        <v>39</v>
      </c>
      <c r="R29" s="18">
        <v>18</v>
      </c>
      <c r="U29" s="18">
        <v>0.56999999999999995</v>
      </c>
      <c r="V29" s="10" t="s">
        <v>39</v>
      </c>
      <c r="W29" s="18">
        <v>10</v>
      </c>
    </row>
    <row r="30" spans="1:92" x14ac:dyDescent="0.4">
      <c r="A30" s="75"/>
      <c r="G30" s="75"/>
      <c r="L30" s="66" t="s">
        <v>24</v>
      </c>
      <c r="M30" s="67"/>
      <c r="N30" s="66" t="s">
        <v>24</v>
      </c>
      <c r="O30" s="67"/>
      <c r="P30" s="18">
        <v>17.7</v>
      </c>
      <c r="Q30" s="18" t="s">
        <v>39</v>
      </c>
      <c r="R30" s="18">
        <v>20</v>
      </c>
      <c r="U30" s="18">
        <v>0.67</v>
      </c>
      <c r="V30" s="10" t="s">
        <v>39</v>
      </c>
      <c r="W30" s="18">
        <v>10</v>
      </c>
    </row>
    <row r="31" spans="1:92" x14ac:dyDescent="0.4">
      <c r="A31" s="75"/>
      <c r="G31" s="75"/>
      <c r="L31" s="66" t="s">
        <v>25</v>
      </c>
      <c r="M31" s="67"/>
      <c r="N31" s="66" t="s">
        <v>25</v>
      </c>
      <c r="O31" s="67"/>
      <c r="V31" s="10"/>
    </row>
    <row r="32" spans="1:92" x14ac:dyDescent="0.4">
      <c r="A32" s="75"/>
      <c r="G32" s="75"/>
      <c r="L32" s="55" t="s">
        <v>36</v>
      </c>
      <c r="M32" s="56"/>
      <c r="N32" s="66" t="s">
        <v>37</v>
      </c>
      <c r="O32" s="67"/>
      <c r="P32" s="18">
        <v>32.9</v>
      </c>
      <c r="Q32" s="18" t="s">
        <v>39</v>
      </c>
      <c r="R32" s="18">
        <v>12</v>
      </c>
      <c r="U32" s="18">
        <v>2.14</v>
      </c>
      <c r="V32" s="10" t="s">
        <v>39</v>
      </c>
      <c r="W32" s="18">
        <v>14</v>
      </c>
    </row>
    <row r="33" spans="1:88" x14ac:dyDescent="0.4">
      <c r="A33" s="75"/>
      <c r="G33" s="75"/>
      <c r="L33" s="68"/>
      <c r="M33" s="69"/>
      <c r="N33" s="66" t="s">
        <v>29</v>
      </c>
      <c r="O33" s="67"/>
      <c r="P33" s="20">
        <v>41</v>
      </c>
      <c r="Q33" s="18" t="s">
        <v>39</v>
      </c>
      <c r="R33" s="18">
        <v>17</v>
      </c>
      <c r="U33" s="18">
        <v>2.89</v>
      </c>
      <c r="V33" s="10" t="s">
        <v>39</v>
      </c>
      <c r="W33" s="18">
        <v>8</v>
      </c>
    </row>
    <row r="34" spans="1:88" x14ac:dyDescent="0.4">
      <c r="A34" s="75"/>
      <c r="G34" s="75"/>
      <c r="L34" s="68"/>
      <c r="M34" s="69"/>
      <c r="N34" s="66" t="s">
        <v>28</v>
      </c>
      <c r="O34" s="67"/>
      <c r="P34" s="18">
        <v>40.299999999999997</v>
      </c>
      <c r="Q34" s="18" t="s">
        <v>39</v>
      </c>
      <c r="R34" s="18">
        <v>21</v>
      </c>
      <c r="U34" s="18">
        <v>2.81</v>
      </c>
      <c r="V34" s="10" t="s">
        <v>39</v>
      </c>
      <c r="W34" s="18">
        <v>12</v>
      </c>
    </row>
    <row r="35" spans="1:88" x14ac:dyDescent="0.4">
      <c r="A35" s="75"/>
      <c r="G35" s="75"/>
      <c r="L35" s="57"/>
      <c r="M35" s="58"/>
      <c r="N35" s="66" t="s">
        <v>38</v>
      </c>
      <c r="O35" s="67"/>
      <c r="V35" s="10"/>
      <c r="CJ35" s="10"/>
    </row>
    <row r="36" spans="1:88" x14ac:dyDescent="0.4">
      <c r="L36" s="55" t="s">
        <v>40</v>
      </c>
      <c r="M36" s="56"/>
      <c r="N36" s="64" t="s">
        <v>90</v>
      </c>
      <c r="O36" s="64"/>
      <c r="P36" s="18">
        <v>151.1</v>
      </c>
      <c r="Q36" s="18" t="s">
        <v>39</v>
      </c>
      <c r="R36" s="18">
        <v>47</v>
      </c>
      <c r="U36" s="18">
        <v>13.62</v>
      </c>
      <c r="V36" s="10" t="s">
        <v>39</v>
      </c>
      <c r="W36" s="18">
        <v>55</v>
      </c>
    </row>
    <row r="37" spans="1:88" x14ac:dyDescent="0.4">
      <c r="L37" s="57"/>
      <c r="M37" s="58"/>
      <c r="N37" s="64" t="s">
        <v>91</v>
      </c>
      <c r="O37" s="64"/>
      <c r="P37" s="18">
        <v>100.1</v>
      </c>
      <c r="Q37" s="18" t="s">
        <v>39</v>
      </c>
      <c r="R37" s="18">
        <v>52</v>
      </c>
      <c r="U37" s="18">
        <v>8.84</v>
      </c>
      <c r="V37" s="10" t="s">
        <v>39</v>
      </c>
      <c r="W37" s="18">
        <v>67</v>
      </c>
    </row>
  </sheetData>
  <mergeCells count="53">
    <mergeCell ref="N36:O36"/>
    <mergeCell ref="G3:G35"/>
    <mergeCell ref="A3:A35"/>
    <mergeCell ref="N37:O37"/>
    <mergeCell ref="L32:M35"/>
    <mergeCell ref="N32:O32"/>
    <mergeCell ref="N33:O33"/>
    <mergeCell ref="N34:O34"/>
    <mergeCell ref="N35:O35"/>
    <mergeCell ref="L29:M29"/>
    <mergeCell ref="N29:O29"/>
    <mergeCell ref="L30:M30"/>
    <mergeCell ref="N30:O30"/>
    <mergeCell ref="N18:O18"/>
    <mergeCell ref="N19:O19"/>
    <mergeCell ref="L31:M31"/>
    <mergeCell ref="N31:O31"/>
    <mergeCell ref="L24:M26"/>
    <mergeCell ref="N24:O24"/>
    <mergeCell ref="L27:M28"/>
    <mergeCell ref="N27:O27"/>
    <mergeCell ref="N28:O28"/>
    <mergeCell ref="N7:N8"/>
    <mergeCell ref="L21:M23"/>
    <mergeCell ref="N21:O21"/>
    <mergeCell ref="N22:O22"/>
    <mergeCell ref="N23:O23"/>
    <mergeCell ref="L14:M17"/>
    <mergeCell ref="N15:O15"/>
    <mergeCell ref="N16:O16"/>
    <mergeCell ref="N17:O17"/>
    <mergeCell ref="L18:M19"/>
    <mergeCell ref="L12:M12"/>
    <mergeCell ref="N12:O12"/>
    <mergeCell ref="L13:M13"/>
    <mergeCell ref="N13:O13"/>
    <mergeCell ref="N14:O14"/>
    <mergeCell ref="L36:M37"/>
    <mergeCell ref="N25:N26"/>
    <mergeCell ref="A1:F1"/>
    <mergeCell ref="G1:J1"/>
    <mergeCell ref="K1:AM1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N10:O10"/>
    <mergeCell ref="L9:M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3985-DC00-4CBA-8080-AD1FA15C533D}">
  <dimension ref="A1:AN70"/>
  <sheetViews>
    <sheetView topLeftCell="J13" workbookViewId="0">
      <selection activeCell="I17" sqref="I17"/>
    </sheetView>
  </sheetViews>
  <sheetFormatPr defaultRowHeight="18.75" x14ac:dyDescent="0.4"/>
  <cols>
    <col min="21" max="21" width="2.875" customWidth="1"/>
    <col min="25" max="25" width="2.625" customWidth="1"/>
    <col min="28" max="28" width="2.5" customWidth="1"/>
  </cols>
  <sheetData>
    <row r="1" spans="1:40" x14ac:dyDescent="0.4">
      <c r="A1" s="61" t="s">
        <v>0</v>
      </c>
      <c r="B1" s="61"/>
      <c r="C1" s="61"/>
      <c r="D1" s="61"/>
      <c r="E1" s="61"/>
      <c r="F1" s="62" t="s">
        <v>1</v>
      </c>
      <c r="G1" s="62"/>
      <c r="H1" s="62"/>
      <c r="I1" s="62"/>
      <c r="J1" s="63" t="s">
        <v>2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46"/>
      <c r="AI1" s="46"/>
      <c r="AJ1" s="2"/>
      <c r="AK1" s="2"/>
      <c r="AL1" s="2"/>
    </row>
    <row r="2" spans="1:40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3" t="s">
        <v>13</v>
      </c>
      <c r="L2" s="53" t="s">
        <v>112</v>
      </c>
      <c r="M2" s="53" t="s">
        <v>111</v>
      </c>
      <c r="N2" s="6" t="s">
        <v>110</v>
      </c>
      <c r="O2" s="6" t="s">
        <v>109</v>
      </c>
      <c r="P2" s="7" t="s">
        <v>15</v>
      </c>
      <c r="Q2" s="7"/>
      <c r="R2" s="7" t="s">
        <v>92</v>
      </c>
      <c r="S2" s="7"/>
      <c r="T2" s="7" t="s">
        <v>14</v>
      </c>
      <c r="U2" s="7"/>
      <c r="V2" s="7" t="s">
        <v>92</v>
      </c>
      <c r="W2" s="7"/>
      <c r="X2" s="6" t="s">
        <v>16</v>
      </c>
      <c r="Y2" s="6"/>
      <c r="Z2" s="7" t="s">
        <v>92</v>
      </c>
      <c r="AA2" s="6" t="s">
        <v>17</v>
      </c>
      <c r="AB2" s="6"/>
      <c r="AC2" s="7" t="s">
        <v>92</v>
      </c>
      <c r="AD2" s="6" t="s">
        <v>18</v>
      </c>
      <c r="AE2" s="6"/>
      <c r="AF2" s="6"/>
      <c r="AG2" s="6" t="s">
        <v>19</v>
      </c>
      <c r="AH2" s="6"/>
      <c r="AI2" s="6"/>
      <c r="AJ2" s="8" t="s">
        <v>20</v>
      </c>
      <c r="AK2" s="8"/>
      <c r="AL2" s="8"/>
      <c r="AM2" s="52" t="s">
        <v>108</v>
      </c>
      <c r="AN2" s="46" t="s">
        <v>107</v>
      </c>
    </row>
    <row r="3" spans="1:40" x14ac:dyDescent="0.4">
      <c r="A3" s="74" t="s">
        <v>44</v>
      </c>
      <c r="B3" t="s">
        <v>106</v>
      </c>
      <c r="C3">
        <v>2013</v>
      </c>
      <c r="D3" t="s">
        <v>42</v>
      </c>
      <c r="E3" t="s">
        <v>45</v>
      </c>
      <c r="F3" s="74" t="s">
        <v>21</v>
      </c>
      <c r="G3">
        <v>10</v>
      </c>
      <c r="H3" t="s">
        <v>46</v>
      </c>
      <c r="I3" t="s">
        <v>47</v>
      </c>
      <c r="J3" t="s">
        <v>48</v>
      </c>
      <c r="K3" t="s">
        <v>105</v>
      </c>
      <c r="T3" s="18">
        <v>9.6999999999999993</v>
      </c>
      <c r="U3" s="18" t="s">
        <v>39</v>
      </c>
      <c r="V3" s="18">
        <v>20</v>
      </c>
      <c r="W3" s="18"/>
      <c r="X3" s="48">
        <v>0.52</v>
      </c>
      <c r="Y3" s="48" t="s">
        <v>39</v>
      </c>
      <c r="Z3" s="51">
        <v>24</v>
      </c>
      <c r="AA3" s="18">
        <v>5.2999999999999999E-2</v>
      </c>
      <c r="AB3" s="18" t="s">
        <v>39</v>
      </c>
      <c r="AC3" s="18">
        <v>10</v>
      </c>
    </row>
    <row r="4" spans="1:40" x14ac:dyDescent="0.4">
      <c r="A4" s="76"/>
      <c r="F4" s="76"/>
      <c r="K4" t="s">
        <v>30</v>
      </c>
      <c r="P4" s="17">
        <v>3.6</v>
      </c>
      <c r="Q4" t="s">
        <v>39</v>
      </c>
      <c r="R4" s="18">
        <v>34</v>
      </c>
      <c r="T4" s="18">
        <v>44.2</v>
      </c>
      <c r="U4" s="18" t="s">
        <v>39</v>
      </c>
      <c r="V4" s="18">
        <v>29</v>
      </c>
      <c r="W4" s="18"/>
      <c r="X4" s="49">
        <v>0.42</v>
      </c>
      <c r="Y4" s="49" t="s">
        <v>39</v>
      </c>
      <c r="Z4" s="47">
        <v>20</v>
      </c>
      <c r="AA4" s="21">
        <v>0.01</v>
      </c>
      <c r="AB4" s="18" t="s">
        <v>39</v>
      </c>
      <c r="AC4" s="18">
        <v>22</v>
      </c>
    </row>
    <row r="5" spans="1:40" x14ac:dyDescent="0.4">
      <c r="A5" s="76"/>
      <c r="F5" s="76"/>
      <c r="K5" t="s">
        <v>29</v>
      </c>
      <c r="P5" s="17">
        <v>3.25</v>
      </c>
      <c r="Q5" t="s">
        <v>39</v>
      </c>
      <c r="R5" s="18">
        <v>11</v>
      </c>
      <c r="T5" s="18">
        <v>40.799999999999997</v>
      </c>
      <c r="U5" s="18" t="s">
        <v>39</v>
      </c>
      <c r="V5" s="18">
        <v>17</v>
      </c>
      <c r="W5" s="18"/>
      <c r="X5" s="49">
        <v>0.68</v>
      </c>
      <c r="Y5" s="49" t="s">
        <v>39</v>
      </c>
      <c r="Z5" s="47">
        <v>23</v>
      </c>
      <c r="AA5" s="18">
        <v>1.7000000000000001E-2</v>
      </c>
      <c r="AB5" s="18" t="s">
        <v>39</v>
      </c>
      <c r="AC5" s="18">
        <v>13</v>
      </c>
    </row>
    <row r="6" spans="1:40" x14ac:dyDescent="0.4">
      <c r="A6" s="76"/>
      <c r="F6" s="76"/>
      <c r="K6" t="s">
        <v>104</v>
      </c>
      <c r="P6" s="17">
        <v>3.08</v>
      </c>
      <c r="Q6" t="s">
        <v>39</v>
      </c>
      <c r="R6" s="18">
        <v>13</v>
      </c>
      <c r="T6" s="18">
        <v>39.4</v>
      </c>
      <c r="U6" s="18" t="s">
        <v>39</v>
      </c>
      <c r="V6" s="18">
        <v>21</v>
      </c>
      <c r="W6" s="18"/>
      <c r="X6" s="49">
        <v>0.66</v>
      </c>
      <c r="Y6" s="49" t="s">
        <v>39</v>
      </c>
      <c r="Z6" s="47">
        <v>20</v>
      </c>
      <c r="AA6" s="18">
        <v>1.7000000000000001E-2</v>
      </c>
      <c r="AB6" s="18" t="s">
        <v>39</v>
      </c>
      <c r="AC6" s="18">
        <v>11</v>
      </c>
    </row>
    <row r="7" spans="1:40" x14ac:dyDescent="0.4">
      <c r="A7" s="76"/>
      <c r="F7" s="76"/>
      <c r="K7" t="s">
        <v>103</v>
      </c>
      <c r="P7" s="17">
        <v>2.4900000000000002</v>
      </c>
      <c r="Q7" t="s">
        <v>39</v>
      </c>
      <c r="R7" s="18">
        <v>16</v>
      </c>
      <c r="T7" s="18">
        <v>33.200000000000003</v>
      </c>
      <c r="U7" s="18" t="s">
        <v>39</v>
      </c>
      <c r="V7" s="18">
        <v>13</v>
      </c>
      <c r="W7" s="18"/>
      <c r="X7" s="49">
        <v>0.56000000000000005</v>
      </c>
      <c r="Y7" s="49" t="s">
        <v>39</v>
      </c>
      <c r="Z7" s="47">
        <v>21</v>
      </c>
      <c r="AA7" s="18">
        <v>1.7000000000000001E-2</v>
      </c>
      <c r="AB7" s="18" t="s">
        <v>39</v>
      </c>
      <c r="AC7" s="18">
        <v>15</v>
      </c>
    </row>
    <row r="8" spans="1:40" x14ac:dyDescent="0.4">
      <c r="A8" s="76"/>
      <c r="F8" s="76"/>
      <c r="K8" t="s">
        <v>27</v>
      </c>
      <c r="P8" s="17">
        <v>1.19</v>
      </c>
      <c r="Q8" t="s">
        <v>39</v>
      </c>
      <c r="R8" s="18">
        <v>21</v>
      </c>
      <c r="T8" s="18">
        <v>21.2</v>
      </c>
      <c r="U8" s="18" t="s">
        <v>39</v>
      </c>
      <c r="V8" s="18">
        <v>24</v>
      </c>
      <c r="W8" s="18"/>
      <c r="X8" s="49">
        <v>0.42</v>
      </c>
      <c r="Y8" s="49" t="s">
        <v>39</v>
      </c>
      <c r="Z8" s="47">
        <v>18</v>
      </c>
      <c r="AA8" s="21">
        <v>0.02</v>
      </c>
      <c r="AB8" s="18" t="s">
        <v>39</v>
      </c>
      <c r="AC8" s="18">
        <v>13</v>
      </c>
    </row>
    <row r="9" spans="1:40" x14ac:dyDescent="0.4">
      <c r="A9" s="76"/>
      <c r="F9" s="76"/>
      <c r="K9" t="s">
        <v>102</v>
      </c>
      <c r="P9" s="17">
        <v>1.23</v>
      </c>
      <c r="Q9" t="s">
        <v>39</v>
      </c>
      <c r="R9" s="18">
        <v>14</v>
      </c>
      <c r="T9" s="18">
        <v>21.5</v>
      </c>
      <c r="U9" s="18" t="s">
        <v>39</v>
      </c>
      <c r="V9" s="18">
        <v>18</v>
      </c>
      <c r="W9" s="18"/>
      <c r="X9" s="49">
        <v>0.56000000000000005</v>
      </c>
      <c r="Y9" s="49" t="s">
        <v>39</v>
      </c>
      <c r="Z9" s="47">
        <v>26</v>
      </c>
      <c r="AA9" s="18">
        <v>2.5999999999999999E-2</v>
      </c>
      <c r="AB9" s="18" t="s">
        <v>39</v>
      </c>
      <c r="AC9" s="18">
        <v>17</v>
      </c>
    </row>
    <row r="10" spans="1:40" x14ac:dyDescent="0.4">
      <c r="A10" s="76"/>
      <c r="F10" s="76"/>
      <c r="K10" t="s">
        <v>101</v>
      </c>
      <c r="P10" s="17">
        <v>0.77</v>
      </c>
      <c r="Q10" t="s">
        <v>39</v>
      </c>
      <c r="R10" s="18">
        <v>16</v>
      </c>
      <c r="T10" s="18">
        <v>17.100000000000001</v>
      </c>
      <c r="U10" s="18" t="s">
        <v>39</v>
      </c>
      <c r="V10" s="18">
        <v>19</v>
      </c>
      <c r="W10" s="18"/>
      <c r="X10" s="49">
        <v>0.53</v>
      </c>
      <c r="Y10" s="49" t="s">
        <v>39</v>
      </c>
      <c r="Z10" s="47">
        <v>24</v>
      </c>
      <c r="AA10" s="18">
        <v>3.1E-2</v>
      </c>
      <c r="AB10" s="18" t="s">
        <v>39</v>
      </c>
      <c r="AC10" s="18">
        <v>12</v>
      </c>
    </row>
    <row r="11" spans="1:40" x14ac:dyDescent="0.4">
      <c r="A11" s="76"/>
      <c r="F11" s="76"/>
      <c r="K11" t="s">
        <v>100</v>
      </c>
      <c r="P11" s="17">
        <v>0.74</v>
      </c>
      <c r="Q11" t="s">
        <v>39</v>
      </c>
      <c r="R11" s="18">
        <v>10</v>
      </c>
      <c r="T11" s="18">
        <v>16.899999999999999</v>
      </c>
      <c r="U11" s="18" t="s">
        <v>39</v>
      </c>
      <c r="V11" s="18">
        <v>21</v>
      </c>
      <c r="W11" s="18"/>
      <c r="X11" s="49">
        <v>0.57999999999999996</v>
      </c>
      <c r="Y11" s="49" t="s">
        <v>39</v>
      </c>
      <c r="Z11" s="47">
        <v>22</v>
      </c>
      <c r="AA11" s="18">
        <v>3.4000000000000002E-2</v>
      </c>
      <c r="AB11" s="18" t="s">
        <v>39</v>
      </c>
      <c r="AC11" s="18">
        <v>12</v>
      </c>
    </row>
    <row r="12" spans="1:40" x14ac:dyDescent="0.4">
      <c r="A12" s="76"/>
      <c r="F12" s="76"/>
      <c r="K12" t="s">
        <v>99</v>
      </c>
      <c r="P12" s="17">
        <v>0.69</v>
      </c>
      <c r="Q12" t="s">
        <v>39</v>
      </c>
      <c r="R12" s="18">
        <v>17</v>
      </c>
      <c r="T12" s="18">
        <v>16.2</v>
      </c>
      <c r="U12" s="18" t="s">
        <v>39</v>
      </c>
      <c r="V12" s="18">
        <v>16</v>
      </c>
      <c r="W12" s="18"/>
      <c r="X12" s="49">
        <v>0.55000000000000004</v>
      </c>
      <c r="Y12" s="49" t="s">
        <v>39</v>
      </c>
      <c r="Z12" s="47">
        <v>20</v>
      </c>
      <c r="AA12" s="18">
        <v>3.4000000000000002E-2</v>
      </c>
      <c r="AB12" s="18" t="s">
        <v>39</v>
      </c>
      <c r="AC12" s="18">
        <v>11</v>
      </c>
    </row>
    <row r="13" spans="1:40" x14ac:dyDescent="0.4">
      <c r="A13" s="76"/>
      <c r="F13" s="76"/>
      <c r="K13" t="s">
        <v>98</v>
      </c>
      <c r="P13" s="17">
        <v>0.63</v>
      </c>
      <c r="Q13" t="s">
        <v>39</v>
      </c>
      <c r="R13" s="18">
        <v>10</v>
      </c>
      <c r="T13" s="18">
        <v>15.7</v>
      </c>
      <c r="U13" s="18" t="s">
        <v>39</v>
      </c>
      <c r="V13" s="18">
        <v>18</v>
      </c>
      <c r="W13" s="18"/>
      <c r="X13" s="49">
        <v>0.57999999999999996</v>
      </c>
      <c r="Y13" s="49" t="s">
        <v>39</v>
      </c>
      <c r="Z13" s="47">
        <v>23</v>
      </c>
      <c r="AA13" s="18">
        <v>3.6999999999999998E-2</v>
      </c>
      <c r="AB13" s="18" t="s">
        <v>39</v>
      </c>
      <c r="AC13" s="18">
        <v>11</v>
      </c>
    </row>
    <row r="14" spans="1:40" x14ac:dyDescent="0.4">
      <c r="K14" t="s">
        <v>97</v>
      </c>
      <c r="P14" s="20">
        <v>24</v>
      </c>
      <c r="Q14" t="s">
        <v>39</v>
      </c>
      <c r="R14" s="18">
        <v>141</v>
      </c>
      <c r="T14" s="18">
        <v>231.8</v>
      </c>
      <c r="U14" s="18" t="s">
        <v>39</v>
      </c>
      <c r="V14" s="18">
        <v>127</v>
      </c>
      <c r="W14" s="18"/>
      <c r="X14" s="49">
        <v>0.48</v>
      </c>
      <c r="Y14" s="49" t="s">
        <v>39</v>
      </c>
      <c r="Z14" s="47">
        <v>17</v>
      </c>
      <c r="AA14" s="18">
        <v>4.0000000000000001E-3</v>
      </c>
      <c r="AB14" s="18" t="s">
        <v>39</v>
      </c>
      <c r="AC14" s="18">
        <v>46</v>
      </c>
    </row>
    <row r="15" spans="1:40" x14ac:dyDescent="0.4">
      <c r="K15" t="s">
        <v>96</v>
      </c>
      <c r="T15" s="18">
        <v>124.8</v>
      </c>
      <c r="U15" s="18" t="s">
        <v>39</v>
      </c>
      <c r="V15" s="18">
        <v>91</v>
      </c>
      <c r="W15" s="18"/>
      <c r="X15" s="49">
        <v>0.56999999999999995</v>
      </c>
      <c r="Y15" s="49" t="s">
        <v>39</v>
      </c>
      <c r="Z15" s="47">
        <v>21</v>
      </c>
      <c r="AA15" s="18">
        <v>7.0000000000000001E-3</v>
      </c>
      <c r="AB15" s="18" t="s">
        <v>39</v>
      </c>
      <c r="AC15" s="18">
        <v>48</v>
      </c>
    </row>
    <row r="16" spans="1:40" x14ac:dyDescent="0.4">
      <c r="P16" s="18"/>
      <c r="Q16" t="s">
        <v>39</v>
      </c>
      <c r="R16" s="18"/>
    </row>
    <row r="17" spans="10:23" x14ac:dyDescent="0.4">
      <c r="J17" t="s">
        <v>49</v>
      </c>
      <c r="K17" t="s">
        <v>105</v>
      </c>
      <c r="P17" s="18"/>
      <c r="Q17" s="10" t="s">
        <v>39</v>
      </c>
      <c r="R17" s="18"/>
      <c r="T17" s="18">
        <v>10.6</v>
      </c>
      <c r="U17" s="18" t="s">
        <v>39</v>
      </c>
      <c r="V17" s="18">
        <v>19</v>
      </c>
      <c r="W17" s="18"/>
    </row>
    <row r="18" spans="10:23" x14ac:dyDescent="0.4">
      <c r="K18" t="s">
        <v>30</v>
      </c>
      <c r="P18" s="18">
        <v>3.07</v>
      </c>
      <c r="Q18" s="10" t="s">
        <v>39</v>
      </c>
      <c r="R18" s="18">
        <v>24</v>
      </c>
      <c r="T18" s="18">
        <v>42.9</v>
      </c>
      <c r="U18" s="18" t="s">
        <v>39</v>
      </c>
      <c r="V18" s="18">
        <v>23</v>
      </c>
      <c r="W18" s="18"/>
    </row>
    <row r="19" spans="10:23" x14ac:dyDescent="0.4">
      <c r="K19" t="s">
        <v>29</v>
      </c>
      <c r="P19" s="18">
        <v>2.89</v>
      </c>
      <c r="Q19" s="10" t="s">
        <v>39</v>
      </c>
      <c r="R19" s="49">
        <v>8</v>
      </c>
      <c r="T19" s="20">
        <v>41</v>
      </c>
      <c r="U19" s="18" t="s">
        <v>39</v>
      </c>
      <c r="V19" s="18">
        <v>17</v>
      </c>
      <c r="W19" s="18"/>
    </row>
    <row r="20" spans="10:23" x14ac:dyDescent="0.4">
      <c r="K20" t="s">
        <v>104</v>
      </c>
      <c r="P20" s="18">
        <v>2.81</v>
      </c>
      <c r="Q20" s="10" t="s">
        <v>39</v>
      </c>
      <c r="R20" s="18">
        <v>12</v>
      </c>
      <c r="T20" s="18">
        <v>40.299999999999997</v>
      </c>
      <c r="U20" s="18" t="s">
        <v>39</v>
      </c>
      <c r="V20" s="18">
        <v>21</v>
      </c>
      <c r="W20" s="18"/>
    </row>
    <row r="21" spans="10:23" x14ac:dyDescent="0.4">
      <c r="K21" t="s">
        <v>103</v>
      </c>
      <c r="P21" s="18">
        <v>2.14</v>
      </c>
      <c r="Q21" s="10" t="s">
        <v>39</v>
      </c>
      <c r="R21" s="18">
        <v>14</v>
      </c>
      <c r="T21" s="18">
        <v>32.9</v>
      </c>
      <c r="U21" s="18" t="s">
        <v>39</v>
      </c>
      <c r="V21" s="18">
        <v>12</v>
      </c>
      <c r="W21" s="18"/>
    </row>
    <row r="22" spans="10:23" x14ac:dyDescent="0.4">
      <c r="K22" t="s">
        <v>27</v>
      </c>
      <c r="P22" s="17">
        <v>1.1000000000000001</v>
      </c>
      <c r="Q22" s="10" t="s">
        <v>39</v>
      </c>
      <c r="R22" s="18">
        <v>20</v>
      </c>
      <c r="S22" s="10"/>
      <c r="T22" s="18">
        <v>22.3</v>
      </c>
      <c r="U22" s="18" t="s">
        <v>39</v>
      </c>
      <c r="V22" s="18">
        <v>24</v>
      </c>
      <c r="W22" s="18"/>
    </row>
    <row r="23" spans="10:23" x14ac:dyDescent="0.4">
      <c r="K23" t="s">
        <v>102</v>
      </c>
      <c r="P23" s="18">
        <v>1.1200000000000001</v>
      </c>
      <c r="Q23" s="10" t="s">
        <v>39</v>
      </c>
      <c r="R23" s="18">
        <v>12</v>
      </c>
      <c r="T23" s="18">
        <v>22.3</v>
      </c>
      <c r="U23" s="18" t="s">
        <v>39</v>
      </c>
      <c r="V23" s="18">
        <v>17</v>
      </c>
      <c r="W23" s="18"/>
    </row>
    <row r="24" spans="10:23" x14ac:dyDescent="0.4">
      <c r="K24" t="s">
        <v>101</v>
      </c>
      <c r="P24" s="18">
        <v>0.69</v>
      </c>
      <c r="Q24" s="10" t="s">
        <v>39</v>
      </c>
      <c r="R24" s="18">
        <v>17</v>
      </c>
      <c r="T24" s="18">
        <v>17.8</v>
      </c>
      <c r="U24" s="18" t="s">
        <v>39</v>
      </c>
      <c r="V24" s="18">
        <v>18</v>
      </c>
      <c r="W24" s="18"/>
    </row>
    <row r="25" spans="10:23" x14ac:dyDescent="0.4">
      <c r="K25" t="s">
        <v>100</v>
      </c>
      <c r="P25" s="18">
        <v>0.67</v>
      </c>
      <c r="Q25" s="10" t="s">
        <v>39</v>
      </c>
      <c r="R25" s="18">
        <v>10</v>
      </c>
      <c r="T25" s="18">
        <v>17.7</v>
      </c>
      <c r="U25" s="18" t="s">
        <v>39</v>
      </c>
      <c r="V25" s="18">
        <v>20</v>
      </c>
      <c r="W25" s="18"/>
    </row>
    <row r="26" spans="10:23" x14ac:dyDescent="0.4">
      <c r="K26" t="s">
        <v>99</v>
      </c>
      <c r="P26" s="18">
        <v>0.62</v>
      </c>
      <c r="Q26" s="10" t="s">
        <v>39</v>
      </c>
      <c r="R26" s="18">
        <v>16</v>
      </c>
      <c r="T26" s="20">
        <v>17</v>
      </c>
      <c r="U26" s="18" t="s">
        <v>39</v>
      </c>
      <c r="V26" s="18">
        <v>15</v>
      </c>
      <c r="W26" s="18"/>
    </row>
    <row r="27" spans="10:23" x14ac:dyDescent="0.4">
      <c r="K27" t="s">
        <v>98</v>
      </c>
      <c r="P27" s="18">
        <v>0.56999999999999995</v>
      </c>
      <c r="Q27" s="10" t="s">
        <v>39</v>
      </c>
      <c r="R27" s="18">
        <v>10</v>
      </c>
      <c r="T27" s="18">
        <v>16.600000000000001</v>
      </c>
      <c r="U27" s="18" t="s">
        <v>39</v>
      </c>
      <c r="V27" s="18">
        <v>18</v>
      </c>
      <c r="W27" s="18"/>
    </row>
    <row r="28" spans="10:23" x14ac:dyDescent="0.4">
      <c r="K28" t="s">
        <v>97</v>
      </c>
      <c r="P28" s="18">
        <v>13.62</v>
      </c>
      <c r="Q28" s="10" t="s">
        <v>39</v>
      </c>
      <c r="R28" s="18">
        <v>55</v>
      </c>
      <c r="T28" s="18">
        <v>151.1</v>
      </c>
      <c r="U28" s="18" t="s">
        <v>39</v>
      </c>
      <c r="V28" s="18">
        <v>47</v>
      </c>
      <c r="W28" s="18"/>
    </row>
    <row r="29" spans="10:23" x14ac:dyDescent="0.4">
      <c r="K29" t="s">
        <v>96</v>
      </c>
      <c r="P29" s="18">
        <v>8.84</v>
      </c>
      <c r="Q29" s="10" t="s">
        <v>39</v>
      </c>
      <c r="R29" s="18">
        <v>67</v>
      </c>
      <c r="T29" s="18">
        <v>100.1</v>
      </c>
      <c r="U29" s="18" t="s">
        <v>39</v>
      </c>
      <c r="V29" s="18">
        <v>52</v>
      </c>
      <c r="W29" s="18"/>
    </row>
    <row r="30" spans="10:23" x14ac:dyDescent="0.4">
      <c r="Q30" s="10" t="s">
        <v>39</v>
      </c>
    </row>
    <row r="31" spans="10:23" x14ac:dyDescent="0.4">
      <c r="Q31" s="10" t="s">
        <v>39</v>
      </c>
    </row>
    <row r="32" spans="10:23" x14ac:dyDescent="0.4">
      <c r="Q32" s="10"/>
    </row>
    <row r="33" spans="17:17" x14ac:dyDescent="0.4">
      <c r="Q33" s="10"/>
    </row>
    <row r="34" spans="17:17" x14ac:dyDescent="0.4">
      <c r="Q34" s="10"/>
    </row>
    <row r="35" spans="17:17" x14ac:dyDescent="0.4">
      <c r="Q35" s="10"/>
    </row>
    <row r="36" spans="17:17" x14ac:dyDescent="0.4">
      <c r="Q36" s="10"/>
    </row>
    <row r="37" spans="17:17" x14ac:dyDescent="0.4">
      <c r="Q37" s="10"/>
    </row>
    <row r="38" spans="17:17" x14ac:dyDescent="0.4">
      <c r="Q38" s="10"/>
    </row>
    <row r="39" spans="17:17" x14ac:dyDescent="0.4">
      <c r="Q39" s="10"/>
    </row>
    <row r="40" spans="17:17" x14ac:dyDescent="0.4">
      <c r="Q40" s="10"/>
    </row>
    <row r="41" spans="17:17" x14ac:dyDescent="0.4">
      <c r="Q41" s="10"/>
    </row>
    <row r="42" spans="17:17" x14ac:dyDescent="0.4">
      <c r="Q42" s="10"/>
    </row>
    <row r="43" spans="17:17" x14ac:dyDescent="0.4">
      <c r="Q43" s="10"/>
    </row>
    <row r="44" spans="17:17" x14ac:dyDescent="0.4">
      <c r="Q44" s="10"/>
    </row>
    <row r="45" spans="17:17" x14ac:dyDescent="0.4">
      <c r="Q45" s="10"/>
    </row>
    <row r="46" spans="17:17" x14ac:dyDescent="0.4">
      <c r="Q46" s="10"/>
    </row>
    <row r="47" spans="17:17" x14ac:dyDescent="0.4">
      <c r="Q47" s="10"/>
    </row>
    <row r="48" spans="17:17" x14ac:dyDescent="0.4">
      <c r="Q48" s="10"/>
    </row>
    <row r="49" spans="17:17" x14ac:dyDescent="0.4">
      <c r="Q49" s="10"/>
    </row>
    <row r="50" spans="17:17" x14ac:dyDescent="0.4">
      <c r="Q50" s="10"/>
    </row>
    <row r="51" spans="17:17" x14ac:dyDescent="0.4">
      <c r="Q51" s="10"/>
    </row>
    <row r="52" spans="17:17" x14ac:dyDescent="0.4">
      <c r="Q52" s="10"/>
    </row>
    <row r="53" spans="17:17" x14ac:dyDescent="0.4">
      <c r="Q53" s="10"/>
    </row>
    <row r="54" spans="17:17" x14ac:dyDescent="0.4">
      <c r="Q54" s="10"/>
    </row>
    <row r="55" spans="17:17" x14ac:dyDescent="0.4">
      <c r="Q55" s="10"/>
    </row>
    <row r="56" spans="17:17" x14ac:dyDescent="0.4">
      <c r="Q56" s="10"/>
    </row>
    <row r="57" spans="17:17" x14ac:dyDescent="0.4">
      <c r="Q57" s="10"/>
    </row>
    <row r="58" spans="17:17" x14ac:dyDescent="0.4">
      <c r="Q58" s="10"/>
    </row>
    <row r="59" spans="17:17" x14ac:dyDescent="0.4">
      <c r="Q59" s="10"/>
    </row>
    <row r="60" spans="17:17" x14ac:dyDescent="0.4">
      <c r="Q60" s="10"/>
    </row>
    <row r="61" spans="17:17" x14ac:dyDescent="0.4">
      <c r="Q61" s="10"/>
    </row>
    <row r="62" spans="17:17" x14ac:dyDescent="0.4">
      <c r="Q62" s="10"/>
    </row>
    <row r="63" spans="17:17" x14ac:dyDescent="0.4">
      <c r="Q63" s="10"/>
    </row>
    <row r="64" spans="17:17" x14ac:dyDescent="0.4">
      <c r="Q64" s="10"/>
    </row>
    <row r="65" spans="17:17" x14ac:dyDescent="0.4">
      <c r="Q65" s="10"/>
    </row>
    <row r="66" spans="17:17" x14ac:dyDescent="0.4">
      <c r="Q66" s="10"/>
    </row>
    <row r="67" spans="17:17" x14ac:dyDescent="0.4">
      <c r="Q67" s="10"/>
    </row>
    <row r="68" spans="17:17" x14ac:dyDescent="0.4">
      <c r="Q68" s="10"/>
    </row>
    <row r="69" spans="17:17" x14ac:dyDescent="0.4">
      <c r="Q69" s="10"/>
    </row>
    <row r="70" spans="17:17" x14ac:dyDescent="0.4">
      <c r="Q70" s="10"/>
    </row>
  </sheetData>
  <mergeCells count="5">
    <mergeCell ref="A1:E1"/>
    <mergeCell ref="F1:I1"/>
    <mergeCell ref="J1:AG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E00-9256-44A3-A197-BF41AC19D7CD}">
  <dimension ref="B2:G33"/>
  <sheetViews>
    <sheetView topLeftCell="A7" workbookViewId="0">
      <selection activeCell="D30" sqref="D30"/>
    </sheetView>
  </sheetViews>
  <sheetFormatPr defaultRowHeight="18.75" x14ac:dyDescent="0.4"/>
  <cols>
    <col min="2" max="2" width="31.875" customWidth="1"/>
    <col min="3" max="3" width="22.625" customWidth="1"/>
    <col min="4" max="4" width="29.875" customWidth="1"/>
    <col min="5" max="5" width="23.375" customWidth="1"/>
    <col min="6" max="6" width="19.75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23" t="s">
        <v>52</v>
      </c>
      <c r="C5" s="24" t="s">
        <v>53</v>
      </c>
    </row>
    <row r="6" spans="2:3" ht="19.5" thickTop="1" x14ac:dyDescent="0.4">
      <c r="B6" s="25" t="s">
        <v>54</v>
      </c>
      <c r="C6" s="26">
        <v>5352125</v>
      </c>
    </row>
    <row r="7" spans="2:3" ht="19.5" thickBot="1" x14ac:dyDescent="0.45">
      <c r="B7" s="27" t="s">
        <v>55</v>
      </c>
      <c r="C7" s="28" t="s">
        <v>56</v>
      </c>
    </row>
    <row r="10" spans="2:3" ht="19.5" thickBot="1" x14ac:dyDescent="0.45">
      <c r="B10" s="29" t="s">
        <v>57</v>
      </c>
    </row>
    <row r="11" spans="2:3" x14ac:dyDescent="0.4">
      <c r="B11" s="30" t="s">
        <v>58</v>
      </c>
      <c r="C11" s="31">
        <v>275.38</v>
      </c>
    </row>
    <row r="12" spans="2:3" x14ac:dyDescent="0.4">
      <c r="B12" s="32" t="s">
        <v>59</v>
      </c>
      <c r="C12" s="33">
        <v>3.2</v>
      </c>
    </row>
    <row r="13" spans="2:3" x14ac:dyDescent="0.4">
      <c r="B13" s="32" t="s">
        <v>60</v>
      </c>
      <c r="C13" s="34">
        <v>0</v>
      </c>
    </row>
    <row r="14" spans="2:3" x14ac:dyDescent="0.4">
      <c r="B14" s="32" t="s">
        <v>61</v>
      </c>
      <c r="C14" s="34">
        <v>4</v>
      </c>
    </row>
    <row r="15" spans="2:3" x14ac:dyDescent="0.4">
      <c r="B15" s="32" t="s">
        <v>62</v>
      </c>
      <c r="C15" s="34">
        <v>5</v>
      </c>
    </row>
    <row r="16" spans="2:3" x14ac:dyDescent="0.4">
      <c r="B16" s="32" t="s">
        <v>63</v>
      </c>
      <c r="C16" s="33">
        <v>275.12108050000001</v>
      </c>
    </row>
    <row r="17" spans="2:7" x14ac:dyDescent="0.4">
      <c r="B17" s="35" t="s">
        <v>64</v>
      </c>
      <c r="C17" s="33">
        <v>275.12108050000001</v>
      </c>
    </row>
    <row r="18" spans="2:7" x14ac:dyDescent="0.4">
      <c r="B18" s="32" t="s">
        <v>65</v>
      </c>
      <c r="C18" s="33">
        <v>41.4</v>
      </c>
    </row>
    <row r="19" spans="2:7" x14ac:dyDescent="0.4">
      <c r="B19" s="32" t="s">
        <v>66</v>
      </c>
      <c r="C19" s="34">
        <v>19</v>
      </c>
    </row>
    <row r="20" spans="2:7" x14ac:dyDescent="0.4">
      <c r="B20" s="32" t="s">
        <v>67</v>
      </c>
      <c r="C20" s="34">
        <v>0</v>
      </c>
    </row>
    <row r="21" spans="2:7" x14ac:dyDescent="0.4">
      <c r="B21" s="32" t="s">
        <v>68</v>
      </c>
      <c r="C21" s="34">
        <v>263</v>
      </c>
    </row>
    <row r="22" spans="2:7" x14ac:dyDescent="0.4">
      <c r="B22" s="32" t="s">
        <v>69</v>
      </c>
      <c r="C22" s="34">
        <v>1</v>
      </c>
    </row>
    <row r="23" spans="2:7" x14ac:dyDescent="0.4">
      <c r="B23" s="35" t="s">
        <v>70</v>
      </c>
      <c r="C23" s="34">
        <v>0</v>
      </c>
    </row>
    <row r="24" spans="2:7" x14ac:dyDescent="0.4">
      <c r="B24" s="35" t="s">
        <v>71</v>
      </c>
      <c r="C24" s="34">
        <v>0</v>
      </c>
    </row>
    <row r="25" spans="2:7" x14ac:dyDescent="0.4">
      <c r="B25" s="35" t="s">
        <v>72</v>
      </c>
      <c r="C25" s="34">
        <v>0</v>
      </c>
    </row>
    <row r="26" spans="2:7" x14ac:dyDescent="0.4">
      <c r="B26" s="35" t="s">
        <v>73</v>
      </c>
      <c r="C26" s="34">
        <v>0</v>
      </c>
    </row>
    <row r="27" spans="2:7" x14ac:dyDescent="0.4">
      <c r="B27" s="35" t="s">
        <v>74</v>
      </c>
      <c r="C27" s="34">
        <v>1</v>
      </c>
    </row>
    <row r="28" spans="2:7" ht="19.5" thickBot="1" x14ac:dyDescent="0.45">
      <c r="B28" s="36" t="s">
        <v>75</v>
      </c>
      <c r="C28" s="37" t="s">
        <v>76</v>
      </c>
    </row>
    <row r="30" spans="2:7" ht="19.5" thickBot="1" x14ac:dyDescent="0.45">
      <c r="B30" t="s">
        <v>77</v>
      </c>
    </row>
    <row r="31" spans="2:7" ht="19.5" thickBot="1" x14ac:dyDescent="0.45">
      <c r="B31" s="23" t="s">
        <v>78</v>
      </c>
      <c r="C31" s="38" t="s">
        <v>79</v>
      </c>
      <c r="D31" s="38" t="s">
        <v>80</v>
      </c>
      <c r="E31" s="38" t="s">
        <v>81</v>
      </c>
      <c r="F31" s="38" t="s">
        <v>82</v>
      </c>
      <c r="G31" s="24" t="s">
        <v>94</v>
      </c>
    </row>
    <row r="32" spans="2:7" ht="19.5" thickTop="1" x14ac:dyDescent="0.4">
      <c r="B32" s="25">
        <v>1.6</v>
      </c>
      <c r="C32" s="39" t="s">
        <v>83</v>
      </c>
      <c r="D32" s="45" t="s">
        <v>84</v>
      </c>
      <c r="E32" s="39"/>
      <c r="F32" s="39"/>
      <c r="G32" s="40" t="s">
        <v>85</v>
      </c>
    </row>
    <row r="33" spans="2:7" ht="19.5" thickBot="1" x14ac:dyDescent="0.45">
      <c r="B33" s="27">
        <v>1</v>
      </c>
      <c r="C33" s="41" t="s">
        <v>83</v>
      </c>
      <c r="D33" s="44" t="s">
        <v>86</v>
      </c>
      <c r="E33" s="41"/>
      <c r="F33" s="41"/>
      <c r="G33" s="42" t="s">
        <v>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11C_AFM(kinetic)</vt:lpstr>
      <vt:lpstr>11C_AFM(kinetic)(raw)</vt:lpstr>
      <vt:lpstr>11C_AFM(compound)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2023-08-01T08:53:59Z</dcterms:modified>
</cp:coreProperties>
</file>