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Serotonin 6 receptor\"/>
    </mc:Choice>
  </mc:AlternateContent>
  <xr:revisionPtr revIDLastSave="0" documentId="13_ncr:1_{663D6999-4B33-4AAC-8076-7CEE47C84652}" xr6:coauthVersionLast="36" xr6:coauthVersionMax="47" xr10:uidLastSave="{00000000-0000-0000-0000-000000000000}"/>
  <bookViews>
    <workbookView xWindow="150" yWindow="15" windowWidth="15000" windowHeight="17280" xr2:uid="{666BC7CE-D0A8-4F8C-A65E-5E37EDDADD61}"/>
  </bookViews>
  <sheets>
    <sheet name="11C_DASB(kinetic)" sheetId="1" r:id="rId1"/>
    <sheet name="11C_DASB(compound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" i="1" l="1"/>
  <c r="AB11" i="1"/>
  <c r="AB12" i="1"/>
  <c r="AB16" i="1"/>
  <c r="AB18" i="1"/>
  <c r="AB4" i="1"/>
  <c r="P6" i="1" l="1"/>
  <c r="P11" i="1"/>
  <c r="P12" i="1"/>
  <c r="P16" i="1"/>
  <c r="P18" i="1"/>
  <c r="P4" i="1"/>
</calcChain>
</file>

<file path=xl/sharedStrings.xml><?xml version="1.0" encoding="utf-8"?>
<sst xmlns="http://schemas.openxmlformats.org/spreadsheetml/2006/main" count="130" uniqueCount="98">
  <si>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</si>
  <si>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</si>
  <si>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</si>
  <si>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</si>
  <si>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</si>
  <si>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</si>
  <si>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</si>
  <si>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</si>
  <si>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</si>
  <si>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</si>
  <si>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</si>
  <si>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</si>
  <si>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</si>
  <si>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</si>
  <si>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</si>
  <si>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</si>
  <si>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</si>
  <si>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</si>
  <si>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</si>
  <si>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</si>
  <si>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</si>
  <si>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</si>
  <si>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</si>
  <si>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</si>
  <si>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</si>
  <si>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</si>
  <si>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</si>
  <si>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</si>
  <si>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</si>
  <si>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</si>
  <si>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</si>
  <si>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</si>
  <si>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</si>
  <si>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</si>
  <si>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</si>
  <si>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</si>
  <si>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</si>
  <si>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</si>
  <si>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</si>
  <si>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</si>
  <si>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</si>
  <si>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</si>
  <si>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</si>
  <si>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JCBFM</t>
    <phoneticPr fontId="1"/>
  </si>
  <si>
    <t>2/3(F/M)</t>
    <phoneticPr fontId="1"/>
  </si>
  <si>
    <t>25-50</t>
    <phoneticPr fontId="1"/>
  </si>
  <si>
    <t>2CM(K1/k2 fixed)</t>
    <phoneticPr fontId="1"/>
  </si>
  <si>
    <t>Striatum</t>
    <phoneticPr fontId="1"/>
  </si>
  <si>
    <t>K1/k2(fixed)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</si>
  <si>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</si>
  <si>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</si>
  <si>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</si>
  <si>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</si>
  <si>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</si>
  <si>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</si>
  <si>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C16H17N3S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</si>
  <si>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</si>
  <si>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</si>
  <si>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</si>
  <si>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</si>
  <si>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</si>
  <si>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</si>
  <si>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</si>
  <si>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</si>
  <si>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</si>
  <si>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</si>
  <si>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</si>
  <si>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</si>
  <si>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</si>
  <si>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</si>
  <si>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</si>
  <si>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</si>
  <si>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</si>
  <si>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</si>
  <si>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</si>
  <si>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</si>
  <si>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</si>
  <si>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</si>
  <si>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</si>
  <si>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</si>
  <si>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</si>
  <si>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</si>
  <si>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</si>
  <si>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Rat,cerebrum</t>
    <phoneticPr fontId="1"/>
  </si>
  <si>
    <t>10.1002/syn.20443</t>
  </si>
  <si>
    <t>Rat,cerebellum</t>
    <phoneticPr fontId="1"/>
  </si>
  <si>
    <t>Monkey,cortex</t>
    <phoneticPr fontId="1"/>
  </si>
  <si>
    <t>Monkey,cerebellum</t>
    <phoneticPr fontId="1"/>
  </si>
  <si>
    <t>Midbrain</t>
    <phoneticPr fontId="1"/>
  </si>
  <si>
    <t>Pons</t>
    <phoneticPr fontId="1"/>
  </si>
  <si>
    <t>human,HEKhSERT cells</t>
    <phoneticPr fontId="1"/>
  </si>
  <si>
    <t>10.1111/j.1471-4159.2004.02585.x</t>
  </si>
  <si>
    <t>Nathalie Ginovart et al.</t>
    <phoneticPr fontId="1"/>
  </si>
  <si>
    <t>K1/(K1/k2)</t>
    <phoneticPr fontId="1"/>
  </si>
  <si>
    <t>DOI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</si>
  <si>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C]DASB</t>
    </r>
    <phoneticPr fontId="1"/>
  </si>
  <si>
    <t>21(11):1342-53.</t>
  </si>
  <si>
    <t>serotonin transporter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</si>
</sst>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3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6" xfId="0" applyBorder="1">
      <alignment vertical="center"/>
    </xf>
    <xf numFmtId="0" fontId="4" fillId="0" borderId="17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4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14" xfId="0" applyFont="1" applyBorder="1">
      <alignment vertical="center"/>
    </xf>
    <xf numFmtId="0" fontId="0" fillId="0" borderId="15" xfId="0" applyBorder="1" applyAlignment="1">
      <alignment horizontal="center" vertical="top"/>
    </xf>
    <xf numFmtId="0" fontId="0" fillId="0" borderId="20" xfId="0" applyBorder="1">
      <alignment vertical="center"/>
    </xf>
    <xf numFmtId="0" fontId="0" fillId="0" borderId="17" xfId="0" applyBorder="1">
      <alignment vertical="center"/>
    </xf>
    <xf numFmtId="0" fontId="4" fillId="0" borderId="3" xfId="0" applyFont="1" applyBorder="1">
      <alignment vertical="center"/>
    </xf>
    <xf numFmtId="0" fontId="0" fillId="0" borderId="21" xfId="0" applyBorder="1">
      <alignment vertical="center"/>
    </xf>
    <xf numFmtId="0" fontId="0" fillId="0" borderId="1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6" fillId="0" borderId="0" xfId="0" applyFont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34"/>
  <sheetViews>
    <sheetView tabSelected="1" workbookViewId="0">
      <selection activeCell="B4" sqref="B4"/>
    </sheetView>
  </sheetViews>
  <sheetFormatPr defaultRowHeight="18.75" x14ac:dyDescent="0.4"/>
  <cols>
    <col min="1" max="1" width="14.25" customWidth="1"/>
    <col min="6" max="6" width="13.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47" t="s">
        <v>0</v>
      </c>
      <c r="B1" s="47"/>
      <c r="C1" s="47"/>
      <c r="D1" s="47"/>
      <c r="E1" s="47"/>
      <c r="F1" s="47"/>
      <c r="G1" s="48" t="s">
        <v>1</v>
      </c>
      <c r="H1" s="48"/>
      <c r="I1" s="48"/>
      <c r="J1" s="48"/>
      <c r="K1" s="49" t="s">
        <v>2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48</v>
      </c>
      <c r="AO2" s="6"/>
      <c r="AP2" s="6"/>
      <c r="AQ2" s="6"/>
      <c r="AR2" s="8" t="s">
        <v>21</v>
      </c>
      <c r="AS2" s="8"/>
      <c r="AT2" s="8"/>
      <c r="AU2" s="1"/>
    </row>
    <row r="3" spans="1:47" ht="25.5" x14ac:dyDescent="0.4">
      <c r="A3" s="50" t="s">
        <v>95</v>
      </c>
      <c r="B3" s="11" t="s">
        <v>97</v>
      </c>
      <c r="C3" t="s">
        <v>92</v>
      </c>
      <c r="D3">
        <v>2001</v>
      </c>
      <c r="E3" t="s">
        <v>43</v>
      </c>
      <c r="F3" s="55" t="s">
        <v>96</v>
      </c>
      <c r="G3" s="50" t="s">
        <v>22</v>
      </c>
      <c r="H3">
        <v>5</v>
      </c>
      <c r="I3" t="s">
        <v>44</v>
      </c>
      <c r="J3" t="s">
        <v>45</v>
      </c>
      <c r="K3" t="s">
        <v>46</v>
      </c>
      <c r="L3" s="46" t="s">
        <v>23</v>
      </c>
      <c r="M3" s="46"/>
      <c r="N3" s="46" t="s">
        <v>23</v>
      </c>
      <c r="O3" s="46"/>
      <c r="P3" s="12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11"/>
    </row>
    <row r="4" spans="1:47" x14ac:dyDescent="0.4">
      <c r="A4" s="51"/>
      <c r="B4" s="11"/>
      <c r="C4" s="11"/>
      <c r="D4" s="11"/>
      <c r="E4" s="11"/>
      <c r="F4" s="11"/>
      <c r="G4" s="51"/>
      <c r="H4" s="11"/>
      <c r="I4" s="11"/>
      <c r="J4" s="11"/>
      <c r="K4" s="11"/>
      <c r="L4" s="41"/>
      <c r="M4" s="41"/>
      <c r="N4" s="41" t="s">
        <v>28</v>
      </c>
      <c r="O4" s="41"/>
      <c r="P4" s="17">
        <f>(1+AR4)*AN4</f>
        <v>47.401200000000003</v>
      </c>
      <c r="Q4" s="40"/>
      <c r="R4" s="12"/>
      <c r="S4" s="40"/>
      <c r="T4" s="40"/>
      <c r="U4" s="40"/>
      <c r="V4" s="40"/>
      <c r="W4" s="40"/>
      <c r="X4" s="53">
        <v>0.64</v>
      </c>
      <c r="Y4" s="53" t="s">
        <v>40</v>
      </c>
      <c r="Z4" s="40">
        <v>0.13</v>
      </c>
      <c r="AA4" s="40"/>
      <c r="AB4" s="54">
        <f>X4/AN4</f>
        <v>5.387205387205387E-2</v>
      </c>
      <c r="AC4" s="40"/>
      <c r="AD4" s="40"/>
      <c r="AE4" s="40"/>
      <c r="AF4" s="40">
        <v>1.36</v>
      </c>
      <c r="AG4" s="40" t="s">
        <v>40</v>
      </c>
      <c r="AH4" s="40">
        <v>0.86</v>
      </c>
      <c r="AI4" s="40"/>
      <c r="AJ4" s="40">
        <v>0.44</v>
      </c>
      <c r="AK4" s="40" t="s">
        <v>40</v>
      </c>
      <c r="AL4" s="40">
        <v>0.23</v>
      </c>
      <c r="AM4" s="53"/>
      <c r="AN4" s="53">
        <v>11.88</v>
      </c>
      <c r="AO4" s="40"/>
      <c r="AP4" s="40"/>
      <c r="AQ4" s="40"/>
      <c r="AR4" s="40">
        <v>2.99</v>
      </c>
      <c r="AS4" s="40" t="s">
        <v>40</v>
      </c>
      <c r="AT4" s="12">
        <v>0.4</v>
      </c>
      <c r="AU4" s="11"/>
    </row>
    <row r="5" spans="1:47" x14ac:dyDescent="0.4">
      <c r="A5" s="51"/>
      <c r="B5" s="11"/>
      <c r="C5" s="11"/>
      <c r="D5" s="11"/>
      <c r="E5" s="11"/>
      <c r="F5" s="11"/>
      <c r="G5" s="51"/>
      <c r="H5" s="11"/>
      <c r="I5" s="11"/>
      <c r="J5" s="11"/>
      <c r="K5" s="11"/>
      <c r="L5" s="41"/>
      <c r="M5" s="41"/>
      <c r="N5" s="41" t="s">
        <v>31</v>
      </c>
      <c r="O5" s="41"/>
      <c r="P5" s="17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54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11"/>
    </row>
    <row r="6" spans="1:47" x14ac:dyDescent="0.4">
      <c r="A6" s="51"/>
      <c r="B6" s="11"/>
      <c r="C6" s="11"/>
      <c r="D6" s="11"/>
      <c r="E6" s="11"/>
      <c r="F6" s="11"/>
      <c r="G6" s="51"/>
      <c r="H6" s="11"/>
      <c r="I6" s="11"/>
      <c r="J6" s="11"/>
      <c r="K6" s="11"/>
      <c r="L6" s="41" t="s">
        <v>34</v>
      </c>
      <c r="M6" s="41"/>
      <c r="N6" s="41" t="s">
        <v>27</v>
      </c>
      <c r="O6" s="41"/>
      <c r="P6" s="17">
        <f t="shared" ref="P6:P18" si="0">(1+AR6)*AN6</f>
        <v>11.88</v>
      </c>
      <c r="Q6" s="40"/>
      <c r="R6" s="40"/>
      <c r="S6" s="40"/>
      <c r="T6" s="40"/>
      <c r="U6" s="40"/>
      <c r="V6" s="40"/>
      <c r="W6" s="40"/>
      <c r="X6" s="40">
        <v>0.63</v>
      </c>
      <c r="Y6" s="40" t="s">
        <v>40</v>
      </c>
      <c r="Z6" s="12">
        <v>0.1</v>
      </c>
      <c r="AA6" s="40"/>
      <c r="AB6" s="54">
        <f t="shared" ref="AB6:AB18" si="1">X6/AN6</f>
        <v>5.3030303030303025E-2</v>
      </c>
      <c r="AC6" s="40"/>
      <c r="AD6" s="40"/>
      <c r="AE6" s="40"/>
      <c r="AF6" s="12">
        <v>0</v>
      </c>
      <c r="AG6" s="40" t="s">
        <v>40</v>
      </c>
      <c r="AH6" s="12">
        <v>0</v>
      </c>
      <c r="AI6" s="40"/>
      <c r="AJ6" s="40">
        <v>5.99</v>
      </c>
      <c r="AK6" s="40" t="s">
        <v>40</v>
      </c>
      <c r="AL6" s="40">
        <v>2.04</v>
      </c>
      <c r="AM6" s="40"/>
      <c r="AN6" s="53">
        <v>11.88</v>
      </c>
      <c r="AO6" s="40"/>
      <c r="AP6" s="40"/>
      <c r="AQ6" s="40"/>
      <c r="AR6" s="12">
        <v>0</v>
      </c>
      <c r="AS6" s="40" t="s">
        <v>40</v>
      </c>
      <c r="AT6" s="12">
        <v>0</v>
      </c>
      <c r="AU6" s="11"/>
    </row>
    <row r="7" spans="1:47" x14ac:dyDescent="0.4">
      <c r="A7" s="51"/>
      <c r="B7" s="11"/>
      <c r="C7" s="11"/>
      <c r="D7" s="11"/>
      <c r="E7" s="11"/>
      <c r="F7" s="11"/>
      <c r="G7" s="51"/>
      <c r="H7" s="11"/>
      <c r="I7" s="11"/>
      <c r="J7" s="11"/>
      <c r="K7" s="11"/>
      <c r="L7" s="41"/>
      <c r="M7" s="41"/>
      <c r="N7" s="45" t="s">
        <v>35</v>
      </c>
      <c r="O7" s="39" t="s">
        <v>88</v>
      </c>
      <c r="P7" s="17"/>
      <c r="Q7" s="40"/>
      <c r="R7" s="40"/>
      <c r="S7" s="40"/>
      <c r="T7" s="40"/>
      <c r="U7" s="40"/>
      <c r="V7" s="40"/>
      <c r="W7" s="40"/>
      <c r="X7" s="40"/>
      <c r="Y7" s="40"/>
      <c r="Z7" s="12"/>
      <c r="AA7" s="40"/>
      <c r="AB7" s="54"/>
      <c r="AC7" s="40"/>
      <c r="AD7" s="40"/>
      <c r="AE7" s="40"/>
      <c r="AF7" s="12"/>
      <c r="AG7" s="40"/>
      <c r="AH7" s="12"/>
      <c r="AI7" s="40"/>
      <c r="AJ7" s="40"/>
      <c r="AK7" s="40"/>
      <c r="AL7" s="40"/>
      <c r="AM7" s="40"/>
      <c r="AN7" s="53"/>
      <c r="AO7" s="40"/>
      <c r="AP7" s="40"/>
      <c r="AQ7" s="40"/>
      <c r="AR7" s="12"/>
      <c r="AS7" s="40"/>
      <c r="AT7" s="12"/>
      <c r="AU7" s="11"/>
    </row>
    <row r="8" spans="1:47" x14ac:dyDescent="0.4">
      <c r="A8" s="51"/>
      <c r="B8" s="11"/>
      <c r="C8" s="11"/>
      <c r="D8" s="11"/>
      <c r="E8" s="11"/>
      <c r="F8" s="11"/>
      <c r="G8" s="51"/>
      <c r="H8" s="11"/>
      <c r="I8" s="11"/>
      <c r="J8" s="11"/>
      <c r="K8" s="11"/>
      <c r="L8" s="41"/>
      <c r="M8" s="41"/>
      <c r="N8" s="46"/>
      <c r="O8" s="39" t="s">
        <v>89</v>
      </c>
      <c r="P8" s="17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54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11"/>
    </row>
    <row r="9" spans="1:47" ht="19.5" customHeight="1" x14ac:dyDescent="0.4">
      <c r="A9" s="51"/>
      <c r="B9" s="11"/>
      <c r="C9" s="11"/>
      <c r="D9" s="11"/>
      <c r="E9" s="11"/>
      <c r="F9" s="11"/>
      <c r="G9" s="51"/>
      <c r="H9" s="11"/>
      <c r="I9" s="11"/>
      <c r="J9" s="11"/>
      <c r="K9" s="11"/>
      <c r="L9" s="42" t="s">
        <v>36</v>
      </c>
      <c r="M9" s="42"/>
      <c r="N9" s="41" t="s">
        <v>33</v>
      </c>
      <c r="O9" s="41"/>
      <c r="P9" s="17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54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11"/>
    </row>
    <row r="10" spans="1:47" x14ac:dyDescent="0.4">
      <c r="A10" s="51"/>
      <c r="B10" s="11"/>
      <c r="C10" s="11"/>
      <c r="D10" s="11"/>
      <c r="E10" s="11"/>
      <c r="F10" s="11"/>
      <c r="G10" s="51"/>
      <c r="H10" s="11"/>
      <c r="I10" s="11"/>
      <c r="J10" s="11"/>
      <c r="K10" s="11"/>
      <c r="L10" s="42"/>
      <c r="M10" s="42"/>
      <c r="N10" s="41" t="s">
        <v>32</v>
      </c>
      <c r="O10" s="41"/>
      <c r="P10" s="17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54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11"/>
    </row>
    <row r="11" spans="1:47" x14ac:dyDescent="0.4">
      <c r="A11" s="51"/>
      <c r="B11" s="11"/>
      <c r="C11" s="11"/>
      <c r="D11" s="11"/>
      <c r="E11" s="11"/>
      <c r="F11" s="11"/>
      <c r="G11" s="51"/>
      <c r="H11" s="11"/>
      <c r="I11" s="11"/>
      <c r="J11" s="11"/>
      <c r="K11" s="11"/>
      <c r="L11" s="41" t="s">
        <v>24</v>
      </c>
      <c r="M11" s="41"/>
      <c r="N11" s="41" t="s">
        <v>24</v>
      </c>
      <c r="O11" s="41"/>
      <c r="P11" s="17">
        <f t="shared" si="0"/>
        <v>15.562800000000001</v>
      </c>
      <c r="Q11" s="40"/>
      <c r="R11" s="40"/>
      <c r="S11" s="40"/>
      <c r="T11" s="40"/>
      <c r="U11" s="40"/>
      <c r="V11" s="40"/>
      <c r="W11" s="40"/>
      <c r="X11" s="53">
        <v>0.64</v>
      </c>
      <c r="Y11" s="53" t="s">
        <v>40</v>
      </c>
      <c r="Z11" s="40">
        <v>0.12</v>
      </c>
      <c r="AA11" s="40"/>
      <c r="AB11" s="54">
        <f t="shared" si="1"/>
        <v>5.387205387205387E-2</v>
      </c>
      <c r="AC11" s="40"/>
      <c r="AD11" s="40"/>
      <c r="AE11" s="40"/>
      <c r="AF11" s="40">
        <v>0.77</v>
      </c>
      <c r="AG11" s="40" t="s">
        <v>40</v>
      </c>
      <c r="AH11" s="40">
        <v>0.82</v>
      </c>
      <c r="AI11" s="40"/>
      <c r="AJ11" s="40">
        <v>2.33</v>
      </c>
      <c r="AK11" s="40" t="s">
        <v>40</v>
      </c>
      <c r="AL11" s="40">
        <v>2.39</v>
      </c>
      <c r="AM11" s="40"/>
      <c r="AN11" s="53">
        <v>11.88</v>
      </c>
      <c r="AO11" s="40"/>
      <c r="AP11" s="40"/>
      <c r="AQ11" s="40"/>
      <c r="AR11" s="40">
        <v>0.31</v>
      </c>
      <c r="AS11" s="40" t="s">
        <v>40</v>
      </c>
      <c r="AT11" s="40">
        <v>0.02</v>
      </c>
      <c r="AU11" s="11"/>
    </row>
    <row r="12" spans="1:47" x14ac:dyDescent="0.4">
      <c r="A12" s="51"/>
      <c r="B12" s="11"/>
      <c r="C12" s="11"/>
      <c r="D12" s="11"/>
      <c r="E12" s="11"/>
      <c r="F12" s="11"/>
      <c r="G12" s="51"/>
      <c r="H12" s="11"/>
      <c r="I12" s="11"/>
      <c r="J12" s="11"/>
      <c r="K12" s="11"/>
      <c r="L12" s="41" t="s">
        <v>25</v>
      </c>
      <c r="M12" s="41"/>
      <c r="N12" s="41" t="s">
        <v>25</v>
      </c>
      <c r="O12" s="41"/>
      <c r="P12" s="17">
        <f t="shared" si="0"/>
        <v>17.938800000000001</v>
      </c>
      <c r="Q12" s="40"/>
      <c r="R12" s="40"/>
      <c r="S12" s="40"/>
      <c r="T12" s="12"/>
      <c r="U12" s="40"/>
      <c r="V12" s="40"/>
      <c r="W12" s="40"/>
      <c r="X12" s="53">
        <v>0.73</v>
      </c>
      <c r="Y12" s="53" t="s">
        <v>40</v>
      </c>
      <c r="Z12" s="40">
        <v>0.12</v>
      </c>
      <c r="AA12" s="40"/>
      <c r="AB12" s="54">
        <f t="shared" si="1"/>
        <v>6.1447811447811446E-2</v>
      </c>
      <c r="AC12" s="40"/>
      <c r="AD12" s="40"/>
      <c r="AE12" s="40"/>
      <c r="AF12" s="40">
        <v>1.27</v>
      </c>
      <c r="AG12" s="40" t="s">
        <v>40</v>
      </c>
      <c r="AH12" s="40">
        <v>1.38</v>
      </c>
      <c r="AI12" s="40"/>
      <c r="AJ12" s="40">
        <v>2.2599999999999998</v>
      </c>
      <c r="AK12" s="40" t="s">
        <v>40</v>
      </c>
      <c r="AL12" s="40">
        <v>2.17</v>
      </c>
      <c r="AM12" s="40"/>
      <c r="AN12" s="53">
        <v>11.88</v>
      </c>
      <c r="AO12" s="40"/>
      <c r="AP12" s="40"/>
      <c r="AQ12" s="40"/>
      <c r="AR12" s="40">
        <v>0.51</v>
      </c>
      <c r="AS12" s="40" t="s">
        <v>40</v>
      </c>
      <c r="AT12" s="40">
        <v>0.09</v>
      </c>
      <c r="AU12" s="11"/>
    </row>
    <row r="13" spans="1:47" x14ac:dyDescent="0.4">
      <c r="A13" s="51"/>
      <c r="B13" s="11"/>
      <c r="C13" s="11"/>
      <c r="D13" s="11"/>
      <c r="E13" s="11"/>
      <c r="F13" s="11"/>
      <c r="G13" s="51"/>
      <c r="H13" s="11"/>
      <c r="I13" s="11"/>
      <c r="J13" s="11"/>
      <c r="K13" s="11"/>
      <c r="L13" s="41" t="s">
        <v>26</v>
      </c>
      <c r="M13" s="41"/>
      <c r="N13" s="41" t="s">
        <v>26</v>
      </c>
      <c r="O13" s="41"/>
      <c r="P13" s="17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54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11"/>
    </row>
    <row r="14" spans="1:47" x14ac:dyDescent="0.4">
      <c r="A14" s="51"/>
      <c r="B14" s="11"/>
      <c r="C14" s="11"/>
      <c r="D14" s="11"/>
      <c r="E14" s="11"/>
      <c r="F14" s="11"/>
      <c r="G14" s="51"/>
      <c r="H14" s="11"/>
      <c r="I14" s="11"/>
      <c r="J14" s="11"/>
      <c r="K14" s="11"/>
      <c r="L14" s="41" t="s">
        <v>37</v>
      </c>
      <c r="M14" s="41"/>
      <c r="N14" s="41" t="s">
        <v>38</v>
      </c>
      <c r="O14" s="41"/>
      <c r="P14" s="17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54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11"/>
    </row>
    <row r="15" spans="1:47" x14ac:dyDescent="0.4">
      <c r="A15" s="51"/>
      <c r="B15" s="11"/>
      <c r="C15" s="11"/>
      <c r="D15" s="11"/>
      <c r="E15" s="11"/>
      <c r="F15" s="11"/>
      <c r="G15" s="51"/>
      <c r="H15" s="11"/>
      <c r="I15" s="11"/>
      <c r="J15" s="11"/>
      <c r="K15" s="11"/>
      <c r="L15" s="41"/>
      <c r="M15" s="41"/>
      <c r="N15" s="41" t="s">
        <v>30</v>
      </c>
      <c r="O15" s="41"/>
      <c r="P15" s="17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54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11"/>
    </row>
    <row r="16" spans="1:47" x14ac:dyDescent="0.4">
      <c r="A16" s="51"/>
      <c r="B16" s="11"/>
      <c r="C16" s="11"/>
      <c r="D16" s="11"/>
      <c r="E16" s="11"/>
      <c r="F16" s="11"/>
      <c r="G16" s="51"/>
      <c r="H16" s="11"/>
      <c r="I16" s="11"/>
      <c r="J16" s="11"/>
      <c r="K16" s="11"/>
      <c r="L16" s="41"/>
      <c r="M16" s="41"/>
      <c r="N16" s="41" t="s">
        <v>29</v>
      </c>
      <c r="O16" s="41"/>
      <c r="P16" s="17">
        <f t="shared" si="0"/>
        <v>35.64</v>
      </c>
      <c r="Q16" s="40"/>
      <c r="R16" s="40"/>
      <c r="S16" s="40"/>
      <c r="T16" s="40"/>
      <c r="U16" s="40"/>
      <c r="V16" s="40"/>
      <c r="W16" s="40"/>
      <c r="X16" s="53">
        <v>0.81</v>
      </c>
      <c r="Y16" s="53" t="s">
        <v>40</v>
      </c>
      <c r="Z16" s="40">
        <v>0.14000000000000001</v>
      </c>
      <c r="AA16" s="40"/>
      <c r="AB16" s="54">
        <f t="shared" si="1"/>
        <v>6.8181818181818177E-2</v>
      </c>
      <c r="AC16" s="40"/>
      <c r="AD16" s="40"/>
      <c r="AE16" s="40"/>
      <c r="AF16" s="40">
        <v>2.08</v>
      </c>
      <c r="AG16" s="40" t="s">
        <v>40</v>
      </c>
      <c r="AH16" s="40">
        <v>1.77</v>
      </c>
      <c r="AI16" s="40"/>
      <c r="AJ16" s="40">
        <v>1.02</v>
      </c>
      <c r="AK16" s="40" t="s">
        <v>40</v>
      </c>
      <c r="AL16" s="40">
        <v>0.87</v>
      </c>
      <c r="AM16" s="40"/>
      <c r="AN16" s="53">
        <v>11.88</v>
      </c>
      <c r="AO16" s="40"/>
      <c r="AP16" s="40"/>
      <c r="AQ16" s="40"/>
      <c r="AR16" s="12">
        <v>2</v>
      </c>
      <c r="AS16" s="40" t="s">
        <v>40</v>
      </c>
      <c r="AT16" s="40">
        <v>0.34</v>
      </c>
      <c r="AU16" s="11"/>
    </row>
    <row r="17" spans="1:47" x14ac:dyDescent="0.4">
      <c r="A17" s="51"/>
      <c r="B17" s="11"/>
      <c r="C17" s="11"/>
      <c r="D17" s="11"/>
      <c r="E17" s="11"/>
      <c r="F17" s="11"/>
      <c r="G17" s="51"/>
      <c r="H17" s="11"/>
      <c r="I17" s="11"/>
      <c r="J17" s="11"/>
      <c r="K17" s="11"/>
      <c r="L17" s="41"/>
      <c r="M17" s="41"/>
      <c r="N17" s="41" t="s">
        <v>39</v>
      </c>
      <c r="O17" s="41"/>
      <c r="P17" s="17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54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11"/>
    </row>
    <row r="18" spans="1:47" x14ac:dyDescent="0.4">
      <c r="A18" s="51"/>
      <c r="B18" s="13"/>
      <c r="C18" s="13"/>
      <c r="D18" s="13"/>
      <c r="E18" s="13"/>
      <c r="F18" s="13"/>
      <c r="G18" s="51"/>
      <c r="H18" s="13"/>
      <c r="I18" s="13"/>
      <c r="J18" s="13"/>
      <c r="K18" s="13"/>
      <c r="L18" s="43" t="s">
        <v>41</v>
      </c>
      <c r="M18" s="44"/>
      <c r="N18" s="43" t="s">
        <v>47</v>
      </c>
      <c r="O18" s="44"/>
      <c r="P18" s="18">
        <f t="shared" si="0"/>
        <v>32.194800000000001</v>
      </c>
      <c r="Q18" s="14"/>
      <c r="R18" s="14"/>
      <c r="S18" s="14"/>
      <c r="T18" s="14"/>
      <c r="U18" s="14"/>
      <c r="V18" s="14"/>
      <c r="W18" s="14"/>
      <c r="X18" s="14">
        <v>0.71</v>
      </c>
      <c r="Y18" s="14" t="s">
        <v>40</v>
      </c>
      <c r="Z18" s="14">
        <v>0.11</v>
      </c>
      <c r="AA18" s="14"/>
      <c r="AB18" s="54">
        <f t="shared" si="1"/>
        <v>5.9764309764309756E-2</v>
      </c>
      <c r="AC18" s="40"/>
      <c r="AD18" s="14"/>
      <c r="AE18" s="40"/>
      <c r="AF18" s="40">
        <v>2.91</v>
      </c>
      <c r="AG18" s="40" t="s">
        <v>40</v>
      </c>
      <c r="AH18" s="40">
        <v>2.33</v>
      </c>
      <c r="AI18" s="40"/>
      <c r="AJ18" s="40">
        <v>1.76</v>
      </c>
      <c r="AK18" s="40" t="s">
        <v>40</v>
      </c>
      <c r="AL18" s="40">
        <v>1.48</v>
      </c>
      <c r="AM18" s="40"/>
      <c r="AN18" s="53">
        <v>11.88</v>
      </c>
      <c r="AO18" s="40"/>
      <c r="AP18" s="40"/>
      <c r="AQ18" s="40"/>
      <c r="AR18" s="40">
        <v>1.71</v>
      </c>
      <c r="AS18" s="40" t="s">
        <v>40</v>
      </c>
      <c r="AT18" s="40">
        <v>0.12</v>
      </c>
      <c r="AU18" s="11"/>
    </row>
    <row r="19" spans="1:47" x14ac:dyDescent="0.4">
      <c r="A19" s="10"/>
      <c r="G19" s="10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</row>
    <row r="20" spans="1:47" x14ac:dyDescent="0.4">
      <c r="A20" s="10"/>
      <c r="G20" s="10"/>
      <c r="AB20" t="s">
        <v>93</v>
      </c>
    </row>
    <row r="21" spans="1:47" x14ac:dyDescent="0.4">
      <c r="A21" s="10"/>
      <c r="G21" s="10"/>
    </row>
    <row r="22" spans="1:47" x14ac:dyDescent="0.4">
      <c r="A22" s="10"/>
      <c r="G22" s="10"/>
    </row>
    <row r="23" spans="1:47" x14ac:dyDescent="0.4">
      <c r="A23" s="10"/>
      <c r="G23" s="10"/>
    </row>
    <row r="24" spans="1:47" x14ac:dyDescent="0.4">
      <c r="A24" s="10"/>
      <c r="G24" s="10"/>
    </row>
    <row r="25" spans="1:47" x14ac:dyDescent="0.4">
      <c r="A25" s="10"/>
      <c r="G25" s="10"/>
    </row>
    <row r="26" spans="1:47" x14ac:dyDescent="0.4">
      <c r="A26" s="10"/>
      <c r="G26" s="10"/>
    </row>
    <row r="27" spans="1:47" x14ac:dyDescent="0.4">
      <c r="A27" s="10"/>
      <c r="G27" s="10"/>
    </row>
    <row r="28" spans="1:47" x14ac:dyDescent="0.4">
      <c r="A28" s="10"/>
      <c r="G28" s="10"/>
    </row>
    <row r="29" spans="1:47" x14ac:dyDescent="0.4">
      <c r="A29" s="10"/>
      <c r="G29" s="10"/>
    </row>
    <row r="30" spans="1:47" x14ac:dyDescent="0.4">
      <c r="A30" s="10"/>
      <c r="G30" s="10"/>
    </row>
    <row r="31" spans="1:47" x14ac:dyDescent="0.4">
      <c r="A31" s="10"/>
      <c r="G31" s="10"/>
    </row>
    <row r="32" spans="1:47" x14ac:dyDescent="0.4">
      <c r="A32" s="10"/>
      <c r="G32" s="10"/>
    </row>
    <row r="33" spans="1:7" x14ac:dyDescent="0.4">
      <c r="A33" s="10"/>
      <c r="G33" s="10"/>
    </row>
    <row r="34" spans="1:7" x14ac:dyDescent="0.4">
      <c r="A34" s="10"/>
      <c r="G34" s="10"/>
    </row>
  </sheetData>
  <mergeCells count="28">
    <mergeCell ref="N7:N8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A3:A18"/>
    <mergeCell ref="G3:G18"/>
    <mergeCell ref="N16:O16"/>
    <mergeCell ref="N17:O17"/>
    <mergeCell ref="N9:O9"/>
    <mergeCell ref="N10:O10"/>
    <mergeCell ref="L9:M10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D614-EA81-4D2C-AC37-044CF3C65F55}">
  <dimension ref="B2:G36"/>
  <sheetViews>
    <sheetView workbookViewId="0">
      <selection activeCell="C19" sqref="C19"/>
    </sheetView>
  </sheetViews>
  <sheetFormatPr defaultRowHeight="18.75" x14ac:dyDescent="0.4"/>
  <cols>
    <col min="2" max="2" width="33.5" customWidth="1"/>
    <col min="3" max="3" width="24.75" customWidth="1"/>
    <col min="4" max="4" width="23.25" customWidth="1"/>
    <col min="5" max="5" width="25.875" customWidth="1"/>
    <col min="6" max="6" width="18.125" customWidth="1"/>
    <col min="7" max="7" width="11.375" customWidth="1"/>
  </cols>
  <sheetData>
    <row r="2" spans="2:3" x14ac:dyDescent="0.4">
      <c r="B2" t="s">
        <v>49</v>
      </c>
    </row>
    <row r="4" spans="2:3" ht="19.5" thickBot="1" x14ac:dyDescent="0.45">
      <c r="B4" t="s">
        <v>50</v>
      </c>
    </row>
    <row r="5" spans="2:3" ht="19.5" thickBot="1" x14ac:dyDescent="0.45">
      <c r="B5" s="19" t="s">
        <v>51</v>
      </c>
      <c r="C5" s="20" t="s">
        <v>52</v>
      </c>
    </row>
    <row r="6" spans="2:3" ht="19.5" thickTop="1" x14ac:dyDescent="0.4">
      <c r="B6" s="21" t="s">
        <v>53</v>
      </c>
      <c r="C6" s="22">
        <v>656408</v>
      </c>
    </row>
    <row r="7" spans="2:3" ht="19.5" thickBot="1" x14ac:dyDescent="0.45">
      <c r="B7" s="23" t="s">
        <v>54</v>
      </c>
      <c r="C7" s="24" t="s">
        <v>55</v>
      </c>
    </row>
    <row r="10" spans="2:3" ht="19.5" thickBot="1" x14ac:dyDescent="0.45">
      <c r="B10" s="25" t="s">
        <v>56</v>
      </c>
    </row>
    <row r="11" spans="2:3" x14ac:dyDescent="0.4">
      <c r="B11" s="26" t="s">
        <v>57</v>
      </c>
      <c r="C11" s="27">
        <v>282.39999999999998</v>
      </c>
    </row>
    <row r="12" spans="2:3" x14ac:dyDescent="0.4">
      <c r="B12" s="28" t="s">
        <v>58</v>
      </c>
      <c r="C12" s="29">
        <v>2.9</v>
      </c>
    </row>
    <row r="13" spans="2:3" x14ac:dyDescent="0.4">
      <c r="B13" s="28" t="s">
        <v>59</v>
      </c>
      <c r="C13" s="30">
        <v>1</v>
      </c>
    </row>
    <row r="14" spans="2:3" x14ac:dyDescent="0.4">
      <c r="B14" s="28" t="s">
        <v>60</v>
      </c>
      <c r="C14" s="30">
        <v>4</v>
      </c>
    </row>
    <row r="15" spans="2:3" x14ac:dyDescent="0.4">
      <c r="B15" s="28" t="s">
        <v>61</v>
      </c>
      <c r="C15" s="30">
        <v>4</v>
      </c>
    </row>
    <row r="16" spans="2:3" x14ac:dyDescent="0.4">
      <c r="B16" s="28" t="s">
        <v>62</v>
      </c>
      <c r="C16" s="29">
        <v>282.12575129999999</v>
      </c>
    </row>
    <row r="17" spans="2:7" x14ac:dyDescent="0.4">
      <c r="B17" s="31" t="s">
        <v>63</v>
      </c>
      <c r="C17" s="29">
        <v>282.12575129999999</v>
      </c>
    </row>
    <row r="18" spans="2:7" x14ac:dyDescent="0.4">
      <c r="B18" s="28" t="s">
        <v>64</v>
      </c>
      <c r="C18" s="29">
        <v>78.400000000000006</v>
      </c>
    </row>
    <row r="19" spans="2:7" x14ac:dyDescent="0.4">
      <c r="B19" s="28" t="s">
        <v>65</v>
      </c>
      <c r="C19" s="30">
        <v>20</v>
      </c>
    </row>
    <row r="20" spans="2:7" x14ac:dyDescent="0.4">
      <c r="B20" s="28" t="s">
        <v>66</v>
      </c>
      <c r="C20" s="30">
        <v>0</v>
      </c>
    </row>
    <row r="21" spans="2:7" x14ac:dyDescent="0.4">
      <c r="B21" s="28" t="s">
        <v>67</v>
      </c>
      <c r="C21" s="30">
        <v>349</v>
      </c>
    </row>
    <row r="22" spans="2:7" x14ac:dyDescent="0.4">
      <c r="B22" s="28" t="s">
        <v>68</v>
      </c>
      <c r="C22" s="30">
        <v>1</v>
      </c>
    </row>
    <row r="23" spans="2:7" x14ac:dyDescent="0.4">
      <c r="B23" s="31" t="s">
        <v>69</v>
      </c>
      <c r="C23" s="30">
        <v>0</v>
      </c>
    </row>
    <row r="24" spans="2:7" x14ac:dyDescent="0.4">
      <c r="B24" s="31" t="s">
        <v>70</v>
      </c>
      <c r="C24" s="30">
        <v>0</v>
      </c>
    </row>
    <row r="25" spans="2:7" x14ac:dyDescent="0.4">
      <c r="B25" s="31" t="s">
        <v>71</v>
      </c>
      <c r="C25" s="30">
        <v>0</v>
      </c>
    </row>
    <row r="26" spans="2:7" x14ac:dyDescent="0.4">
      <c r="B26" s="31" t="s">
        <v>72</v>
      </c>
      <c r="C26" s="30">
        <v>0</v>
      </c>
    </row>
    <row r="27" spans="2:7" x14ac:dyDescent="0.4">
      <c r="B27" s="31" t="s">
        <v>73</v>
      </c>
      <c r="C27" s="30">
        <v>1</v>
      </c>
    </row>
    <row r="28" spans="2:7" ht="19.5" thickBot="1" x14ac:dyDescent="0.45">
      <c r="B28" s="32" t="s">
        <v>74</v>
      </c>
      <c r="C28" s="33" t="s">
        <v>75</v>
      </c>
    </row>
    <row r="30" spans="2:7" ht="19.5" thickBot="1" x14ac:dyDescent="0.45">
      <c r="B30" t="s">
        <v>76</v>
      </c>
    </row>
    <row r="31" spans="2:7" x14ac:dyDescent="0.4">
      <c r="B31" s="26" t="s">
        <v>77</v>
      </c>
      <c r="C31" s="34" t="s">
        <v>78</v>
      </c>
      <c r="D31" s="34" t="s">
        <v>79</v>
      </c>
      <c r="E31" s="34" t="s">
        <v>80</v>
      </c>
      <c r="F31" s="34" t="s">
        <v>81</v>
      </c>
      <c r="G31" s="35" t="s">
        <v>94</v>
      </c>
    </row>
    <row r="32" spans="2:7" x14ac:dyDescent="0.4">
      <c r="B32" s="28">
        <v>0.34</v>
      </c>
      <c r="C32" s="15" t="s">
        <v>82</v>
      </c>
      <c r="D32" s="36" t="s">
        <v>83</v>
      </c>
      <c r="E32" s="15"/>
      <c r="F32" s="15"/>
      <c r="G32" s="52" t="s">
        <v>84</v>
      </c>
    </row>
    <row r="33" spans="2:7" x14ac:dyDescent="0.4">
      <c r="B33" s="28">
        <v>0.63</v>
      </c>
      <c r="C33" s="15" t="s">
        <v>82</v>
      </c>
      <c r="D33" s="36" t="s">
        <v>85</v>
      </c>
      <c r="E33" s="15"/>
      <c r="F33" s="15"/>
      <c r="G33" s="52"/>
    </row>
    <row r="34" spans="2:7" x14ac:dyDescent="0.4">
      <c r="B34" s="28">
        <v>0.25</v>
      </c>
      <c r="C34" s="15" t="s">
        <v>82</v>
      </c>
      <c r="D34" s="15" t="s">
        <v>86</v>
      </c>
      <c r="E34" s="15"/>
      <c r="F34" s="15"/>
      <c r="G34" s="52"/>
    </row>
    <row r="35" spans="2:7" x14ac:dyDescent="0.4">
      <c r="B35" s="28">
        <v>0.41</v>
      </c>
      <c r="C35" s="15" t="s">
        <v>82</v>
      </c>
      <c r="D35" s="15" t="s">
        <v>87</v>
      </c>
      <c r="E35" s="15"/>
      <c r="F35" s="15"/>
      <c r="G35" s="52"/>
    </row>
    <row r="36" spans="2:7" ht="19.5" thickBot="1" x14ac:dyDescent="0.45">
      <c r="B36" s="23">
        <v>3.5</v>
      </c>
      <c r="C36" s="37" t="s">
        <v>82</v>
      </c>
      <c r="D36" s="37" t="s">
        <v>90</v>
      </c>
      <c r="E36" s="37"/>
      <c r="F36" s="37"/>
      <c r="G36" s="38" t="s">
        <v>91</v>
      </c>
    </row>
  </sheetData>
  <mergeCells count="1">
    <mergeCell ref="G32:G3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11C_DASB(kinetic)</vt:lpstr>
      <vt:lpstr>11C_DASB(compound)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2023-08-01T08:54:22Z</dcterms:modified>
</cp:coreProperties>
</file>