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Synaptic vesicle protein 2A\"/>
    </mc:Choice>
  </mc:AlternateContent>
  <xr:revisionPtr revIDLastSave="0" documentId="8_{2D86B899-2F20-44C7-899F-585CB4D5C4E5}" xr6:coauthVersionLast="36" xr6:coauthVersionMax="36" xr10:uidLastSave="{00000000-0000-0000-0000-000000000000}"/>
  <bookViews>
    <workbookView xWindow="-105" yWindow="0" windowWidth="15000" windowHeight="17280" xr2:uid="{666BC7CE-D0A8-4F8C-A65E-5E37EDDADD61}"/>
  </bookViews>
  <sheets>
    <sheet name="11C_UCB-J(kinetic)" sheetId="1" r:id="rId1"/>
    <sheet name="11C_UCB-J(kinetic) (raw)" sheetId="3" r:id="rId2"/>
    <sheet name="11C_UCB-J(compound)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" i="1" l="1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AB4" i="1" l="1"/>
  <c r="AB5" i="1"/>
  <c r="AB6" i="1"/>
  <c r="AB9" i="1"/>
  <c r="AB11" i="1"/>
  <c r="AB12" i="1"/>
  <c r="AB13" i="1"/>
  <c r="AB14" i="1"/>
  <c r="AB15" i="1"/>
  <c r="AB16" i="1"/>
  <c r="AB17" i="1"/>
  <c r="AB18" i="1"/>
  <c r="AB3" i="1"/>
  <c r="S4" i="1"/>
  <c r="S5" i="1"/>
  <c r="S6" i="1"/>
  <c r="S9" i="1"/>
  <c r="S11" i="1"/>
  <c r="S12" i="1"/>
  <c r="S13" i="1"/>
  <c r="S14" i="1"/>
  <c r="S15" i="1"/>
  <c r="S16" i="1"/>
  <c r="S17" i="1"/>
  <c r="S18" i="1"/>
  <c r="S3" i="1"/>
  <c r="Y10" i="1" l="1"/>
</calcChain>
</file>

<file path=xl/sharedStrings.xml><?xml version="1.0" encoding="utf-8"?>
<sst xmlns="http://schemas.openxmlformats.org/spreadsheetml/2006/main" count="310" uniqueCount="127">
  <si>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</si>
  <si>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</si>
  <si>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</si>
  <si>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</si>
  <si>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</si>
  <si>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</si>
  <si>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</si>
  <si>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</si>
  <si>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</si>
  <si>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</si>
  <si>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</si>
  <si>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</si>
  <si>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</si>
  <si>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</si>
  <si>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</si>
  <si>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</si>
  <si>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</si>
  <si>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</si>
  <si>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</si>
  <si>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</si>
  <si>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</si>
  <si>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</si>
  <si>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</si>
  <si>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</si>
  <si>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</si>
  <si>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</si>
  <si>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</si>
  <si>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</si>
  <si>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</si>
  <si>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</si>
  <si>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</si>
  <si>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</si>
  <si>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</si>
  <si>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</si>
  <si>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</si>
  <si>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</si>
  <si>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</si>
  <si>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</si>
  <si>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</si>
  <si>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</si>
  <si>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</si>
  <si>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</si>
  <si>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</si>
  <si>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</si>
  <si>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</si>
  <si>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%COV</t>
    <phoneticPr fontId="1"/>
  </si>
  <si>
    <t>[11C]UCB-J</t>
    <phoneticPr fontId="1"/>
  </si>
  <si>
    <t>JCBFM</t>
    <phoneticPr fontId="1"/>
  </si>
  <si>
    <t>38,2041-2052</t>
    <phoneticPr fontId="1"/>
  </si>
  <si>
    <t>1/4(F/M)</t>
    <phoneticPr fontId="1"/>
  </si>
  <si>
    <t>37±13(25-55)</t>
    <phoneticPr fontId="1"/>
  </si>
  <si>
    <t>1CM</t>
    <phoneticPr fontId="1"/>
  </si>
  <si>
    <t>Centrum semiovale</t>
    <phoneticPr fontId="1"/>
  </si>
  <si>
    <t>Ayla Mansur et al.</t>
    <phoneticPr fontId="1"/>
  </si>
  <si>
    <t>JNM</t>
    <phoneticPr fontId="1"/>
  </si>
  <si>
    <t>61,96-103</t>
    <phoneticPr fontId="1"/>
  </si>
  <si>
    <t>Substantia nigra</t>
    <phoneticPr fontId="1"/>
  </si>
  <si>
    <t>Ventral striatum</t>
    <phoneticPr fontId="1"/>
  </si>
  <si>
    <t>PubChem Data</t>
    <phoneticPr fontId="1"/>
  </si>
  <si>
    <t>UCB-J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</si>
  <si>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</si>
  <si>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</si>
  <si>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</si>
  <si>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</si>
  <si>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</si>
  <si>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C24H29NO4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</si>
  <si>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</si>
  <si>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</si>
  <si>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</si>
  <si>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</si>
  <si>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</si>
  <si>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</si>
  <si>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</si>
  <si>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</si>
  <si>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</si>
  <si>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</si>
  <si>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</si>
  <si>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</si>
  <si>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</si>
  <si>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</si>
  <si>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</si>
  <si>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</si>
  <si>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</si>
  <si>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</si>
  <si>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</si>
  <si>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</si>
  <si>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</si>
  <si>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</si>
  <si>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</si>
  <si>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</si>
  <si>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</si>
  <si>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</si>
  <si>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Kd</t>
    <phoneticPr fontId="1"/>
  </si>
  <si>
    <t>Analysis of the self-blocking scans</t>
  </si>
  <si>
    <t>Ki</t>
    <phoneticPr fontId="1"/>
  </si>
  <si>
    <t>Analysis of the self-blocking scans in humans</t>
    <phoneticPr fontId="1"/>
  </si>
  <si>
    <t>10.2967/jnumed.115.168179</t>
  </si>
  <si>
    <t>rat whole brain crude P1 homogenates</t>
    <phoneticPr fontId="1"/>
  </si>
  <si>
    <t>healthy control human cortex crude P1 homogenates</t>
    <phoneticPr fontId="1"/>
  </si>
  <si>
    <t>10.1007/s11307-019-01428-0</t>
    <phoneticPr fontId="1"/>
  </si>
  <si>
    <t>Synaptic vesicle glycoprotein 2A</t>
    <phoneticPr fontId="1"/>
  </si>
  <si>
    <t>Sjoerd J Finnerma et al.</t>
    <phoneticPr fontId="1"/>
  </si>
  <si>
    <t>SD</t>
    <phoneticPr fontId="1"/>
  </si>
  <si>
    <t>DOI</t>
    <phoneticPr fontId="1"/>
  </si>
  <si>
    <t>2TCM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</si>
  <si>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C]UCB-J</t>
    </r>
    <phoneticPr fontId="1"/>
  </si>
  <si>
    <t>38(11):2041-52.</t>
  </si>
  <si>
    <t>61(1):96-103.</t>
    <phoneticPr fontId="1"/>
  </si>
  <si>
    <t>CER</t>
    <phoneticPr fontId="1"/>
  </si>
  <si>
    <t>Frontal cx</t>
    <phoneticPr fontId="1"/>
  </si>
  <si>
    <t>PAR</t>
    <phoneticPr fontId="1"/>
  </si>
  <si>
    <t>Temporal cx</t>
    <phoneticPr fontId="1"/>
  </si>
  <si>
    <t>Insular cx</t>
    <phoneticPr fontId="1"/>
  </si>
  <si>
    <t>CAU</t>
    <phoneticPr fontId="1"/>
  </si>
  <si>
    <t>THA</t>
    <phoneticPr fontId="1"/>
  </si>
  <si>
    <t>Brain stem</t>
    <phoneticPr fontId="1"/>
  </si>
  <si>
    <t>Post. Cingulate cx</t>
    <phoneticPr fontId="1"/>
  </si>
  <si>
    <t>Globus pallidus</t>
    <phoneticPr fontId="1"/>
  </si>
  <si>
    <t>OCC</t>
    <phoneticPr fontId="1"/>
  </si>
  <si>
    <t>Ant. Cingulate cx</t>
    <phoneticPr fontId="1"/>
  </si>
  <si>
    <t>120min TAC</t>
    <phoneticPr fontId="1"/>
  </si>
  <si>
    <t>Sjoerd J Finnerma</t>
    <phoneticPr fontId="1"/>
  </si>
  <si>
    <t>K1/k2(Vt)</t>
    <phoneticPr fontId="1"/>
  </si>
  <si>
    <t>％SD</t>
    <phoneticPr fontId="1"/>
  </si>
  <si>
    <t>SUVR</t>
    <phoneticPr fontId="1"/>
  </si>
  <si>
    <t>DVR</t>
    <phoneticPr fontId="1"/>
  </si>
  <si>
    <t>120min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</si>
</sst>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.5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3" fillId="0" borderId="16" xfId="0" applyFont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0" fillId="0" borderId="3" xfId="0" applyBorder="1" applyAlignment="1">
      <alignment horizontal="center" vertical="top"/>
    </xf>
    <xf numFmtId="0" fontId="0" fillId="0" borderId="19" xfId="0" applyBorder="1">
      <alignment vertical="center"/>
    </xf>
    <xf numFmtId="0" fontId="0" fillId="0" borderId="3" xfId="0" applyFill="1" applyBorder="1">
      <alignment vertical="center"/>
    </xf>
    <xf numFmtId="0" fontId="0" fillId="0" borderId="20" xfId="0" applyBorder="1">
      <alignment vertical="center"/>
    </xf>
    <xf numFmtId="0" fontId="0" fillId="0" borderId="22" xfId="0" applyFill="1" applyBorder="1">
      <alignment vertical="center"/>
    </xf>
    <xf numFmtId="0" fontId="0" fillId="0" borderId="22" xfId="0" applyBorder="1">
      <alignment vertical="center"/>
    </xf>
    <xf numFmtId="0" fontId="0" fillId="0" borderId="4" xfId="0" applyBorder="1">
      <alignment vertical="center"/>
    </xf>
    <xf numFmtId="0" fontId="4" fillId="0" borderId="4" xfId="0" applyFont="1" applyBorder="1">
      <alignment vertical="center"/>
    </xf>
    <xf numFmtId="0" fontId="0" fillId="0" borderId="14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9" fontId="0" fillId="0" borderId="0" xfId="0" applyNumberFormat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179" fontId="0" fillId="0" borderId="2" xfId="0" applyNumberFormat="1" applyBorder="1">
      <alignment vertical="center"/>
    </xf>
    <xf numFmtId="0" fontId="0" fillId="0" borderId="23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23398;&#37096;\pet&#21109;&#34220;&#65343;20220916\PET&#21109;&#34220;\&#25277;&#20986;&#12487;&#12540;&#12479;(Excel)\Synaptic%20vesicle%20proteins\SV2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C_UCB-J(動態)"/>
      <sheetName val="11C_UCB-J(構造)"/>
      <sheetName val="Sheet1"/>
    </sheetNames>
    <sheetDataSet>
      <sheetData sheetId="0">
        <row r="6">
          <cell r="Q6">
            <v>0.33300000000000002</v>
          </cell>
        </row>
        <row r="16">
          <cell r="Q16">
            <v>0.30299999999999999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Z42"/>
  <sheetViews>
    <sheetView tabSelected="1" zoomScaleNormal="100" workbookViewId="0">
      <selection activeCell="D7" sqref="D7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2" max="22" width="2.75" customWidth="1"/>
    <col min="26" max="26" width="2.75" customWidth="1"/>
    <col min="31" max="31" width="2.625" customWidth="1"/>
    <col min="35" max="35" width="3.25" customWidth="1"/>
    <col min="39" max="39" width="2.75" customWidth="1"/>
    <col min="43" max="43" width="3" customWidth="1"/>
    <col min="47" max="47" width="2.875" customWidth="1"/>
  </cols>
  <sheetData>
    <row r="1" spans="1:52" x14ac:dyDescent="0.4">
      <c r="A1" s="69" t="s">
        <v>0</v>
      </c>
      <c r="B1" s="69"/>
      <c r="C1" s="69"/>
      <c r="D1" s="69"/>
      <c r="E1" s="69"/>
      <c r="F1" s="69"/>
      <c r="G1" s="70" t="s">
        <v>1</v>
      </c>
      <c r="H1" s="70"/>
      <c r="I1" s="70"/>
      <c r="J1" s="70"/>
      <c r="K1" s="71" t="s">
        <v>2</v>
      </c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1"/>
      <c r="AN1" s="1"/>
      <c r="AO1" s="1"/>
      <c r="AP1" s="1"/>
      <c r="AQ1" s="1"/>
      <c r="AR1" s="1"/>
      <c r="AS1" s="1"/>
      <c r="AT1" s="2"/>
      <c r="AU1" s="2"/>
      <c r="AV1" s="2"/>
    </row>
    <row r="2" spans="1:52" ht="38.25" thickBot="1" x14ac:dyDescent="0.45">
      <c r="A2" s="3" t="s">
        <v>3</v>
      </c>
      <c r="B2" s="3" t="s">
        <v>41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45</v>
      </c>
      <c r="S2" s="6" t="s">
        <v>102</v>
      </c>
      <c r="T2" s="6"/>
      <c r="U2" s="7" t="s">
        <v>15</v>
      </c>
      <c r="V2" s="7"/>
      <c r="W2" s="7"/>
      <c r="X2" s="7"/>
      <c r="Y2" s="6" t="s">
        <v>16</v>
      </c>
      <c r="Z2" s="6"/>
      <c r="AA2" s="6" t="s">
        <v>45</v>
      </c>
      <c r="AB2" s="6" t="s">
        <v>102</v>
      </c>
      <c r="AC2" s="6"/>
      <c r="AD2" s="6" t="s">
        <v>17</v>
      </c>
      <c r="AE2" s="6"/>
      <c r="AF2" s="6" t="s">
        <v>45</v>
      </c>
      <c r="AG2" s="6"/>
      <c r="AH2" s="6" t="s">
        <v>18</v>
      </c>
      <c r="AI2" s="6"/>
      <c r="AJ2" s="6" t="s">
        <v>45</v>
      </c>
      <c r="AK2" s="6"/>
      <c r="AL2" s="6" t="s">
        <v>19</v>
      </c>
      <c r="AM2" s="6"/>
      <c r="AN2" s="6" t="s">
        <v>45</v>
      </c>
      <c r="AO2" s="6"/>
      <c r="AP2" s="6" t="s">
        <v>42</v>
      </c>
      <c r="AQ2" s="6"/>
      <c r="AR2" s="6" t="s">
        <v>45</v>
      </c>
      <c r="AS2" s="6"/>
      <c r="AT2" s="8" t="s">
        <v>20</v>
      </c>
      <c r="AU2" s="8"/>
      <c r="AV2" s="6" t="s">
        <v>45</v>
      </c>
      <c r="AW2" s="1"/>
      <c r="AX2" s="10"/>
      <c r="AY2" s="10"/>
      <c r="AZ2" s="10"/>
    </row>
    <row r="3" spans="1:52" x14ac:dyDescent="0.4">
      <c r="A3" s="72" t="s">
        <v>105</v>
      </c>
      <c r="B3" s="10" t="s">
        <v>100</v>
      </c>
      <c r="C3" t="s">
        <v>101</v>
      </c>
      <c r="D3">
        <v>2018</v>
      </c>
      <c r="E3" t="s">
        <v>47</v>
      </c>
      <c r="F3" s="77" t="s">
        <v>106</v>
      </c>
      <c r="G3" s="72" t="s">
        <v>21</v>
      </c>
      <c r="H3">
        <v>5</v>
      </c>
      <c r="I3" t="s">
        <v>49</v>
      </c>
      <c r="J3" t="s">
        <v>50</v>
      </c>
      <c r="K3" t="s">
        <v>51</v>
      </c>
      <c r="L3" s="66" t="s">
        <v>22</v>
      </c>
      <c r="M3" s="66"/>
      <c r="N3" s="66" t="s">
        <v>22</v>
      </c>
      <c r="O3" s="66"/>
      <c r="P3" s="22">
        <v>21</v>
      </c>
      <c r="Q3" t="s">
        <v>39</v>
      </c>
      <c r="R3" s="24">
        <v>9</v>
      </c>
      <c r="S3" s="22">
        <f>P3*R3/100</f>
        <v>1.89</v>
      </c>
      <c r="T3" s="10"/>
      <c r="U3" s="11"/>
      <c r="V3" s="10"/>
      <c r="W3" s="10"/>
      <c r="X3" s="10"/>
      <c r="Y3" s="27">
        <v>0.33300000000000002</v>
      </c>
      <c r="Z3" s="24" t="s">
        <v>39</v>
      </c>
      <c r="AA3" s="32">
        <v>10</v>
      </c>
      <c r="AB3" s="28">
        <f>Y3*AA3/100</f>
        <v>3.3300000000000003E-2</v>
      </c>
      <c r="AC3" s="28"/>
      <c r="AD3" s="28"/>
      <c r="AE3" s="10"/>
      <c r="AF3" s="10"/>
      <c r="AG3" s="10"/>
      <c r="AH3" s="26"/>
      <c r="AI3" s="10"/>
      <c r="AJ3" s="10"/>
      <c r="AK3" s="10"/>
      <c r="AL3" s="29"/>
      <c r="AM3" s="10"/>
      <c r="AN3" s="10"/>
      <c r="AO3" s="10"/>
      <c r="AP3" s="11"/>
      <c r="AQ3" s="10"/>
      <c r="AR3" s="10"/>
      <c r="AS3" s="10"/>
      <c r="AT3" s="23"/>
      <c r="AU3" s="10"/>
      <c r="AV3" s="10"/>
      <c r="AW3" s="10"/>
      <c r="AX3" s="68"/>
      <c r="AY3" s="68"/>
      <c r="AZ3" s="10"/>
    </row>
    <row r="4" spans="1:52" x14ac:dyDescent="0.4">
      <c r="A4" s="68"/>
      <c r="B4" s="10"/>
      <c r="C4" s="10"/>
      <c r="D4" s="10"/>
      <c r="E4" s="10"/>
      <c r="F4" s="10"/>
      <c r="G4" s="68"/>
      <c r="H4" s="10"/>
      <c r="I4" s="10"/>
      <c r="J4" s="10"/>
      <c r="K4" s="10" t="s">
        <v>126</v>
      </c>
      <c r="L4" s="58"/>
      <c r="M4" s="58"/>
      <c r="N4" s="58" t="s">
        <v>27</v>
      </c>
      <c r="O4" s="58"/>
      <c r="P4" s="24">
        <v>14.2</v>
      </c>
      <c r="Q4" t="s">
        <v>39</v>
      </c>
      <c r="R4" s="24">
        <v>8</v>
      </c>
      <c r="S4" s="22">
        <f t="shared" ref="S4:S18" si="0">P4*R4/100</f>
        <v>1.1359999999999999</v>
      </c>
      <c r="T4" s="10"/>
      <c r="U4" s="11"/>
      <c r="V4" s="10"/>
      <c r="W4" s="10"/>
      <c r="X4" s="10"/>
      <c r="Y4" s="27">
        <v>0.23699999999999999</v>
      </c>
      <c r="Z4" s="24" t="s">
        <v>39</v>
      </c>
      <c r="AA4" s="31">
        <v>9</v>
      </c>
      <c r="AB4" s="28">
        <f t="shared" ref="AB4:AB18" si="1">Y4*AA4/100</f>
        <v>2.1330000000000002E-2</v>
      </c>
      <c r="AC4" s="28"/>
      <c r="AD4" s="28"/>
      <c r="AE4" s="10"/>
      <c r="AF4" s="10"/>
      <c r="AG4" s="10"/>
      <c r="AH4" s="26"/>
      <c r="AI4" s="10"/>
      <c r="AJ4" s="10"/>
      <c r="AK4" s="10"/>
      <c r="AL4" s="29"/>
      <c r="AM4" s="10"/>
      <c r="AN4" s="10"/>
      <c r="AP4" s="25"/>
      <c r="AQ4" s="10"/>
      <c r="AR4" s="10"/>
      <c r="AS4" s="10"/>
      <c r="AT4" s="23"/>
      <c r="AU4" s="10"/>
      <c r="AV4" s="15"/>
      <c r="AW4" s="10"/>
      <c r="AX4" s="68"/>
      <c r="AY4" s="68"/>
      <c r="AZ4" s="10"/>
    </row>
    <row r="5" spans="1:52" x14ac:dyDescent="0.4">
      <c r="A5" s="68"/>
      <c r="B5" s="10"/>
      <c r="C5" s="10"/>
      <c r="D5" s="10"/>
      <c r="E5" s="10"/>
      <c r="F5" s="10"/>
      <c r="G5" s="68"/>
      <c r="H5" s="10"/>
      <c r="I5" s="10"/>
      <c r="J5" s="10"/>
      <c r="K5" s="10"/>
      <c r="L5" s="58"/>
      <c r="M5" s="58"/>
      <c r="N5" s="58" t="s">
        <v>30</v>
      </c>
      <c r="O5" s="58"/>
      <c r="P5" s="24">
        <v>19.600000000000001</v>
      </c>
      <c r="Q5" t="s">
        <v>39</v>
      </c>
      <c r="R5" s="24">
        <v>9</v>
      </c>
      <c r="S5" s="22">
        <f t="shared" si="0"/>
        <v>1.764</v>
      </c>
      <c r="T5" s="10"/>
      <c r="U5" s="11"/>
      <c r="V5" s="10"/>
      <c r="W5" s="10"/>
      <c r="X5" s="10"/>
      <c r="Y5" s="27">
        <v>0.23699999999999999</v>
      </c>
      <c r="Z5" s="24" t="s">
        <v>39</v>
      </c>
      <c r="AA5" s="31">
        <v>14</v>
      </c>
      <c r="AB5" s="28">
        <f t="shared" si="1"/>
        <v>3.3179999999999994E-2</v>
      </c>
      <c r="AC5" s="28"/>
      <c r="AD5" s="28"/>
      <c r="AE5" s="10"/>
      <c r="AF5" s="10"/>
      <c r="AG5" s="10"/>
      <c r="AH5" s="26"/>
      <c r="AI5" s="10"/>
      <c r="AJ5" s="10"/>
      <c r="AK5" s="10"/>
      <c r="AL5" s="29"/>
      <c r="AM5" s="10"/>
      <c r="AN5" s="10"/>
      <c r="AO5" s="10"/>
      <c r="AP5" s="25"/>
      <c r="AQ5" s="10"/>
      <c r="AR5" s="10"/>
      <c r="AS5" s="10"/>
      <c r="AT5" s="23"/>
      <c r="AU5" s="10"/>
      <c r="AV5" s="10"/>
      <c r="AW5" s="10"/>
      <c r="AX5" s="68"/>
      <c r="AY5" s="68"/>
      <c r="AZ5" s="10"/>
    </row>
    <row r="6" spans="1:52" x14ac:dyDescent="0.4">
      <c r="A6" s="68"/>
      <c r="B6" s="10"/>
      <c r="C6" s="10"/>
      <c r="D6" s="10"/>
      <c r="E6" s="10"/>
      <c r="F6" s="10"/>
      <c r="G6" s="68"/>
      <c r="H6" s="10"/>
      <c r="I6" s="10"/>
      <c r="J6" s="10"/>
      <c r="K6" s="10"/>
      <c r="L6" s="58" t="s">
        <v>33</v>
      </c>
      <c r="M6" s="58"/>
      <c r="N6" s="58" t="s">
        <v>26</v>
      </c>
      <c r="O6" s="58"/>
      <c r="P6" s="24">
        <v>14.5</v>
      </c>
      <c r="Q6" t="s">
        <v>39</v>
      </c>
      <c r="R6" s="24">
        <v>7</v>
      </c>
      <c r="S6" s="22">
        <f t="shared" si="0"/>
        <v>1.0149999999999999</v>
      </c>
      <c r="T6" s="10"/>
      <c r="U6" s="21"/>
      <c r="V6" s="10"/>
      <c r="W6" s="10"/>
      <c r="X6" s="10"/>
      <c r="Y6" s="27">
        <v>0.3</v>
      </c>
      <c r="Z6" s="24" t="s">
        <v>39</v>
      </c>
      <c r="AA6" s="31">
        <v>10</v>
      </c>
      <c r="AB6" s="28">
        <f t="shared" si="1"/>
        <v>0.03</v>
      </c>
      <c r="AC6" s="28"/>
      <c r="AD6" s="28"/>
      <c r="AG6" s="10"/>
      <c r="AH6" s="27"/>
      <c r="AI6" s="24"/>
      <c r="AJ6" s="22"/>
      <c r="AK6" s="10"/>
      <c r="AL6" s="29"/>
      <c r="AO6" s="10"/>
      <c r="AP6" s="25"/>
      <c r="AQ6" s="24"/>
      <c r="AR6" s="22"/>
      <c r="AS6" s="10"/>
      <c r="AT6" s="25"/>
      <c r="AU6" s="24"/>
      <c r="AV6" s="24"/>
      <c r="AW6" s="10"/>
      <c r="AX6" s="68"/>
      <c r="AY6" s="68"/>
      <c r="AZ6" s="10"/>
    </row>
    <row r="7" spans="1:52" x14ac:dyDescent="0.4">
      <c r="A7" s="68"/>
      <c r="B7" s="10"/>
      <c r="C7" s="10"/>
      <c r="D7" s="10"/>
      <c r="E7" s="10"/>
      <c r="F7" s="10"/>
      <c r="G7" s="68"/>
      <c r="H7" s="10"/>
      <c r="I7" s="10"/>
      <c r="J7" s="10"/>
      <c r="K7" s="10"/>
      <c r="L7" s="58"/>
      <c r="M7" s="58"/>
      <c r="N7" s="65" t="s">
        <v>34</v>
      </c>
      <c r="O7" s="18" t="s">
        <v>43</v>
      </c>
      <c r="S7" s="22"/>
      <c r="T7" s="10"/>
      <c r="U7" s="21"/>
      <c r="V7" s="10"/>
      <c r="W7" s="10"/>
      <c r="X7" s="10"/>
      <c r="Y7" s="11"/>
      <c r="Z7" s="10"/>
      <c r="AA7" s="10"/>
      <c r="AB7" s="28"/>
      <c r="AC7" s="28"/>
      <c r="AD7" s="28"/>
      <c r="AE7" s="10"/>
      <c r="AF7" s="10"/>
      <c r="AG7" s="10"/>
      <c r="AH7" s="26"/>
      <c r="AI7" s="10"/>
      <c r="AJ7" s="10"/>
      <c r="AK7" s="10"/>
      <c r="AL7" s="29"/>
      <c r="AM7" s="10"/>
      <c r="AN7" s="10"/>
      <c r="AO7" s="10"/>
      <c r="AP7" s="25"/>
      <c r="AQ7" s="10"/>
      <c r="AR7" s="10"/>
      <c r="AS7" s="10"/>
      <c r="AT7" s="11"/>
      <c r="AU7" s="10"/>
      <c r="AV7" s="10"/>
      <c r="AW7" s="10"/>
      <c r="AX7" s="68"/>
      <c r="AY7" s="56"/>
      <c r="AZ7" s="10"/>
    </row>
    <row r="8" spans="1:52" x14ac:dyDescent="0.4">
      <c r="A8" s="68"/>
      <c r="B8" s="10"/>
      <c r="C8" s="10"/>
      <c r="D8" s="10"/>
      <c r="E8" s="10"/>
      <c r="F8" s="10"/>
      <c r="G8" s="68"/>
      <c r="H8" s="10"/>
      <c r="I8" s="10"/>
      <c r="J8" s="10"/>
      <c r="K8" s="10"/>
      <c r="L8" s="58"/>
      <c r="M8" s="58"/>
      <c r="N8" s="66"/>
      <c r="O8" s="18" t="s">
        <v>44</v>
      </c>
      <c r="S8" s="22"/>
      <c r="T8" s="10"/>
      <c r="U8" s="21"/>
      <c r="V8" s="10"/>
      <c r="W8" s="10"/>
      <c r="X8" s="10"/>
      <c r="Y8" s="11"/>
      <c r="Z8" s="10"/>
      <c r="AA8" s="10"/>
      <c r="AB8" s="28"/>
      <c r="AC8" s="28"/>
      <c r="AD8" s="28"/>
      <c r="AE8" s="10"/>
      <c r="AF8" s="10"/>
      <c r="AG8" s="10"/>
      <c r="AH8" s="26"/>
      <c r="AI8" s="10"/>
      <c r="AJ8" s="10"/>
      <c r="AK8" s="10"/>
      <c r="AL8" s="29"/>
      <c r="AM8" s="10"/>
      <c r="AN8" s="10"/>
      <c r="AO8" s="10"/>
      <c r="AP8" s="25"/>
      <c r="AQ8" s="10"/>
      <c r="AR8" s="10"/>
      <c r="AS8" s="10"/>
      <c r="AT8" s="11"/>
      <c r="AU8" s="10"/>
      <c r="AV8" s="10"/>
      <c r="AW8" s="10"/>
      <c r="AX8" s="68"/>
      <c r="AY8" s="56"/>
      <c r="AZ8" s="10"/>
    </row>
    <row r="9" spans="1:52" ht="19.5" customHeight="1" x14ac:dyDescent="0.4">
      <c r="A9" s="68"/>
      <c r="B9" s="10"/>
      <c r="C9" s="10"/>
      <c r="D9" s="10"/>
      <c r="E9" s="10"/>
      <c r="F9" s="10"/>
      <c r="G9" s="68"/>
      <c r="H9" s="10"/>
      <c r="I9" s="10"/>
      <c r="J9" s="10"/>
      <c r="K9" s="10"/>
      <c r="L9" s="67" t="s">
        <v>35</v>
      </c>
      <c r="M9" s="67"/>
      <c r="N9" s="58" t="s">
        <v>32</v>
      </c>
      <c r="O9" s="58"/>
      <c r="P9" s="24">
        <v>20.8</v>
      </c>
      <c r="Q9" t="s">
        <v>39</v>
      </c>
      <c r="R9" s="24">
        <v>8</v>
      </c>
      <c r="S9" s="22">
        <f t="shared" si="0"/>
        <v>1.6640000000000001</v>
      </c>
      <c r="T9" s="10"/>
      <c r="U9" s="21"/>
      <c r="V9" s="10"/>
      <c r="W9" s="10"/>
      <c r="X9" s="10"/>
      <c r="Y9" s="27">
        <v>0.33600000000000002</v>
      </c>
      <c r="Z9" s="24" t="s">
        <v>39</v>
      </c>
      <c r="AA9" s="31">
        <v>12</v>
      </c>
      <c r="AB9" s="28">
        <f t="shared" si="1"/>
        <v>4.0320000000000002E-2</v>
      </c>
      <c r="AC9" s="28"/>
      <c r="AD9" s="28"/>
      <c r="AE9" s="10"/>
      <c r="AF9" s="10"/>
      <c r="AG9" s="10"/>
      <c r="AH9" s="26"/>
      <c r="AI9" s="10"/>
      <c r="AJ9" s="10"/>
      <c r="AK9" s="10"/>
      <c r="AL9" s="29"/>
      <c r="AM9" s="10"/>
      <c r="AN9" s="10"/>
      <c r="AO9" s="10"/>
      <c r="AP9" s="25"/>
      <c r="AQ9" s="10"/>
      <c r="AR9" s="10"/>
      <c r="AS9" s="10"/>
      <c r="AT9" s="11"/>
      <c r="AU9" s="10"/>
      <c r="AV9" s="10"/>
      <c r="AW9" s="10"/>
      <c r="AX9" s="68"/>
      <c r="AY9" s="68"/>
      <c r="AZ9" s="10"/>
    </row>
    <row r="10" spans="1:52" x14ac:dyDescent="0.4">
      <c r="A10" s="68"/>
      <c r="B10" s="10"/>
      <c r="C10" s="10"/>
      <c r="D10" s="10"/>
      <c r="E10" s="10"/>
      <c r="F10" s="10"/>
      <c r="G10" s="68"/>
      <c r="H10" s="10"/>
      <c r="I10" s="10"/>
      <c r="J10" s="10"/>
      <c r="K10" s="10"/>
      <c r="L10" s="67"/>
      <c r="M10" s="67"/>
      <c r="N10" s="58" t="s">
        <v>31</v>
      </c>
      <c r="O10" s="58"/>
      <c r="P10" s="24">
        <f>AVERAGE('11C_UCB-J(kinetic) (raw)'!AF6,'11C_UCB-J(kinetic) (raw)'!AF16)</f>
        <v>16.3</v>
      </c>
      <c r="R10" s="24"/>
      <c r="S10" s="22"/>
      <c r="T10" s="10"/>
      <c r="U10" s="21"/>
      <c r="V10" s="10"/>
      <c r="W10" s="10"/>
      <c r="X10" s="10"/>
      <c r="Y10" s="26">
        <f>AVERAGE('[1]11C_UCB-J(動態)'!$Q$16,'[1]11C_UCB-J(動態)'!$Q$6)</f>
        <v>0.318</v>
      </c>
      <c r="Z10" s="24"/>
      <c r="AA10" s="31"/>
      <c r="AB10" s="28"/>
      <c r="AC10" s="28"/>
      <c r="AD10" s="28"/>
      <c r="AE10" s="10"/>
      <c r="AF10" s="10"/>
      <c r="AG10" s="10"/>
      <c r="AH10" s="26"/>
      <c r="AI10" s="10"/>
      <c r="AJ10" s="10"/>
      <c r="AK10" s="10"/>
      <c r="AL10" s="29"/>
      <c r="AM10" s="10"/>
      <c r="AN10" s="10"/>
      <c r="AO10" s="10"/>
      <c r="AP10" s="25"/>
      <c r="AQ10" s="10"/>
      <c r="AR10" s="10"/>
      <c r="AS10" s="10"/>
      <c r="AT10" s="11"/>
      <c r="AU10" s="10"/>
      <c r="AV10" s="15"/>
      <c r="AW10" s="10"/>
      <c r="AX10" s="68"/>
      <c r="AY10" s="68"/>
      <c r="AZ10" s="10"/>
    </row>
    <row r="11" spans="1:52" x14ac:dyDescent="0.4">
      <c r="A11" s="68"/>
      <c r="B11" s="10"/>
      <c r="C11" s="10"/>
      <c r="D11" s="10"/>
      <c r="E11" s="10"/>
      <c r="F11" s="10"/>
      <c r="G11" s="68"/>
      <c r="H11" s="10"/>
      <c r="I11" s="10"/>
      <c r="J11" s="10"/>
      <c r="K11" s="10"/>
      <c r="L11" s="58" t="s">
        <v>23</v>
      </c>
      <c r="M11" s="58"/>
      <c r="N11" s="58" t="s">
        <v>23</v>
      </c>
      <c r="O11" s="58"/>
      <c r="P11" s="24">
        <v>18.8</v>
      </c>
      <c r="Q11" t="s">
        <v>39</v>
      </c>
      <c r="R11" s="24">
        <v>9</v>
      </c>
      <c r="S11" s="22">
        <f t="shared" si="0"/>
        <v>1.6920000000000002</v>
      </c>
      <c r="T11" s="10"/>
      <c r="U11" s="11"/>
      <c r="V11" s="10"/>
      <c r="W11" s="10"/>
      <c r="X11" s="10"/>
      <c r="Y11" s="27">
        <v>0.35399999999999998</v>
      </c>
      <c r="Z11" s="24" t="s">
        <v>39</v>
      </c>
      <c r="AA11" s="31">
        <v>11</v>
      </c>
      <c r="AB11" s="28">
        <f t="shared" si="1"/>
        <v>3.8939999999999995E-2</v>
      </c>
      <c r="AC11" s="28"/>
      <c r="AD11" s="28"/>
      <c r="AG11" s="10"/>
      <c r="AH11" s="27"/>
      <c r="AK11" s="10"/>
      <c r="AL11" s="29"/>
      <c r="AO11" s="10"/>
      <c r="AP11" s="25"/>
      <c r="AQ11" s="10"/>
      <c r="AR11" s="10"/>
      <c r="AS11" s="10"/>
      <c r="AT11" s="11"/>
      <c r="AU11" s="10"/>
      <c r="AV11" s="15"/>
      <c r="AW11" s="10"/>
      <c r="AX11" s="68"/>
      <c r="AY11" s="68"/>
      <c r="AZ11" s="10"/>
    </row>
    <row r="12" spans="1:52" x14ac:dyDescent="0.4">
      <c r="A12" s="68"/>
      <c r="B12" s="10"/>
      <c r="C12" s="10"/>
      <c r="D12" s="10"/>
      <c r="E12" s="10"/>
      <c r="F12" s="10"/>
      <c r="G12" s="68"/>
      <c r="H12" s="10"/>
      <c r="I12" s="10"/>
      <c r="J12" s="10"/>
      <c r="K12" s="10"/>
      <c r="L12" s="58" t="s">
        <v>24</v>
      </c>
      <c r="M12" s="58"/>
      <c r="N12" s="58" t="s">
        <v>24</v>
      </c>
      <c r="O12" s="58"/>
      <c r="P12" s="24">
        <v>19.399999999999999</v>
      </c>
      <c r="Q12" t="s">
        <v>39</v>
      </c>
      <c r="R12" s="24">
        <v>9</v>
      </c>
      <c r="S12" s="22">
        <f t="shared" si="0"/>
        <v>1.746</v>
      </c>
      <c r="T12" s="10"/>
      <c r="U12" s="11"/>
      <c r="V12" s="10"/>
      <c r="W12" s="10"/>
      <c r="X12" s="10"/>
      <c r="Y12" s="27">
        <v>0.35899999999999999</v>
      </c>
      <c r="Z12" s="24" t="s">
        <v>39</v>
      </c>
      <c r="AA12" s="31">
        <v>7</v>
      </c>
      <c r="AB12" s="28">
        <f t="shared" si="1"/>
        <v>2.513E-2</v>
      </c>
      <c r="AC12" s="28"/>
      <c r="AD12" s="28"/>
      <c r="AE12" s="10"/>
      <c r="AF12" s="10"/>
      <c r="AG12" s="10"/>
      <c r="AH12" s="27"/>
      <c r="AI12" s="24"/>
      <c r="AJ12" s="22"/>
      <c r="AK12" s="10"/>
      <c r="AL12" s="29"/>
      <c r="AM12" s="10"/>
      <c r="AN12" s="10"/>
      <c r="AO12" s="10"/>
      <c r="AP12" s="25"/>
      <c r="AQ12" s="24"/>
      <c r="AR12" s="22"/>
      <c r="AS12" s="10"/>
      <c r="AT12" s="25"/>
      <c r="AU12" s="24"/>
      <c r="AV12" s="24"/>
      <c r="AW12" s="10"/>
      <c r="AX12" s="68"/>
      <c r="AY12" s="68"/>
      <c r="AZ12" s="10"/>
    </row>
    <row r="13" spans="1:52" x14ac:dyDescent="0.4">
      <c r="A13" s="68"/>
      <c r="B13" s="10"/>
      <c r="C13" s="10"/>
      <c r="D13" s="10"/>
      <c r="E13" s="10"/>
      <c r="F13" s="10"/>
      <c r="G13" s="68"/>
      <c r="H13" s="10"/>
      <c r="I13" s="10"/>
      <c r="J13" s="10"/>
      <c r="K13" s="10"/>
      <c r="L13" s="58" t="s">
        <v>25</v>
      </c>
      <c r="M13" s="58"/>
      <c r="N13" s="58" t="s">
        <v>25</v>
      </c>
      <c r="O13" s="58"/>
      <c r="P13" s="24">
        <v>19.7</v>
      </c>
      <c r="Q13" t="s">
        <v>39</v>
      </c>
      <c r="R13" s="24">
        <v>11</v>
      </c>
      <c r="S13" s="22">
        <f t="shared" si="0"/>
        <v>2.1669999999999998</v>
      </c>
      <c r="T13" s="10"/>
      <c r="U13" s="11"/>
      <c r="V13" s="10"/>
      <c r="W13" s="10"/>
      <c r="X13" s="10"/>
      <c r="Y13" s="27">
        <v>0.34799999999999998</v>
      </c>
      <c r="Z13" s="24" t="s">
        <v>39</v>
      </c>
      <c r="AA13" s="31">
        <v>11</v>
      </c>
      <c r="AB13" s="28">
        <f t="shared" si="1"/>
        <v>3.8280000000000002E-2</v>
      </c>
      <c r="AC13" s="28"/>
      <c r="AD13" s="28"/>
      <c r="AE13" s="10"/>
      <c r="AF13" s="10"/>
      <c r="AG13" s="10"/>
      <c r="AH13" s="27"/>
      <c r="AI13" s="24"/>
      <c r="AJ13" s="22"/>
      <c r="AK13" s="10"/>
      <c r="AL13" s="29"/>
      <c r="AM13" s="10"/>
      <c r="AN13" s="10"/>
      <c r="AO13" s="10"/>
      <c r="AP13" s="25"/>
      <c r="AQ13" s="24"/>
      <c r="AR13" s="22"/>
      <c r="AS13" s="10"/>
      <c r="AT13" s="25"/>
      <c r="AU13" s="24"/>
      <c r="AV13" s="24"/>
      <c r="AW13" s="10"/>
      <c r="AX13" s="68"/>
      <c r="AY13" s="68"/>
      <c r="AZ13" s="10"/>
    </row>
    <row r="14" spans="1:52" x14ac:dyDescent="0.4">
      <c r="A14" s="68"/>
      <c r="B14" s="10"/>
      <c r="C14" s="10"/>
      <c r="D14" s="10"/>
      <c r="E14" s="10"/>
      <c r="F14" s="10"/>
      <c r="G14" s="68"/>
      <c r="H14" s="10"/>
      <c r="I14" s="10"/>
      <c r="J14" s="10"/>
      <c r="K14" s="10"/>
      <c r="L14" s="58" t="s">
        <v>36</v>
      </c>
      <c r="M14" s="58"/>
      <c r="N14" s="58" t="s">
        <v>37</v>
      </c>
      <c r="O14" s="58"/>
      <c r="P14" s="24">
        <v>18.7</v>
      </c>
      <c r="Q14" s="10" t="s">
        <v>39</v>
      </c>
      <c r="R14" s="31">
        <v>12</v>
      </c>
      <c r="S14" s="22">
        <f t="shared" si="0"/>
        <v>2.2439999999999998</v>
      </c>
      <c r="T14" s="10"/>
      <c r="U14" s="11"/>
      <c r="V14" s="10"/>
      <c r="W14" s="10"/>
      <c r="X14" s="10"/>
      <c r="Y14" s="26">
        <v>0.308</v>
      </c>
      <c r="Z14" s="31" t="s">
        <v>39</v>
      </c>
      <c r="AA14" s="31">
        <v>18</v>
      </c>
      <c r="AB14" s="28">
        <f t="shared" si="1"/>
        <v>5.5439999999999996E-2</v>
      </c>
      <c r="AC14" s="28"/>
      <c r="AD14" s="28"/>
      <c r="AF14" s="20"/>
      <c r="AG14" s="10"/>
      <c r="AH14" s="27"/>
      <c r="AK14" s="10"/>
      <c r="AL14" s="29"/>
      <c r="AO14" s="10"/>
      <c r="AP14" s="11"/>
      <c r="AQ14" s="10"/>
      <c r="AR14" s="10"/>
      <c r="AS14" s="10"/>
      <c r="AT14" s="12"/>
      <c r="AU14" s="10"/>
      <c r="AV14" s="10"/>
      <c r="AW14" s="10"/>
      <c r="AX14" s="68"/>
      <c r="AY14" s="68"/>
      <c r="AZ14" s="10"/>
    </row>
    <row r="15" spans="1:52" x14ac:dyDescent="0.4">
      <c r="A15" s="68"/>
      <c r="B15" s="10"/>
      <c r="C15" s="10"/>
      <c r="D15" s="10"/>
      <c r="E15" s="10"/>
      <c r="F15" s="10"/>
      <c r="G15" s="68"/>
      <c r="H15" s="10"/>
      <c r="I15" s="10"/>
      <c r="J15" s="10"/>
      <c r="K15" s="10"/>
      <c r="L15" s="58"/>
      <c r="M15" s="58"/>
      <c r="N15" s="58" t="s">
        <v>29</v>
      </c>
      <c r="O15" s="58"/>
      <c r="P15" s="24">
        <v>22.4</v>
      </c>
      <c r="Q15" s="10" t="s">
        <v>39</v>
      </c>
      <c r="R15" s="31">
        <v>8</v>
      </c>
      <c r="S15" s="22">
        <f t="shared" si="0"/>
        <v>1.7919999999999998</v>
      </c>
      <c r="T15" s="10"/>
      <c r="U15" s="11"/>
      <c r="V15" s="10"/>
      <c r="W15" s="10"/>
      <c r="X15" s="10"/>
      <c r="Y15" s="26">
        <v>0.38700000000000001</v>
      </c>
      <c r="Z15" s="31" t="s">
        <v>39</v>
      </c>
      <c r="AA15" s="31">
        <v>12</v>
      </c>
      <c r="AB15" s="28">
        <f t="shared" si="1"/>
        <v>4.6440000000000002E-2</v>
      </c>
      <c r="AC15" s="28"/>
      <c r="AD15" s="28"/>
      <c r="AG15" s="10"/>
      <c r="AH15" s="27"/>
      <c r="AK15" s="10"/>
      <c r="AL15" s="29"/>
      <c r="AO15" s="10"/>
      <c r="AP15" s="56"/>
      <c r="AQ15" s="10"/>
      <c r="AR15" s="56"/>
      <c r="AS15" s="10"/>
      <c r="AT15" s="12"/>
      <c r="AU15" s="10"/>
      <c r="AV15" s="15"/>
      <c r="AW15" s="10"/>
      <c r="AX15" s="68"/>
      <c r="AY15" s="68"/>
      <c r="AZ15" s="10"/>
    </row>
    <row r="16" spans="1:52" x14ac:dyDescent="0.4">
      <c r="A16" s="68"/>
      <c r="B16" s="10"/>
      <c r="C16" s="10"/>
      <c r="D16" s="10"/>
      <c r="E16" s="10"/>
      <c r="F16" s="10"/>
      <c r="G16" s="68"/>
      <c r="H16" s="10"/>
      <c r="I16" s="10"/>
      <c r="J16" s="10"/>
      <c r="K16" s="10"/>
      <c r="L16" s="58"/>
      <c r="M16" s="58"/>
      <c r="N16" s="58" t="s">
        <v>28</v>
      </c>
      <c r="O16" s="58"/>
      <c r="P16" s="24">
        <v>15.5</v>
      </c>
      <c r="Q16" s="10" t="s">
        <v>39</v>
      </c>
      <c r="R16" s="31">
        <v>5</v>
      </c>
      <c r="S16" s="22">
        <f t="shared" si="0"/>
        <v>0.77500000000000002</v>
      </c>
      <c r="T16" s="10"/>
      <c r="U16" s="11"/>
      <c r="V16" s="10"/>
      <c r="W16" s="10"/>
      <c r="X16" s="10"/>
      <c r="Y16" s="26">
        <v>0.35199999999999998</v>
      </c>
      <c r="Z16" s="31" t="s">
        <v>39</v>
      </c>
      <c r="AA16" s="31">
        <v>10</v>
      </c>
      <c r="AB16" s="28">
        <f t="shared" si="1"/>
        <v>3.5199999999999995E-2</v>
      </c>
      <c r="AC16" s="28"/>
      <c r="AD16" s="28"/>
      <c r="AF16" s="19"/>
      <c r="AG16" s="10"/>
      <c r="AH16" s="27"/>
      <c r="AI16" s="24"/>
      <c r="AJ16" s="22"/>
      <c r="AK16" s="10"/>
      <c r="AL16" s="29"/>
      <c r="AO16" s="10"/>
      <c r="AP16" s="11"/>
      <c r="AQ16" s="56"/>
      <c r="AR16" s="76"/>
      <c r="AS16" s="10"/>
      <c r="AT16" s="25"/>
      <c r="AU16" s="24"/>
      <c r="AV16" s="24"/>
      <c r="AW16" s="10"/>
      <c r="AX16" s="68"/>
      <c r="AY16" s="68"/>
      <c r="AZ16" s="10"/>
    </row>
    <row r="17" spans="1:52" x14ac:dyDescent="0.4">
      <c r="A17" s="68"/>
      <c r="B17" s="10"/>
      <c r="C17" s="10"/>
      <c r="D17" s="10"/>
      <c r="E17" s="10"/>
      <c r="F17" s="10"/>
      <c r="G17" s="68"/>
      <c r="H17" s="10"/>
      <c r="I17" s="10"/>
      <c r="J17" s="10"/>
      <c r="K17" s="10"/>
      <c r="L17" s="58"/>
      <c r="M17" s="58"/>
      <c r="N17" s="58" t="s">
        <v>38</v>
      </c>
      <c r="O17" s="58"/>
      <c r="P17" s="24">
        <v>15.3</v>
      </c>
      <c r="Q17" t="s">
        <v>39</v>
      </c>
      <c r="R17" s="24">
        <v>7</v>
      </c>
      <c r="S17" s="22">
        <f t="shared" si="0"/>
        <v>1.0710000000000002</v>
      </c>
      <c r="T17" s="10"/>
      <c r="U17" s="11"/>
      <c r="V17" s="10"/>
      <c r="W17" s="10"/>
      <c r="X17" s="10"/>
      <c r="Y17" s="27">
        <v>0.27900000000000003</v>
      </c>
      <c r="Z17" s="24" t="s">
        <v>39</v>
      </c>
      <c r="AA17" s="31">
        <v>8</v>
      </c>
      <c r="AB17" s="28">
        <f t="shared" si="1"/>
        <v>2.2320000000000003E-2</v>
      </c>
      <c r="AC17" s="28"/>
      <c r="AD17" s="28"/>
      <c r="AE17" s="10"/>
      <c r="AF17" s="10"/>
      <c r="AG17" s="10"/>
      <c r="AH17" s="26"/>
      <c r="AI17" s="10"/>
      <c r="AJ17" s="10"/>
      <c r="AK17" s="10"/>
      <c r="AL17" s="29"/>
      <c r="AM17" s="10"/>
      <c r="AN17" s="10"/>
      <c r="AO17" s="10"/>
      <c r="AP17" s="25"/>
      <c r="AQ17" s="10"/>
      <c r="AR17" s="10"/>
      <c r="AS17" s="10"/>
      <c r="AT17" s="12"/>
      <c r="AU17" s="10"/>
      <c r="AV17" s="10"/>
      <c r="AW17" s="10"/>
      <c r="AX17" s="68"/>
      <c r="AY17" s="68"/>
      <c r="AZ17" s="10"/>
    </row>
    <row r="18" spans="1:52" x14ac:dyDescent="0.4">
      <c r="A18" s="68"/>
      <c r="B18" s="13"/>
      <c r="C18" s="13"/>
      <c r="D18" s="13"/>
      <c r="E18" s="13"/>
      <c r="F18" s="13"/>
      <c r="G18" s="68"/>
      <c r="H18" s="13"/>
      <c r="I18" s="13"/>
      <c r="J18" s="13"/>
      <c r="K18" s="10"/>
      <c r="L18" s="34" t="s">
        <v>40</v>
      </c>
      <c r="M18" s="34"/>
      <c r="N18" s="58" t="s">
        <v>52</v>
      </c>
      <c r="O18" s="58"/>
      <c r="P18" s="24">
        <v>5.3</v>
      </c>
      <c r="Q18" t="s">
        <v>39</v>
      </c>
      <c r="R18" s="24">
        <v>10</v>
      </c>
      <c r="S18" s="22">
        <f t="shared" si="0"/>
        <v>0.53</v>
      </c>
      <c r="T18" s="10"/>
      <c r="U18" s="11"/>
      <c r="V18" s="10"/>
      <c r="W18" s="10"/>
      <c r="X18" s="10"/>
      <c r="Y18" s="27">
        <v>0.129</v>
      </c>
      <c r="Z18" s="24" t="s">
        <v>39</v>
      </c>
      <c r="AA18" s="31">
        <v>11</v>
      </c>
      <c r="AB18" s="28">
        <f t="shared" si="1"/>
        <v>1.4190000000000001E-2</v>
      </c>
      <c r="AC18" s="28"/>
      <c r="AD18" s="28"/>
      <c r="AG18" s="10"/>
      <c r="AH18" s="27"/>
      <c r="AI18" s="24"/>
      <c r="AJ18" s="22"/>
      <c r="AK18" s="10"/>
      <c r="AL18" s="29"/>
      <c r="AO18" s="10"/>
      <c r="AP18" s="25"/>
      <c r="AQ18" s="24"/>
      <c r="AR18" s="22"/>
      <c r="AS18" s="10"/>
      <c r="AT18" s="25"/>
      <c r="AU18" s="24"/>
      <c r="AV18" s="24"/>
      <c r="AW18" s="10"/>
      <c r="AX18" s="68"/>
      <c r="AY18" s="68"/>
      <c r="AZ18" s="10"/>
    </row>
    <row r="19" spans="1:52" x14ac:dyDescent="0.4">
      <c r="A19" s="17"/>
      <c r="G19" s="17"/>
      <c r="K19" s="10"/>
      <c r="L19" s="17"/>
      <c r="M19" s="17"/>
      <c r="N19" s="68"/>
      <c r="O19" s="68"/>
      <c r="P19" s="11"/>
      <c r="Q19" s="10"/>
      <c r="R19" s="10"/>
      <c r="S19" s="10"/>
      <c r="T19" s="10"/>
      <c r="U19" s="11"/>
      <c r="V19" s="10"/>
      <c r="W19" s="10"/>
      <c r="X19" s="10"/>
      <c r="Y19" s="19"/>
      <c r="AB19" s="10"/>
      <c r="AC19" s="10"/>
      <c r="AG19" s="10"/>
      <c r="AH19" s="19"/>
      <c r="AK19" s="10"/>
      <c r="AO19" s="10"/>
      <c r="AP19" s="25"/>
      <c r="AQ19" s="10"/>
      <c r="AR19" s="10"/>
      <c r="AS19" s="10"/>
      <c r="AT19" s="12"/>
      <c r="AU19" s="10"/>
      <c r="AV19" s="10"/>
      <c r="AW19" s="10"/>
      <c r="AX19" s="68"/>
      <c r="AY19" s="68"/>
      <c r="AZ19" s="10"/>
    </row>
    <row r="20" spans="1:52" x14ac:dyDescent="0.4">
      <c r="A20" s="17"/>
      <c r="C20" t="s">
        <v>53</v>
      </c>
      <c r="D20">
        <v>2020</v>
      </c>
      <c r="E20" t="s">
        <v>54</v>
      </c>
      <c r="F20" s="77" t="s">
        <v>107</v>
      </c>
      <c r="G20" s="17"/>
      <c r="K20" s="10" t="s">
        <v>104</v>
      </c>
      <c r="L20" s="66" t="s">
        <v>22</v>
      </c>
      <c r="M20" s="66"/>
      <c r="N20" s="66" t="s">
        <v>22</v>
      </c>
      <c r="O20" s="66"/>
      <c r="P20" s="24">
        <v>19.3</v>
      </c>
      <c r="Y20" s="19"/>
      <c r="AA20" s="19"/>
      <c r="AD20" s="19"/>
      <c r="AF20" s="19"/>
      <c r="AH20" s="19"/>
      <c r="AJ20" s="19"/>
      <c r="AL20" s="19"/>
      <c r="AN20" s="19"/>
      <c r="AP20" s="14"/>
      <c r="AT20" s="12"/>
      <c r="AX20" s="68"/>
      <c r="AY20" s="68"/>
      <c r="AZ20" s="10"/>
    </row>
    <row r="21" spans="1:52" x14ac:dyDescent="0.4">
      <c r="A21" s="17"/>
      <c r="G21" s="17"/>
      <c r="L21" s="58"/>
      <c r="M21" s="58"/>
      <c r="N21" s="58" t="s">
        <v>27</v>
      </c>
      <c r="O21" s="58"/>
      <c r="P21" s="24">
        <v>14.6</v>
      </c>
      <c r="AX21" s="10"/>
      <c r="AY21" s="10"/>
      <c r="AZ21" s="10"/>
    </row>
    <row r="22" spans="1:52" x14ac:dyDescent="0.4">
      <c r="A22" s="17"/>
      <c r="G22" s="17"/>
      <c r="L22" s="58"/>
      <c r="M22" s="58"/>
      <c r="N22" s="58" t="s">
        <v>30</v>
      </c>
      <c r="O22" s="58"/>
      <c r="P22" s="24"/>
    </row>
    <row r="23" spans="1:52" x14ac:dyDescent="0.4">
      <c r="A23" s="17"/>
      <c r="G23" s="17"/>
      <c r="L23" s="58" t="s">
        <v>33</v>
      </c>
      <c r="M23" s="58"/>
      <c r="N23" s="58" t="s">
        <v>26</v>
      </c>
      <c r="O23" s="58"/>
      <c r="P23" s="24">
        <v>16.5</v>
      </c>
    </row>
    <row r="24" spans="1:52" x14ac:dyDescent="0.4">
      <c r="A24" s="17"/>
      <c r="G24" s="17"/>
      <c r="L24" s="58"/>
      <c r="M24" s="58"/>
      <c r="N24" s="65" t="s">
        <v>34</v>
      </c>
      <c r="O24" s="30" t="s">
        <v>43</v>
      </c>
      <c r="P24" s="59">
        <v>7.4</v>
      </c>
    </row>
    <row r="25" spans="1:52" x14ac:dyDescent="0.4">
      <c r="A25" s="17"/>
      <c r="G25" s="17"/>
      <c r="L25" s="58"/>
      <c r="M25" s="58"/>
      <c r="N25" s="66"/>
      <c r="O25" s="30" t="s">
        <v>44</v>
      </c>
      <c r="P25" s="59"/>
      <c r="AO25" s="10"/>
    </row>
    <row r="26" spans="1:52" x14ac:dyDescent="0.4">
      <c r="A26" s="17"/>
      <c r="G26" s="17"/>
      <c r="L26" s="67" t="s">
        <v>35</v>
      </c>
      <c r="M26" s="67"/>
      <c r="N26" s="58" t="s">
        <v>32</v>
      </c>
      <c r="O26" s="58"/>
      <c r="P26" s="24">
        <v>20.9</v>
      </c>
    </row>
    <row r="27" spans="1:52" x14ac:dyDescent="0.4">
      <c r="A27" s="17"/>
      <c r="G27" s="17"/>
      <c r="L27" s="67"/>
      <c r="M27" s="67"/>
      <c r="N27" s="58" t="s">
        <v>31</v>
      </c>
      <c r="O27" s="58"/>
      <c r="P27" s="24"/>
    </row>
    <row r="28" spans="1:52" x14ac:dyDescent="0.4">
      <c r="A28" s="17"/>
      <c r="G28" s="17"/>
      <c r="L28" s="58" t="s">
        <v>23</v>
      </c>
      <c r="M28" s="58"/>
      <c r="N28" s="58" t="s">
        <v>23</v>
      </c>
      <c r="O28" s="58"/>
      <c r="P28" s="24">
        <v>17.7</v>
      </c>
    </row>
    <row r="29" spans="1:52" x14ac:dyDescent="0.4">
      <c r="A29" s="17"/>
      <c r="G29" s="17"/>
      <c r="L29" s="58" t="s">
        <v>24</v>
      </c>
      <c r="M29" s="58"/>
      <c r="N29" s="58" t="s">
        <v>24</v>
      </c>
      <c r="O29" s="58"/>
      <c r="P29" s="24"/>
    </row>
    <row r="30" spans="1:52" x14ac:dyDescent="0.4">
      <c r="A30" s="17"/>
      <c r="G30" s="17"/>
      <c r="L30" s="58" t="s">
        <v>25</v>
      </c>
      <c r="M30" s="58"/>
      <c r="N30" s="58" t="s">
        <v>25</v>
      </c>
      <c r="O30" s="58"/>
      <c r="P30" s="22">
        <v>18</v>
      </c>
      <c r="AT30" s="10"/>
    </row>
    <row r="31" spans="1:52" x14ac:dyDescent="0.4">
      <c r="A31" s="17"/>
      <c r="G31" s="17"/>
      <c r="L31" s="58" t="s">
        <v>36</v>
      </c>
      <c r="M31" s="58"/>
      <c r="N31" s="58" t="s">
        <v>37</v>
      </c>
      <c r="O31" s="58"/>
      <c r="P31" s="24">
        <v>12.6</v>
      </c>
    </row>
    <row r="32" spans="1:52" x14ac:dyDescent="0.4">
      <c r="A32" s="17"/>
      <c r="G32" s="17"/>
      <c r="L32" s="58"/>
      <c r="M32" s="58"/>
      <c r="N32" s="58" t="s">
        <v>29</v>
      </c>
      <c r="O32" s="58"/>
      <c r="P32" s="24">
        <v>21.1</v>
      </c>
    </row>
    <row r="33" spans="1:46" x14ac:dyDescent="0.4">
      <c r="A33" s="17"/>
      <c r="G33" s="17"/>
      <c r="L33" s="58"/>
      <c r="M33" s="58"/>
      <c r="N33" s="58" t="s">
        <v>28</v>
      </c>
      <c r="O33" s="58"/>
      <c r="P33" s="24">
        <v>11.4</v>
      </c>
    </row>
    <row r="34" spans="1:46" x14ac:dyDescent="0.4">
      <c r="A34" s="17"/>
      <c r="G34" s="17"/>
      <c r="L34" s="58"/>
      <c r="M34" s="58"/>
      <c r="N34" s="58" t="s">
        <v>38</v>
      </c>
      <c r="O34" s="58"/>
      <c r="P34" s="24"/>
    </row>
    <row r="35" spans="1:46" x14ac:dyDescent="0.4">
      <c r="L35" s="60" t="s">
        <v>40</v>
      </c>
      <c r="M35" s="61"/>
      <c r="N35" s="58" t="s">
        <v>52</v>
      </c>
      <c r="O35" s="58"/>
      <c r="P35" s="24">
        <v>5.9</v>
      </c>
      <c r="AN35" s="10"/>
      <c r="AO35" s="10"/>
      <c r="AP35" s="10"/>
      <c r="AQ35" s="10"/>
      <c r="AR35" s="10"/>
      <c r="AS35" s="10"/>
    </row>
    <row r="36" spans="1:46" x14ac:dyDescent="0.4">
      <c r="L36" s="59"/>
      <c r="M36" s="62"/>
      <c r="N36" s="58" t="s">
        <v>56</v>
      </c>
      <c r="O36" s="58"/>
      <c r="P36" s="24">
        <v>8.9</v>
      </c>
      <c r="AN36" s="10"/>
      <c r="AO36" s="10"/>
      <c r="AP36" s="10"/>
      <c r="AQ36" s="10"/>
      <c r="AR36" s="10"/>
      <c r="AS36" s="10"/>
      <c r="AT36" s="16"/>
    </row>
    <row r="37" spans="1:46" x14ac:dyDescent="0.4">
      <c r="L37" s="63"/>
      <c r="M37" s="64"/>
      <c r="N37" s="58" t="s">
        <v>57</v>
      </c>
      <c r="O37" s="58"/>
      <c r="P37" s="24">
        <v>21.2</v>
      </c>
      <c r="AN37" s="10"/>
      <c r="AO37" s="10"/>
      <c r="AP37" s="12"/>
      <c r="AQ37" s="10"/>
      <c r="AR37" s="10"/>
      <c r="AS37" s="10"/>
      <c r="AT37" s="16"/>
    </row>
    <row r="38" spans="1:46" x14ac:dyDescent="0.4">
      <c r="AN38" s="10"/>
      <c r="AO38" s="10"/>
      <c r="AP38" s="12"/>
      <c r="AQ38" s="10"/>
      <c r="AR38" s="10"/>
      <c r="AS38" s="10"/>
      <c r="AT38" s="16"/>
    </row>
    <row r="39" spans="1:46" x14ac:dyDescent="0.4">
      <c r="AN39" s="10"/>
      <c r="AO39" s="10"/>
      <c r="AP39" s="10"/>
      <c r="AQ39" s="10"/>
      <c r="AR39" s="10"/>
      <c r="AS39" s="10"/>
      <c r="AT39" s="16"/>
    </row>
    <row r="40" spans="1:46" x14ac:dyDescent="0.4">
      <c r="AN40" s="10"/>
      <c r="AO40" s="10"/>
      <c r="AP40" s="10"/>
      <c r="AQ40" s="10"/>
      <c r="AT40" s="16"/>
    </row>
    <row r="41" spans="1:46" x14ac:dyDescent="0.4">
      <c r="AN41" s="10"/>
      <c r="AO41" s="10"/>
      <c r="AP41" s="10"/>
      <c r="AQ41" s="10"/>
    </row>
    <row r="42" spans="1:46" x14ac:dyDescent="0.4">
      <c r="AN42" s="10"/>
      <c r="AO42" s="10"/>
      <c r="AP42" s="10"/>
      <c r="AQ42" s="10"/>
    </row>
  </sheetData>
  <mergeCells count="71"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A1:F1"/>
    <mergeCell ref="G1:J1"/>
    <mergeCell ref="K1:AL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AX3:AY3"/>
    <mergeCell ref="AX4:AY4"/>
    <mergeCell ref="AX5:AY5"/>
    <mergeCell ref="AX6:AY6"/>
    <mergeCell ref="AX7:AX8"/>
    <mergeCell ref="AX9:AY9"/>
    <mergeCell ref="AX10:AY10"/>
    <mergeCell ref="AX11:AY11"/>
    <mergeCell ref="AX12:AY12"/>
    <mergeCell ref="AX13:AY13"/>
    <mergeCell ref="AX14:AY14"/>
    <mergeCell ref="AX15:AY15"/>
    <mergeCell ref="AX16:AY16"/>
    <mergeCell ref="AX17:AY17"/>
    <mergeCell ref="AX18:AY18"/>
    <mergeCell ref="AX19:AY19"/>
    <mergeCell ref="AX20:AY20"/>
    <mergeCell ref="L20:M22"/>
    <mergeCell ref="N21:O21"/>
    <mergeCell ref="N22:O22"/>
    <mergeCell ref="N19:O19"/>
    <mergeCell ref="N20:O20"/>
    <mergeCell ref="L23:M25"/>
    <mergeCell ref="N23:O23"/>
    <mergeCell ref="N24:N25"/>
    <mergeCell ref="L26:M27"/>
    <mergeCell ref="N26:O26"/>
    <mergeCell ref="N27:O27"/>
    <mergeCell ref="N35:O35"/>
    <mergeCell ref="P24:P25"/>
    <mergeCell ref="N36:O36"/>
    <mergeCell ref="N37:O37"/>
    <mergeCell ref="L35:M37"/>
    <mergeCell ref="L31:M34"/>
    <mergeCell ref="N31:O31"/>
    <mergeCell ref="N32:O32"/>
    <mergeCell ref="N33:O33"/>
    <mergeCell ref="N34:O34"/>
    <mergeCell ref="L28:M28"/>
    <mergeCell ref="N28:O28"/>
    <mergeCell ref="L29:M29"/>
    <mergeCell ref="N29:O29"/>
    <mergeCell ref="L30:M30"/>
    <mergeCell ref="N30:O3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158C-E2D1-4B9B-A176-0C0BBC88291A}">
  <dimension ref="A1:AI31"/>
  <sheetViews>
    <sheetView topLeftCell="H1" workbookViewId="0">
      <selection activeCell="AF5" sqref="AF5"/>
    </sheetView>
  </sheetViews>
  <sheetFormatPr defaultRowHeight="18.75" x14ac:dyDescent="0.4"/>
  <cols>
    <col min="1" max="1" width="11.625" customWidth="1"/>
    <col min="11" max="11" width="17.375" customWidth="1"/>
    <col min="18" max="18" width="2.75" customWidth="1"/>
    <col min="20" max="20" width="10" bestFit="1" customWidth="1"/>
    <col min="21" max="21" width="2.75" customWidth="1"/>
    <col min="24" max="24" width="2.75" customWidth="1"/>
    <col min="27" max="27" width="2.5" customWidth="1"/>
    <col min="33" max="33" width="2.625" customWidth="1"/>
    <col min="35" max="35" width="11.625" customWidth="1"/>
  </cols>
  <sheetData>
    <row r="1" spans="1:35" x14ac:dyDescent="0.4">
      <c r="A1" s="69" t="s">
        <v>0</v>
      </c>
      <c r="B1" s="69"/>
      <c r="C1" s="69"/>
      <c r="D1" s="69"/>
      <c r="E1" s="69"/>
      <c r="F1" s="70" t="s">
        <v>1</v>
      </c>
      <c r="G1" s="70"/>
      <c r="H1" s="70"/>
      <c r="I1" s="70"/>
      <c r="J1" s="71" t="s">
        <v>2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54"/>
      <c r="AB1" s="54"/>
      <c r="AC1" s="2"/>
      <c r="AD1" s="2"/>
      <c r="AE1" s="2"/>
      <c r="AF1" s="2"/>
      <c r="AG1" s="2"/>
      <c r="AH1" s="2"/>
    </row>
    <row r="2" spans="1:35" ht="38.25" thickBot="1" x14ac:dyDescent="0.4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6" t="s">
        <v>12</v>
      </c>
      <c r="K2" s="87" t="s">
        <v>13</v>
      </c>
      <c r="L2" s="6" t="s">
        <v>125</v>
      </c>
      <c r="M2" s="6" t="s">
        <v>124</v>
      </c>
      <c r="N2" s="7" t="s">
        <v>15</v>
      </c>
      <c r="O2" s="7" t="s">
        <v>14</v>
      </c>
      <c r="P2" s="7"/>
      <c r="Q2" s="6" t="s">
        <v>16</v>
      </c>
      <c r="R2" s="6"/>
      <c r="S2" s="6" t="s">
        <v>123</v>
      </c>
      <c r="T2" s="6" t="s">
        <v>17</v>
      </c>
      <c r="U2" s="6"/>
      <c r="V2" s="6"/>
      <c r="W2" s="6" t="s">
        <v>18</v>
      </c>
      <c r="X2" s="6"/>
      <c r="Y2" s="6"/>
      <c r="Z2" s="6" t="s">
        <v>19</v>
      </c>
      <c r="AA2" s="6"/>
      <c r="AB2" s="6"/>
      <c r="AC2" s="8" t="s">
        <v>20</v>
      </c>
      <c r="AD2" s="8"/>
      <c r="AE2" s="8"/>
      <c r="AF2" s="8" t="s">
        <v>122</v>
      </c>
      <c r="AG2" s="2"/>
      <c r="AH2" s="6" t="s">
        <v>45</v>
      </c>
      <c r="AI2" s="54"/>
    </row>
    <row r="3" spans="1:35" x14ac:dyDescent="0.4">
      <c r="A3" s="72" t="s">
        <v>46</v>
      </c>
      <c r="B3" t="s">
        <v>121</v>
      </c>
      <c r="C3">
        <v>2018</v>
      </c>
      <c r="D3" t="s">
        <v>47</v>
      </c>
      <c r="E3" t="s">
        <v>48</v>
      </c>
      <c r="F3" s="72" t="s">
        <v>21</v>
      </c>
      <c r="G3">
        <v>5</v>
      </c>
      <c r="H3" t="s">
        <v>49</v>
      </c>
      <c r="I3" t="s">
        <v>50</v>
      </c>
      <c r="J3" t="s">
        <v>51</v>
      </c>
      <c r="K3" t="s">
        <v>29</v>
      </c>
      <c r="Q3" s="86">
        <v>0.38700000000000001</v>
      </c>
      <c r="R3" s="55" t="s">
        <v>39</v>
      </c>
      <c r="S3" s="85">
        <v>12</v>
      </c>
      <c r="T3" s="84">
        <f>Q3/AF3</f>
        <v>1.7276785714285717E-2</v>
      </c>
      <c r="U3" s="33" t="s">
        <v>39</v>
      </c>
      <c r="V3" s="82"/>
      <c r="W3" s="83"/>
      <c r="X3" s="33" t="s">
        <v>39</v>
      </c>
      <c r="Y3" s="82"/>
      <c r="Z3" s="83"/>
      <c r="AA3" s="33" t="s">
        <v>39</v>
      </c>
      <c r="AB3" s="82"/>
      <c r="AF3" s="24">
        <v>22.4</v>
      </c>
      <c r="AG3" s="33" t="s">
        <v>39</v>
      </c>
      <c r="AH3" s="24">
        <v>8</v>
      </c>
      <c r="AI3" s="78" t="s">
        <v>120</v>
      </c>
    </row>
    <row r="4" spans="1:35" x14ac:dyDescent="0.4">
      <c r="A4" s="68"/>
      <c r="F4" s="68"/>
      <c r="K4" t="s">
        <v>111</v>
      </c>
      <c r="Q4" s="27">
        <v>0.33300000000000002</v>
      </c>
      <c r="R4" s="24" t="s">
        <v>39</v>
      </c>
      <c r="S4" s="57">
        <v>10</v>
      </c>
      <c r="T4" s="81">
        <f>Q4/AF4</f>
        <v>1.5857142857142858E-2</v>
      </c>
      <c r="U4" t="s">
        <v>39</v>
      </c>
      <c r="V4" s="79"/>
      <c r="W4" s="80"/>
      <c r="X4" t="s">
        <v>39</v>
      </c>
      <c r="Y4" s="79"/>
      <c r="Z4" s="80"/>
      <c r="AA4" t="s">
        <v>39</v>
      </c>
      <c r="AB4" s="79"/>
      <c r="AF4" s="22">
        <v>21</v>
      </c>
      <c r="AG4" t="s">
        <v>39</v>
      </c>
      <c r="AH4" s="24">
        <v>9</v>
      </c>
      <c r="AI4" s="78"/>
    </row>
    <row r="5" spans="1:35" x14ac:dyDescent="0.4">
      <c r="A5" s="68"/>
      <c r="F5" s="68"/>
      <c r="K5" t="s">
        <v>112</v>
      </c>
      <c r="Q5" s="27">
        <v>0.33600000000000002</v>
      </c>
      <c r="R5" s="24" t="s">
        <v>39</v>
      </c>
      <c r="S5" s="57">
        <v>12</v>
      </c>
      <c r="T5" s="81">
        <f>Q5/AF5</f>
        <v>1.6153846153846154E-2</v>
      </c>
      <c r="U5" t="s">
        <v>39</v>
      </c>
      <c r="V5" s="79"/>
      <c r="W5" s="80"/>
      <c r="X5" t="s">
        <v>39</v>
      </c>
      <c r="Y5" s="79"/>
      <c r="Z5" s="80"/>
      <c r="AA5" t="s">
        <v>39</v>
      </c>
      <c r="AB5" s="79"/>
      <c r="AF5" s="24">
        <v>20.8</v>
      </c>
      <c r="AG5" t="s">
        <v>39</v>
      </c>
      <c r="AH5" s="24">
        <v>8</v>
      </c>
      <c r="AI5" s="78"/>
    </row>
    <row r="6" spans="1:35" x14ac:dyDescent="0.4">
      <c r="A6" s="68"/>
      <c r="F6" s="68"/>
      <c r="K6" t="s">
        <v>119</v>
      </c>
      <c r="Q6" s="27">
        <v>0.33300000000000002</v>
      </c>
      <c r="R6" s="24" t="s">
        <v>39</v>
      </c>
      <c r="S6" s="57">
        <v>13</v>
      </c>
      <c r="T6" s="81">
        <f>Q6/AF6</f>
        <v>1.6243902439024391E-2</v>
      </c>
      <c r="U6" t="s">
        <v>39</v>
      </c>
      <c r="V6" s="79"/>
      <c r="W6" s="80"/>
      <c r="X6" t="s">
        <v>39</v>
      </c>
      <c r="Y6" s="79"/>
      <c r="Z6" s="80"/>
      <c r="AA6" t="s">
        <v>39</v>
      </c>
      <c r="AB6" s="79"/>
      <c r="AF6" s="24">
        <v>20.5</v>
      </c>
      <c r="AG6" t="s">
        <v>39</v>
      </c>
      <c r="AH6" s="24">
        <v>8</v>
      </c>
      <c r="AI6" s="78"/>
    </row>
    <row r="7" spans="1:35" x14ac:dyDescent="0.4">
      <c r="A7" s="68"/>
      <c r="F7" s="68"/>
      <c r="K7" t="s">
        <v>30</v>
      </c>
      <c r="Q7" s="27">
        <v>0.23699999999999999</v>
      </c>
      <c r="R7" s="24" t="s">
        <v>39</v>
      </c>
      <c r="S7" s="57">
        <v>14</v>
      </c>
      <c r="T7" s="81">
        <f>Q7/AF7</f>
        <v>1.2091836734693877E-2</v>
      </c>
      <c r="U7" t="s">
        <v>39</v>
      </c>
      <c r="V7" s="79"/>
      <c r="W7" s="80"/>
      <c r="X7" t="s">
        <v>39</v>
      </c>
      <c r="Y7" s="79"/>
      <c r="Z7" s="80"/>
      <c r="AA7" t="s">
        <v>39</v>
      </c>
      <c r="AB7" s="79"/>
      <c r="AF7" s="24">
        <v>19.600000000000001</v>
      </c>
      <c r="AG7" t="s">
        <v>39</v>
      </c>
      <c r="AH7" s="24">
        <v>9</v>
      </c>
      <c r="AI7" s="78"/>
    </row>
    <row r="8" spans="1:35" x14ac:dyDescent="0.4">
      <c r="A8" s="68"/>
      <c r="F8" s="68"/>
      <c r="K8" t="s">
        <v>110</v>
      </c>
      <c r="Q8" s="27">
        <v>0.34799999999999998</v>
      </c>
      <c r="R8" s="24" t="s">
        <v>39</v>
      </c>
      <c r="S8" s="57">
        <v>11</v>
      </c>
      <c r="T8" s="81">
        <f>Q8/AF8</f>
        <v>1.7664974619289339E-2</v>
      </c>
      <c r="U8" t="s">
        <v>39</v>
      </c>
      <c r="V8" s="79"/>
      <c r="W8" s="80"/>
      <c r="X8" t="s">
        <v>39</v>
      </c>
      <c r="Y8" s="79"/>
      <c r="Z8" s="80"/>
      <c r="AA8" t="s">
        <v>39</v>
      </c>
      <c r="AB8" s="79"/>
      <c r="AF8" s="24">
        <v>19.7</v>
      </c>
      <c r="AG8" t="s">
        <v>39</v>
      </c>
      <c r="AH8" s="24">
        <v>11</v>
      </c>
      <c r="AI8" s="78"/>
    </row>
    <row r="9" spans="1:35" x14ac:dyDescent="0.4">
      <c r="A9" s="68"/>
      <c r="F9" s="68"/>
      <c r="K9" t="s">
        <v>118</v>
      </c>
      <c r="Q9" s="27">
        <v>0.35899999999999999</v>
      </c>
      <c r="R9" s="24" t="s">
        <v>39</v>
      </c>
      <c r="S9" s="57">
        <v>7</v>
      </c>
      <c r="T9" s="81">
        <f>Q9/AF9</f>
        <v>1.8505154639175257E-2</v>
      </c>
      <c r="U9" t="s">
        <v>39</v>
      </c>
      <c r="V9" s="79"/>
      <c r="W9" s="80"/>
      <c r="X9" t="s">
        <v>39</v>
      </c>
      <c r="Y9" s="79"/>
      <c r="Z9" s="80"/>
      <c r="AA9" t="s">
        <v>39</v>
      </c>
      <c r="AB9" s="79"/>
      <c r="AF9" s="24">
        <v>19.399999999999999</v>
      </c>
      <c r="AG9" t="s">
        <v>39</v>
      </c>
      <c r="AH9" s="24">
        <v>9</v>
      </c>
      <c r="AI9" s="78"/>
    </row>
    <row r="10" spans="1:35" x14ac:dyDescent="0.4">
      <c r="A10" s="68"/>
      <c r="F10" s="68"/>
      <c r="K10" t="s">
        <v>113</v>
      </c>
      <c r="Q10" s="27">
        <v>0.308</v>
      </c>
      <c r="R10" s="24" t="s">
        <v>39</v>
      </c>
      <c r="S10" s="57">
        <v>18</v>
      </c>
      <c r="T10" s="81">
        <f>Q10/AF10</f>
        <v>1.6470588235294119E-2</v>
      </c>
      <c r="U10" t="s">
        <v>39</v>
      </c>
      <c r="V10" s="79"/>
      <c r="W10" s="80"/>
      <c r="X10" t="s">
        <v>39</v>
      </c>
      <c r="Y10" s="79"/>
      <c r="Z10" s="80"/>
      <c r="AA10" t="s">
        <v>39</v>
      </c>
      <c r="AB10" s="79"/>
      <c r="AF10" s="24">
        <v>18.7</v>
      </c>
      <c r="AG10" t="s">
        <v>39</v>
      </c>
      <c r="AH10" s="24">
        <v>12</v>
      </c>
      <c r="AI10" s="78"/>
    </row>
    <row r="11" spans="1:35" x14ac:dyDescent="0.4">
      <c r="A11" s="68"/>
      <c r="F11" s="68"/>
      <c r="K11" t="s">
        <v>109</v>
      </c>
      <c r="Q11" s="27">
        <v>0.35399999999999998</v>
      </c>
      <c r="R11" s="24" t="s">
        <v>39</v>
      </c>
      <c r="S11" s="57">
        <v>11</v>
      </c>
      <c r="T11" s="81">
        <f>Q11/AF11</f>
        <v>1.882978723404255E-2</v>
      </c>
      <c r="U11" t="s">
        <v>39</v>
      </c>
      <c r="V11" s="79"/>
      <c r="W11" s="80"/>
      <c r="X11" t="s">
        <v>39</v>
      </c>
      <c r="Y11" s="79"/>
      <c r="Z11" s="80"/>
      <c r="AA11" t="s">
        <v>39</v>
      </c>
      <c r="AB11" s="79"/>
      <c r="AF11" s="24">
        <v>18.8</v>
      </c>
      <c r="AG11" t="s">
        <v>39</v>
      </c>
      <c r="AH11" s="24">
        <v>9</v>
      </c>
      <c r="AI11" s="78"/>
    </row>
    <row r="12" spans="1:35" x14ac:dyDescent="0.4">
      <c r="A12" s="68"/>
      <c r="F12" s="68"/>
      <c r="K12" t="s">
        <v>117</v>
      </c>
      <c r="Q12" s="27">
        <v>0.27900000000000003</v>
      </c>
      <c r="R12" s="24" t="s">
        <v>39</v>
      </c>
      <c r="S12" s="57">
        <v>8</v>
      </c>
      <c r="T12" s="81">
        <f>Q12/AF12</f>
        <v>1.8235294117647061E-2</v>
      </c>
      <c r="U12" t="s">
        <v>39</v>
      </c>
      <c r="V12" s="79"/>
      <c r="W12" s="80"/>
      <c r="X12" t="s">
        <v>39</v>
      </c>
      <c r="Y12" s="79"/>
      <c r="Z12" s="80"/>
      <c r="AA12" t="s">
        <v>39</v>
      </c>
      <c r="AB12" s="79"/>
      <c r="AF12" s="24">
        <v>15.3</v>
      </c>
      <c r="AG12" t="s">
        <v>39</v>
      </c>
      <c r="AH12" s="24">
        <v>7</v>
      </c>
      <c r="AI12" s="78"/>
    </row>
    <row r="13" spans="1:35" x14ac:dyDescent="0.4">
      <c r="A13" s="68"/>
      <c r="F13" s="68"/>
      <c r="K13" t="s">
        <v>28</v>
      </c>
      <c r="Q13" s="27">
        <v>0.35199999999999998</v>
      </c>
      <c r="R13" s="24" t="s">
        <v>39</v>
      </c>
      <c r="S13" s="57">
        <v>10</v>
      </c>
      <c r="T13" s="81">
        <f>Q13/AF13</f>
        <v>2.2709677419354837E-2</v>
      </c>
      <c r="U13" t="s">
        <v>39</v>
      </c>
      <c r="V13" s="79"/>
      <c r="W13" s="80"/>
      <c r="X13" t="s">
        <v>39</v>
      </c>
      <c r="Y13" s="79"/>
      <c r="Z13" s="80"/>
      <c r="AA13" t="s">
        <v>39</v>
      </c>
      <c r="AB13" s="79"/>
      <c r="AF13" s="24">
        <v>15.5</v>
      </c>
      <c r="AG13" t="s">
        <v>39</v>
      </c>
      <c r="AH13" s="24">
        <v>5</v>
      </c>
      <c r="AI13" s="78"/>
    </row>
    <row r="14" spans="1:35" x14ac:dyDescent="0.4">
      <c r="A14" s="68"/>
      <c r="F14" s="68"/>
      <c r="K14" t="s">
        <v>108</v>
      </c>
      <c r="Q14" s="27">
        <v>0.3</v>
      </c>
      <c r="R14" s="24" t="s">
        <v>39</v>
      </c>
      <c r="S14" s="57">
        <v>10</v>
      </c>
      <c r="T14" s="81">
        <f>Q14/AF14</f>
        <v>2.0689655172413793E-2</v>
      </c>
      <c r="U14" t="s">
        <v>39</v>
      </c>
      <c r="V14" s="79"/>
      <c r="W14" s="80"/>
      <c r="X14" t="s">
        <v>39</v>
      </c>
      <c r="Y14" s="79"/>
      <c r="Z14" s="80"/>
      <c r="AA14" t="s">
        <v>39</v>
      </c>
      <c r="AB14" s="79"/>
      <c r="AF14" s="24">
        <v>14.5</v>
      </c>
      <c r="AG14" t="s">
        <v>39</v>
      </c>
      <c r="AH14" s="24">
        <v>7</v>
      </c>
      <c r="AI14" s="78"/>
    </row>
    <row r="15" spans="1:35" x14ac:dyDescent="0.4">
      <c r="A15" s="68"/>
      <c r="F15" s="68"/>
      <c r="K15" t="s">
        <v>27</v>
      </c>
      <c r="Q15" s="27">
        <v>0.23699999999999999</v>
      </c>
      <c r="R15" s="24" t="s">
        <v>39</v>
      </c>
      <c r="S15" s="57">
        <v>9</v>
      </c>
      <c r="T15" s="81">
        <f>Q15/AF15</f>
        <v>1.6690140845070423E-2</v>
      </c>
      <c r="U15" t="s">
        <v>39</v>
      </c>
      <c r="V15" s="79"/>
      <c r="W15" s="80"/>
      <c r="X15" t="s">
        <v>39</v>
      </c>
      <c r="Y15" s="79"/>
      <c r="Z15" s="80"/>
      <c r="AA15" t="s">
        <v>39</v>
      </c>
      <c r="AB15" s="79"/>
      <c r="AF15" s="24">
        <v>14.2</v>
      </c>
      <c r="AG15" t="s">
        <v>39</v>
      </c>
      <c r="AH15" s="24">
        <v>8</v>
      </c>
      <c r="AI15" s="78"/>
    </row>
    <row r="16" spans="1:35" x14ac:dyDescent="0.4">
      <c r="A16" s="68"/>
      <c r="F16" s="68"/>
      <c r="K16" t="s">
        <v>116</v>
      </c>
      <c r="Q16" s="27">
        <v>0.30299999999999999</v>
      </c>
      <c r="R16" s="24" t="s">
        <v>39</v>
      </c>
      <c r="S16" s="57">
        <v>12</v>
      </c>
      <c r="T16" s="81">
        <f>Q16/AF16</f>
        <v>2.5041322314049586E-2</v>
      </c>
      <c r="U16" t="s">
        <v>39</v>
      </c>
      <c r="V16" s="79"/>
      <c r="W16" s="80"/>
      <c r="X16" t="s">
        <v>39</v>
      </c>
      <c r="Y16" s="79"/>
      <c r="Z16" s="80"/>
      <c r="AA16" t="s">
        <v>39</v>
      </c>
      <c r="AB16" s="79"/>
      <c r="AF16" s="24">
        <v>12.1</v>
      </c>
      <c r="AG16" t="s">
        <v>39</v>
      </c>
      <c r="AH16" s="24">
        <v>15</v>
      </c>
      <c r="AI16" s="78"/>
    </row>
    <row r="17" spans="1:35" x14ac:dyDescent="0.4">
      <c r="A17" s="68"/>
      <c r="F17" s="68"/>
      <c r="K17" t="s">
        <v>52</v>
      </c>
      <c r="Q17" s="27">
        <v>0.129</v>
      </c>
      <c r="R17" s="24" t="s">
        <v>39</v>
      </c>
      <c r="S17" s="57">
        <v>11</v>
      </c>
      <c r="T17" s="81">
        <f>Q17/AF17</f>
        <v>2.4339622641509434E-2</v>
      </c>
      <c r="U17" t="s">
        <v>39</v>
      </c>
      <c r="V17" s="79"/>
      <c r="W17" s="80"/>
      <c r="X17" t="s">
        <v>39</v>
      </c>
      <c r="Y17" s="79"/>
      <c r="Z17" s="80"/>
      <c r="AA17" t="s">
        <v>39</v>
      </c>
      <c r="AB17" s="79"/>
      <c r="AF17" s="24">
        <v>5.3</v>
      </c>
      <c r="AG17" t="s">
        <v>39</v>
      </c>
      <c r="AH17" s="24">
        <v>10</v>
      </c>
      <c r="AI17" s="78"/>
    </row>
    <row r="18" spans="1:35" x14ac:dyDescent="0.4">
      <c r="A18" s="68"/>
      <c r="F18" s="68"/>
    </row>
    <row r="19" spans="1:35" x14ac:dyDescent="0.4">
      <c r="A19" s="68"/>
      <c r="B19" t="s">
        <v>53</v>
      </c>
      <c r="C19">
        <v>2020</v>
      </c>
      <c r="D19" t="s">
        <v>54</v>
      </c>
      <c r="E19" t="s">
        <v>55</v>
      </c>
      <c r="F19" s="68"/>
      <c r="K19" t="s">
        <v>52</v>
      </c>
      <c r="O19">
        <v>5.9</v>
      </c>
    </row>
    <row r="20" spans="1:35" x14ac:dyDescent="0.4">
      <c r="A20" s="68"/>
      <c r="F20" s="68"/>
      <c r="K20" t="s">
        <v>115</v>
      </c>
      <c r="L20">
        <v>1.27</v>
      </c>
      <c r="O20">
        <v>7.4</v>
      </c>
    </row>
    <row r="21" spans="1:35" x14ac:dyDescent="0.4">
      <c r="A21" s="68"/>
      <c r="F21" s="68"/>
      <c r="K21" t="s">
        <v>56</v>
      </c>
      <c r="L21">
        <v>1.49</v>
      </c>
      <c r="O21">
        <v>8.9</v>
      </c>
    </row>
    <row r="22" spans="1:35" x14ac:dyDescent="0.4">
      <c r="A22" s="68"/>
      <c r="F22" s="68"/>
      <c r="K22" t="s">
        <v>114</v>
      </c>
      <c r="L22">
        <v>1.92</v>
      </c>
      <c r="O22">
        <v>11.4</v>
      </c>
    </row>
    <row r="23" spans="1:35" x14ac:dyDescent="0.4">
      <c r="A23" s="68"/>
      <c r="F23" s="68"/>
      <c r="K23" t="s">
        <v>57</v>
      </c>
      <c r="L23">
        <v>3.58</v>
      </c>
      <c r="O23">
        <v>21.2</v>
      </c>
    </row>
    <row r="24" spans="1:35" x14ac:dyDescent="0.4">
      <c r="A24" s="68"/>
      <c r="F24" s="68"/>
      <c r="K24" t="s">
        <v>113</v>
      </c>
      <c r="L24">
        <v>2.09</v>
      </c>
      <c r="O24">
        <v>12.6</v>
      </c>
    </row>
    <row r="25" spans="1:35" x14ac:dyDescent="0.4">
      <c r="A25" s="68"/>
      <c r="F25" s="68"/>
      <c r="K25" t="s">
        <v>29</v>
      </c>
      <c r="L25">
        <v>3.54</v>
      </c>
      <c r="O25">
        <v>21.1</v>
      </c>
    </row>
    <row r="26" spans="1:35" x14ac:dyDescent="0.4">
      <c r="A26" s="68"/>
      <c r="F26" s="68"/>
      <c r="K26" t="s">
        <v>27</v>
      </c>
      <c r="L26">
        <v>2.44</v>
      </c>
      <c r="O26">
        <v>14.6</v>
      </c>
    </row>
    <row r="27" spans="1:35" x14ac:dyDescent="0.4">
      <c r="A27" s="68"/>
      <c r="F27" s="68"/>
      <c r="K27" t="s">
        <v>112</v>
      </c>
      <c r="L27">
        <v>3.51</v>
      </c>
      <c r="O27">
        <v>20.9</v>
      </c>
    </row>
    <row r="28" spans="1:35" x14ac:dyDescent="0.4">
      <c r="A28" s="68"/>
      <c r="K28" t="s">
        <v>111</v>
      </c>
      <c r="L28">
        <v>3.24</v>
      </c>
      <c r="O28">
        <v>19.3</v>
      </c>
    </row>
    <row r="29" spans="1:35" x14ac:dyDescent="0.4">
      <c r="A29" s="68"/>
      <c r="K29" t="s">
        <v>110</v>
      </c>
      <c r="L29" s="14">
        <v>3</v>
      </c>
      <c r="O29" s="16">
        <v>18</v>
      </c>
    </row>
    <row r="30" spans="1:35" x14ac:dyDescent="0.4">
      <c r="K30" t="s">
        <v>109</v>
      </c>
      <c r="L30">
        <v>2.95</v>
      </c>
      <c r="O30">
        <v>17.7</v>
      </c>
    </row>
    <row r="31" spans="1:35" x14ac:dyDescent="0.4">
      <c r="K31" t="s">
        <v>108</v>
      </c>
      <c r="L31">
        <v>2.81</v>
      </c>
      <c r="O31">
        <v>16.5</v>
      </c>
    </row>
  </sheetData>
  <mergeCells count="6">
    <mergeCell ref="AI3:AI17"/>
    <mergeCell ref="A1:E1"/>
    <mergeCell ref="F1:I1"/>
    <mergeCell ref="J1:Z1"/>
    <mergeCell ref="A3:A29"/>
    <mergeCell ref="F3:F27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17DE-F6E0-4050-9202-A35EAA0B9128}">
  <dimension ref="B2:G35"/>
  <sheetViews>
    <sheetView topLeftCell="B1" workbookViewId="0">
      <selection activeCell="E13" sqref="E13"/>
    </sheetView>
  </sheetViews>
  <sheetFormatPr defaultRowHeight="18.75" x14ac:dyDescent="0.4"/>
  <cols>
    <col min="2" max="2" width="35.5" customWidth="1"/>
    <col min="3" max="3" width="20" customWidth="1"/>
    <col min="4" max="4" width="30.75" customWidth="1"/>
    <col min="5" max="5" width="23.5" customWidth="1"/>
    <col min="6" max="6" width="22.875" customWidth="1"/>
  </cols>
  <sheetData>
    <row r="2" spans="2:3" x14ac:dyDescent="0.4">
      <c r="B2" t="s">
        <v>58</v>
      </c>
      <c r="C2" t="s">
        <v>59</v>
      </c>
    </row>
    <row r="4" spans="2:3" ht="19.5" thickBot="1" x14ac:dyDescent="0.45">
      <c r="B4" t="s">
        <v>60</v>
      </c>
    </row>
    <row r="5" spans="2:3" ht="19.5" thickBot="1" x14ac:dyDescent="0.45">
      <c r="B5" s="36" t="s">
        <v>61</v>
      </c>
      <c r="C5" s="37" t="s">
        <v>62</v>
      </c>
    </row>
    <row r="6" spans="2:3" ht="19.5" thickTop="1" x14ac:dyDescent="0.4">
      <c r="B6" s="38" t="s">
        <v>63</v>
      </c>
      <c r="C6" s="39">
        <v>133875</v>
      </c>
    </row>
    <row r="7" spans="2:3" ht="19.5" thickBot="1" x14ac:dyDescent="0.45">
      <c r="B7" s="40" t="s">
        <v>64</v>
      </c>
      <c r="C7" s="41" t="s">
        <v>65</v>
      </c>
    </row>
    <row r="10" spans="2:3" x14ac:dyDescent="0.4">
      <c r="B10" s="42" t="s">
        <v>66</v>
      </c>
    </row>
    <row r="11" spans="2:3" x14ac:dyDescent="0.4">
      <c r="B11" s="35" t="s">
        <v>67</v>
      </c>
      <c r="C11" s="43">
        <v>395.5</v>
      </c>
    </row>
    <row r="12" spans="2:3" x14ac:dyDescent="0.4">
      <c r="B12" s="35" t="s">
        <v>68</v>
      </c>
      <c r="C12" s="43">
        <v>1.4</v>
      </c>
    </row>
    <row r="13" spans="2:3" x14ac:dyDescent="0.4">
      <c r="B13" s="35" t="s">
        <v>69</v>
      </c>
      <c r="C13" s="30">
        <v>1</v>
      </c>
    </row>
    <row r="14" spans="2:3" x14ac:dyDescent="0.4">
      <c r="B14" s="35" t="s">
        <v>70</v>
      </c>
      <c r="C14" s="30">
        <v>5</v>
      </c>
    </row>
    <row r="15" spans="2:3" x14ac:dyDescent="0.4">
      <c r="B15" s="35" t="s">
        <v>71</v>
      </c>
      <c r="C15" s="30">
        <v>10</v>
      </c>
    </row>
    <row r="16" spans="2:3" x14ac:dyDescent="0.4">
      <c r="B16" s="35" t="s">
        <v>72</v>
      </c>
      <c r="C16" s="43">
        <v>395.20965840999997</v>
      </c>
    </row>
    <row r="17" spans="2:7" x14ac:dyDescent="0.4">
      <c r="B17" s="44" t="s">
        <v>73</v>
      </c>
      <c r="C17" s="43">
        <v>395.20965840999997</v>
      </c>
    </row>
    <row r="18" spans="2:7" x14ac:dyDescent="0.4">
      <c r="B18" s="35" t="s">
        <v>74</v>
      </c>
      <c r="C18" s="43">
        <v>59</v>
      </c>
    </row>
    <row r="19" spans="2:7" x14ac:dyDescent="0.4">
      <c r="B19" s="35" t="s">
        <v>75</v>
      </c>
      <c r="C19" s="30">
        <v>29</v>
      </c>
    </row>
    <row r="20" spans="2:7" x14ac:dyDescent="0.4">
      <c r="B20" s="35" t="s">
        <v>76</v>
      </c>
      <c r="C20" s="30">
        <v>0</v>
      </c>
    </row>
    <row r="21" spans="2:7" x14ac:dyDescent="0.4">
      <c r="B21" s="35" t="s">
        <v>77</v>
      </c>
      <c r="C21" s="30">
        <v>491</v>
      </c>
    </row>
    <row r="22" spans="2:7" x14ac:dyDescent="0.4">
      <c r="B22" s="35" t="s">
        <v>78</v>
      </c>
      <c r="C22" s="30">
        <v>0</v>
      </c>
    </row>
    <row r="23" spans="2:7" x14ac:dyDescent="0.4">
      <c r="B23" s="44" t="s">
        <v>79</v>
      </c>
      <c r="C23" s="30">
        <v>0</v>
      </c>
    </row>
    <row r="24" spans="2:7" x14ac:dyDescent="0.4">
      <c r="B24" s="44" t="s">
        <v>80</v>
      </c>
      <c r="C24" s="30">
        <v>0</v>
      </c>
    </row>
    <row r="25" spans="2:7" x14ac:dyDescent="0.4">
      <c r="B25" s="44" t="s">
        <v>81</v>
      </c>
      <c r="C25" s="30">
        <v>0</v>
      </c>
    </row>
    <row r="26" spans="2:7" x14ac:dyDescent="0.4">
      <c r="B26" s="44" t="s">
        <v>82</v>
      </c>
      <c r="C26" s="30">
        <v>0</v>
      </c>
    </row>
    <row r="27" spans="2:7" x14ac:dyDescent="0.4">
      <c r="B27" s="44" t="s">
        <v>83</v>
      </c>
      <c r="C27" s="30">
        <v>1</v>
      </c>
    </row>
    <row r="28" spans="2:7" x14ac:dyDescent="0.4">
      <c r="B28" s="44" t="s">
        <v>84</v>
      </c>
      <c r="C28" s="45" t="s">
        <v>85</v>
      </c>
    </row>
    <row r="30" spans="2:7" ht="19.5" thickBot="1" x14ac:dyDescent="0.45">
      <c r="B30" t="s">
        <v>86</v>
      </c>
    </row>
    <row r="31" spans="2:7" ht="19.5" thickBot="1" x14ac:dyDescent="0.45">
      <c r="B31" s="36" t="s">
        <v>87</v>
      </c>
      <c r="C31" s="46" t="s">
        <v>88</v>
      </c>
      <c r="D31" s="46" t="s">
        <v>89</v>
      </c>
      <c r="E31" s="46" t="s">
        <v>90</v>
      </c>
      <c r="F31" s="46" t="s">
        <v>91</v>
      </c>
      <c r="G31" s="53" t="s">
        <v>103</v>
      </c>
    </row>
    <row r="32" spans="2:7" ht="19.5" thickTop="1" x14ac:dyDescent="0.4">
      <c r="B32" s="38">
        <v>3.4</v>
      </c>
      <c r="C32" s="51" t="s">
        <v>92</v>
      </c>
      <c r="D32" s="52" t="s">
        <v>93</v>
      </c>
      <c r="E32" s="51"/>
      <c r="F32" s="51"/>
      <c r="G32" s="73" t="s">
        <v>96</v>
      </c>
    </row>
    <row r="33" spans="2:7" x14ac:dyDescent="0.4">
      <c r="B33" s="48">
        <v>6.3</v>
      </c>
      <c r="C33" s="47" t="s">
        <v>94</v>
      </c>
      <c r="D33" s="35" t="s">
        <v>95</v>
      </c>
      <c r="E33" s="35"/>
      <c r="F33" s="35"/>
      <c r="G33" s="74"/>
    </row>
    <row r="34" spans="2:7" x14ac:dyDescent="0.4">
      <c r="B34" s="48">
        <v>2.6</v>
      </c>
      <c r="C34" s="47" t="s">
        <v>92</v>
      </c>
      <c r="D34" s="35" t="s">
        <v>97</v>
      </c>
      <c r="E34" s="35"/>
      <c r="F34" s="35"/>
      <c r="G34" s="74" t="s">
        <v>99</v>
      </c>
    </row>
    <row r="35" spans="2:7" ht="19.5" thickBot="1" x14ac:dyDescent="0.45">
      <c r="B35" s="40">
        <v>2.9</v>
      </c>
      <c r="C35" s="49" t="s">
        <v>92</v>
      </c>
      <c r="D35" s="50" t="s">
        <v>98</v>
      </c>
      <c r="E35" s="50"/>
      <c r="F35" s="50"/>
      <c r="G35" s="75"/>
    </row>
  </sheetData>
  <mergeCells count="2">
    <mergeCell ref="G32:G33"/>
    <mergeCell ref="G34:G3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11C_UCB-J(kinetic)</vt:lpstr>
      <vt:lpstr>11C_UCB-J(kinetic) (raw)</vt:lpstr>
      <vt:lpstr>11C_UCB-J(compound)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2023-08-02T03:18:49Z</dcterms:modified>
</cp:coreProperties>
</file>