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xime\WORKSPACES\reverse-engineering\evaluation\"/>
    </mc:Choice>
  </mc:AlternateContent>
  <xr:revisionPtr revIDLastSave="0" documentId="13_ncr:1_{09F80C9C-4E47-477E-A9B9-DD632CA97EBB}" xr6:coauthVersionLast="47" xr6:coauthVersionMax="47" xr10:uidLastSave="{00000000-0000-0000-0000-000000000000}"/>
  <bookViews>
    <workbookView xWindow="-108" yWindow="-108" windowWidth="23256" windowHeight="12456" xr2:uid="{306A26B2-3BE7-4C40-B84F-457526F25D94}"/>
  </bookViews>
  <sheets>
    <sheet name="cloudboost data" sheetId="12" r:id="rId1"/>
    <sheet name="cloudboost analysis" sheetId="1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3" l="1"/>
  <c r="C9" i="13" s="1"/>
  <c r="D8" i="13"/>
  <c r="D9" i="13" s="1"/>
  <c r="E8" i="13"/>
  <c r="E9" i="13" s="1"/>
  <c r="F8" i="13"/>
  <c r="F9" i="13" s="1"/>
  <c r="G8" i="13"/>
  <c r="G9" i="13" s="1"/>
  <c r="B8" i="13"/>
  <c r="B9" i="13" s="1"/>
  <c r="AK11" i="12"/>
  <c r="AK12" i="12"/>
  <c r="AK13" i="12"/>
  <c r="AK14" i="12"/>
  <c r="AK15" i="12"/>
  <c r="AK16" i="12"/>
  <c r="AK17" i="12"/>
  <c r="AK18" i="12"/>
  <c r="AK19" i="12"/>
  <c r="AK20" i="12"/>
  <c r="AK21" i="12"/>
  <c r="AK22" i="12"/>
  <c r="AK23" i="12"/>
  <c r="AK24" i="12"/>
  <c r="AK25" i="12"/>
  <c r="AK26" i="12"/>
  <c r="AK27" i="12"/>
  <c r="W5" i="12"/>
  <c r="W6" i="12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46" i="12"/>
  <c r="W47" i="12"/>
  <c r="W48" i="12"/>
  <c r="W49" i="12"/>
  <c r="W50" i="12"/>
  <c r="W51" i="12"/>
  <c r="W52" i="12"/>
  <c r="W53" i="12"/>
  <c r="W54" i="12"/>
  <c r="W55" i="12"/>
  <c r="W56" i="12"/>
  <c r="W57" i="12"/>
  <c r="W58" i="12"/>
  <c r="W59" i="12"/>
  <c r="W60" i="12"/>
  <c r="W61" i="12"/>
  <c r="W62" i="12"/>
  <c r="W63" i="12"/>
  <c r="W64" i="12"/>
  <c r="W65" i="12"/>
  <c r="W66" i="12"/>
  <c r="W67" i="12"/>
  <c r="W68" i="12"/>
  <c r="W69" i="12"/>
  <c r="W70" i="12"/>
  <c r="W71" i="12"/>
  <c r="W72" i="12"/>
  <c r="W73" i="12"/>
  <c r="W74" i="12"/>
  <c r="W75" i="12"/>
  <c r="W76" i="12"/>
  <c r="W77" i="12"/>
  <c r="W78" i="12"/>
  <c r="W79" i="12"/>
  <c r="W80" i="12"/>
  <c r="W81" i="12"/>
  <c r="W82" i="12"/>
  <c r="W83" i="12"/>
  <c r="W84" i="12"/>
  <c r="W85" i="12"/>
  <c r="W86" i="12"/>
  <c r="W87" i="12"/>
  <c r="W88" i="12"/>
  <c r="W89" i="12"/>
  <c r="W90" i="12"/>
  <c r="W91" i="12"/>
  <c r="W92" i="12"/>
  <c r="W93" i="12"/>
  <c r="W94" i="12"/>
  <c r="W95" i="12"/>
  <c r="W96" i="12"/>
  <c r="W97" i="12"/>
  <c r="W98" i="12"/>
  <c r="W99" i="12"/>
  <c r="W100" i="12"/>
  <c r="W101" i="12"/>
  <c r="W102" i="12"/>
  <c r="W103" i="12"/>
  <c r="W104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AK5" i="12" l="1"/>
  <c r="AK6" i="12"/>
  <c r="AK7" i="12"/>
  <c r="AK8" i="12"/>
  <c r="AK9" i="12"/>
  <c r="AK10" i="12"/>
  <c r="G25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B13" i="13"/>
  <c r="B14" i="13" s="1"/>
  <c r="C13" i="13" l="1"/>
  <c r="C14" i="13" s="1"/>
  <c r="G13" i="13" l="1"/>
  <c r="G14" i="13" s="1"/>
  <c r="F13" i="13"/>
  <c r="F14" i="13" s="1"/>
  <c r="E13" i="13"/>
  <c r="E14" i="13" s="1"/>
  <c r="D13" i="13"/>
  <c r="D14" i="13" s="1"/>
  <c r="I3" i="13"/>
  <c r="I4" i="13" s="1"/>
  <c r="H3" i="13"/>
  <c r="H4" i="13" s="1"/>
  <c r="G3" i="13"/>
  <c r="G4" i="13" s="1"/>
  <c r="F3" i="13"/>
  <c r="F4" i="13" s="1"/>
  <c r="E3" i="13"/>
  <c r="E4" i="13" s="1"/>
  <c r="D3" i="13"/>
  <c r="D4" i="13" s="1"/>
  <c r="C3" i="13"/>
  <c r="C4" i="13" s="1"/>
  <c r="B3" i="13"/>
  <c r="B4" i="13" s="1"/>
  <c r="AK4" i="12"/>
  <c r="G30" i="13" s="1"/>
  <c r="G31" i="13" s="1"/>
  <c r="W4" i="12"/>
  <c r="G4" i="12"/>
  <c r="F25" i="13" l="1"/>
  <c r="F26" i="13" s="1"/>
  <c r="D25" i="13"/>
  <c r="D26" i="13" s="1"/>
  <c r="E25" i="13"/>
  <c r="E26" i="13" s="1"/>
  <c r="C25" i="13"/>
  <c r="C26" i="13" s="1"/>
  <c r="B25" i="13"/>
  <c r="B26" i="13" s="1"/>
  <c r="G25" i="13"/>
  <c r="G26" i="13" s="1"/>
  <c r="F30" i="13"/>
  <c r="F31" i="13" s="1"/>
  <c r="H20" i="13"/>
  <c r="H21" i="13" s="1"/>
  <c r="E20" i="13"/>
  <c r="E21" i="13" s="1"/>
  <c r="G20" i="13"/>
  <c r="G21" i="13" s="1"/>
  <c r="F20" i="13"/>
  <c r="F21" i="13" s="1"/>
  <c r="B20" i="13"/>
  <c r="B21" i="13" s="1"/>
  <c r="D20" i="13"/>
  <c r="D21" i="13" s="1"/>
  <c r="C20" i="13"/>
  <c r="C21" i="13" s="1"/>
  <c r="I20" i="13"/>
  <c r="I21" i="13" s="1"/>
  <c r="C30" i="13"/>
  <c r="C31" i="13" s="1"/>
  <c r="E30" i="13"/>
  <c r="E31" i="13" s="1"/>
  <c r="B30" i="13"/>
  <c r="B31" i="13" s="1"/>
  <c r="D30" i="13"/>
  <c r="D31" i="13" s="1"/>
</calcChain>
</file>

<file path=xl/sharedStrings.xml><?xml version="1.0" encoding="utf-8"?>
<sst xmlns="http://schemas.openxmlformats.org/spreadsheetml/2006/main" count="795" uniqueCount="303">
  <si>
    <t>link</t>
  </si>
  <si>
    <t>line</t>
  </si>
  <si>
    <t>microservice</t>
  </si>
  <si>
    <t>API Express</t>
  </si>
  <si>
    <t>DB Mongo</t>
  </si>
  <si>
    <t>DB Redis</t>
  </si>
  <si>
    <t>|</t>
  </si>
  <si>
    <t>operation</t>
  </si>
  <si>
    <t>parts</t>
  </si>
  <si>
    <t>part</t>
  </si>
  <si>
    <t>score</t>
  </si>
  <si>
    <t>E1</t>
  </si>
  <si>
    <t>E2</t>
  </si>
  <si>
    <t>E3</t>
  </si>
  <si>
    <t>E4</t>
  </si>
  <si>
    <t>E5</t>
  </si>
  <si>
    <t>E6</t>
  </si>
  <si>
    <t>E7</t>
  </si>
  <si>
    <t>E8</t>
  </si>
  <si>
    <t>M1</t>
  </si>
  <si>
    <t>M2</t>
  </si>
  <si>
    <t>M3</t>
  </si>
  <si>
    <t>M4</t>
  </si>
  <si>
    <t>M5</t>
  </si>
  <si>
    <t>M6</t>
  </si>
  <si>
    <t>R1</t>
  </si>
  <si>
    <t>R2</t>
  </si>
  <si>
    <t>R3</t>
  </si>
  <si>
    <t>R4</t>
  </si>
  <si>
    <t>R5</t>
  </si>
  <si>
    <t>R6</t>
  </si>
  <si>
    <t>Occurrences</t>
  </si>
  <si>
    <t>Heuristics</t>
  </si>
  <si>
    <t>Scores</t>
  </si>
  <si>
    <t>Concepts</t>
  </si>
  <si>
    <t>concepts (annotators pooling)</t>
  </si>
  <si>
    <t>Frequency</t>
  </si>
  <si>
    <t>API Express Heuristics Frequency</t>
  </si>
  <si>
    <t>DB Mongo Heuristics Frequency</t>
  </si>
  <si>
    <t>DB Redis Heuristics Frequency</t>
  </si>
  <si>
    <t>API Express Score Frequency</t>
  </si>
  <si>
    <t>DB Mongo Score Frequency</t>
  </si>
  <si>
    <t>DB Redis Score Frequency</t>
  </si>
  <si>
    <t>Occurrences (&gt;=)</t>
  </si>
  <si>
    <t>get</t>
  </si>
  <si>
    <t>delete</t>
  </si>
  <si>
    <t>post</t>
  </si>
  <si>
    <t>login</t>
  </si>
  <si>
    <t>collection.find</t>
  </si>
  <si>
    <t>collection.findOne</t>
  </si>
  <si>
    <t>{}</t>
  </si>
  <si>
    <t>del</t>
  </si>
  <si>
    <t>setex</t>
  </si>
  <si>
    <t>user</t>
  </si>
  <si>
    <t>data-service</t>
  </si>
  <si>
    <t>'/admin/:appId/clientkey'</t>
  </si>
  <si>
    <t>put</t>
  </si>
  <si>
    <t>'/admin/:appId/masterkey'</t>
  </si>
  <si>
    <t>'/admin/dbaccess/enable/:appId'</t>
  </si>
  <si>
    <t>'/app/token'</t>
  </si>
  <si>
    <t>'/app/:appId'</t>
  </si>
  <si>
    <t>'/app/:appId/:tableName'</t>
  </si>
  <si>
    <t>'/backup/:appId/exportdb'</t>
  </si>
  <si>
    <t>'/backup/:appId/importdb'</t>
  </si>
  <si>
    <t>'/export/:appId/:tableName'</t>
  </si>
  <si>
    <t>'/import/:appId'</t>
  </si>
  <si>
    <t>'/appfile/:appId/icon'</t>
  </si>
  <si>
    <t>'/settings/:appId/:category'</t>
  </si>
  <si>
    <t>'/settings/:appId'</t>
  </si>
  <si>
    <t>'/settings/:appId/file/:category'</t>
  </si>
  <si>
    <t>'/settings/:appId/file/:fileName'</t>
  </si>
  <si>
    <t>'/auth/:appId/twitter'</t>
  </si>
  <si>
    <t>'/auth/:appId/twitter/callback'</t>
  </si>
  <si>
    <t>'/auth/:appId/github'</t>
  </si>
  <si>
    <t>'/auth/:appId/github/callback'</t>
  </si>
  <si>
    <t>'/auth/:appId/linkedin'</t>
  </si>
  <si>
    <t>'/auth/:appId/linkedin/callback'</t>
  </si>
  <si>
    <t>'/auth/:appId/google'</t>
  </si>
  <si>
    <t>'/auth/:appId/google/callback'</t>
  </si>
  <si>
    <t>'/auth/:appId/facebook'</t>
  </si>
  <si>
    <t>'/auth/:appId/facebook/callback'</t>
  </si>
  <si>
    <t>'/db/mongo/Disconnect'</t>
  </si>
  <si>
    <t>'/db/mongo/connect'</t>
  </si>
  <si>
    <t>'/email/:appId/campaign'</t>
  </si>
  <si>
    <t>'/file/:appId'</t>
  </si>
  <si>
    <t>'/file/:appId/:fileId'</t>
  </si>
  <si>
    <t>'/page/:appId/reset-password'</t>
  </si>
  <si>
    <t>'/page/:appId/reset-user-password'</t>
  </si>
  <si>
    <t>'/page/:appId/authentication'</t>
  </si>
  <si>
    <t>'/page/:appId/verify'</t>
  </si>
  <si>
    <t>'/server/url'</t>
  </si>
  <si>
    <t>'/status'</t>
  </si>
  <si>
    <t>'/data/:appId/:tableName'</t>
  </si>
  <si>
    <t>'/data/:appId/:tableName/find'</t>
  </si>
  <si>
    <t>'/data/:appId/:tableName/count'</t>
  </si>
  <si>
    <t>'/data/:appId/:tableName/distinct'</t>
  </si>
  <si>
    <t>'/data/:appId/:tableName/findOne'</t>
  </si>
  <si>
    <t>'/user/:appId/currentUser'</t>
  </si>
  <si>
    <t>'/user/:appId/login'</t>
  </si>
  <si>
    <t>'/user/:appId/loginwithprovider'</t>
  </si>
  <si>
    <t>'/user/:appId/signup'</t>
  </si>
  <si>
    <t>'/user/:appId/logout'</t>
  </si>
  <si>
    <t>'/user/:appId/changePassword'</t>
  </si>
  <si>
    <t>'/user/:appId/resetPassword'</t>
  </si>
  <si>
    <t>'/user/:appId/removeFromRole'</t>
  </si>
  <si>
    <t>'/user'</t>
  </si>
  <si>
    <t>'/'</t>
  </si>
  <si>
    <t>'/getFile/:filename'</t>
  </si>
  <si>
    <t xml:space="preserve"> admin, dbaccess, enable</t>
  </si>
  <si>
    <t>get file</t>
  </si>
  <si>
    <t>https://github.com/CloudBoost/cloudboost/blob/master/data-service/api/app/Admin.js</t>
  </si>
  <si>
    <t>https://github.com/CloudBoost/cloudboost/blob/master/data-service/api/app/App.js</t>
  </si>
  <si>
    <t>https://github.com/CloudBoost/cloudboost/blob/master/data-service/api/app/AppFiles.js</t>
  </si>
  <si>
    <t>https://github.com/CloudBoost/cloudboost/blob/master/data-service/api/app/AppSettings.js</t>
  </si>
  <si>
    <t>https://github.com/CloudBoost/cloudboost/blob/master/data-service/api/auth/Auth.js</t>
  </si>
  <si>
    <t>https://github.com/CloudBoost/cloudboost/blob/master/data-service/api/db/mongo.js</t>
  </si>
  <si>
    <t>https://github.com/CloudBoost/cloudboost/blob/master/data-service/api/email/CloudEmail.js</t>
  </si>
  <si>
    <t>https://github.com/CloudBoost/cloudboost/blob/master/data-service/api/file/CloudFiles.js</t>
  </si>
  <si>
    <t>https://github.com/CloudBoost/cloudboost/blob/master/data-service/api/pages/Page.js</t>
  </si>
  <si>
    <t>https://github.com/CloudBoost/cloudboost/blob/master/data-service/api/server/Server.js</t>
  </si>
  <si>
    <t>https://github.com/CloudBoost/cloudboost/blob/master/data-service/api/tables/CloudObjects.js</t>
  </si>
  <si>
    <t>https://github.com/CloudBoost/cloudboost/blob/master/data-service/api/tables/CloudUser.js</t>
  </si>
  <si>
    <t>https://github.com/CloudBoost/cloudboost/blob/master/data-service/helpers/github.js</t>
  </si>
  <si>
    <t>https://github.com/CloudBoost/cloudboost/blob/master/data-service/routes.js</t>
  </si>
  <si>
    <t>https://github.com/CloudBoost/cloudboost/blob/master/data-service/cron/expire.js</t>
  </si>
  <si>
    <t>https://github.com/CloudBoost/cloudboost/blob/master/data-service/database-connect/keyService.js</t>
  </si>
  <si>
    <t>https://github.com/CloudBoost/cloudboost/blob/master/data-service/databases/mongo.js</t>
  </si>
  <si>
    <t>https://github.com/CloudBoost/cloudboost/blob/master/data-service/helpers/custom.js</t>
  </si>
  <si>
    <t>https://github.com/CloudBoost/cloudboost/blob/master/data-service/helpers/mongo.js</t>
  </si>
  <si>
    <t>https://github.com/CloudBoost/cloudboost/blob/master/data-service/services/app.js</t>
  </si>
  <si>
    <t>https://github.com/CloudBoost/cloudboost/blob/master/data-service/services/cloudObjects.js</t>
  </si>
  <si>
    <t>https://github.com/CloudBoost/cloudboost/blob/master/data-service/services/table.js</t>
  </si>
  <si>
    <t>collection.remove</t>
  </si>
  <si>
    <t>collection.save</t>
  </si>
  <si>
    <t>collection.update</t>
  </si>
  <si>
    <t>collection.aggregate</t>
  </si>
  <si>
    <t>MongoAdapter.find</t>
  </si>
  <si>
    <t>collection.dropIndex</t>
  </si>
  <si>
    <t>collection.createIndex</t>
  </si>
  <si>
    <t>collection.indexInformation</t>
  </si>
  <si>
    <t>collection.drop</t>
  </si>
  <si>
    <t>collection.rename</t>
  </si>
  <si>
    <t>MongoAdapter.findOne</t>
  </si>
  <si>
    <t>MongoAdapter.save</t>
  </si>
  <si>
    <t>collection.insertOne</t>
  </si>
  <si>
    <t>collection.deleteOne</t>
  </si>
  <si>
    <t>collection.findOneAndUpdate</t>
  </si>
  <si>
    <t>collection.insertMany</t>
  </si>
  <si>
    <t>collection.updateMany</t>
  </si>
  <si>
    <t>schemaCursor.findOneAndUpdate</t>
  </si>
  <si>
    <t>collectionId</t>
  </si>
  <si>
    <t>query</t>
  </si>
  <si>
    <t>que</t>
  </si>
  <si>
    <t>collectionName</t>
  </si>
  <si>
    <t>doc</t>
  </si>
  <si>
    <t>config.globalSettings</t>
  </si>
  <si>
    <t>{ clusterKey : config.clusterKey }</t>
  </si>
  <si>
    <t>docs[0]</t>
  </si>
  <si>
    <t>qry</t>
  </si>
  <si>
    <t>{ _id : documentId }</t>
  </si>
  <si>
    <t>pipeline</t>
  </si>
  <si>
    <t>document</t>
  </si>
  <si>
    <t>{ filename : filename }</t>
  </si>
  <si>
    <t>'fs.files'</t>
  </si>
  <si>
    <t>{ _id : id }</t>
  </si>
  <si>
    <t>'fs'</t>
  </si>
  <si>
    <t>{ client : config.mongoClient, appId : appId, tableName : collectionName, query : { _id : document._id }, accessList : accessList, isMasterKey : isMasterKey }</t>
  </si>
  <si>
    <t>indexString</t>
  </si>
  <si>
    <t>obj</t>
  </si>
  <si>
    <t>{ '$**' : 'text' }</t>
  </si>
  <si>
    <t>'_Schema'</t>
  </si>
  <si>
    <t>{ client : config.mongoClient, appId : appId, tableName : config.globalSettings, query : { category : category }, skip : '0', isMasterKey : 'true' }</t>
  </si>
  <si>
    <t>{ client : config.mongoClient, appId : appId, documents : [document] }</t>
  </si>
  <si>
    <t>{ client : config.mongoClient, appId : appId, tableName : config.globalSettings, query : {}, limit : '9999', skip : '0', isMasterKey : 'true' }</t>
  </si>
  <si>
    <t>'projects'</t>
  </si>
  <si>
    <t>{ appId : appId }</t>
  </si>
  <si>
    <t>{ name : tableName }</t>
  </si>
  <si>
    <t>{ name : collectionName }</t>
  </si>
  <si>
    <t>collection.name</t>
  </si>
  <si>
    <t>col.name</t>
  </si>
  <si>
    <t>fileDoc.name</t>
  </si>
  <si>
    <t>fileDoc.documents</t>
  </si>
  <si>
    <t>tableName</t>
  </si>
  <si>
    <t>{ name : document._tableName }</t>
  </si>
  <si>
    <t>fs</t>
  </si>
  <si>
    <t>schema</t>
  </si>
  <si>
    <t>project</t>
  </si>
  <si>
    <t>app</t>
  </si>
  <si>
    <t>https://github.com/CloudBoost/cloudboost/blob/master/data-service/database-connect/apiTracker.js</t>
  </si>
  <si>
    <t>https://github.com/CloudBoost/cloudboost/blob/master/data-service/helpers/session.js</t>
  </si>
  <si>
    <t>https://github.com/CloudBoost/cloudboost/blob/master/data-service/helpers/socketQuery.js</t>
  </si>
  <si>
    <t>https://github.com/CloudBoost/cloudboost/blob/master/data-service/helpers/socketSession.js</t>
  </si>
  <si>
    <t>hset</t>
  </si>
  <si>
    <t>set</t>
  </si>
  <si>
    <t>expire</t>
  </si>
  <si>
    <t>'_CB_API_PLAN'</t>
  </si>
  <si>
    <t>sessionId</t>
  </si>
  <si>
    <t>session.id</t>
  </si>
  <si>
    <t>`'cb-socket-' socketId '-data' eventType`</t>
  </si>
  <si>
    <t>`'cb-socket-' socketId '-data' data.eventType`</t>
  </si>
  <si>
    <t>`'cb-socket-' socketId`</t>
  </si>
  <si>
    <t>`config.cacheAppPrefix ':' appId`</t>
  </si>
  <si>
    <t>`config.cacheSchemaPrefix '-' appId ':' tableName`</t>
  </si>
  <si>
    <t>`config.cacheSchemaPrefix '-' appId ':' collectionName`</t>
  </si>
  <si>
    <t xml:space="preserve"> cb socket, data</t>
  </si>
  <si>
    <t xml:space="preserve"> cb socket</t>
  </si>
  <si>
    <t>cb api plan</t>
  </si>
  <si>
    <t>admin</t>
  </si>
  <si>
    <t>backup</t>
  </si>
  <si>
    <t>export</t>
  </si>
  <si>
    <t>import</t>
  </si>
  <si>
    <t>clientkey</t>
  </si>
  <si>
    <t>dbaccess</t>
  </si>
  <si>
    <t>enable</t>
  </si>
  <si>
    <t>token</t>
  </si>
  <si>
    <t>masterkey</t>
  </si>
  <si>
    <t>exportdb</t>
  </si>
  <si>
    <t>importdb</t>
  </si>
  <si>
    <t>appfile</t>
  </si>
  <si>
    <t>icon</t>
  </si>
  <si>
    <t>file</t>
  </si>
  <si>
    <t>auth</t>
  </si>
  <si>
    <t>twitter</t>
  </si>
  <si>
    <t>callback</t>
  </si>
  <si>
    <t>github</t>
  </si>
  <si>
    <t>linkedin</t>
  </si>
  <si>
    <t>google</t>
  </si>
  <si>
    <t>facebook</t>
  </si>
  <si>
    <t xml:space="preserve">db </t>
  </si>
  <si>
    <t>mongo</t>
  </si>
  <si>
    <t>disconnect</t>
  </si>
  <si>
    <t>connect</t>
  </si>
  <si>
    <t>email</t>
  </si>
  <si>
    <t>campaign</t>
  </si>
  <si>
    <t>page</t>
  </si>
  <si>
    <t>reset password</t>
  </si>
  <si>
    <t>reset user password</t>
  </si>
  <si>
    <t>authentication</t>
  </si>
  <si>
    <t>verify</t>
  </si>
  <si>
    <t>server</t>
  </si>
  <si>
    <t>url</t>
  </si>
  <si>
    <t>data</t>
  </si>
  <si>
    <t>find</t>
  </si>
  <si>
    <t>count</t>
  </si>
  <si>
    <t>distinct</t>
  </si>
  <si>
    <t>status</t>
  </si>
  <si>
    <t>find one</t>
  </si>
  <si>
    <t>current user</t>
  </si>
  <si>
    <t>loginwithprovider</t>
  </si>
  <si>
    <t>signup</t>
  </si>
  <si>
    <t>logout</t>
  </si>
  <si>
    <t>change password</t>
  </si>
  <si>
    <t>add to role</t>
  </si>
  <si>
    <t>remove from role</t>
  </si>
  <si>
    <t>setting</t>
  </si>
  <si>
    <t>db(appId).collection</t>
  </si>
  <si>
    <t>db(config.globalDb).collection</t>
  </si>
  <si>
    <t>collection(getId(appId, collectionName)).find</t>
  </si>
  <si>
    <t>collection('fs.files').findOne</t>
  </si>
  <si>
    <t>collection('fs').deleteMany</t>
  </si>
  <si>
    <t>collection(collection.name).find</t>
  </si>
  <si>
    <t>collection(col.name)</t>
  </si>
  <si>
    <t>app, token</t>
  </si>
  <si>
    <t>/data/:appId/:tableName/find'</t>
  </si>
  <si>
    <t>/user/:appId/addToRole'</t>
  </si>
  <si>
    <t>admin, clientkey</t>
  </si>
  <si>
    <t>admin, masterkey</t>
  </si>
  <si>
    <t>setting, file</t>
  </si>
  <si>
    <t>page, reset password</t>
  </si>
  <si>
    <t>page, user reset password</t>
  </si>
  <si>
    <t>page, authentification</t>
  </si>
  <si>
    <t>backup, exportdb</t>
  </si>
  <si>
    <t>backup, importdb</t>
  </si>
  <si>
    <t>appfile, icon</t>
  </si>
  <si>
    <t>auth, twitter</t>
  </si>
  <si>
    <t>auth, twitter, callback</t>
  </si>
  <si>
    <t>auth, github</t>
  </si>
  <si>
    <t>auth, github, callback</t>
  </si>
  <si>
    <t>auth, linkedin</t>
  </si>
  <si>
    <t>auth, linkedin, callback</t>
  </si>
  <si>
    <t>auth, google</t>
  </si>
  <si>
    <t>auth, google, callback</t>
  </si>
  <si>
    <t>auth, facebook</t>
  </si>
  <si>
    <t>auth, facebook, callback</t>
  </si>
  <si>
    <t>db, mongo, disconnect</t>
  </si>
  <si>
    <t>db, mongo, connect</t>
  </si>
  <si>
    <t>email, campaign</t>
  </si>
  <si>
    <t>page, verify</t>
  </si>
  <si>
    <t>server, url</t>
  </si>
  <si>
    <t>data, find</t>
  </si>
  <si>
    <t>data, count</t>
  </si>
  <si>
    <t>data, distinct</t>
  </si>
  <si>
    <t>data, findOne</t>
  </si>
  <si>
    <t>user, current user</t>
  </si>
  <si>
    <t>user, login</t>
  </si>
  <si>
    <t>user, signup</t>
  </si>
  <si>
    <t>user, logout</t>
  </si>
  <si>
    <t>user, change password</t>
  </si>
  <si>
    <t>user, reset password</t>
  </si>
  <si>
    <t>user,  add to role</t>
  </si>
  <si>
    <t>user, remove from role</t>
  </si>
  <si>
    <t>user, login with provider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</si>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</sst>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u/>
      <sz val="11"/>
      <color theme="0"/>
      <name val="Aptos Narrow"/>
      <family val="2"/>
      <scheme val="minor"/>
    </font>
    <font>
      <sz val="11"/>
      <color theme="3" tint="9.9978637043366805E-2"/>
      <name val="Aptos Narrow"/>
      <family val="2"/>
      <scheme val="minor"/>
    </font>
    <font>
      <b/>
      <u/>
      <sz val="11"/>
      <color theme="3" tint="9.9978637043366805E-2"/>
      <name val="Aptos Narrow"/>
      <family val="2"/>
      <scheme val="minor"/>
    </font>
    <font>
      <sz val="11"/>
      <color rgb="FF0070C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 tint="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4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2" borderId="0" xfId="0" applyFont="1" applyFill="1"/>
    <xf numFmtId="0" fontId="3" fillId="3" borderId="0" xfId="0" applyFont="1" applyFill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Alignment="1">
      <alignment horizontal="center" vertical="center"/>
    </xf>
    <xf numFmtId="0" fontId="6" fillId="3" borderId="0" xfId="0" applyFont="1" applyFill="1"/>
    <xf numFmtId="0" fontId="0" fillId="0" borderId="0" xfId="0" applyAlignment="1">
      <alignment horizontal="center"/>
    </xf>
    <xf numFmtId="0" fontId="0" fillId="3" borderId="0" xfId="0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3" fillId="3" borderId="0" xfId="0" applyFont="1" applyFill="1" applyAlignment="1">
      <alignment horizontal="left" vertical="center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10" fillId="0" borderId="0" xfId="0" applyFont="1" applyAlignment="1">
      <alignment horizontal="center"/>
    </xf>
    <xf numFmtId="0" fontId="1" fillId="0" borderId="0" xfId="0" applyFont="1"/>
    <xf numFmtId="0" fontId="4" fillId="0" borderId="0" xfId="0" applyFont="1"/>
    <xf numFmtId="0" fontId="0" fillId="0" borderId="0" xfId="0" quotePrefix="1" applyAlignment="1">
      <alignment horizontal="left"/>
    </xf>
    <xf numFmtId="0" fontId="0" fillId="0" borderId="0" xfId="0" quotePrefix="1" applyAlignment="1">
      <alignment horizontal="center"/>
    </xf>
    <xf numFmtId="0" fontId="3" fillId="0" borderId="0" xfId="0" applyFont="1"/>
    <xf numFmtId="0" fontId="0" fillId="0" borderId="0" xfId="0" applyAlignment="1">
      <alignment horizontal="center" wrapText="1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quotePrefix="1" applyFont="1" applyAlignment="1">
      <alignment horizontal="left"/>
    </xf>
    <xf numFmtId="0" fontId="8" fillId="0" borderId="0" xfId="0" quotePrefix="1" applyFont="1" applyAlignment="1">
      <alignment horizontal="center"/>
    </xf>
    <xf numFmtId="0" fontId="10" fillId="0" borderId="0" xfId="0" applyFont="1" applyAlignment="1">
      <alignment horizontal="left"/>
    </xf>
    <xf numFmtId="0" fontId="0" fillId="2" borderId="0" xfId="0" quotePrefix="1" applyFill="1" applyAlignment="1">
      <alignment horizontal="left"/>
    </xf>
    <xf numFmtId="0" fontId="0" fillId="2" borderId="0" xfId="0" applyFill="1" applyAlignment="1">
      <alignment horizontal="center" vertical="center"/>
    </xf>
    <xf numFmtId="0" fontId="0" fillId="2" borderId="0" xfId="0" quotePrefix="1" applyFill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8" fillId="2" borderId="0" xfId="0" applyFont="1" applyFill="1" applyAlignment="1">
      <alignment horizontal="left"/>
    </xf>
    <xf numFmtId="0" fontId="8" fillId="2" borderId="0" xfId="0" quotePrefix="1" applyFont="1" applyFill="1" applyAlignment="1">
      <alignment horizontal="left"/>
    </xf>
    <xf numFmtId="0" fontId="8" fillId="2" borderId="0" xfId="0" quotePrefix="1" applyFont="1" applyFill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0" fillId="0" borderId="0" xfId="0" quotePrefix="1"/>
    <xf numFmtId="0" fontId="3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2">
    <cellStyle name="Normal" xfId="0" builtinId="0"/>
    <cellStyle name="Pourcentage" xfId="1" builtinId="5"/>
  </cellStyles>
  <dxfs count="44"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0070C0"/>
        </patternFill>
      </fill>
    </dxf>
    <dxf>
      <font>
        <color theme="0"/>
      </font>
      <fill>
        <patternFill patternType="solid">
          <fgColor indexed="64"/>
          <bgColor rgb="FF0070C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3" tint="9.9978637043366805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 tint="9.9978637043366805E-2"/>
        <name val="Aptos Narrow"/>
        <family val="2"/>
        <scheme val="minor"/>
      </font>
      <fill>
        <patternFill>
          <fgColor indexed="64"/>
          <bgColor theme="3" tint="9.9978637043366805E-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0070C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3" tint="9.9978637043366805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 tint="9.9978637043366805E-2"/>
        <name val="Aptos Narrow"/>
        <family val="2"/>
        <scheme val="minor"/>
      </font>
      <fill>
        <patternFill patternType="solid">
          <fgColor indexed="64"/>
          <bgColor theme="3" tint="9.9978637043366805E-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00B050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0070C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3" tint="9.9978637043366805E-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7FB2C5-4C52-49B7-8668-DCC8AFED8A62}" name="Tableau1" displayName="Tableau1" ref="B2:Q169" totalsRowShown="0" headerRowDxfId="43">
  <autoFilter ref="B2:Q169" xr:uid="{937FB2C5-4C52-49B7-8668-DCC8AFED8A62}"/>
  <tableColumns count="16">
    <tableColumn id="4" xr3:uid="{E8F787F0-AA53-4474-8312-4CCDD5B99AD6}" name="microservice" dataDxfId="42"/>
    <tableColumn id="1" xr3:uid="{67401E7C-608B-4925-BBDC-ECF3F83B9A43}" name="link" dataDxfId="41"/>
    <tableColumn id="2" xr3:uid="{B83E87C0-841B-49A1-BB2E-C826F2A3A1AF}" name="line" dataDxfId="40"/>
    <tableColumn id="6" xr3:uid="{EC6A52AC-0F8F-46A7-94D5-BE5F9648713E}" name="operation" dataDxfId="39"/>
    <tableColumn id="7" xr3:uid="{C980B045-8E6E-405C-8149-1369D81FA7BD}" name="sample" dataDxfId="38"/>
    <tableColumn id="17" xr3:uid="{59BD103A-6366-44ED-A905-3B41170604D1}" name="score" dataDxfId="37"/>
    <tableColumn id="16" xr3:uid="{2D4339DE-5852-470F-923F-F4AC8EAD5BDE}" name="E1" dataDxfId="36"/>
    <tableColumn id="15" xr3:uid="{F7A67696-E8A5-4BA9-B0E9-3742BAD94E0E}" name="E2" dataDxfId="35"/>
    <tableColumn id="14" xr3:uid="{E077594B-00A9-4230-B5E7-601F6C4EA821}" name="E3" dataDxfId="34"/>
    <tableColumn id="13" xr3:uid="{0480499B-3EEF-4C72-A88F-A4DDBC63CC6F}" name="E4" dataDxfId="33"/>
    <tableColumn id="12" xr3:uid="{D0E60AB5-FD9C-4D42-8EAD-FC45F80B5F72}" name="E5" dataDxfId="32"/>
    <tableColumn id="11" xr3:uid="{898809B7-BE56-4C34-AD75-AC5BAFDBA277}" name="E6" dataDxfId="31"/>
    <tableColumn id="10" xr3:uid="{1DA56A87-584F-4B96-9040-B1B84D30271D}" name="E7" dataDxfId="30"/>
    <tableColumn id="9" xr3:uid="{132A91A1-E3CD-4436-9E5C-440644BF2A9A}" name="E8" dataDxfId="29"/>
    <tableColumn id="19" xr3:uid="{64FEF33B-7109-4A2B-BC1D-2A253FBE1785}" name="concepts (annotators pooling)"/>
    <tableColumn id="5" xr3:uid="{E15BD63F-779C-4D12-AA5E-59FFA793BAE4}" name="|" dataDxfId="2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810CE9-6212-4049-8B23-A55DA4F60FC3}" name="Tableau2" displayName="Tableau2" ref="R2:AE104" totalsRowShown="0" headerRowDxfId="27">
  <autoFilter ref="R2:AE104" xr:uid="{BE810CE9-6212-4049-8B23-A55DA4F60FC3}"/>
  <tableColumns count="14">
    <tableColumn id="1" xr3:uid="{10A843BB-255F-44B3-A4AA-2DCA8E0F8094}" name="microservice" dataDxfId="26"/>
    <tableColumn id="2" xr3:uid="{1793D7F1-8F52-4333-BAAC-C64F5BEEE065}" name="link" dataDxfId="25"/>
    <tableColumn id="3" xr3:uid="{231B7BF9-BE5A-4163-9A33-EBA834756FD6}" name="line" dataDxfId="24"/>
    <tableColumn id="8" xr3:uid="{FE52A56F-605B-46F9-A069-75469EE96206}" name="operation" dataDxfId="23"/>
    <tableColumn id="7" xr3:uid="{0DF29E59-2993-465B-9716-E0A65EA3A41C}" name="parts" dataDxfId="22"/>
    <tableColumn id="9" xr3:uid="{3ED1A6BF-9F0B-4F52-A776-8BF05D241B5D}" name="score" dataDxfId="21"/>
    <tableColumn id="10" xr3:uid="{2D2E28E6-0890-4A56-A02E-6A1D593AF4E3}" name="M1" dataDxfId="20"/>
    <tableColumn id="11" xr3:uid="{96AA2E3F-CAA6-432E-B09D-BE8E53EB0ECB}" name="M2" dataDxfId="19"/>
    <tableColumn id="12" xr3:uid="{4DEDF3CD-29C8-407B-8166-C6BDE8A948DB}" name="M3" dataDxfId="18"/>
    <tableColumn id="13" xr3:uid="{F3253C62-AF4A-44B9-9FC0-B7B2611FFDE8}" name="M4" dataDxfId="17"/>
    <tableColumn id="14" xr3:uid="{59201DE8-1330-4B8A-B687-6F23B8BCF967}" name="M5" dataDxfId="16"/>
    <tableColumn id="15" xr3:uid="{9777EAC6-923F-49B1-91B6-B343FD07B9F1}" name="M6" dataDxfId="15"/>
    <tableColumn id="17" xr3:uid="{7422B991-7A13-4F8F-B92B-7C1577326309}" name="concepts (annotators pooling)"/>
    <tableColumn id="5" xr3:uid="{7C4EC24C-9FF3-4A0F-BAFC-C51B3735F5E6}" name="|" dataDxfId="1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E6397C-8D3B-4D84-B49A-D602B193A601}" name="Tableau24" displayName="Tableau24" ref="AF2:AR109" totalsRowShown="0" headerRowDxfId="13">
  <autoFilter ref="AF2:AR109" xr:uid="{61E6397C-8D3B-4D84-B49A-D602B193A601}"/>
  <tableColumns count="13">
    <tableColumn id="1" xr3:uid="{DAC071A7-968D-47AD-AE4E-5B6E5711651B}" name="microservice" dataDxfId="12"/>
    <tableColumn id="2" xr3:uid="{1FBC7086-CFED-47B8-81AA-215EE9C0CCEF}" name="link" dataDxfId="11"/>
    <tableColumn id="3" xr3:uid="{FB39C6AE-1170-416F-AD96-E40387C6FC8F}" name="line" dataDxfId="10"/>
    <tableColumn id="6" xr3:uid="{1DCCCB64-66A8-4523-9BDE-2A14997A4E89}" name="operation" dataDxfId="9"/>
    <tableColumn id="7" xr3:uid="{A8DA149F-15C4-401B-83DA-FD27CD1D2A43}" name="part" dataDxfId="8"/>
    <tableColumn id="8" xr3:uid="{6F7568B7-9FFA-4022-9AFB-4273D3DCFD4C}" name="score" dataDxfId="7">
      <calculatedColumnFormula>SUM(Tableau24[[#This Row],[R1]:[R6]])</calculatedColumnFormula>
    </tableColumn>
    <tableColumn id="9" xr3:uid="{DF0C70EB-2969-4F34-9E61-5E16414406A0}" name="R1" dataDxfId="6"/>
    <tableColumn id="10" xr3:uid="{9A5BE751-8BAB-403E-9F61-2B0C8120D101}" name="R2" dataDxfId="5"/>
    <tableColumn id="11" xr3:uid="{DAF1E470-5583-4E09-A401-7AF4AB095752}" name="R3" dataDxfId="4"/>
    <tableColumn id="12" xr3:uid="{550CA6BE-30CF-4910-B0B8-B0454F238CE8}" name="R4" dataDxfId="3"/>
    <tableColumn id="13" xr3:uid="{03095F90-72FF-4B28-AA42-6C244D9FD2C6}" name="R5" dataDxfId="2"/>
    <tableColumn id="14" xr3:uid="{E7D247C5-B6D5-411E-8EA6-A8CB0E54CD92}" name="R6" dataDxfId="1"/>
    <tableColumn id="16" xr3:uid="{E4939484-B405-4ED8-9A8E-6D9F823F9296}" name="concepts (annotators pooling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github.com/CloudBoost/cloudboost/blob/master/data-service/cron/expire.js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github.com/CloudBoost/cloudboost/blob/master/data-service/api/app/Admin.js" TargetMode="External"/><Relationship Id="rId1" Type="http://schemas.openxmlformats.org/officeDocument/2006/relationships/hyperlink" Target="https://github.com/CloudBoost/cloudboost/tree/master/data-service/api/app/Admin.js" TargetMode="External"/><Relationship Id="rId6" Type="http://schemas.openxmlformats.org/officeDocument/2006/relationships/hyperlink" Target="https://github.com/CloudBoost/cloudboost/blob/master/data-service/services/cloudObjects.js" TargetMode="External"/><Relationship Id="rId5" Type="http://schemas.openxmlformats.org/officeDocument/2006/relationships/hyperlink" Target="https://github.com/CloudBoost/cloudboost/blob/master/data-service/helpers/custom.js" TargetMode="External"/><Relationship Id="rId4" Type="http://schemas.openxmlformats.org/officeDocument/2006/relationships/hyperlink" Target="https://github.com/CloudBoost/cloudboost/blob/master/data-service/databases/mongo.js" TargetMode="External"/><Relationship Id="rId9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82540-E92C-4965-9A62-08C293B0E3AE}">
  <dimension ref="A1:AS169"/>
  <sheetViews>
    <sheetView tabSelected="1" topLeftCell="B1" zoomScale="55" zoomScaleNormal="55" workbookViewId="0">
      <selection activeCell="B5" sqref="B5"/>
    </sheetView>
  </sheetViews>
  <sheetFormatPr baseColWidth="10" defaultRowHeight="14.4" x14ac:dyDescent="0.3"/>
  <cols>
    <col min="1" max="1" width="2.88671875" style="8" customWidth="1"/>
    <col min="2" max="2" width="31.109375" bestFit="1" customWidth="1"/>
    <col min="3" max="3" width="86.21875" bestFit="1" customWidth="1"/>
    <col min="4" max="4" width="9.33203125" style="11" bestFit="1" customWidth="1"/>
    <col min="5" max="5" width="14" bestFit="1" customWidth="1"/>
    <col min="6" max="6" width="31.88671875" bestFit="1" customWidth="1"/>
    <col min="7" max="7" width="14.109375" customWidth="1"/>
    <col min="8" max="8" width="10.44140625" customWidth="1"/>
    <col min="9" max="10" width="10.77734375" customWidth="1"/>
    <col min="11" max="15" width="10.77734375" bestFit="1" customWidth="1"/>
    <col min="16" max="16" width="41.77734375" bestFit="1" customWidth="1"/>
    <col min="17" max="17" width="2.88671875" style="8" customWidth="1"/>
    <col min="18" max="18" width="17.44140625" bestFit="1" customWidth="1"/>
    <col min="19" max="19" width="90.21875" bestFit="1" customWidth="1"/>
    <col min="20" max="20" width="8.77734375" bestFit="1" customWidth="1"/>
    <col min="21" max="21" width="25.44140625" bestFit="1" customWidth="1"/>
    <col min="22" max="22" width="71.88671875" style="17" customWidth="1"/>
    <col min="23" max="23" width="15" style="20" bestFit="1" customWidth="1"/>
    <col min="24" max="24" width="10.77734375" style="20" bestFit="1" customWidth="1"/>
    <col min="25" max="29" width="11.21875" style="20" bestFit="1" customWidth="1"/>
    <col min="30" max="30" width="63.88671875" style="20" bestFit="1" customWidth="1"/>
    <col min="31" max="31" width="3.77734375" style="12" customWidth="1"/>
    <col min="32" max="32" width="16.88671875" bestFit="1" customWidth="1"/>
    <col min="33" max="33" width="96.77734375" bestFit="1" customWidth="1"/>
    <col min="34" max="34" width="9.33203125" style="14" bestFit="1" customWidth="1"/>
    <col min="35" max="35" width="14.88671875" bestFit="1" customWidth="1"/>
    <col min="36" max="36" width="53" style="14" bestFit="1" customWidth="1"/>
    <col min="37" max="37" width="11.109375" style="11" bestFit="1" customWidth="1"/>
    <col min="38" max="38" width="9.33203125" style="11" bestFit="1" customWidth="1"/>
    <col min="39" max="40" width="7.44140625" style="11" customWidth="1"/>
    <col min="41" max="43" width="11.109375" style="11" bestFit="1" customWidth="1"/>
    <col min="44" max="44" width="69" style="11" bestFit="1" customWidth="1"/>
    <col min="45" max="45" width="3.77734375" style="12" customWidth="1"/>
  </cols>
  <sheetData>
    <row r="1" spans="1:45" x14ac:dyDescent="0.3">
      <c r="B1" s="46" t="s">
        <v>3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R1" s="46" t="s">
        <v>4</v>
      </c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F1" s="46" t="s">
        <v>5</v>
      </c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</row>
    <row r="2" spans="1:45" x14ac:dyDescent="0.3">
      <c r="A2" s="9" t="s">
        <v>6</v>
      </c>
      <c r="B2" s="7" t="s">
        <v>2</v>
      </c>
      <c r="C2" s="7" t="s">
        <v>0</v>
      </c>
      <c r="D2" s="7" t="s">
        <v>1</v>
      </c>
      <c r="E2" s="7" t="s">
        <v>7</v>
      </c>
      <c r="F2" s="7" t="s">
        <v>302</v>
      </c>
      <c r="G2" s="7" t="s">
        <v>10</v>
      </c>
      <c r="H2" s="7" t="s">
        <v>11</v>
      </c>
      <c r="I2" s="7" t="s">
        <v>12</v>
      </c>
      <c r="J2" s="7" t="s">
        <v>13</v>
      </c>
      <c r="K2" s="7" t="s">
        <v>14</v>
      </c>
      <c r="L2" s="7" t="s">
        <v>15</v>
      </c>
      <c r="M2" s="7" t="s">
        <v>16</v>
      </c>
      <c r="N2" s="7" t="s">
        <v>17</v>
      </c>
      <c r="O2" s="7" t="s">
        <v>18</v>
      </c>
      <c r="P2" s="7" t="s">
        <v>35</v>
      </c>
      <c r="Q2" s="9" t="s">
        <v>6</v>
      </c>
      <c r="R2" s="7" t="s">
        <v>2</v>
      </c>
      <c r="S2" s="7" t="s">
        <v>0</v>
      </c>
      <c r="T2" s="7" t="s">
        <v>1</v>
      </c>
      <c r="U2" s="7" t="s">
        <v>7</v>
      </c>
      <c r="V2" s="16" t="s">
        <v>8</v>
      </c>
      <c r="W2" s="7" t="s">
        <v>10</v>
      </c>
      <c r="X2" s="7" t="s">
        <v>19</v>
      </c>
      <c r="Y2" s="7" t="s">
        <v>20</v>
      </c>
      <c r="Z2" s="7" t="s">
        <v>21</v>
      </c>
      <c r="AA2" s="7" t="s">
        <v>22</v>
      </c>
      <c r="AB2" s="7" t="s">
        <v>23</v>
      </c>
      <c r="AC2" s="7" t="s">
        <v>24</v>
      </c>
      <c r="AD2" s="7" t="s">
        <v>35</v>
      </c>
      <c r="AE2" s="9" t="s">
        <v>6</v>
      </c>
      <c r="AF2" s="7" t="s">
        <v>2</v>
      </c>
      <c r="AG2" s="7" t="s">
        <v>0</v>
      </c>
      <c r="AH2" s="16" t="s">
        <v>1</v>
      </c>
      <c r="AI2" s="7" t="s">
        <v>7</v>
      </c>
      <c r="AJ2" s="16" t="s">
        <v>9</v>
      </c>
      <c r="AK2" s="7" t="s">
        <v>10</v>
      </c>
      <c r="AL2" s="7" t="s">
        <v>25</v>
      </c>
      <c r="AM2" s="7" t="s">
        <v>26</v>
      </c>
      <c r="AN2" s="7" t="s">
        <v>27</v>
      </c>
      <c r="AO2" s="7" t="s">
        <v>28</v>
      </c>
      <c r="AP2" s="7" t="s">
        <v>29</v>
      </c>
      <c r="AQ2" s="7" t="s">
        <v>30</v>
      </c>
      <c r="AR2" s="7" t="s">
        <v>35</v>
      </c>
      <c r="AS2" s="9" t="s">
        <v>6</v>
      </c>
    </row>
    <row r="3" spans="1:45" x14ac:dyDescent="0.3">
      <c r="B3" s="6" t="s">
        <v>54</v>
      </c>
      <c r="C3" s="1"/>
      <c r="D3" s="4"/>
      <c r="E3" s="13"/>
      <c r="F3" s="13"/>
      <c r="G3" s="13"/>
      <c r="H3" s="4"/>
      <c r="I3" s="4"/>
      <c r="J3" s="4"/>
      <c r="K3" s="4"/>
      <c r="L3" s="4"/>
      <c r="M3" s="4"/>
      <c r="N3" s="4"/>
      <c r="O3" s="4"/>
      <c r="P3" s="1"/>
      <c r="R3" s="6" t="s">
        <v>54</v>
      </c>
      <c r="S3" s="2"/>
      <c r="T3" s="5"/>
      <c r="U3" s="15"/>
      <c r="V3" s="15"/>
      <c r="W3" s="5"/>
      <c r="X3" s="5"/>
      <c r="Y3" s="5"/>
      <c r="Z3" s="5"/>
      <c r="AA3" s="5"/>
      <c r="AB3" s="5"/>
      <c r="AC3" s="5"/>
      <c r="AD3" s="2"/>
      <c r="AE3" s="8"/>
      <c r="AF3" s="6" t="s">
        <v>54</v>
      </c>
      <c r="AG3" s="2"/>
      <c r="AH3" s="15"/>
      <c r="AI3" s="15"/>
      <c r="AJ3" s="15"/>
      <c r="AK3" s="5"/>
      <c r="AL3" s="5"/>
      <c r="AM3" s="5"/>
      <c r="AN3" s="5"/>
      <c r="AO3" s="5"/>
      <c r="AP3" s="5"/>
      <c r="AQ3" s="5"/>
      <c r="AR3" s="5"/>
      <c r="AS3" s="8"/>
    </row>
    <row r="4" spans="1:45" x14ac:dyDescent="0.3">
      <c r="B4" s="3"/>
      <c r="C4" t="s">
        <v>110</v>
      </c>
      <c r="D4" s="11">
        <v>12</v>
      </c>
      <c r="E4" t="s">
        <v>56</v>
      </c>
      <c r="F4" t="s">
        <v>55</v>
      </c>
      <c r="G4" s="19">
        <f>SUM(Tableau1[[#This Row],[E1]:[E8]])</f>
        <v>5</v>
      </c>
      <c r="H4" s="19">
        <v>1</v>
      </c>
      <c r="I4" s="19">
        <v>1</v>
      </c>
      <c r="J4" s="19">
        <v>1</v>
      </c>
      <c r="K4" s="19">
        <v>1</v>
      </c>
      <c r="L4" s="19">
        <v>1</v>
      </c>
      <c r="M4" s="19">
        <v>0</v>
      </c>
      <c r="N4" s="19">
        <v>0</v>
      </c>
      <c r="O4" s="19">
        <v>0</v>
      </c>
      <c r="P4" t="s">
        <v>265</v>
      </c>
      <c r="R4" s="3"/>
      <c r="S4" t="s">
        <v>124</v>
      </c>
      <c r="T4" s="11">
        <v>20</v>
      </c>
      <c r="U4" t="s">
        <v>255</v>
      </c>
      <c r="V4" t="s">
        <v>150</v>
      </c>
      <c r="W4" s="19">
        <f>SUM(Tableau2[[#This Row],[M1]:[M6]])</f>
        <v>3</v>
      </c>
      <c r="X4" s="19">
        <v>1</v>
      </c>
      <c r="Y4" s="19">
        <v>0</v>
      </c>
      <c r="Z4" s="19">
        <v>1</v>
      </c>
      <c r="AA4" s="19">
        <v>1</v>
      </c>
      <c r="AB4" s="19">
        <v>0</v>
      </c>
      <c r="AC4" s="19">
        <v>0</v>
      </c>
      <c r="AD4"/>
      <c r="AE4" s="8"/>
      <c r="AF4" s="3"/>
      <c r="AG4" t="s">
        <v>188</v>
      </c>
      <c r="AH4">
        <v>116</v>
      </c>
      <c r="AI4" s="14" t="s">
        <v>192</v>
      </c>
      <c r="AJ4" s="14" t="s">
        <v>195</v>
      </c>
      <c r="AK4" s="11">
        <f>SUM(Tableau24[[#This Row],[R1]:[R6]])</f>
        <v>3</v>
      </c>
      <c r="AL4" s="19">
        <v>1</v>
      </c>
      <c r="AM4" s="19">
        <v>1</v>
      </c>
      <c r="AN4" s="19">
        <v>1</v>
      </c>
      <c r="AO4" s="19">
        <v>0</v>
      </c>
      <c r="AP4" s="19">
        <v>0</v>
      </c>
      <c r="AQ4" s="19">
        <v>0</v>
      </c>
      <c r="AR4" s="14" t="s">
        <v>206</v>
      </c>
      <c r="AS4" s="8"/>
    </row>
    <row r="5" spans="1:45" x14ac:dyDescent="0.3">
      <c r="B5" s="3"/>
      <c r="C5" t="s">
        <v>110</v>
      </c>
      <c r="D5" s="11">
        <v>30</v>
      </c>
      <c r="E5" t="s">
        <v>56</v>
      </c>
      <c r="F5" t="s">
        <v>57</v>
      </c>
      <c r="G5" s="19">
        <f>SUM(Tableau1[[#This Row],[E1]:[E8]])</f>
        <v>5</v>
      </c>
      <c r="H5" s="19">
        <v>1</v>
      </c>
      <c r="I5" s="19">
        <v>1</v>
      </c>
      <c r="J5" s="19">
        <v>1</v>
      </c>
      <c r="K5" s="19">
        <v>1</v>
      </c>
      <c r="L5" s="19">
        <v>1</v>
      </c>
      <c r="M5" s="19">
        <v>0</v>
      </c>
      <c r="N5" s="19">
        <v>0</v>
      </c>
      <c r="O5" s="19">
        <v>0</v>
      </c>
      <c r="P5" t="s">
        <v>266</v>
      </c>
      <c r="R5" s="3"/>
      <c r="S5" t="s">
        <v>124</v>
      </c>
      <c r="T5" s="11">
        <v>23</v>
      </c>
      <c r="U5" t="s">
        <v>48</v>
      </c>
      <c r="V5" t="s">
        <v>151</v>
      </c>
      <c r="W5" s="19">
        <f>SUM(Tableau2[[#This Row],[M1]:[M6]])</f>
        <v>3</v>
      </c>
      <c r="X5" s="19">
        <v>1</v>
      </c>
      <c r="Y5" s="19">
        <v>0</v>
      </c>
      <c r="Z5" s="19">
        <v>1</v>
      </c>
      <c r="AA5" s="19">
        <v>1</v>
      </c>
      <c r="AB5" s="19">
        <v>0</v>
      </c>
      <c r="AC5" s="19">
        <v>0</v>
      </c>
      <c r="AD5"/>
      <c r="AE5" s="8"/>
      <c r="AF5" s="3"/>
      <c r="AG5" t="s">
        <v>189</v>
      </c>
      <c r="AH5">
        <v>137</v>
      </c>
      <c r="AI5" s="14" t="s">
        <v>192</v>
      </c>
      <c r="AJ5" s="14" t="s">
        <v>195</v>
      </c>
      <c r="AK5" s="11">
        <f>SUM(Tableau24[[#This Row],[R1]:[R6]])</f>
        <v>3</v>
      </c>
      <c r="AL5" s="19">
        <v>1</v>
      </c>
      <c r="AM5" s="19">
        <v>1</v>
      </c>
      <c r="AN5" s="19">
        <v>1</v>
      </c>
      <c r="AO5" s="19">
        <v>0</v>
      </c>
      <c r="AP5" s="19">
        <v>0</v>
      </c>
      <c r="AQ5" s="19">
        <v>0</v>
      </c>
      <c r="AR5" s="14" t="s">
        <v>206</v>
      </c>
      <c r="AS5" s="8"/>
    </row>
    <row r="6" spans="1:45" x14ac:dyDescent="0.3">
      <c r="B6" s="3"/>
      <c r="C6" t="s">
        <v>110</v>
      </c>
      <c r="D6" s="11">
        <v>56</v>
      </c>
      <c r="E6" t="s">
        <v>46</v>
      </c>
      <c r="F6" t="s">
        <v>58</v>
      </c>
      <c r="G6" s="19">
        <f>SUM(Tableau1[[#This Row],[E1]:[E8]])</f>
        <v>5</v>
      </c>
      <c r="H6" s="19">
        <v>1</v>
      </c>
      <c r="I6" s="19">
        <v>1</v>
      </c>
      <c r="J6" s="19">
        <v>1</v>
      </c>
      <c r="K6" s="19">
        <v>1</v>
      </c>
      <c r="L6" s="19">
        <v>1</v>
      </c>
      <c r="M6" s="19">
        <v>0</v>
      </c>
      <c r="N6" s="19">
        <v>0</v>
      </c>
      <c r="O6" s="19">
        <v>0</v>
      </c>
      <c r="P6" t="s">
        <v>108</v>
      </c>
      <c r="R6" s="3"/>
      <c r="S6" t="s">
        <v>124</v>
      </c>
      <c r="T6" s="11">
        <v>37</v>
      </c>
      <c r="U6" t="s">
        <v>255</v>
      </c>
      <c r="V6" t="s">
        <v>150</v>
      </c>
      <c r="W6" s="19">
        <f>SUM(Tableau2[[#This Row],[M1]:[M6]])</f>
        <v>3</v>
      </c>
      <c r="X6" s="19">
        <v>1</v>
      </c>
      <c r="Y6" s="19">
        <v>0</v>
      </c>
      <c r="Z6" s="19">
        <v>1</v>
      </c>
      <c r="AA6" s="19">
        <v>1</v>
      </c>
      <c r="AB6" s="19">
        <v>0</v>
      </c>
      <c r="AC6" s="19">
        <v>0</v>
      </c>
      <c r="AD6"/>
      <c r="AE6" s="8"/>
      <c r="AF6" s="3"/>
      <c r="AG6" t="s">
        <v>189</v>
      </c>
      <c r="AH6">
        <v>15</v>
      </c>
      <c r="AI6" s="14" t="s">
        <v>44</v>
      </c>
      <c r="AJ6" s="14" t="s">
        <v>196</v>
      </c>
      <c r="AK6" s="11">
        <f>SUM(Tableau24[[#This Row],[R1]:[R6]])</f>
        <v>2</v>
      </c>
      <c r="AL6" s="19">
        <v>1</v>
      </c>
      <c r="AM6" s="19">
        <v>0</v>
      </c>
      <c r="AN6" s="19">
        <v>1</v>
      </c>
      <c r="AO6" s="19">
        <v>0</v>
      </c>
      <c r="AP6" s="19">
        <v>0</v>
      </c>
      <c r="AQ6" s="19">
        <v>0</v>
      </c>
      <c r="AR6" s="14"/>
      <c r="AS6" s="8"/>
    </row>
    <row r="7" spans="1:45" x14ac:dyDescent="0.3">
      <c r="B7" s="3"/>
      <c r="C7" t="s">
        <v>111</v>
      </c>
      <c r="D7" s="11">
        <v>117</v>
      </c>
      <c r="E7" t="s">
        <v>46</v>
      </c>
      <c r="F7" t="s">
        <v>59</v>
      </c>
      <c r="G7" s="19">
        <f>SUM(Tableau1[[#This Row],[E1]:[E8]])</f>
        <v>5</v>
      </c>
      <c r="H7" s="19">
        <v>1</v>
      </c>
      <c r="I7" s="19">
        <v>1</v>
      </c>
      <c r="J7" s="19">
        <v>1</v>
      </c>
      <c r="K7" s="19">
        <v>1</v>
      </c>
      <c r="L7" s="19">
        <v>1</v>
      </c>
      <c r="M7" s="19">
        <v>0</v>
      </c>
      <c r="N7" s="19">
        <v>0</v>
      </c>
      <c r="O7" s="19">
        <v>0</v>
      </c>
      <c r="P7" t="s">
        <v>262</v>
      </c>
      <c r="R7" s="3"/>
      <c r="S7" t="s">
        <v>124</v>
      </c>
      <c r="T7" s="11">
        <v>39</v>
      </c>
      <c r="U7" t="s">
        <v>132</v>
      </c>
      <c r="V7" t="s">
        <v>152</v>
      </c>
      <c r="W7" s="19">
        <f>SUM(Tableau2[[#This Row],[M1]:[M6]])</f>
        <v>3</v>
      </c>
      <c r="X7" s="19">
        <v>1</v>
      </c>
      <c r="Y7" s="19">
        <v>0</v>
      </c>
      <c r="Z7" s="19">
        <v>1</v>
      </c>
      <c r="AA7" s="19">
        <v>1</v>
      </c>
      <c r="AB7" s="19">
        <v>0</v>
      </c>
      <c r="AC7" s="19">
        <v>0</v>
      </c>
      <c r="AD7"/>
      <c r="AE7" s="8"/>
      <c r="AF7" s="3"/>
      <c r="AG7" t="s">
        <v>189</v>
      </c>
      <c r="AH7">
        <v>46</v>
      </c>
      <c r="AI7" s="14" t="s">
        <v>193</v>
      </c>
      <c r="AJ7" s="14" t="s">
        <v>197</v>
      </c>
      <c r="AK7" s="11">
        <f>SUM(Tableau24[[#This Row],[R1]:[R6]])</f>
        <v>2</v>
      </c>
      <c r="AL7" s="19">
        <v>1</v>
      </c>
      <c r="AM7" s="19">
        <v>0</v>
      </c>
      <c r="AN7" s="19">
        <v>1</v>
      </c>
      <c r="AO7" s="19">
        <v>0</v>
      </c>
      <c r="AP7" s="19">
        <v>0</v>
      </c>
      <c r="AQ7" s="19">
        <v>0</v>
      </c>
      <c r="AR7" s="14"/>
      <c r="AS7" s="8"/>
    </row>
    <row r="8" spans="1:45" x14ac:dyDescent="0.3">
      <c r="B8" s="3"/>
      <c r="C8" t="s">
        <v>111</v>
      </c>
      <c r="D8" s="11">
        <v>138</v>
      </c>
      <c r="E8" t="s">
        <v>46</v>
      </c>
      <c r="F8" t="s">
        <v>60</v>
      </c>
      <c r="G8" s="19">
        <f>SUM(Tableau1[[#This Row],[E1]:[E8]])</f>
        <v>5</v>
      </c>
      <c r="H8" s="19">
        <v>1</v>
      </c>
      <c r="I8" s="19">
        <v>1</v>
      </c>
      <c r="J8" s="19">
        <v>1</v>
      </c>
      <c r="K8" s="19">
        <v>1</v>
      </c>
      <c r="L8" s="19">
        <v>1</v>
      </c>
      <c r="M8" s="19">
        <v>0</v>
      </c>
      <c r="N8" s="19">
        <v>0</v>
      </c>
      <c r="O8" s="19">
        <v>0</v>
      </c>
      <c r="P8" t="s">
        <v>187</v>
      </c>
      <c r="R8" s="3"/>
      <c r="S8" t="s">
        <v>124</v>
      </c>
      <c r="T8" s="11">
        <v>83</v>
      </c>
      <c r="U8" t="s">
        <v>255</v>
      </c>
      <c r="V8" t="s">
        <v>153</v>
      </c>
      <c r="W8" s="19">
        <f>SUM(Tableau2[[#This Row],[M1]:[M6]])</f>
        <v>3</v>
      </c>
      <c r="X8" s="19">
        <v>1</v>
      </c>
      <c r="Y8" s="19">
        <v>0</v>
      </c>
      <c r="Z8" s="19">
        <v>1</v>
      </c>
      <c r="AA8" s="19">
        <v>1</v>
      </c>
      <c r="AB8" s="19">
        <v>0</v>
      </c>
      <c r="AC8" s="19">
        <v>0</v>
      </c>
      <c r="AD8"/>
      <c r="AE8" s="8"/>
      <c r="AF8" s="3"/>
      <c r="AG8" t="s">
        <v>190</v>
      </c>
      <c r="AH8">
        <v>48</v>
      </c>
      <c r="AI8" s="14" t="s">
        <v>194</v>
      </c>
      <c r="AJ8" s="14" t="s">
        <v>197</v>
      </c>
      <c r="AK8" s="11">
        <f>SUM(Tableau24[[#This Row],[R1]:[R6]])</f>
        <v>2</v>
      </c>
      <c r="AL8" s="19">
        <v>1</v>
      </c>
      <c r="AM8" s="19">
        <v>0</v>
      </c>
      <c r="AN8" s="19">
        <v>1</v>
      </c>
      <c r="AO8" s="19">
        <v>0</v>
      </c>
      <c r="AP8" s="19">
        <v>0</v>
      </c>
      <c r="AQ8" s="19">
        <v>0</v>
      </c>
      <c r="AR8" s="14"/>
      <c r="AS8" s="8"/>
    </row>
    <row r="9" spans="1:45" x14ac:dyDescent="0.3">
      <c r="B9" s="3"/>
      <c r="C9" t="s">
        <v>111</v>
      </c>
      <c r="D9" s="11">
        <v>159</v>
      </c>
      <c r="E9" t="s">
        <v>45</v>
      </c>
      <c r="F9" t="s">
        <v>60</v>
      </c>
      <c r="G9" s="19">
        <f>SUM(Tableau1[[#This Row],[E1]:[E8]])</f>
        <v>5</v>
      </c>
      <c r="H9" s="19">
        <v>1</v>
      </c>
      <c r="I9" s="19">
        <v>1</v>
      </c>
      <c r="J9" s="19">
        <v>1</v>
      </c>
      <c r="K9" s="19">
        <v>1</v>
      </c>
      <c r="L9" s="19">
        <v>1</v>
      </c>
      <c r="M9" s="19">
        <v>0</v>
      </c>
      <c r="N9" s="19">
        <v>0</v>
      </c>
      <c r="O9" s="19">
        <v>0</v>
      </c>
      <c r="P9" t="s">
        <v>187</v>
      </c>
      <c r="R9" s="3"/>
      <c r="S9" t="s">
        <v>124</v>
      </c>
      <c r="T9" s="11">
        <v>85</v>
      </c>
      <c r="U9" t="s">
        <v>48</v>
      </c>
      <c r="V9" t="s">
        <v>50</v>
      </c>
      <c r="W9" s="19">
        <f>SUM(Tableau2[[#This Row],[M1]:[M6]])</f>
        <v>4</v>
      </c>
      <c r="X9" s="19">
        <v>1</v>
      </c>
      <c r="Y9" s="19">
        <v>1</v>
      </c>
      <c r="Z9" s="19">
        <v>1</v>
      </c>
      <c r="AA9" s="19">
        <v>1</v>
      </c>
      <c r="AB9" s="19">
        <v>0</v>
      </c>
      <c r="AC9" s="19">
        <v>0</v>
      </c>
      <c r="AD9"/>
      <c r="AE9" s="8"/>
      <c r="AF9" s="3"/>
      <c r="AG9" t="s">
        <v>190</v>
      </c>
      <c r="AH9">
        <v>30</v>
      </c>
      <c r="AI9" s="14" t="s">
        <v>44</v>
      </c>
      <c r="AJ9" s="14" t="s">
        <v>198</v>
      </c>
      <c r="AK9" s="11">
        <f>SUM(Tableau24[[#This Row],[R1]:[R6]])</f>
        <v>3</v>
      </c>
      <c r="AL9" s="19">
        <v>1</v>
      </c>
      <c r="AM9" s="19">
        <v>1</v>
      </c>
      <c r="AN9" s="19">
        <v>1</v>
      </c>
      <c r="AO9" s="19">
        <v>0</v>
      </c>
      <c r="AP9" s="19">
        <v>0</v>
      </c>
      <c r="AQ9" s="19">
        <v>0</v>
      </c>
      <c r="AR9" s="14" t="s">
        <v>204</v>
      </c>
      <c r="AS9" s="8"/>
    </row>
    <row r="10" spans="1:45" x14ac:dyDescent="0.3">
      <c r="B10" s="3"/>
      <c r="C10" t="s">
        <v>111</v>
      </c>
      <c r="D10" s="11">
        <v>160</v>
      </c>
      <c r="E10" t="s">
        <v>56</v>
      </c>
      <c r="F10" t="s">
        <v>60</v>
      </c>
      <c r="G10" s="19">
        <f>SUM(Tableau1[[#This Row],[E1]:[E8]])</f>
        <v>5</v>
      </c>
      <c r="H10" s="19">
        <v>1</v>
      </c>
      <c r="I10" s="19">
        <v>1</v>
      </c>
      <c r="J10" s="19">
        <v>1</v>
      </c>
      <c r="K10" s="19">
        <v>1</v>
      </c>
      <c r="L10" s="19">
        <v>1</v>
      </c>
      <c r="M10" s="19">
        <v>0</v>
      </c>
      <c r="N10" s="19">
        <v>0</v>
      </c>
      <c r="O10" s="19">
        <v>0</v>
      </c>
      <c r="P10" t="s">
        <v>187</v>
      </c>
      <c r="R10" s="3"/>
      <c r="S10" t="s">
        <v>125</v>
      </c>
      <c r="T10" s="11">
        <v>23</v>
      </c>
      <c r="U10" t="s">
        <v>133</v>
      </c>
      <c r="V10" t="s">
        <v>154</v>
      </c>
      <c r="W10" s="19">
        <f>SUM(Tableau2[[#This Row],[M1]:[M6]])</f>
        <v>2</v>
      </c>
      <c r="X10" s="19">
        <v>1</v>
      </c>
      <c r="Y10" s="19">
        <v>0</v>
      </c>
      <c r="Z10" s="19">
        <v>1</v>
      </c>
      <c r="AA10" s="19">
        <v>0</v>
      </c>
      <c r="AB10" s="19">
        <v>0</v>
      </c>
      <c r="AC10" s="19">
        <v>0</v>
      </c>
      <c r="AD10"/>
      <c r="AE10" s="8"/>
      <c r="AF10" s="3"/>
      <c r="AG10" t="s">
        <v>190</v>
      </c>
      <c r="AH10">
        <v>46</v>
      </c>
      <c r="AI10" s="14" t="s">
        <v>193</v>
      </c>
      <c r="AJ10" s="14" t="s">
        <v>199</v>
      </c>
      <c r="AK10" s="11">
        <f>SUM(Tableau24[[#This Row],[R1]:[R6]])</f>
        <v>3</v>
      </c>
      <c r="AL10" s="19">
        <v>1</v>
      </c>
      <c r="AM10" s="19">
        <v>1</v>
      </c>
      <c r="AN10" s="19">
        <v>1</v>
      </c>
      <c r="AO10" s="19">
        <v>0</v>
      </c>
      <c r="AP10" s="19">
        <v>0</v>
      </c>
      <c r="AQ10" s="19">
        <v>0</v>
      </c>
      <c r="AR10" s="14" t="s">
        <v>204</v>
      </c>
      <c r="AS10" s="8"/>
    </row>
    <row r="11" spans="1:45" x14ac:dyDescent="0.3">
      <c r="B11" s="3"/>
      <c r="C11" t="s">
        <v>111</v>
      </c>
      <c r="D11" s="11">
        <v>163</v>
      </c>
      <c r="E11" t="s">
        <v>45</v>
      </c>
      <c r="F11" t="s">
        <v>61</v>
      </c>
      <c r="G11" s="19">
        <f>SUM(Tableau1[[#This Row],[E1]:[E8]])</f>
        <v>5</v>
      </c>
      <c r="H11" s="19">
        <v>1</v>
      </c>
      <c r="I11" s="19">
        <v>1</v>
      </c>
      <c r="J11" s="19">
        <v>1</v>
      </c>
      <c r="K11" s="19">
        <v>1</v>
      </c>
      <c r="L11" s="19">
        <v>1</v>
      </c>
      <c r="M11" s="19">
        <v>0</v>
      </c>
      <c r="N11" s="19">
        <v>0</v>
      </c>
      <c r="O11" s="19">
        <v>0</v>
      </c>
      <c r="P11" t="s">
        <v>187</v>
      </c>
      <c r="R11" s="3"/>
      <c r="S11" t="s">
        <v>125</v>
      </c>
      <c r="T11" s="11">
        <v>41</v>
      </c>
      <c r="U11" t="s">
        <v>256</v>
      </c>
      <c r="V11" t="s">
        <v>155</v>
      </c>
      <c r="W11" s="19">
        <f>SUM(Tableau2[[#This Row],[M1]:[M6]])</f>
        <v>2</v>
      </c>
      <c r="X11" s="19">
        <v>1</v>
      </c>
      <c r="Y11" s="19">
        <v>0</v>
      </c>
      <c r="Z11" s="19">
        <v>1</v>
      </c>
      <c r="AA11" s="19">
        <v>0</v>
      </c>
      <c r="AB11" s="19">
        <v>0</v>
      </c>
      <c r="AC11" s="19">
        <v>0</v>
      </c>
      <c r="AD11"/>
      <c r="AE11" s="8"/>
      <c r="AF11" s="3"/>
      <c r="AG11" t="s">
        <v>191</v>
      </c>
      <c r="AH11">
        <v>59</v>
      </c>
      <c r="AI11" s="14" t="s">
        <v>193</v>
      </c>
      <c r="AJ11" s="14" t="s">
        <v>198</v>
      </c>
      <c r="AK11" s="11">
        <f>SUM(Tableau24[[#This Row],[R1]:[R6]])</f>
        <v>3</v>
      </c>
      <c r="AL11" s="19">
        <v>1</v>
      </c>
      <c r="AM11" s="19">
        <v>1</v>
      </c>
      <c r="AN11" s="19">
        <v>1</v>
      </c>
      <c r="AO11" s="19">
        <v>0</v>
      </c>
      <c r="AP11" s="19">
        <v>0</v>
      </c>
      <c r="AQ11" s="19">
        <v>0</v>
      </c>
      <c r="AR11" s="14" t="s">
        <v>204</v>
      </c>
      <c r="AS11" s="8"/>
    </row>
    <row r="12" spans="1:45" x14ac:dyDescent="0.3">
      <c r="B12" s="3"/>
      <c r="C12" t="s">
        <v>111</v>
      </c>
      <c r="D12" s="11">
        <v>166</v>
      </c>
      <c r="E12" t="s">
        <v>56</v>
      </c>
      <c r="F12" t="s">
        <v>61</v>
      </c>
      <c r="G12" s="19">
        <f>SUM(Tableau1[[#This Row],[E1]:[E8]])</f>
        <v>5</v>
      </c>
      <c r="H12" s="19">
        <v>1</v>
      </c>
      <c r="I12" s="19">
        <v>1</v>
      </c>
      <c r="J12" s="19">
        <v>1</v>
      </c>
      <c r="K12" s="19">
        <v>1</v>
      </c>
      <c r="L12" s="19">
        <v>1</v>
      </c>
      <c r="M12" s="19">
        <v>0</v>
      </c>
      <c r="N12" s="19">
        <v>0</v>
      </c>
      <c r="O12" s="19">
        <v>0</v>
      </c>
      <c r="P12" t="s">
        <v>187</v>
      </c>
      <c r="R12" s="3"/>
      <c r="S12" t="s">
        <v>125</v>
      </c>
      <c r="T12" s="11">
        <v>43</v>
      </c>
      <c r="U12" t="s">
        <v>48</v>
      </c>
      <c r="V12" t="s">
        <v>50</v>
      </c>
      <c r="W12" s="19">
        <f>SUM(Tableau2[[#This Row],[M1]:[M6]])</f>
        <v>3</v>
      </c>
      <c r="X12" s="19">
        <v>1</v>
      </c>
      <c r="Y12" s="19">
        <v>1</v>
      </c>
      <c r="Z12" s="19">
        <v>1</v>
      </c>
      <c r="AA12" s="19">
        <v>0</v>
      </c>
      <c r="AB12" s="19">
        <v>0</v>
      </c>
      <c r="AC12" s="19">
        <v>0</v>
      </c>
      <c r="AD12"/>
      <c r="AE12" s="8"/>
      <c r="AF12" s="3"/>
      <c r="AG12" t="s">
        <v>191</v>
      </c>
      <c r="AH12">
        <v>21</v>
      </c>
      <c r="AI12" s="14" t="s">
        <v>44</v>
      </c>
      <c r="AJ12" s="14" t="s">
        <v>200</v>
      </c>
      <c r="AK12" s="11">
        <f>SUM(Tableau24[[#This Row],[R1]:[R6]])</f>
        <v>3</v>
      </c>
      <c r="AL12" s="19">
        <v>1</v>
      </c>
      <c r="AM12" s="19">
        <v>1</v>
      </c>
      <c r="AN12" s="19">
        <v>1</v>
      </c>
      <c r="AO12" s="19">
        <v>0</v>
      </c>
      <c r="AP12" s="19">
        <v>0</v>
      </c>
      <c r="AQ12" s="19">
        <v>0</v>
      </c>
      <c r="AR12" s="14" t="s">
        <v>205</v>
      </c>
      <c r="AS12" s="8"/>
    </row>
    <row r="13" spans="1:45" x14ac:dyDescent="0.3">
      <c r="B13" s="3"/>
      <c r="C13" t="s">
        <v>111</v>
      </c>
      <c r="D13" s="11">
        <v>212</v>
      </c>
      <c r="E13" t="s">
        <v>46</v>
      </c>
      <c r="F13" t="s">
        <v>61</v>
      </c>
      <c r="G13" s="19">
        <f>SUM(Tableau1[[#This Row],[E1]:[E8]])</f>
        <v>5</v>
      </c>
      <c r="H13" s="19">
        <v>1</v>
      </c>
      <c r="I13" s="19">
        <v>1</v>
      </c>
      <c r="J13" s="19">
        <v>1</v>
      </c>
      <c r="K13" s="19">
        <v>1</v>
      </c>
      <c r="L13" s="19">
        <v>1</v>
      </c>
      <c r="M13" s="19">
        <v>0</v>
      </c>
      <c r="N13" s="19">
        <v>0</v>
      </c>
      <c r="O13" s="19">
        <v>0</v>
      </c>
      <c r="P13" t="s">
        <v>187</v>
      </c>
      <c r="R13" s="3"/>
      <c r="S13" t="s">
        <v>125</v>
      </c>
      <c r="T13" s="11">
        <v>64</v>
      </c>
      <c r="U13" t="s">
        <v>256</v>
      </c>
      <c r="V13" t="s">
        <v>155</v>
      </c>
      <c r="W13" s="19">
        <f>SUM(Tableau2[[#This Row],[M1]:[M6]])</f>
        <v>2</v>
      </c>
      <c r="X13" s="19">
        <v>1</v>
      </c>
      <c r="Y13" s="19">
        <v>0</v>
      </c>
      <c r="Z13" s="19">
        <v>1</v>
      </c>
      <c r="AA13" s="19">
        <v>0</v>
      </c>
      <c r="AB13" s="19">
        <v>0</v>
      </c>
      <c r="AC13" s="19">
        <v>0</v>
      </c>
      <c r="AD13"/>
      <c r="AE13" s="8"/>
      <c r="AF13" s="3"/>
      <c r="AG13" t="s">
        <v>191</v>
      </c>
      <c r="AH13">
        <v>38</v>
      </c>
      <c r="AI13" s="14" t="s">
        <v>193</v>
      </c>
      <c r="AJ13" s="14" t="s">
        <v>200</v>
      </c>
      <c r="AK13" s="11">
        <f>SUM(Tableau24[[#This Row],[R1]:[R6]])</f>
        <v>3</v>
      </c>
      <c r="AL13" s="19">
        <v>1</v>
      </c>
      <c r="AM13" s="19">
        <v>1</v>
      </c>
      <c r="AN13" s="19">
        <v>1</v>
      </c>
      <c r="AO13" s="19">
        <v>0</v>
      </c>
      <c r="AP13" s="19">
        <v>0</v>
      </c>
      <c r="AQ13" s="19">
        <v>0</v>
      </c>
      <c r="AR13" s="14" t="s">
        <v>205</v>
      </c>
      <c r="AS13" s="8"/>
    </row>
    <row r="14" spans="1:45" x14ac:dyDescent="0.3">
      <c r="B14" s="3"/>
      <c r="C14" t="s">
        <v>111</v>
      </c>
      <c r="D14" s="11">
        <v>213</v>
      </c>
      <c r="E14" t="s">
        <v>44</v>
      </c>
      <c r="F14" t="s">
        <v>61</v>
      </c>
      <c r="G14" s="19">
        <f>SUM(Tableau1[[#This Row],[E1]:[E8]])</f>
        <v>5</v>
      </c>
      <c r="H14" s="19">
        <v>1</v>
      </c>
      <c r="I14" s="19">
        <v>1</v>
      </c>
      <c r="J14" s="19">
        <v>1</v>
      </c>
      <c r="K14" s="19">
        <v>1</v>
      </c>
      <c r="L14" s="19">
        <v>1</v>
      </c>
      <c r="M14" s="19">
        <v>0</v>
      </c>
      <c r="N14" s="19">
        <v>0</v>
      </c>
      <c r="O14" s="19">
        <v>0</v>
      </c>
      <c r="P14" t="s">
        <v>187</v>
      </c>
      <c r="R14" s="3"/>
      <c r="S14" t="s">
        <v>125</v>
      </c>
      <c r="T14" s="11">
        <v>65</v>
      </c>
      <c r="U14" t="s">
        <v>48</v>
      </c>
      <c r="V14" t="s">
        <v>50</v>
      </c>
      <c r="W14" s="19">
        <f>SUM(Tableau2[[#This Row],[M1]:[M6]])</f>
        <v>3</v>
      </c>
      <c r="X14" s="19">
        <v>1</v>
      </c>
      <c r="Y14" s="19">
        <v>1</v>
      </c>
      <c r="Z14" s="19">
        <v>1</v>
      </c>
      <c r="AA14" s="19">
        <v>0</v>
      </c>
      <c r="AB14" s="19">
        <v>0</v>
      </c>
      <c r="AC14" s="19">
        <v>0</v>
      </c>
      <c r="AD14"/>
      <c r="AE14" s="8"/>
      <c r="AF14" s="3"/>
      <c r="AG14" t="s">
        <v>191</v>
      </c>
      <c r="AH14">
        <v>39</v>
      </c>
      <c r="AI14" s="31" t="s">
        <v>194</v>
      </c>
      <c r="AJ14" s="31" t="s">
        <v>200</v>
      </c>
      <c r="AK14" s="11">
        <f>SUM(Tableau24[[#This Row],[R1]:[R6]])</f>
        <v>3</v>
      </c>
      <c r="AL14" s="19">
        <v>1</v>
      </c>
      <c r="AM14" s="19">
        <v>1</v>
      </c>
      <c r="AN14" s="19">
        <v>1</v>
      </c>
      <c r="AO14" s="19">
        <v>0</v>
      </c>
      <c r="AP14" s="19">
        <v>0</v>
      </c>
      <c r="AQ14" s="19">
        <v>0</v>
      </c>
      <c r="AR14" s="14" t="s">
        <v>205</v>
      </c>
      <c r="AS14" s="8"/>
    </row>
    <row r="15" spans="1:45" x14ac:dyDescent="0.3">
      <c r="B15" s="3"/>
      <c r="C15" t="s">
        <v>111</v>
      </c>
      <c r="D15" s="11">
        <v>216</v>
      </c>
      <c r="E15" t="s">
        <v>46</v>
      </c>
      <c r="F15" t="s">
        <v>62</v>
      </c>
      <c r="G15" s="19">
        <f>SUM(Tableau1[[#This Row],[E1]:[E8]])</f>
        <v>5</v>
      </c>
      <c r="H15" s="19">
        <v>1</v>
      </c>
      <c r="I15" s="19">
        <v>1</v>
      </c>
      <c r="J15" s="19">
        <v>1</v>
      </c>
      <c r="K15" s="19">
        <v>1</v>
      </c>
      <c r="L15" s="19">
        <v>1</v>
      </c>
      <c r="M15" s="19">
        <v>0</v>
      </c>
      <c r="N15" s="19">
        <v>0</v>
      </c>
      <c r="O15" s="19">
        <v>0</v>
      </c>
      <c r="P15" t="s">
        <v>271</v>
      </c>
      <c r="R15" s="3"/>
      <c r="S15" t="s">
        <v>125</v>
      </c>
      <c r="T15" s="11">
        <v>102</v>
      </c>
      <c r="U15" t="s">
        <v>256</v>
      </c>
      <c r="V15" t="s">
        <v>155</v>
      </c>
      <c r="W15" s="19">
        <f>SUM(Tableau2[[#This Row],[M1]:[M6]])</f>
        <v>2</v>
      </c>
      <c r="X15" s="19">
        <v>1</v>
      </c>
      <c r="Y15" s="19">
        <v>0</v>
      </c>
      <c r="Z15" s="19">
        <v>1</v>
      </c>
      <c r="AA15" s="19">
        <v>0</v>
      </c>
      <c r="AB15" s="19">
        <v>0</v>
      </c>
      <c r="AC15" s="19">
        <v>0</v>
      </c>
      <c r="AD15"/>
      <c r="AE15" s="8"/>
      <c r="AF15" s="3"/>
      <c r="AG15" t="s">
        <v>129</v>
      </c>
      <c r="AH15">
        <v>49</v>
      </c>
      <c r="AI15" s="31" t="s">
        <v>193</v>
      </c>
      <c r="AJ15" s="31" t="s">
        <v>200</v>
      </c>
      <c r="AK15" s="11">
        <f>SUM(Tableau24[[#This Row],[R1]:[R6]])</f>
        <v>3</v>
      </c>
      <c r="AL15" s="19">
        <v>1</v>
      </c>
      <c r="AM15" s="19">
        <v>1</v>
      </c>
      <c r="AN15" s="19">
        <v>1</v>
      </c>
      <c r="AO15" s="19">
        <v>0</v>
      </c>
      <c r="AP15" s="19">
        <v>0</v>
      </c>
      <c r="AQ15" s="19">
        <v>0</v>
      </c>
      <c r="AR15" s="14" t="s">
        <v>205</v>
      </c>
      <c r="AS15" s="8"/>
    </row>
    <row r="16" spans="1:45" x14ac:dyDescent="0.3">
      <c r="B16" s="3"/>
      <c r="C16" t="s">
        <v>111</v>
      </c>
      <c r="D16" s="11">
        <v>240</v>
      </c>
      <c r="E16" t="s">
        <v>46</v>
      </c>
      <c r="F16" t="s">
        <v>63</v>
      </c>
      <c r="G16" s="19">
        <f>SUM(Tableau1[[#This Row],[E1]:[E8]])</f>
        <v>5</v>
      </c>
      <c r="H16" s="19">
        <v>1</v>
      </c>
      <c r="I16" s="19">
        <v>1</v>
      </c>
      <c r="J16" s="19">
        <v>1</v>
      </c>
      <c r="K16" s="19">
        <v>1</v>
      </c>
      <c r="L16" s="19">
        <v>1</v>
      </c>
      <c r="M16" s="19">
        <v>0</v>
      </c>
      <c r="N16" s="19">
        <v>0</v>
      </c>
      <c r="O16" s="19">
        <v>0</v>
      </c>
      <c r="P16" t="s">
        <v>272</v>
      </c>
      <c r="R16" s="3"/>
      <c r="S16" t="s">
        <v>125</v>
      </c>
      <c r="T16" s="11">
        <v>104</v>
      </c>
      <c r="U16" t="s">
        <v>48</v>
      </c>
      <c r="V16" t="s">
        <v>156</v>
      </c>
      <c r="W16" s="19">
        <f>SUM(Tableau2[[#This Row],[M1]:[M6]])</f>
        <v>3</v>
      </c>
      <c r="X16" s="19">
        <v>1</v>
      </c>
      <c r="Y16" s="19">
        <v>1</v>
      </c>
      <c r="Z16" s="19">
        <v>1</v>
      </c>
      <c r="AA16" s="19">
        <v>0</v>
      </c>
      <c r="AB16" s="19">
        <v>0</v>
      </c>
      <c r="AC16" s="19">
        <v>0</v>
      </c>
      <c r="AD16"/>
      <c r="AE16" s="8"/>
      <c r="AF16" s="3"/>
      <c r="AG16" t="s">
        <v>129</v>
      </c>
      <c r="AH16">
        <v>86</v>
      </c>
      <c r="AI16" s="31" t="s">
        <v>44</v>
      </c>
      <c r="AJ16" s="31" t="s">
        <v>201</v>
      </c>
      <c r="AK16" s="11">
        <f>SUM(Tableau24[[#This Row],[R1]:[R6]])</f>
        <v>3</v>
      </c>
      <c r="AL16" s="19">
        <v>1</v>
      </c>
      <c r="AM16" s="19">
        <v>1</v>
      </c>
      <c r="AN16" s="19">
        <v>1</v>
      </c>
      <c r="AO16" s="19">
        <v>0</v>
      </c>
      <c r="AP16" s="19">
        <v>0</v>
      </c>
      <c r="AQ16" s="19">
        <v>0</v>
      </c>
      <c r="AR16" s="31"/>
      <c r="AS16" s="8"/>
    </row>
    <row r="17" spans="2:45" x14ac:dyDescent="0.3">
      <c r="B17" s="3"/>
      <c r="C17" t="s">
        <v>111</v>
      </c>
      <c r="D17" s="11">
        <v>272</v>
      </c>
      <c r="E17" t="s">
        <v>46</v>
      </c>
      <c r="F17" t="s">
        <v>64</v>
      </c>
      <c r="G17" s="19">
        <f>SUM(Tableau1[[#This Row],[E1]:[E8]])</f>
        <v>5</v>
      </c>
      <c r="H17" s="19">
        <v>1</v>
      </c>
      <c r="I17" s="19">
        <v>1</v>
      </c>
      <c r="J17" s="19">
        <v>1</v>
      </c>
      <c r="K17" s="19">
        <v>1</v>
      </c>
      <c r="L17" s="19">
        <v>1</v>
      </c>
      <c r="M17" s="19">
        <v>0</v>
      </c>
      <c r="N17" s="19">
        <v>0</v>
      </c>
      <c r="O17" s="19">
        <v>0</v>
      </c>
      <c r="P17" t="s">
        <v>209</v>
      </c>
      <c r="R17" s="3"/>
      <c r="S17" t="s">
        <v>125</v>
      </c>
      <c r="T17" s="11">
        <v>138</v>
      </c>
      <c r="U17" t="s">
        <v>256</v>
      </c>
      <c r="V17" t="s">
        <v>155</v>
      </c>
      <c r="W17" s="19">
        <f>SUM(Tableau2[[#This Row],[M1]:[M6]])</f>
        <v>2</v>
      </c>
      <c r="X17" s="19">
        <v>1</v>
      </c>
      <c r="Y17" s="19">
        <v>0</v>
      </c>
      <c r="Z17" s="19">
        <v>1</v>
      </c>
      <c r="AA17" s="19">
        <v>0</v>
      </c>
      <c r="AB17" s="19">
        <v>0</v>
      </c>
      <c r="AC17" s="19">
        <v>0</v>
      </c>
      <c r="AD17"/>
      <c r="AE17" s="8"/>
      <c r="AF17" s="3"/>
      <c r="AG17" t="s">
        <v>129</v>
      </c>
      <c r="AH17">
        <v>100</v>
      </c>
      <c r="AI17" s="31" t="s">
        <v>52</v>
      </c>
      <c r="AJ17" s="31" t="s">
        <v>201</v>
      </c>
      <c r="AK17" s="11">
        <f>SUM(Tableau24[[#This Row],[R1]:[R6]])</f>
        <v>3</v>
      </c>
      <c r="AL17" s="19">
        <v>1</v>
      </c>
      <c r="AM17" s="19">
        <v>1</v>
      </c>
      <c r="AN17" s="19">
        <v>1</v>
      </c>
      <c r="AO17" s="19">
        <v>0</v>
      </c>
      <c r="AP17" s="19">
        <v>0</v>
      </c>
      <c r="AQ17" s="19">
        <v>0</v>
      </c>
      <c r="AR17" s="31"/>
      <c r="AS17" s="8"/>
    </row>
    <row r="18" spans="2:45" x14ac:dyDescent="0.3">
      <c r="B18" s="3"/>
      <c r="C18" t="s">
        <v>111</v>
      </c>
      <c r="D18" s="11">
        <v>304</v>
      </c>
      <c r="E18" t="s">
        <v>46</v>
      </c>
      <c r="F18" t="s">
        <v>65</v>
      </c>
      <c r="G18" s="19">
        <f>SUM(Tableau1[[#This Row],[E1]:[E8]])</f>
        <v>5</v>
      </c>
      <c r="H18" s="19">
        <v>1</v>
      </c>
      <c r="I18" s="19">
        <v>1</v>
      </c>
      <c r="J18" s="19">
        <v>1</v>
      </c>
      <c r="K18" s="19">
        <v>1</v>
      </c>
      <c r="L18" s="19">
        <v>1</v>
      </c>
      <c r="M18" s="19">
        <v>0</v>
      </c>
      <c r="N18" s="19">
        <v>0</v>
      </c>
      <c r="O18" s="19">
        <v>0</v>
      </c>
      <c r="P18" t="s">
        <v>210</v>
      </c>
      <c r="R18" s="3"/>
      <c r="S18" t="s">
        <v>125</v>
      </c>
      <c r="T18" s="11">
        <v>139</v>
      </c>
      <c r="U18" t="s">
        <v>48</v>
      </c>
      <c r="V18" t="s">
        <v>50</v>
      </c>
      <c r="W18" s="19">
        <f>SUM(Tableau2[[#This Row],[M1]:[M6]])</f>
        <v>3</v>
      </c>
      <c r="X18" s="19">
        <v>1</v>
      </c>
      <c r="Y18" s="19">
        <v>1</v>
      </c>
      <c r="Z18" s="19">
        <v>1</v>
      </c>
      <c r="AA18" s="19">
        <v>0</v>
      </c>
      <c r="AB18" s="19">
        <v>0</v>
      </c>
      <c r="AC18" s="19">
        <v>0</v>
      </c>
      <c r="AD18"/>
      <c r="AE18" s="8"/>
      <c r="AF18" s="3"/>
      <c r="AG18" t="s">
        <v>129</v>
      </c>
      <c r="AH18">
        <v>182</v>
      </c>
      <c r="AI18" s="31" t="s">
        <v>51</v>
      </c>
      <c r="AJ18" s="31" t="s">
        <v>201</v>
      </c>
      <c r="AK18" s="11">
        <f>SUM(Tableau24[[#This Row],[R1]:[R6]])</f>
        <v>3</v>
      </c>
      <c r="AL18" s="19">
        <v>1</v>
      </c>
      <c r="AM18" s="19">
        <v>1</v>
      </c>
      <c r="AN18" s="19">
        <v>1</v>
      </c>
      <c r="AO18" s="19">
        <v>0</v>
      </c>
      <c r="AP18" s="19">
        <v>0</v>
      </c>
      <c r="AQ18" s="19">
        <v>0</v>
      </c>
      <c r="AR18" s="31"/>
      <c r="AS18" s="8"/>
    </row>
    <row r="19" spans="2:45" x14ac:dyDescent="0.3">
      <c r="B19" s="3"/>
      <c r="C19" t="s">
        <v>112</v>
      </c>
      <c r="D19" s="11">
        <v>13</v>
      </c>
      <c r="E19" t="s">
        <v>44</v>
      </c>
      <c r="F19" t="s">
        <v>66</v>
      </c>
      <c r="G19" s="19">
        <f>SUM(Tableau1[[#This Row],[E1]:[E8]])</f>
        <v>5</v>
      </c>
      <c r="H19" s="19">
        <v>1</v>
      </c>
      <c r="I19" s="19">
        <v>1</v>
      </c>
      <c r="J19" s="19">
        <v>1</v>
      </c>
      <c r="K19" s="19">
        <v>1</v>
      </c>
      <c r="L19" s="19">
        <v>1</v>
      </c>
      <c r="M19" s="19">
        <v>0</v>
      </c>
      <c r="N19" s="19">
        <v>0</v>
      </c>
      <c r="O19" s="19">
        <v>0</v>
      </c>
      <c r="P19" t="s">
        <v>273</v>
      </c>
      <c r="R19" s="3"/>
      <c r="S19" t="s">
        <v>125</v>
      </c>
      <c r="T19" s="11">
        <v>143</v>
      </c>
      <c r="U19" t="s">
        <v>133</v>
      </c>
      <c r="V19" t="s">
        <v>157</v>
      </c>
      <c r="W19" s="19">
        <f>SUM(Tableau2[[#This Row],[M1]:[M6]])</f>
        <v>2</v>
      </c>
      <c r="X19" s="19">
        <v>1</v>
      </c>
      <c r="Y19" s="19">
        <v>0</v>
      </c>
      <c r="Z19" s="19">
        <v>1</v>
      </c>
      <c r="AA19" s="19">
        <v>0</v>
      </c>
      <c r="AB19" s="19">
        <v>0</v>
      </c>
      <c r="AC19" s="19">
        <v>0</v>
      </c>
      <c r="AD19"/>
      <c r="AE19" s="8"/>
      <c r="AF19" s="3"/>
      <c r="AG19" t="s">
        <v>129</v>
      </c>
      <c r="AH19">
        <v>235</v>
      </c>
      <c r="AI19" s="31" t="s">
        <v>51</v>
      </c>
      <c r="AJ19" s="31" t="s">
        <v>202</v>
      </c>
      <c r="AK19" s="11">
        <f>SUM(Tableau24[[#This Row],[R1]:[R6]])</f>
        <v>3</v>
      </c>
      <c r="AL19" s="19">
        <v>1</v>
      </c>
      <c r="AM19" s="19">
        <v>1</v>
      </c>
      <c r="AN19" s="19">
        <v>1</v>
      </c>
      <c r="AO19" s="19">
        <v>0</v>
      </c>
      <c r="AP19" s="19">
        <v>0</v>
      </c>
      <c r="AQ19" s="19">
        <v>0</v>
      </c>
      <c r="AR19" s="31"/>
      <c r="AS19" s="8"/>
    </row>
    <row r="20" spans="2:45" x14ac:dyDescent="0.3">
      <c r="B20" s="3"/>
      <c r="C20" t="s">
        <v>113</v>
      </c>
      <c r="D20" s="11">
        <v>80</v>
      </c>
      <c r="E20" t="s">
        <v>56</v>
      </c>
      <c r="F20" t="s">
        <v>67</v>
      </c>
      <c r="G20" s="19">
        <f>SUM(Tableau1[[#This Row],[E1]:[E8]])</f>
        <v>5</v>
      </c>
      <c r="H20" s="19">
        <v>1</v>
      </c>
      <c r="I20" s="19">
        <v>1</v>
      </c>
      <c r="J20" s="19">
        <v>1</v>
      </c>
      <c r="K20" s="19">
        <v>1</v>
      </c>
      <c r="L20" s="19">
        <v>1</v>
      </c>
      <c r="M20" s="19">
        <v>0</v>
      </c>
      <c r="N20" s="19">
        <v>0</v>
      </c>
      <c r="O20" s="19">
        <v>0</v>
      </c>
      <c r="P20" t="s">
        <v>254</v>
      </c>
      <c r="R20" s="3"/>
      <c r="S20" t="s">
        <v>126</v>
      </c>
      <c r="T20" s="11">
        <v>200</v>
      </c>
      <c r="U20" t="s">
        <v>257</v>
      </c>
      <c r="V20" t="s">
        <v>158</v>
      </c>
      <c r="W20" s="19">
        <f>SUM(Tableau2[[#This Row],[M1]:[M6]])</f>
        <v>3</v>
      </c>
      <c r="X20" s="19">
        <v>1</v>
      </c>
      <c r="Y20" s="19">
        <v>0</v>
      </c>
      <c r="Z20" s="19">
        <v>1</v>
      </c>
      <c r="AA20" s="19">
        <v>1</v>
      </c>
      <c r="AB20" s="19">
        <v>0</v>
      </c>
      <c r="AC20" s="19">
        <v>0</v>
      </c>
      <c r="AD20"/>
      <c r="AE20" s="8"/>
      <c r="AF20" s="3"/>
      <c r="AG20" t="s">
        <v>129</v>
      </c>
      <c r="AH20">
        <v>446</v>
      </c>
      <c r="AI20" s="31" t="s">
        <v>51</v>
      </c>
      <c r="AJ20" s="33" t="s">
        <v>202</v>
      </c>
      <c r="AK20" s="11">
        <f>SUM(Tableau24[[#This Row],[R1]:[R6]])</f>
        <v>3</v>
      </c>
      <c r="AL20" s="19">
        <v>1</v>
      </c>
      <c r="AM20" s="34">
        <v>1</v>
      </c>
      <c r="AN20" s="19">
        <v>1</v>
      </c>
      <c r="AO20" s="19">
        <v>0</v>
      </c>
      <c r="AP20" s="19">
        <v>0</v>
      </c>
      <c r="AQ20" s="19">
        <v>0</v>
      </c>
      <c r="AR20" s="31"/>
      <c r="AS20" s="8"/>
    </row>
    <row r="21" spans="2:45" x14ac:dyDescent="0.3">
      <c r="B21" s="3"/>
      <c r="C21" t="s">
        <v>113</v>
      </c>
      <c r="D21" s="11">
        <v>110</v>
      </c>
      <c r="E21" t="s">
        <v>46</v>
      </c>
      <c r="F21" t="s">
        <v>68</v>
      </c>
      <c r="G21" s="19">
        <f>SUM(Tableau1[[#This Row],[E1]:[E8]])</f>
        <v>5</v>
      </c>
      <c r="H21" s="19">
        <v>1</v>
      </c>
      <c r="I21" s="19">
        <v>1</v>
      </c>
      <c r="J21" s="19">
        <v>1</v>
      </c>
      <c r="K21" s="19">
        <v>1</v>
      </c>
      <c r="L21" s="19">
        <v>1</v>
      </c>
      <c r="M21" s="19">
        <v>0</v>
      </c>
      <c r="N21" s="19">
        <v>0</v>
      </c>
      <c r="O21" s="19">
        <v>0</v>
      </c>
      <c r="P21" t="s">
        <v>254</v>
      </c>
      <c r="R21" s="3"/>
      <c r="S21" t="s">
        <v>126</v>
      </c>
      <c r="T21" s="11">
        <v>200</v>
      </c>
      <c r="U21" t="s">
        <v>255</v>
      </c>
      <c r="V21"/>
      <c r="W21" s="19">
        <f>SUM(Tableau2[[#This Row],[M1]:[M6]])</f>
        <v>3</v>
      </c>
      <c r="X21" s="19">
        <v>1</v>
      </c>
      <c r="Y21" s="19">
        <v>0</v>
      </c>
      <c r="Z21" s="19">
        <v>1</v>
      </c>
      <c r="AA21" s="19">
        <v>1</v>
      </c>
      <c r="AB21" s="19">
        <v>0</v>
      </c>
      <c r="AC21" s="19">
        <v>0</v>
      </c>
      <c r="AD21"/>
      <c r="AE21" s="8"/>
      <c r="AF21" s="3"/>
      <c r="AG21" t="s">
        <v>129</v>
      </c>
      <c r="AH21">
        <v>529</v>
      </c>
      <c r="AI21" s="31" t="s">
        <v>44</v>
      </c>
      <c r="AJ21" s="31" t="s">
        <v>203</v>
      </c>
      <c r="AK21" s="11">
        <f>SUM(Tableau24[[#This Row],[R1]:[R6]])</f>
        <v>3</v>
      </c>
      <c r="AL21" s="19">
        <v>1</v>
      </c>
      <c r="AM21" s="19">
        <v>1</v>
      </c>
      <c r="AN21" s="19">
        <v>1</v>
      </c>
      <c r="AO21" s="19">
        <v>0</v>
      </c>
      <c r="AP21" s="19">
        <v>0</v>
      </c>
      <c r="AQ21" s="19">
        <v>0</v>
      </c>
      <c r="AR21" s="31"/>
      <c r="AS21" s="8"/>
    </row>
    <row r="22" spans="2:45" x14ac:dyDescent="0.3">
      <c r="B22" s="3"/>
      <c r="C22" t="s">
        <v>113</v>
      </c>
      <c r="D22" s="11">
        <v>141</v>
      </c>
      <c r="E22" t="s">
        <v>56</v>
      </c>
      <c r="F22" t="s">
        <v>69</v>
      </c>
      <c r="G22" s="19">
        <f>SUM(Tableau1[[#This Row],[E1]:[E8]])</f>
        <v>5</v>
      </c>
      <c r="H22" s="19">
        <v>1</v>
      </c>
      <c r="I22" s="19">
        <v>1</v>
      </c>
      <c r="J22" s="19">
        <v>1</v>
      </c>
      <c r="K22" s="19">
        <v>1</v>
      </c>
      <c r="L22" s="19">
        <v>1</v>
      </c>
      <c r="M22" s="19">
        <v>0</v>
      </c>
      <c r="N22" s="19">
        <v>0</v>
      </c>
      <c r="O22" s="19">
        <v>0</v>
      </c>
      <c r="P22" t="s">
        <v>267</v>
      </c>
      <c r="R22" s="3"/>
      <c r="S22" t="s">
        <v>126</v>
      </c>
      <c r="T22" s="11">
        <v>226</v>
      </c>
      <c r="U22" t="s">
        <v>255</v>
      </c>
      <c r="V22"/>
      <c r="W22" s="19">
        <f>SUM(Tableau2[[#This Row],[M1]:[M6]])</f>
        <v>3</v>
      </c>
      <c r="X22" s="19">
        <v>1</v>
      </c>
      <c r="Y22" s="19">
        <v>0</v>
      </c>
      <c r="Z22" s="19">
        <v>1</v>
      </c>
      <c r="AA22" s="19">
        <v>1</v>
      </c>
      <c r="AB22" s="19">
        <v>0</v>
      </c>
      <c r="AC22" s="19">
        <v>0</v>
      </c>
      <c r="AD22"/>
      <c r="AE22" s="8"/>
      <c r="AF22" s="3"/>
      <c r="AG22" t="s">
        <v>129</v>
      </c>
      <c r="AH22">
        <v>544</v>
      </c>
      <c r="AI22" s="31" t="s">
        <v>52</v>
      </c>
      <c r="AJ22" s="31" t="s">
        <v>203</v>
      </c>
      <c r="AK22" s="11">
        <f>SUM(Tableau24[[#This Row],[R1]:[R6]])</f>
        <v>3</v>
      </c>
      <c r="AL22" s="19">
        <v>1</v>
      </c>
      <c r="AM22" s="19">
        <v>1</v>
      </c>
      <c r="AN22" s="19">
        <v>1</v>
      </c>
      <c r="AO22" s="19">
        <v>0</v>
      </c>
      <c r="AP22" s="19">
        <v>0</v>
      </c>
      <c r="AQ22" s="19">
        <v>0</v>
      </c>
      <c r="AR22" s="31"/>
      <c r="AS22" s="8"/>
    </row>
    <row r="23" spans="2:45" x14ac:dyDescent="0.3">
      <c r="B23" s="3"/>
      <c r="C23" t="s">
        <v>113</v>
      </c>
      <c r="D23" s="11">
        <v>208</v>
      </c>
      <c r="E23" t="s">
        <v>44</v>
      </c>
      <c r="F23" t="s">
        <v>70</v>
      </c>
      <c r="G23" s="19">
        <f>SUM(Tableau1[[#This Row],[E1]:[E8]])</f>
        <v>5</v>
      </c>
      <c r="H23" s="19">
        <v>1</v>
      </c>
      <c r="I23" s="19">
        <v>1</v>
      </c>
      <c r="J23" s="19">
        <v>1</v>
      </c>
      <c r="K23" s="19">
        <v>1</v>
      </c>
      <c r="L23" s="19">
        <v>1</v>
      </c>
      <c r="M23" s="19">
        <v>0</v>
      </c>
      <c r="N23" s="19">
        <v>0</v>
      </c>
      <c r="O23" s="19">
        <v>0</v>
      </c>
      <c r="P23" t="s">
        <v>254</v>
      </c>
      <c r="R23" s="3"/>
      <c r="S23" t="s">
        <v>126</v>
      </c>
      <c r="T23" s="11">
        <v>350</v>
      </c>
      <c r="U23" t="s">
        <v>48</v>
      </c>
      <c r="V23" t="s">
        <v>151</v>
      </c>
      <c r="W23" s="19">
        <f>SUM(Tableau2[[#This Row],[M1]:[M6]])</f>
        <v>3</v>
      </c>
      <c r="X23" s="19">
        <v>1</v>
      </c>
      <c r="Y23" s="19">
        <v>0</v>
      </c>
      <c r="Z23" s="19">
        <v>1</v>
      </c>
      <c r="AA23" s="19">
        <v>1</v>
      </c>
      <c r="AB23" s="19">
        <v>0</v>
      </c>
      <c r="AC23" s="19">
        <v>0</v>
      </c>
      <c r="AD23"/>
      <c r="AE23" s="8"/>
      <c r="AF23" s="3"/>
      <c r="AG23" t="s">
        <v>129</v>
      </c>
      <c r="AH23">
        <v>553</v>
      </c>
      <c r="AI23" s="31" t="s">
        <v>52</v>
      </c>
      <c r="AJ23" s="31" t="s">
        <v>203</v>
      </c>
      <c r="AK23" s="11">
        <f>SUM(Tableau24[[#This Row],[R1]:[R6]])</f>
        <v>3</v>
      </c>
      <c r="AL23" s="19">
        <v>1</v>
      </c>
      <c r="AM23" s="19">
        <v>1</v>
      </c>
      <c r="AN23" s="19">
        <v>1</v>
      </c>
      <c r="AO23" s="19">
        <v>0</v>
      </c>
      <c r="AP23" s="19">
        <v>0</v>
      </c>
      <c r="AQ23" s="19">
        <v>0</v>
      </c>
      <c r="AR23" s="31"/>
      <c r="AS23" s="8"/>
    </row>
    <row r="24" spans="2:45" x14ac:dyDescent="0.3">
      <c r="B24" s="3"/>
      <c r="C24" t="s">
        <v>114</v>
      </c>
      <c r="D24" s="11">
        <v>84</v>
      </c>
      <c r="E24" t="s">
        <v>44</v>
      </c>
      <c r="F24" t="s">
        <v>71</v>
      </c>
      <c r="G24" s="19">
        <f>SUM(Tableau1[[#This Row],[E1]:[E8]])</f>
        <v>5</v>
      </c>
      <c r="H24" s="19">
        <v>1</v>
      </c>
      <c r="I24" s="19">
        <v>1</v>
      </c>
      <c r="J24" s="19">
        <v>1</v>
      </c>
      <c r="K24" s="19">
        <v>1</v>
      </c>
      <c r="L24" s="19">
        <v>1</v>
      </c>
      <c r="M24" s="19">
        <v>0</v>
      </c>
      <c r="N24" s="19">
        <v>0</v>
      </c>
      <c r="O24" s="19">
        <v>0</v>
      </c>
      <c r="P24" t="s">
        <v>274</v>
      </c>
      <c r="R24" s="3"/>
      <c r="S24" t="s">
        <v>126</v>
      </c>
      <c r="T24" s="11">
        <v>457</v>
      </c>
      <c r="U24" t="s">
        <v>255</v>
      </c>
      <c r="V24"/>
      <c r="W24" s="19">
        <f>SUM(Tableau2[[#This Row],[M1]:[M6]])</f>
        <v>3</v>
      </c>
      <c r="X24" s="19">
        <v>1</v>
      </c>
      <c r="Y24" s="19">
        <v>0</v>
      </c>
      <c r="Z24" s="19">
        <v>1</v>
      </c>
      <c r="AA24" s="19">
        <v>1</v>
      </c>
      <c r="AB24" s="19">
        <v>0</v>
      </c>
      <c r="AC24" s="19">
        <v>0</v>
      </c>
      <c r="AD24"/>
      <c r="AE24" s="8"/>
      <c r="AF24" s="3"/>
      <c r="AG24" t="s">
        <v>131</v>
      </c>
      <c r="AH24">
        <v>1106</v>
      </c>
      <c r="AI24" s="31" t="s">
        <v>51</v>
      </c>
      <c r="AJ24" s="31" t="s">
        <v>201</v>
      </c>
      <c r="AK24" s="11">
        <f>SUM(Tableau24[[#This Row],[R1]:[R6]])</f>
        <v>3</v>
      </c>
      <c r="AL24" s="19">
        <v>1</v>
      </c>
      <c r="AM24" s="19">
        <v>1</v>
      </c>
      <c r="AN24" s="19">
        <v>1</v>
      </c>
      <c r="AO24" s="19">
        <v>0</v>
      </c>
      <c r="AP24" s="19">
        <v>0</v>
      </c>
      <c r="AQ24" s="19">
        <v>0</v>
      </c>
      <c r="AR24" s="31"/>
      <c r="AS24" s="8"/>
    </row>
    <row r="25" spans="2:45" x14ac:dyDescent="0.3">
      <c r="B25" s="3"/>
      <c r="C25" t="s">
        <v>114</v>
      </c>
      <c r="D25" s="11">
        <v>100</v>
      </c>
      <c r="E25" t="s">
        <v>44</v>
      </c>
      <c r="F25" t="s">
        <v>72</v>
      </c>
      <c r="G25" s="19">
        <f>SUM(Tableau1[[#This Row],[E1]:[E8]])</f>
        <v>5</v>
      </c>
      <c r="H25" s="19">
        <v>1</v>
      </c>
      <c r="I25" s="19">
        <v>1</v>
      </c>
      <c r="J25" s="19">
        <v>1</v>
      </c>
      <c r="K25" s="19">
        <v>1</v>
      </c>
      <c r="L25" s="19">
        <v>1</v>
      </c>
      <c r="M25" s="19">
        <v>0</v>
      </c>
      <c r="N25" s="19">
        <v>0</v>
      </c>
      <c r="O25" s="19">
        <v>0</v>
      </c>
      <c r="P25" t="s">
        <v>275</v>
      </c>
      <c r="R25" s="3"/>
      <c r="S25" t="s">
        <v>126</v>
      </c>
      <c r="T25" s="11">
        <v>464</v>
      </c>
      <c r="U25" t="s">
        <v>134</v>
      </c>
      <c r="V25" t="s">
        <v>159</v>
      </c>
      <c r="W25" s="19">
        <f>SUM(Tableau2[[#This Row],[M1]:[M6]])</f>
        <v>4</v>
      </c>
      <c r="X25" s="19">
        <v>1</v>
      </c>
      <c r="Y25" s="11">
        <v>1</v>
      </c>
      <c r="Z25" s="19">
        <v>1</v>
      </c>
      <c r="AA25" s="19">
        <v>1</v>
      </c>
      <c r="AB25" s="19">
        <v>0</v>
      </c>
      <c r="AC25" s="19">
        <v>0</v>
      </c>
      <c r="AD25"/>
      <c r="AE25" s="8"/>
      <c r="AF25" s="3"/>
      <c r="AG25" t="s">
        <v>131</v>
      </c>
      <c r="AH25">
        <v>13</v>
      </c>
      <c r="AI25" s="31" t="s">
        <v>44</v>
      </c>
      <c r="AJ25" s="31" t="s">
        <v>203</v>
      </c>
      <c r="AK25" s="11">
        <f>SUM(Tableau24[[#This Row],[R1]:[R6]])</f>
        <v>3</v>
      </c>
      <c r="AL25" s="19">
        <v>1</v>
      </c>
      <c r="AM25" s="19">
        <v>1</v>
      </c>
      <c r="AN25" s="19">
        <v>1</v>
      </c>
      <c r="AO25" s="19">
        <v>0</v>
      </c>
      <c r="AP25" s="19">
        <v>0</v>
      </c>
      <c r="AQ25" s="19">
        <v>0</v>
      </c>
      <c r="AR25" s="31"/>
      <c r="AS25" s="8"/>
    </row>
    <row r="26" spans="2:45" x14ac:dyDescent="0.3">
      <c r="B26" s="3"/>
      <c r="C26" t="s">
        <v>114</v>
      </c>
      <c r="D26" s="11">
        <v>145</v>
      </c>
      <c r="E26" t="s">
        <v>44</v>
      </c>
      <c r="F26" t="s">
        <v>73</v>
      </c>
      <c r="G26" s="19">
        <f>SUM(Tableau1[[#This Row],[E1]:[E8]])</f>
        <v>5</v>
      </c>
      <c r="H26" s="19">
        <v>1</v>
      </c>
      <c r="I26" s="19">
        <v>1</v>
      </c>
      <c r="J26" s="19">
        <v>1</v>
      </c>
      <c r="K26" s="19">
        <v>1</v>
      </c>
      <c r="L26" s="19">
        <v>1</v>
      </c>
      <c r="M26" s="19">
        <v>0</v>
      </c>
      <c r="N26" s="19">
        <v>0</v>
      </c>
      <c r="O26" s="19">
        <v>0</v>
      </c>
      <c r="P26" t="s">
        <v>276</v>
      </c>
      <c r="R26" s="3"/>
      <c r="S26" t="s">
        <v>126</v>
      </c>
      <c r="T26" s="11">
        <v>499</v>
      </c>
      <c r="U26" t="s">
        <v>255</v>
      </c>
      <c r="V26"/>
      <c r="W26" s="19">
        <f>SUM(Tableau2[[#This Row],[M1]:[M6]])</f>
        <v>3</v>
      </c>
      <c r="X26" s="19">
        <v>1</v>
      </c>
      <c r="Y26" s="11">
        <v>0</v>
      </c>
      <c r="Z26" s="19">
        <v>1</v>
      </c>
      <c r="AA26" s="19">
        <v>1</v>
      </c>
      <c r="AB26" s="19">
        <v>0</v>
      </c>
      <c r="AC26" s="19">
        <v>0</v>
      </c>
      <c r="AD26"/>
      <c r="AE26" s="8"/>
      <c r="AF26" s="3"/>
      <c r="AG26" t="s">
        <v>131</v>
      </c>
      <c r="AH26">
        <v>23</v>
      </c>
      <c r="AI26" s="31" t="s">
        <v>52</v>
      </c>
      <c r="AJ26" s="31" t="s">
        <v>203</v>
      </c>
      <c r="AK26" s="11">
        <f>SUM(Tableau24[[#This Row],[R1]:[R6]])</f>
        <v>3</v>
      </c>
      <c r="AL26" s="19">
        <v>1</v>
      </c>
      <c r="AM26" s="19">
        <v>1</v>
      </c>
      <c r="AN26" s="19">
        <v>1</v>
      </c>
      <c r="AO26" s="19">
        <v>0</v>
      </c>
      <c r="AP26" s="19">
        <v>0</v>
      </c>
      <c r="AQ26" s="19">
        <v>0</v>
      </c>
      <c r="AR26" s="31"/>
      <c r="AS26" s="8"/>
    </row>
    <row r="27" spans="2:45" x14ac:dyDescent="0.3">
      <c r="B27" s="3"/>
      <c r="C27" t="s">
        <v>114</v>
      </c>
      <c r="D27" s="11">
        <v>155</v>
      </c>
      <c r="E27" t="s">
        <v>44</v>
      </c>
      <c r="F27" t="s">
        <v>74</v>
      </c>
      <c r="G27" s="19">
        <f>SUM(Tableau1[[#This Row],[E1]:[E8]])</f>
        <v>5</v>
      </c>
      <c r="H27" s="19">
        <v>1</v>
      </c>
      <c r="I27" s="19">
        <v>1</v>
      </c>
      <c r="J27" s="19">
        <v>1</v>
      </c>
      <c r="K27" s="19">
        <v>1</v>
      </c>
      <c r="L27" s="19">
        <v>1</v>
      </c>
      <c r="M27" s="19">
        <v>0</v>
      </c>
      <c r="N27" s="19">
        <v>0</v>
      </c>
      <c r="O27" s="19">
        <v>0</v>
      </c>
      <c r="P27" t="s">
        <v>277</v>
      </c>
      <c r="R27" s="3"/>
      <c r="S27" t="s">
        <v>126</v>
      </c>
      <c r="T27" s="11">
        <v>504</v>
      </c>
      <c r="U27" t="s">
        <v>48</v>
      </c>
      <c r="V27" t="s">
        <v>151</v>
      </c>
      <c r="W27" s="19">
        <f>SUM(Tableau2[[#This Row],[M1]:[M6]])</f>
        <v>3</v>
      </c>
      <c r="X27" s="19">
        <v>1</v>
      </c>
      <c r="Y27" s="11">
        <v>0</v>
      </c>
      <c r="Z27" s="19">
        <v>1</v>
      </c>
      <c r="AA27" s="19">
        <v>1</v>
      </c>
      <c r="AB27" s="19">
        <v>0</v>
      </c>
      <c r="AC27" s="19">
        <v>0</v>
      </c>
      <c r="AD27"/>
      <c r="AE27" s="8"/>
      <c r="AF27" s="3"/>
      <c r="AG27" t="s">
        <v>131</v>
      </c>
      <c r="AH27">
        <v>30</v>
      </c>
      <c r="AI27" s="31" t="s">
        <v>52</v>
      </c>
      <c r="AJ27" s="33" t="s">
        <v>203</v>
      </c>
      <c r="AK27" s="11">
        <f>SUM(Tableau24[[#This Row],[R1]:[R6]])</f>
        <v>3</v>
      </c>
      <c r="AL27" s="19">
        <v>1</v>
      </c>
      <c r="AM27" s="19">
        <v>1</v>
      </c>
      <c r="AN27" s="19">
        <v>1</v>
      </c>
      <c r="AO27" s="19">
        <v>0</v>
      </c>
      <c r="AP27" s="19">
        <v>0</v>
      </c>
      <c r="AQ27" s="19">
        <v>0</v>
      </c>
      <c r="AR27" s="31"/>
      <c r="AS27" s="8"/>
    </row>
    <row r="28" spans="2:45" x14ac:dyDescent="0.3">
      <c r="B28" s="3"/>
      <c r="C28" t="s">
        <v>114</v>
      </c>
      <c r="D28" s="11">
        <v>196</v>
      </c>
      <c r="E28" t="s">
        <v>44</v>
      </c>
      <c r="F28" t="s">
        <v>75</v>
      </c>
      <c r="G28" s="19">
        <f>SUM(Tableau1[[#This Row],[E1]:[E8]])</f>
        <v>5</v>
      </c>
      <c r="H28" s="19">
        <v>1</v>
      </c>
      <c r="I28" s="19">
        <v>1</v>
      </c>
      <c r="J28" s="19">
        <v>1</v>
      </c>
      <c r="K28" s="19">
        <v>1</v>
      </c>
      <c r="L28" s="19">
        <v>1</v>
      </c>
      <c r="M28" s="19">
        <v>0</v>
      </c>
      <c r="N28" s="19">
        <v>0</v>
      </c>
      <c r="O28" s="19">
        <v>0</v>
      </c>
      <c r="P28" t="s">
        <v>278</v>
      </c>
      <c r="R28" s="3"/>
      <c r="S28" t="s">
        <v>126</v>
      </c>
      <c r="T28" s="11">
        <v>536</v>
      </c>
      <c r="U28" t="s">
        <v>255</v>
      </c>
      <c r="V28"/>
      <c r="W28" s="19">
        <f>SUM(Tableau2[[#This Row],[M1]:[M6]])</f>
        <v>3</v>
      </c>
      <c r="X28" s="19">
        <v>1</v>
      </c>
      <c r="Y28" s="11">
        <v>0</v>
      </c>
      <c r="Z28" s="19">
        <v>1</v>
      </c>
      <c r="AA28" s="19">
        <v>1</v>
      </c>
      <c r="AB28" s="19">
        <v>0</v>
      </c>
      <c r="AC28" s="19">
        <v>0</v>
      </c>
      <c r="AD28"/>
      <c r="AE28" s="8"/>
      <c r="AF28" s="3"/>
      <c r="AG28" s="2"/>
      <c r="AH28" s="15"/>
      <c r="AI28" s="41"/>
      <c r="AJ28" s="42"/>
      <c r="AK28" s="43"/>
      <c r="AL28" s="44"/>
      <c r="AM28" s="37"/>
      <c r="AN28" s="37"/>
      <c r="AO28" s="44"/>
      <c r="AP28" s="44"/>
      <c r="AQ28" s="44"/>
      <c r="AR28" s="41"/>
      <c r="AS28" s="8"/>
    </row>
    <row r="29" spans="2:45" x14ac:dyDescent="0.3">
      <c r="B29" s="3"/>
      <c r="C29" t="s">
        <v>114</v>
      </c>
      <c r="D29" s="11">
        <v>206</v>
      </c>
      <c r="E29" t="s">
        <v>44</v>
      </c>
      <c r="F29" t="s">
        <v>76</v>
      </c>
      <c r="G29" s="19">
        <f>SUM(Tableau1[[#This Row],[E1]:[E8]])</f>
        <v>5</v>
      </c>
      <c r="H29" s="19">
        <v>1</v>
      </c>
      <c r="I29" s="19">
        <v>1</v>
      </c>
      <c r="J29" s="19">
        <v>1</v>
      </c>
      <c r="K29" s="19">
        <v>1</v>
      </c>
      <c r="L29" s="19">
        <v>1</v>
      </c>
      <c r="M29" s="19">
        <v>0</v>
      </c>
      <c r="N29" s="19">
        <v>0</v>
      </c>
      <c r="O29" s="19">
        <v>0</v>
      </c>
      <c r="P29" t="s">
        <v>279</v>
      </c>
      <c r="R29" s="3"/>
      <c r="S29" t="s">
        <v>126</v>
      </c>
      <c r="T29" s="11">
        <v>602</v>
      </c>
      <c r="U29" t="s">
        <v>135</v>
      </c>
      <c r="V29" t="s">
        <v>160</v>
      </c>
      <c r="W29" s="19">
        <f>SUM(Tableau2[[#This Row],[M1]:[M6]])</f>
        <v>3</v>
      </c>
      <c r="X29" s="19">
        <v>1</v>
      </c>
      <c r="Y29" s="11">
        <v>0</v>
      </c>
      <c r="Z29" s="19">
        <v>1</v>
      </c>
      <c r="AA29" s="19">
        <v>1</v>
      </c>
      <c r="AB29" s="19">
        <v>0</v>
      </c>
      <c r="AC29" s="19">
        <v>0</v>
      </c>
      <c r="AD29"/>
      <c r="AE29" s="8"/>
      <c r="AF29" s="24"/>
      <c r="AI29" s="31"/>
      <c r="AJ29" s="31"/>
      <c r="AK29" s="18"/>
      <c r="AL29" s="32"/>
      <c r="AM29" s="19"/>
      <c r="AN29" s="19"/>
      <c r="AO29" s="32"/>
      <c r="AP29" s="32"/>
      <c r="AQ29" s="32"/>
      <c r="AR29" s="31"/>
      <c r="AS29" s="8"/>
    </row>
    <row r="30" spans="2:45" x14ac:dyDescent="0.3">
      <c r="B30" s="3"/>
      <c r="C30" t="s">
        <v>114</v>
      </c>
      <c r="D30" s="11">
        <v>239</v>
      </c>
      <c r="E30" t="s">
        <v>44</v>
      </c>
      <c r="F30" t="s">
        <v>77</v>
      </c>
      <c r="G30" s="19">
        <f>SUM(Tableau1[[#This Row],[E1]:[E8]])</f>
        <v>5</v>
      </c>
      <c r="H30" s="19">
        <v>1</v>
      </c>
      <c r="I30" s="19">
        <v>1</v>
      </c>
      <c r="J30" s="19">
        <v>1</v>
      </c>
      <c r="K30" s="19">
        <v>1</v>
      </c>
      <c r="L30" s="19">
        <v>1</v>
      </c>
      <c r="M30" s="19">
        <v>0</v>
      </c>
      <c r="N30" s="19">
        <v>0</v>
      </c>
      <c r="O30" s="19">
        <v>0</v>
      </c>
      <c r="P30" t="s">
        <v>280</v>
      </c>
      <c r="R30" s="3"/>
      <c r="S30" t="s">
        <v>126</v>
      </c>
      <c r="T30" s="11">
        <v>651</v>
      </c>
      <c r="U30" t="s">
        <v>255</v>
      </c>
      <c r="V30"/>
      <c r="W30" s="19">
        <f>SUM(Tableau2[[#This Row],[M1]:[M6]])</f>
        <v>3</v>
      </c>
      <c r="X30" s="19">
        <v>1</v>
      </c>
      <c r="Y30" s="11">
        <v>0</v>
      </c>
      <c r="Z30" s="19">
        <v>1</v>
      </c>
      <c r="AA30" s="19">
        <v>1</v>
      </c>
      <c r="AB30" s="19">
        <v>0</v>
      </c>
      <c r="AC30" s="19">
        <v>0</v>
      </c>
      <c r="AD30"/>
      <c r="AE30" s="8"/>
      <c r="AF30" s="24"/>
      <c r="AI30" s="31"/>
      <c r="AJ30" s="31"/>
      <c r="AK30" s="18"/>
      <c r="AL30" s="18"/>
      <c r="AM30" s="19"/>
      <c r="AN30" s="19"/>
      <c r="AO30" s="32"/>
      <c r="AP30" s="18"/>
      <c r="AQ30" s="18"/>
      <c r="AR30" s="31"/>
      <c r="AS30" s="8"/>
    </row>
    <row r="31" spans="2:45" x14ac:dyDescent="0.3">
      <c r="B31" s="3"/>
      <c r="C31" t="s">
        <v>114</v>
      </c>
      <c r="D31" s="11">
        <v>249</v>
      </c>
      <c r="E31" t="s">
        <v>44</v>
      </c>
      <c r="F31" t="s">
        <v>78</v>
      </c>
      <c r="G31" s="19">
        <f>SUM(Tableau1[[#This Row],[E1]:[E8]])</f>
        <v>5</v>
      </c>
      <c r="H31" s="19">
        <v>1</v>
      </c>
      <c r="I31" s="19">
        <v>1</v>
      </c>
      <c r="J31" s="19">
        <v>1</v>
      </c>
      <c r="K31" s="19">
        <v>1</v>
      </c>
      <c r="L31" s="19">
        <v>1</v>
      </c>
      <c r="M31" s="19">
        <v>0</v>
      </c>
      <c r="N31" s="19">
        <v>0</v>
      </c>
      <c r="O31" s="19">
        <v>0</v>
      </c>
      <c r="P31" t="s">
        <v>281</v>
      </c>
      <c r="R31" s="3"/>
      <c r="S31" t="s">
        <v>126</v>
      </c>
      <c r="T31" s="11">
        <v>718</v>
      </c>
      <c r="U31" t="s">
        <v>135</v>
      </c>
      <c r="V31" t="s">
        <v>160</v>
      </c>
      <c r="W31" s="19">
        <f>SUM(Tableau2[[#This Row],[M1]:[M6]])</f>
        <v>3</v>
      </c>
      <c r="X31" s="19">
        <v>1</v>
      </c>
      <c r="Y31" s="11">
        <v>0</v>
      </c>
      <c r="Z31" s="19">
        <v>1</v>
      </c>
      <c r="AA31" s="19">
        <v>1</v>
      </c>
      <c r="AB31" s="19">
        <v>0</v>
      </c>
      <c r="AC31" s="19">
        <v>0</v>
      </c>
      <c r="AD31"/>
      <c r="AE31" s="8"/>
      <c r="AF31" s="24"/>
      <c r="AI31" s="31"/>
      <c r="AJ31" s="31"/>
      <c r="AK31" s="18"/>
      <c r="AL31" s="32"/>
      <c r="AM31" s="19"/>
      <c r="AN31" s="19"/>
      <c r="AO31" s="32"/>
      <c r="AP31" s="32"/>
      <c r="AQ31" s="32"/>
      <c r="AR31" s="31"/>
      <c r="AS31" s="8"/>
    </row>
    <row r="32" spans="2:45" x14ac:dyDescent="0.3">
      <c r="B32" s="3"/>
      <c r="C32" t="s">
        <v>114</v>
      </c>
      <c r="D32" s="11">
        <v>286</v>
      </c>
      <c r="E32" t="s">
        <v>44</v>
      </c>
      <c r="F32" t="s">
        <v>79</v>
      </c>
      <c r="G32" s="19">
        <f>SUM(Tableau1[[#This Row],[E1]:[E8]])</f>
        <v>5</v>
      </c>
      <c r="H32" s="19">
        <v>1</v>
      </c>
      <c r="I32" s="19">
        <v>1</v>
      </c>
      <c r="J32" s="19">
        <v>1</v>
      </c>
      <c r="K32" s="19">
        <v>1</v>
      </c>
      <c r="L32" s="19">
        <v>1</v>
      </c>
      <c r="M32" s="19">
        <v>0</v>
      </c>
      <c r="N32" s="19">
        <v>0</v>
      </c>
      <c r="O32" s="19">
        <v>0</v>
      </c>
      <c r="P32" t="s">
        <v>282</v>
      </c>
      <c r="R32" s="3"/>
      <c r="S32" t="s">
        <v>126</v>
      </c>
      <c r="T32" s="11">
        <v>745</v>
      </c>
      <c r="U32" t="s">
        <v>255</v>
      </c>
      <c r="V32"/>
      <c r="W32" s="19">
        <f>SUM(Tableau2[[#This Row],[M1]:[M6]])</f>
        <v>3</v>
      </c>
      <c r="X32" s="19">
        <v>1</v>
      </c>
      <c r="Y32" s="29">
        <v>0</v>
      </c>
      <c r="Z32" s="19">
        <v>1</v>
      </c>
      <c r="AA32" s="19">
        <v>1</v>
      </c>
      <c r="AB32" s="19">
        <v>0</v>
      </c>
      <c r="AC32" s="19">
        <v>0</v>
      </c>
      <c r="AD32"/>
      <c r="AE32" s="8"/>
      <c r="AF32" s="24"/>
      <c r="AI32" s="31"/>
      <c r="AJ32" s="31"/>
      <c r="AK32" s="18"/>
      <c r="AL32" s="32"/>
      <c r="AM32" s="19"/>
      <c r="AN32" s="19"/>
      <c r="AO32" s="32"/>
      <c r="AP32" s="32"/>
      <c r="AQ32" s="32"/>
      <c r="AR32" s="31"/>
      <c r="AS32" s="8"/>
    </row>
    <row r="33" spans="2:45" x14ac:dyDescent="0.3">
      <c r="B33" s="3"/>
      <c r="C33" t="s">
        <v>114</v>
      </c>
      <c r="D33" s="11">
        <v>296</v>
      </c>
      <c r="E33" t="s">
        <v>44</v>
      </c>
      <c r="F33" t="s">
        <v>80</v>
      </c>
      <c r="G33" s="19">
        <f>SUM(Tableau1[[#This Row],[E1]:[E8]])</f>
        <v>5</v>
      </c>
      <c r="H33" s="19">
        <v>1</v>
      </c>
      <c r="I33" s="19">
        <v>1</v>
      </c>
      <c r="J33" s="19">
        <v>1</v>
      </c>
      <c r="K33" s="19">
        <v>1</v>
      </c>
      <c r="L33" s="19">
        <v>1</v>
      </c>
      <c r="M33" s="19">
        <v>0</v>
      </c>
      <c r="N33" s="19">
        <v>0</v>
      </c>
      <c r="O33" s="19">
        <v>0</v>
      </c>
      <c r="P33" t="s">
        <v>283</v>
      </c>
      <c r="R33" s="3"/>
      <c r="S33" t="s">
        <v>126</v>
      </c>
      <c r="T33" s="11">
        <v>747</v>
      </c>
      <c r="U33" t="s">
        <v>133</v>
      </c>
      <c r="V33" t="s">
        <v>161</v>
      </c>
      <c r="W33" s="19">
        <f>SUM(Tableau2[[#This Row],[M1]:[M6]])</f>
        <v>3</v>
      </c>
      <c r="X33" s="19">
        <v>1</v>
      </c>
      <c r="Y33" s="11">
        <v>0</v>
      </c>
      <c r="Z33" s="19">
        <v>1</v>
      </c>
      <c r="AA33" s="19">
        <v>1</v>
      </c>
      <c r="AB33" s="19">
        <v>0</v>
      </c>
      <c r="AC33" s="19">
        <v>0</v>
      </c>
      <c r="AD33"/>
      <c r="AE33" s="8"/>
      <c r="AF33" s="24"/>
      <c r="AI33" s="31"/>
      <c r="AJ33" s="31"/>
      <c r="AK33" s="18"/>
      <c r="AL33" s="32"/>
      <c r="AM33" s="19"/>
      <c r="AN33" s="19"/>
      <c r="AO33" s="32"/>
      <c r="AP33" s="32"/>
      <c r="AQ33" s="32"/>
      <c r="AR33" s="31"/>
      <c r="AS33" s="8"/>
    </row>
    <row r="34" spans="2:45" x14ac:dyDescent="0.3">
      <c r="B34" s="3"/>
      <c r="C34" t="s">
        <v>115</v>
      </c>
      <c r="D34" s="11">
        <v>10</v>
      </c>
      <c r="E34" t="s">
        <v>46</v>
      </c>
      <c r="F34" t="s">
        <v>81</v>
      </c>
      <c r="G34" s="19">
        <f>SUM(Tableau1[[#This Row],[E1]:[E8]])</f>
        <v>5</v>
      </c>
      <c r="H34" s="19">
        <v>1</v>
      </c>
      <c r="I34" s="19">
        <v>1</v>
      </c>
      <c r="J34" s="19">
        <v>1</v>
      </c>
      <c r="K34" s="19">
        <v>1</v>
      </c>
      <c r="L34" s="19">
        <v>1</v>
      </c>
      <c r="M34" s="19">
        <v>0</v>
      </c>
      <c r="N34" s="19">
        <v>0</v>
      </c>
      <c r="O34" s="19">
        <v>0</v>
      </c>
      <c r="P34" t="s">
        <v>284</v>
      </c>
      <c r="R34" s="3"/>
      <c r="S34" t="s">
        <v>126</v>
      </c>
      <c r="T34" s="11">
        <v>783</v>
      </c>
      <c r="U34" t="s">
        <v>255</v>
      </c>
      <c r="V34"/>
      <c r="W34" s="19">
        <f>SUM(Tableau2[[#This Row],[M1]:[M6]])</f>
        <v>3</v>
      </c>
      <c r="X34" s="19">
        <v>1</v>
      </c>
      <c r="Y34" s="11">
        <v>0</v>
      </c>
      <c r="Z34" s="19">
        <v>1</v>
      </c>
      <c r="AA34" s="19">
        <v>1</v>
      </c>
      <c r="AB34" s="19">
        <v>0</v>
      </c>
      <c r="AC34" s="19">
        <v>0</v>
      </c>
      <c r="AD34"/>
      <c r="AE34" s="8"/>
      <c r="AF34" s="24"/>
      <c r="AI34" s="31"/>
      <c r="AJ34" s="31"/>
      <c r="AK34" s="18"/>
      <c r="AL34" s="32"/>
      <c r="AM34" s="19"/>
      <c r="AN34" s="19"/>
      <c r="AO34" s="32"/>
      <c r="AP34" s="32"/>
      <c r="AQ34" s="32"/>
      <c r="AR34" s="31"/>
      <c r="AS34" s="8"/>
    </row>
    <row r="35" spans="2:45" x14ac:dyDescent="0.3">
      <c r="B35" s="3"/>
      <c r="C35" t="s">
        <v>115</v>
      </c>
      <c r="D35" s="11">
        <v>17</v>
      </c>
      <c r="E35" t="s">
        <v>46</v>
      </c>
      <c r="F35" t="s">
        <v>82</v>
      </c>
      <c r="G35" s="19">
        <f>SUM(Tableau1[[#This Row],[E1]:[E8]])</f>
        <v>5</v>
      </c>
      <c r="H35" s="19">
        <v>1</v>
      </c>
      <c r="I35" s="19">
        <v>1</v>
      </c>
      <c r="J35" s="19">
        <v>1</v>
      </c>
      <c r="K35" s="19">
        <v>1</v>
      </c>
      <c r="L35" s="19">
        <v>1</v>
      </c>
      <c r="M35" s="19">
        <v>0</v>
      </c>
      <c r="N35" s="19">
        <v>0</v>
      </c>
      <c r="O35" s="19">
        <v>0</v>
      </c>
      <c r="P35" t="s">
        <v>285</v>
      </c>
      <c r="R35" s="3"/>
      <c r="S35" t="s">
        <v>126</v>
      </c>
      <c r="T35" s="11">
        <v>788</v>
      </c>
      <c r="U35" t="s">
        <v>132</v>
      </c>
      <c r="V35" t="s">
        <v>151</v>
      </c>
      <c r="W35" s="19">
        <f>SUM(Tableau2[[#This Row],[M1]:[M6]])</f>
        <v>3</v>
      </c>
      <c r="X35" s="19">
        <v>1</v>
      </c>
      <c r="Y35" s="11">
        <v>0</v>
      </c>
      <c r="Z35" s="19">
        <v>1</v>
      </c>
      <c r="AA35" s="19">
        <v>1</v>
      </c>
      <c r="AB35" s="19">
        <v>0</v>
      </c>
      <c r="AC35" s="19">
        <v>0</v>
      </c>
      <c r="AD35"/>
      <c r="AE35" s="8"/>
      <c r="AF35" s="24"/>
      <c r="AI35" s="31"/>
      <c r="AJ35" s="31"/>
      <c r="AK35" s="18"/>
      <c r="AL35" s="32"/>
      <c r="AM35" s="19"/>
      <c r="AN35" s="19"/>
      <c r="AO35" s="32"/>
      <c r="AP35" s="32"/>
      <c r="AQ35" s="32"/>
      <c r="AR35" s="31"/>
      <c r="AS35" s="8"/>
    </row>
    <row r="36" spans="2:45" x14ac:dyDescent="0.3">
      <c r="B36" s="3"/>
      <c r="C36" t="s">
        <v>116</v>
      </c>
      <c r="D36" s="11">
        <v>21</v>
      </c>
      <c r="E36" t="s">
        <v>46</v>
      </c>
      <c r="F36" t="s">
        <v>83</v>
      </c>
      <c r="G36" s="19">
        <f>SUM(Tableau1[[#This Row],[E1]:[E8]])</f>
        <v>5</v>
      </c>
      <c r="H36" s="19">
        <v>1</v>
      </c>
      <c r="I36" s="19">
        <v>1</v>
      </c>
      <c r="J36" s="19">
        <v>1</v>
      </c>
      <c r="K36" s="19">
        <v>1</v>
      </c>
      <c r="L36" s="19">
        <v>1</v>
      </c>
      <c r="M36" s="19">
        <v>0</v>
      </c>
      <c r="N36" s="19">
        <v>0</v>
      </c>
      <c r="O36" s="19">
        <v>0</v>
      </c>
      <c r="P36" t="s">
        <v>286</v>
      </c>
      <c r="R36" s="3"/>
      <c r="S36" t="s">
        <v>126</v>
      </c>
      <c r="T36" s="11">
        <v>831</v>
      </c>
      <c r="U36" t="s">
        <v>255</v>
      </c>
      <c r="V36"/>
      <c r="W36" s="19">
        <f>SUM(Tableau2[[#This Row],[M1]:[M6]])</f>
        <v>3</v>
      </c>
      <c r="X36" s="19">
        <v>1</v>
      </c>
      <c r="Y36" s="11">
        <v>0</v>
      </c>
      <c r="Z36" s="19">
        <v>1</v>
      </c>
      <c r="AA36" s="19">
        <v>1</v>
      </c>
      <c r="AB36" s="19">
        <v>0</v>
      </c>
      <c r="AC36" s="19">
        <v>0</v>
      </c>
      <c r="AD36"/>
      <c r="AE36" s="8"/>
      <c r="AF36" s="24"/>
      <c r="AI36" s="31"/>
      <c r="AJ36" s="31"/>
      <c r="AK36" s="18"/>
      <c r="AL36" s="32"/>
      <c r="AM36" s="19"/>
      <c r="AN36" s="19"/>
      <c r="AO36" s="32"/>
      <c r="AP36" s="32"/>
      <c r="AQ36" s="32"/>
      <c r="AR36" s="31"/>
      <c r="AS36" s="8"/>
    </row>
    <row r="37" spans="2:45" x14ac:dyDescent="0.3">
      <c r="B37" s="3"/>
      <c r="C37" t="s">
        <v>117</v>
      </c>
      <c r="D37" s="11">
        <v>182</v>
      </c>
      <c r="E37" t="s">
        <v>46</v>
      </c>
      <c r="F37" t="s">
        <v>84</v>
      </c>
      <c r="G37" s="19">
        <f>SUM(Tableau1[[#This Row],[E1]:[E8]])</f>
        <v>5</v>
      </c>
      <c r="H37" s="19">
        <v>1</v>
      </c>
      <c r="I37" s="19">
        <v>1</v>
      </c>
      <c r="J37" s="19">
        <v>1</v>
      </c>
      <c r="K37" s="19">
        <v>1</v>
      </c>
      <c r="L37" s="19">
        <v>1</v>
      </c>
      <c r="M37" s="19">
        <v>0</v>
      </c>
      <c r="N37" s="19">
        <v>0</v>
      </c>
      <c r="O37" s="19">
        <v>0</v>
      </c>
      <c r="P37" t="s">
        <v>220</v>
      </c>
      <c r="R37" s="3"/>
      <c r="S37" t="s">
        <v>126</v>
      </c>
      <c r="T37" s="11">
        <v>833</v>
      </c>
      <c r="U37" t="s">
        <v>132</v>
      </c>
      <c r="V37" t="s">
        <v>151</v>
      </c>
      <c r="W37" s="19">
        <f>SUM(Tableau2[[#This Row],[M1]:[M6]])</f>
        <v>3</v>
      </c>
      <c r="X37" s="19">
        <v>1</v>
      </c>
      <c r="Y37" s="11">
        <v>0</v>
      </c>
      <c r="Z37" s="19">
        <v>1</v>
      </c>
      <c r="AA37" s="19">
        <v>1</v>
      </c>
      <c r="AB37" s="19">
        <v>0</v>
      </c>
      <c r="AC37" s="19">
        <v>0</v>
      </c>
      <c r="AD37"/>
      <c r="AE37" s="8"/>
      <c r="AF37" s="24"/>
      <c r="AI37" s="31"/>
      <c r="AJ37" s="31"/>
      <c r="AK37" s="18"/>
      <c r="AL37" s="32"/>
      <c r="AM37" s="19"/>
      <c r="AN37" s="19"/>
      <c r="AO37" s="32"/>
      <c r="AP37" s="32"/>
      <c r="AQ37" s="32"/>
      <c r="AR37" s="31"/>
      <c r="AS37" s="8"/>
    </row>
    <row r="38" spans="2:45" x14ac:dyDescent="0.3">
      <c r="B38" s="3"/>
      <c r="C38" t="s">
        <v>117</v>
      </c>
      <c r="D38" s="11">
        <v>234</v>
      </c>
      <c r="E38" t="s">
        <v>45</v>
      </c>
      <c r="F38" t="s">
        <v>85</v>
      </c>
      <c r="G38" s="19">
        <f>SUM(Tableau1[[#This Row],[E1]:[E8]])</f>
        <v>5</v>
      </c>
      <c r="H38" s="19">
        <v>1</v>
      </c>
      <c r="I38" s="19">
        <v>1</v>
      </c>
      <c r="J38" s="19">
        <v>1</v>
      </c>
      <c r="K38" s="19">
        <v>1</v>
      </c>
      <c r="L38" s="19">
        <v>1</v>
      </c>
      <c r="M38" s="19">
        <v>0</v>
      </c>
      <c r="N38" s="19">
        <v>0</v>
      </c>
      <c r="O38" s="19">
        <v>0</v>
      </c>
      <c r="P38" t="s">
        <v>220</v>
      </c>
      <c r="R38" s="3"/>
      <c r="S38" t="s">
        <v>126</v>
      </c>
      <c r="T38" s="11">
        <v>864</v>
      </c>
      <c r="U38" t="s">
        <v>258</v>
      </c>
      <c r="V38" t="s">
        <v>162</v>
      </c>
      <c r="W38" s="19">
        <f>SUM(Tableau2[[#This Row],[M1]:[M6]])</f>
        <v>4</v>
      </c>
      <c r="X38" s="19">
        <v>1</v>
      </c>
      <c r="Y38" s="11">
        <v>1</v>
      </c>
      <c r="Z38" s="19">
        <v>1</v>
      </c>
      <c r="AA38" s="11">
        <v>1</v>
      </c>
      <c r="AB38" s="19">
        <v>0</v>
      </c>
      <c r="AC38" s="19">
        <v>0</v>
      </c>
      <c r="AD38"/>
      <c r="AE38" s="8"/>
      <c r="AF38" s="24"/>
      <c r="AI38" s="31"/>
      <c r="AJ38" s="31"/>
      <c r="AK38" s="18"/>
      <c r="AL38" s="32"/>
      <c r="AM38" s="19"/>
      <c r="AN38" s="19"/>
      <c r="AO38" s="32"/>
      <c r="AP38" s="32"/>
      <c r="AQ38" s="32"/>
      <c r="AR38" s="31"/>
      <c r="AS38" s="8"/>
    </row>
    <row r="39" spans="2:45" x14ac:dyDescent="0.3">
      <c r="B39" s="3"/>
      <c r="C39" t="s">
        <v>117</v>
      </c>
      <c r="D39" s="11">
        <v>235</v>
      </c>
      <c r="E39" t="s">
        <v>56</v>
      </c>
      <c r="F39" t="s">
        <v>85</v>
      </c>
      <c r="G39" s="19">
        <f>SUM(Tableau1[[#This Row],[E1]:[E8]])</f>
        <v>5</v>
      </c>
      <c r="H39" s="19">
        <v>1</v>
      </c>
      <c r="I39" s="19">
        <v>1</v>
      </c>
      <c r="J39" s="19">
        <v>1</v>
      </c>
      <c r="K39" s="19">
        <v>1</v>
      </c>
      <c r="L39" s="19">
        <v>1</v>
      </c>
      <c r="M39" s="19">
        <v>0</v>
      </c>
      <c r="N39" s="19">
        <v>0</v>
      </c>
      <c r="O39" s="19">
        <v>0</v>
      </c>
      <c r="P39" t="s">
        <v>220</v>
      </c>
      <c r="R39" s="3"/>
      <c r="S39" t="s">
        <v>126</v>
      </c>
      <c r="T39" s="11">
        <v>864</v>
      </c>
      <c r="U39" t="s">
        <v>255</v>
      </c>
      <c r="V39" t="s">
        <v>163</v>
      </c>
      <c r="W39" s="19">
        <f>SUM(Tableau2[[#This Row],[M1]:[M6]])</f>
        <v>4</v>
      </c>
      <c r="X39" s="19">
        <v>1</v>
      </c>
      <c r="Y39" s="19">
        <v>1</v>
      </c>
      <c r="Z39" s="19">
        <v>1</v>
      </c>
      <c r="AA39" s="19">
        <v>1</v>
      </c>
      <c r="AB39" s="19">
        <v>0</v>
      </c>
      <c r="AC39" s="19">
        <v>0</v>
      </c>
      <c r="AD39"/>
      <c r="AE39" s="8"/>
      <c r="AF39" s="24"/>
      <c r="AI39" s="31"/>
      <c r="AJ39" s="31"/>
      <c r="AK39" s="18"/>
      <c r="AL39" s="32"/>
      <c r="AM39" s="19"/>
      <c r="AN39" s="19"/>
      <c r="AO39" s="32"/>
      <c r="AP39" s="32"/>
      <c r="AQ39" s="32"/>
      <c r="AR39" s="31"/>
      <c r="AS39" s="8"/>
    </row>
    <row r="40" spans="2:45" x14ac:dyDescent="0.3">
      <c r="B40" s="3"/>
      <c r="C40" t="s">
        <v>117</v>
      </c>
      <c r="D40" s="11">
        <v>237</v>
      </c>
      <c r="E40" t="s">
        <v>44</v>
      </c>
      <c r="F40" t="s">
        <v>85</v>
      </c>
      <c r="G40" s="19">
        <f>SUM(Tableau1[[#This Row],[E1]:[E8]])</f>
        <v>5</v>
      </c>
      <c r="H40" s="19">
        <v>1</v>
      </c>
      <c r="I40" s="19">
        <v>1</v>
      </c>
      <c r="J40" s="19">
        <v>1</v>
      </c>
      <c r="K40" s="19">
        <v>1</v>
      </c>
      <c r="L40" s="19">
        <v>1</v>
      </c>
      <c r="M40" s="19">
        <v>0</v>
      </c>
      <c r="N40" s="19">
        <v>0</v>
      </c>
      <c r="O40" s="19">
        <v>0</v>
      </c>
      <c r="P40" t="s">
        <v>220</v>
      </c>
      <c r="R40" s="3"/>
      <c r="S40" t="s">
        <v>126</v>
      </c>
      <c r="T40" s="11">
        <v>911</v>
      </c>
      <c r="U40" t="s">
        <v>258</v>
      </c>
      <c r="V40" t="s">
        <v>162</v>
      </c>
      <c r="W40" s="19">
        <f>SUM(Tableau2[[#This Row],[M1]:[M6]])</f>
        <v>4</v>
      </c>
      <c r="X40" s="19">
        <v>1</v>
      </c>
      <c r="Y40" s="19">
        <v>1</v>
      </c>
      <c r="Z40" s="19">
        <v>1</v>
      </c>
      <c r="AA40" s="19">
        <v>1</v>
      </c>
      <c r="AB40" s="19">
        <v>0</v>
      </c>
      <c r="AC40" s="19">
        <v>0</v>
      </c>
      <c r="AD40"/>
      <c r="AE40" s="8"/>
      <c r="AF40" s="24"/>
      <c r="AI40" s="31"/>
      <c r="AJ40" s="31"/>
      <c r="AK40" s="18"/>
      <c r="AL40" s="32"/>
      <c r="AM40" s="19"/>
      <c r="AN40" s="19"/>
      <c r="AO40" s="32"/>
      <c r="AP40" s="32"/>
      <c r="AQ40" s="32"/>
      <c r="AR40" s="31"/>
      <c r="AS40" s="8"/>
    </row>
    <row r="41" spans="2:45" x14ac:dyDescent="0.3">
      <c r="B41" s="3"/>
      <c r="C41" t="s">
        <v>117</v>
      </c>
      <c r="D41" s="11">
        <v>238</v>
      </c>
      <c r="E41" t="s">
        <v>46</v>
      </c>
      <c r="F41" t="s">
        <v>85</v>
      </c>
      <c r="G41" s="19">
        <f>SUM(Tableau1[[#This Row],[E1]:[E8]])</f>
        <v>5</v>
      </c>
      <c r="H41" s="19">
        <v>1</v>
      </c>
      <c r="I41" s="19">
        <v>1</v>
      </c>
      <c r="J41" s="19">
        <v>1</v>
      </c>
      <c r="K41" s="19">
        <v>1</v>
      </c>
      <c r="L41" s="19">
        <v>1</v>
      </c>
      <c r="M41" s="19">
        <v>0</v>
      </c>
      <c r="N41" s="19">
        <v>0</v>
      </c>
      <c r="O41" s="19">
        <v>0</v>
      </c>
      <c r="P41" t="s">
        <v>220</v>
      </c>
      <c r="R41" s="3"/>
      <c r="S41" t="s">
        <v>126</v>
      </c>
      <c r="T41" s="11">
        <v>911</v>
      </c>
      <c r="U41" t="s">
        <v>255</v>
      </c>
      <c r="V41" t="s">
        <v>163</v>
      </c>
      <c r="W41" s="19">
        <f>SUM(Tableau2[[#This Row],[M1]:[M6]])</f>
        <v>4</v>
      </c>
      <c r="X41" s="19">
        <v>1</v>
      </c>
      <c r="Y41" s="19">
        <v>1</v>
      </c>
      <c r="Z41" s="19">
        <v>1</v>
      </c>
      <c r="AA41" s="19">
        <v>1</v>
      </c>
      <c r="AB41" s="19">
        <v>0</v>
      </c>
      <c r="AC41" s="19">
        <v>0</v>
      </c>
      <c r="AD41"/>
      <c r="AE41" s="8"/>
      <c r="AF41" s="24"/>
      <c r="AI41" s="31"/>
      <c r="AJ41" s="31"/>
      <c r="AK41" s="18"/>
      <c r="AL41" s="32"/>
      <c r="AM41" s="19"/>
      <c r="AN41" s="19"/>
      <c r="AO41" s="32"/>
      <c r="AP41" s="32"/>
      <c r="AQ41" s="32"/>
      <c r="AR41" s="31"/>
      <c r="AS41" s="8"/>
    </row>
    <row r="42" spans="2:45" x14ac:dyDescent="0.3">
      <c r="B42" s="3"/>
      <c r="C42" t="s">
        <v>118</v>
      </c>
      <c r="D42" s="11">
        <v>18</v>
      </c>
      <c r="E42" t="s">
        <v>44</v>
      </c>
      <c r="F42" t="s">
        <v>86</v>
      </c>
      <c r="G42" s="19">
        <f>SUM(Tableau1[[#This Row],[E1]:[E8]])</f>
        <v>5</v>
      </c>
      <c r="H42" s="19">
        <v>1</v>
      </c>
      <c r="I42" s="19">
        <v>1</v>
      </c>
      <c r="J42" s="19">
        <v>1</v>
      </c>
      <c r="K42" s="19">
        <v>1</v>
      </c>
      <c r="L42" s="19">
        <v>1</v>
      </c>
      <c r="M42" s="19">
        <v>0</v>
      </c>
      <c r="N42" s="19">
        <v>0</v>
      </c>
      <c r="O42" s="19">
        <v>0</v>
      </c>
      <c r="P42" t="s">
        <v>268</v>
      </c>
      <c r="R42" s="3"/>
      <c r="S42" t="s">
        <v>126</v>
      </c>
      <c r="T42" s="11">
        <v>916</v>
      </c>
      <c r="U42" t="s">
        <v>259</v>
      </c>
      <c r="V42" t="s">
        <v>164</v>
      </c>
      <c r="W42" s="19">
        <f>SUM(Tableau2[[#This Row],[M1]:[M6]])</f>
        <v>4</v>
      </c>
      <c r="X42" s="19">
        <v>1</v>
      </c>
      <c r="Y42" s="11">
        <v>1</v>
      </c>
      <c r="Z42" s="19">
        <v>1</v>
      </c>
      <c r="AA42" s="11">
        <v>1</v>
      </c>
      <c r="AB42" s="19">
        <v>0</v>
      </c>
      <c r="AC42" s="19">
        <v>0</v>
      </c>
      <c r="AD42"/>
      <c r="AE42" s="8"/>
      <c r="AF42" s="24"/>
      <c r="AI42" s="31"/>
      <c r="AJ42" s="31"/>
      <c r="AK42" s="18"/>
      <c r="AL42" s="18"/>
      <c r="AM42" s="19"/>
      <c r="AN42" s="19"/>
      <c r="AO42" s="32"/>
      <c r="AP42" s="18"/>
      <c r="AQ42" s="18"/>
      <c r="AR42" s="31"/>
      <c r="AS42" s="8"/>
    </row>
    <row r="43" spans="2:45" x14ac:dyDescent="0.3">
      <c r="B43" s="3"/>
      <c r="C43" t="s">
        <v>118</v>
      </c>
      <c r="D43" s="11">
        <v>62</v>
      </c>
      <c r="E43" t="s">
        <v>46</v>
      </c>
      <c r="F43" t="s">
        <v>87</v>
      </c>
      <c r="G43" s="19">
        <f>SUM(Tableau1[[#This Row],[E1]:[E8]])</f>
        <v>5</v>
      </c>
      <c r="H43" s="19">
        <v>1</v>
      </c>
      <c r="I43" s="19">
        <v>1</v>
      </c>
      <c r="J43" s="19">
        <v>1</v>
      </c>
      <c r="K43" s="19">
        <v>1</v>
      </c>
      <c r="L43" s="19">
        <v>1</v>
      </c>
      <c r="M43" s="19">
        <v>0</v>
      </c>
      <c r="N43" s="19">
        <v>0</v>
      </c>
      <c r="O43" s="19">
        <v>0</v>
      </c>
      <c r="P43" t="s">
        <v>269</v>
      </c>
      <c r="R43" s="3"/>
      <c r="S43" t="s">
        <v>126</v>
      </c>
      <c r="T43" s="11">
        <v>916</v>
      </c>
      <c r="U43" t="s">
        <v>255</v>
      </c>
      <c r="V43" t="s">
        <v>165</v>
      </c>
      <c r="W43" s="19">
        <f>SUM(Tableau2[[#This Row],[M1]:[M6]])</f>
        <v>4</v>
      </c>
      <c r="X43" s="19">
        <v>1</v>
      </c>
      <c r="Y43" s="11">
        <v>1</v>
      </c>
      <c r="Z43" s="19">
        <v>1</v>
      </c>
      <c r="AA43" s="11">
        <v>1</v>
      </c>
      <c r="AB43" s="19">
        <v>0</v>
      </c>
      <c r="AC43" s="19">
        <v>0</v>
      </c>
      <c r="AD43" t="s">
        <v>184</v>
      </c>
      <c r="AE43" s="8"/>
      <c r="AF43" s="24"/>
      <c r="AI43" s="31"/>
      <c r="AJ43" s="31"/>
      <c r="AK43" s="18"/>
      <c r="AL43" s="32"/>
      <c r="AM43" s="19"/>
      <c r="AN43" s="19"/>
      <c r="AO43" s="32"/>
      <c r="AP43" s="32"/>
      <c r="AQ43" s="32"/>
      <c r="AR43" s="31"/>
      <c r="AS43" s="8"/>
    </row>
    <row r="44" spans="2:45" x14ac:dyDescent="0.3">
      <c r="B44" s="3"/>
      <c r="C44" t="s">
        <v>118</v>
      </c>
      <c r="D44" s="11">
        <v>100</v>
      </c>
      <c r="E44" t="s">
        <v>44</v>
      </c>
      <c r="F44" t="s">
        <v>88</v>
      </c>
      <c r="G44" s="19">
        <f>SUM(Tableau1[[#This Row],[E1]:[E8]])</f>
        <v>5</v>
      </c>
      <c r="H44" s="11">
        <v>1</v>
      </c>
      <c r="I44" s="19">
        <v>1</v>
      </c>
      <c r="J44" s="19">
        <v>1</v>
      </c>
      <c r="K44" s="11">
        <v>1</v>
      </c>
      <c r="L44" s="11">
        <v>1</v>
      </c>
      <c r="M44" s="19">
        <v>0</v>
      </c>
      <c r="N44" s="19">
        <v>0</v>
      </c>
      <c r="O44" s="19">
        <v>0</v>
      </c>
      <c r="P44" t="s">
        <v>270</v>
      </c>
      <c r="R44" s="3"/>
      <c r="S44" t="s">
        <v>127</v>
      </c>
      <c r="T44" s="11">
        <v>107</v>
      </c>
      <c r="U44" t="s">
        <v>136</v>
      </c>
      <c r="V44" t="s">
        <v>166</v>
      </c>
      <c r="W44" s="19">
        <f>SUM(Tableau2[[#This Row],[M1]:[M6]])</f>
        <v>3</v>
      </c>
      <c r="X44" s="19">
        <v>1</v>
      </c>
      <c r="Y44" s="11">
        <v>1</v>
      </c>
      <c r="Z44" s="11">
        <v>0</v>
      </c>
      <c r="AA44" s="11">
        <v>1</v>
      </c>
      <c r="AB44" s="19">
        <v>0</v>
      </c>
      <c r="AC44" s="19">
        <v>0</v>
      </c>
      <c r="AD44"/>
      <c r="AE44" s="8"/>
      <c r="AF44" s="24"/>
      <c r="AH44" s="31"/>
      <c r="AI44" s="31"/>
      <c r="AJ44" s="31"/>
      <c r="AK44" s="18"/>
      <c r="AL44" s="32"/>
      <c r="AM44" s="19"/>
      <c r="AN44" s="19"/>
      <c r="AO44" s="32"/>
      <c r="AP44" s="32"/>
      <c r="AQ44" s="32"/>
      <c r="AR44" s="31"/>
      <c r="AS44" s="8"/>
    </row>
    <row r="45" spans="2:45" x14ac:dyDescent="0.3">
      <c r="B45" s="3"/>
      <c r="C45" t="s">
        <v>118</v>
      </c>
      <c r="D45" s="11">
        <v>145</v>
      </c>
      <c r="E45" t="s">
        <v>44</v>
      </c>
      <c r="F45" t="s">
        <v>89</v>
      </c>
      <c r="G45" s="19">
        <f>SUM(Tableau1[[#This Row],[E1]:[E8]])</f>
        <v>5</v>
      </c>
      <c r="H45" s="27">
        <v>1</v>
      </c>
      <c r="I45" s="19">
        <v>1</v>
      </c>
      <c r="J45" s="19">
        <v>1</v>
      </c>
      <c r="K45" s="27">
        <v>1</v>
      </c>
      <c r="L45" s="27">
        <v>1</v>
      </c>
      <c r="M45" s="19">
        <v>0</v>
      </c>
      <c r="N45" s="19">
        <v>0</v>
      </c>
      <c r="O45" s="19">
        <v>0</v>
      </c>
      <c r="P45" t="s">
        <v>287</v>
      </c>
      <c r="R45" s="3"/>
      <c r="S45" t="s">
        <v>128</v>
      </c>
      <c r="T45" s="11">
        <v>17</v>
      </c>
      <c r="U45" t="s">
        <v>255</v>
      </c>
      <c r="V45" t="s">
        <v>153</v>
      </c>
      <c r="W45" s="19">
        <f>SUM(Tableau2[[#This Row],[M1]:[M6]])</f>
        <v>3</v>
      </c>
      <c r="X45" s="19">
        <v>1</v>
      </c>
      <c r="Y45" s="11">
        <v>0</v>
      </c>
      <c r="Z45" s="19">
        <v>1</v>
      </c>
      <c r="AA45" s="11">
        <v>1</v>
      </c>
      <c r="AB45" s="19">
        <v>0</v>
      </c>
      <c r="AC45" s="19">
        <v>0</v>
      </c>
      <c r="AD45"/>
      <c r="AE45" s="8"/>
      <c r="AF45" s="24"/>
      <c r="AI45" s="31"/>
      <c r="AJ45" s="31"/>
      <c r="AK45" s="18"/>
      <c r="AL45" s="32"/>
      <c r="AM45" s="19"/>
      <c r="AN45" s="19"/>
      <c r="AO45" s="32"/>
      <c r="AP45" s="32"/>
      <c r="AQ45" s="32"/>
      <c r="AR45" s="31"/>
      <c r="AS45" s="8"/>
    </row>
    <row r="46" spans="2:45" x14ac:dyDescent="0.3">
      <c r="B46" s="3"/>
      <c r="C46" t="s">
        <v>119</v>
      </c>
      <c r="D46" s="11">
        <v>21</v>
      </c>
      <c r="E46" t="s">
        <v>46</v>
      </c>
      <c r="F46" t="s">
        <v>90</v>
      </c>
      <c r="G46" s="19">
        <f>SUM(Tableau1[[#This Row],[E1]:[E8]])</f>
        <v>5</v>
      </c>
      <c r="H46" s="27">
        <v>1</v>
      </c>
      <c r="I46" s="19">
        <v>1</v>
      </c>
      <c r="J46" s="19">
        <v>1</v>
      </c>
      <c r="K46" s="27">
        <v>1</v>
      </c>
      <c r="L46" s="27">
        <v>1</v>
      </c>
      <c r="M46" s="19">
        <v>0</v>
      </c>
      <c r="N46" s="19">
        <v>0</v>
      </c>
      <c r="O46" s="19">
        <v>0</v>
      </c>
      <c r="P46" t="s">
        <v>288</v>
      </c>
      <c r="R46" s="3"/>
      <c r="S46" t="s">
        <v>128</v>
      </c>
      <c r="T46" s="11">
        <v>18</v>
      </c>
      <c r="U46" t="s">
        <v>137</v>
      </c>
      <c r="V46" t="s">
        <v>167</v>
      </c>
      <c r="W46" s="19">
        <f>SUM(Tableau2[[#This Row],[M1]:[M6]])</f>
        <v>3</v>
      </c>
      <c r="X46" s="19">
        <v>1</v>
      </c>
      <c r="Y46" s="11">
        <v>0</v>
      </c>
      <c r="Z46" s="19">
        <v>1</v>
      </c>
      <c r="AA46" s="11">
        <v>1</v>
      </c>
      <c r="AB46" s="19">
        <v>0</v>
      </c>
      <c r="AC46" s="19">
        <v>0</v>
      </c>
      <c r="AD46"/>
      <c r="AE46" s="8"/>
      <c r="AF46" s="24"/>
      <c r="AI46" s="14"/>
      <c r="AL46" s="19"/>
      <c r="AM46" s="19"/>
      <c r="AN46" s="19"/>
      <c r="AO46" s="32"/>
      <c r="AP46" s="19"/>
      <c r="AQ46" s="19"/>
      <c r="AR46" s="14"/>
      <c r="AS46" s="8"/>
    </row>
    <row r="47" spans="2:45" x14ac:dyDescent="0.3">
      <c r="B47" s="3"/>
      <c r="C47" t="s">
        <v>119</v>
      </c>
      <c r="D47" s="11">
        <v>46</v>
      </c>
      <c r="E47" t="s">
        <v>44</v>
      </c>
      <c r="F47" t="s">
        <v>91</v>
      </c>
      <c r="G47" s="19">
        <f>SUM(Tableau1[[#This Row],[E1]:[E8]])</f>
        <v>5</v>
      </c>
      <c r="H47" s="27">
        <v>1</v>
      </c>
      <c r="I47" s="19">
        <v>1</v>
      </c>
      <c r="J47" s="19">
        <v>1</v>
      </c>
      <c r="K47" s="27">
        <v>1</v>
      </c>
      <c r="L47" s="27">
        <v>1</v>
      </c>
      <c r="M47" s="19">
        <v>0</v>
      </c>
      <c r="N47" s="19">
        <v>0</v>
      </c>
      <c r="O47" s="19">
        <v>0</v>
      </c>
      <c r="P47" t="s">
        <v>245</v>
      </c>
      <c r="R47" s="3"/>
      <c r="S47" t="s">
        <v>128</v>
      </c>
      <c r="T47" s="11">
        <v>46</v>
      </c>
      <c r="U47" t="s">
        <v>255</v>
      </c>
      <c r="V47" t="s">
        <v>153</v>
      </c>
      <c r="W47" s="19">
        <f>SUM(Tableau2[[#This Row],[M1]:[M6]])</f>
        <v>3</v>
      </c>
      <c r="X47" s="19">
        <v>1</v>
      </c>
      <c r="Y47" s="11">
        <v>0</v>
      </c>
      <c r="Z47" s="19">
        <v>1</v>
      </c>
      <c r="AA47" s="11">
        <v>1</v>
      </c>
      <c r="AB47" s="19">
        <v>0</v>
      </c>
      <c r="AC47" s="19">
        <v>0</v>
      </c>
      <c r="AD47"/>
      <c r="AE47" s="8"/>
      <c r="AF47" s="24"/>
      <c r="AI47" s="14"/>
      <c r="AL47" s="19"/>
      <c r="AM47" s="19"/>
      <c r="AN47" s="19"/>
      <c r="AO47" s="32"/>
      <c r="AP47" s="19"/>
      <c r="AQ47" s="19"/>
      <c r="AR47" s="14"/>
      <c r="AS47" s="8"/>
    </row>
    <row r="48" spans="2:45" x14ac:dyDescent="0.3">
      <c r="B48" s="3"/>
      <c r="C48" t="s">
        <v>120</v>
      </c>
      <c r="D48" s="11">
        <v>224</v>
      </c>
      <c r="E48" t="s">
        <v>56</v>
      </c>
      <c r="F48" t="s">
        <v>92</v>
      </c>
      <c r="G48" s="19">
        <f>SUM(Tableau1[[#This Row],[E1]:[E8]])</f>
        <v>5</v>
      </c>
      <c r="H48" s="27">
        <v>1</v>
      </c>
      <c r="I48" s="19">
        <v>1</v>
      </c>
      <c r="J48" s="19">
        <v>1</v>
      </c>
      <c r="K48" s="27">
        <v>1</v>
      </c>
      <c r="L48" s="27">
        <v>1</v>
      </c>
      <c r="M48" s="19">
        <v>0</v>
      </c>
      <c r="N48" s="19">
        <v>0</v>
      </c>
      <c r="O48" s="19">
        <v>0</v>
      </c>
      <c r="P48" t="s">
        <v>241</v>
      </c>
      <c r="R48" s="3"/>
      <c r="S48" t="s">
        <v>128</v>
      </c>
      <c r="T48" s="11">
        <v>47</v>
      </c>
      <c r="U48" t="s">
        <v>134</v>
      </c>
      <c r="V48" t="s">
        <v>50</v>
      </c>
      <c r="W48" s="19">
        <f>SUM(Tableau2[[#This Row],[M1]:[M6]])</f>
        <v>4</v>
      </c>
      <c r="X48" s="19">
        <v>1</v>
      </c>
      <c r="Y48" s="11">
        <v>1</v>
      </c>
      <c r="Z48" s="19">
        <v>1</v>
      </c>
      <c r="AA48" s="11">
        <v>1</v>
      </c>
      <c r="AB48" s="19">
        <v>0</v>
      </c>
      <c r="AC48" s="19">
        <v>0</v>
      </c>
      <c r="AD48"/>
      <c r="AE48" s="8"/>
      <c r="AF48" s="24"/>
      <c r="AI48" s="14"/>
      <c r="AL48" s="19"/>
      <c r="AM48" s="19"/>
      <c r="AN48" s="19"/>
      <c r="AO48" s="32"/>
      <c r="AP48" s="19"/>
      <c r="AQ48" s="19"/>
      <c r="AR48" s="14"/>
      <c r="AS48" s="8"/>
    </row>
    <row r="49" spans="1:45" x14ac:dyDescent="0.3">
      <c r="B49" s="3"/>
      <c r="C49" t="s">
        <v>120</v>
      </c>
      <c r="D49" s="11">
        <v>226</v>
      </c>
      <c r="E49" t="s">
        <v>44</v>
      </c>
      <c r="F49" t="s">
        <v>93</v>
      </c>
      <c r="G49" s="19">
        <f>SUM(Tableau1[[#This Row],[E1]:[E8]])</f>
        <v>5</v>
      </c>
      <c r="H49" s="27">
        <v>1</v>
      </c>
      <c r="I49" s="19">
        <v>1</v>
      </c>
      <c r="J49" s="19">
        <v>1</v>
      </c>
      <c r="K49" s="27">
        <v>1</v>
      </c>
      <c r="L49" s="27">
        <v>1</v>
      </c>
      <c r="M49" s="19">
        <v>0</v>
      </c>
      <c r="N49" s="19">
        <v>0</v>
      </c>
      <c r="O49" s="19">
        <v>0</v>
      </c>
      <c r="P49" t="s">
        <v>289</v>
      </c>
      <c r="R49" s="3"/>
      <c r="S49" t="s">
        <v>128</v>
      </c>
      <c r="T49" s="11">
        <v>147</v>
      </c>
      <c r="U49" t="s">
        <v>255</v>
      </c>
      <c r="V49"/>
      <c r="W49" s="19">
        <f>SUM(Tableau2[[#This Row],[M1]:[M6]])</f>
        <v>3</v>
      </c>
      <c r="X49" s="19">
        <v>1</v>
      </c>
      <c r="Y49" s="11">
        <v>0</v>
      </c>
      <c r="Z49" s="19">
        <v>1</v>
      </c>
      <c r="AA49" s="11">
        <v>1</v>
      </c>
      <c r="AB49" s="19">
        <v>0</v>
      </c>
      <c r="AC49" s="19">
        <v>0</v>
      </c>
      <c r="AD49"/>
      <c r="AE49" s="8"/>
      <c r="AF49" s="24"/>
      <c r="AI49" s="14"/>
      <c r="AL49" s="19"/>
      <c r="AM49" s="19"/>
      <c r="AN49" s="19"/>
      <c r="AO49" s="32"/>
      <c r="AP49" s="19"/>
      <c r="AQ49" s="19"/>
      <c r="AR49" s="14"/>
      <c r="AS49" s="8"/>
    </row>
    <row r="50" spans="1:45" x14ac:dyDescent="0.3">
      <c r="B50" s="3"/>
      <c r="C50" t="s">
        <v>120</v>
      </c>
      <c r="D50" s="11">
        <v>227</v>
      </c>
      <c r="E50" t="s">
        <v>46</v>
      </c>
      <c r="F50" s="45" t="s">
        <v>263</v>
      </c>
      <c r="G50" s="19">
        <f>SUM(Tableau1[[#This Row],[E1]:[E8]])</f>
        <v>5</v>
      </c>
      <c r="H50" s="27">
        <v>1</v>
      </c>
      <c r="I50" s="19">
        <v>1</v>
      </c>
      <c r="J50" s="19">
        <v>1</v>
      </c>
      <c r="K50" s="27">
        <v>1</v>
      </c>
      <c r="L50" s="27">
        <v>1</v>
      </c>
      <c r="M50" s="19">
        <v>0</v>
      </c>
      <c r="N50" s="19">
        <v>0</v>
      </c>
      <c r="O50" s="19">
        <v>0</v>
      </c>
      <c r="P50" t="s">
        <v>289</v>
      </c>
      <c r="R50" s="3"/>
      <c r="S50" t="s">
        <v>128</v>
      </c>
      <c r="T50" s="11">
        <v>148</v>
      </c>
      <c r="U50" t="s">
        <v>48</v>
      </c>
      <c r="V50"/>
      <c r="W50" s="19">
        <f>SUM(Tableau2[[#This Row],[M1]:[M6]])</f>
        <v>3</v>
      </c>
      <c r="X50" s="19">
        <v>1</v>
      </c>
      <c r="Y50" s="11">
        <v>0</v>
      </c>
      <c r="Z50" s="19">
        <v>1</v>
      </c>
      <c r="AA50" s="11">
        <v>1</v>
      </c>
      <c r="AB50" s="19">
        <v>0</v>
      </c>
      <c r="AC50" s="19">
        <v>0</v>
      </c>
      <c r="AD50"/>
      <c r="AE50" s="8"/>
      <c r="AF50" s="24"/>
      <c r="AI50" s="14"/>
      <c r="AM50" s="19"/>
      <c r="AN50" s="19"/>
      <c r="AO50" s="32"/>
      <c r="AR50" s="14"/>
      <c r="AS50" s="8"/>
    </row>
    <row r="51" spans="1:45" x14ac:dyDescent="0.3">
      <c r="B51" s="3"/>
      <c r="C51" t="s">
        <v>120</v>
      </c>
      <c r="D51" s="11">
        <v>229</v>
      </c>
      <c r="E51" t="s">
        <v>44</v>
      </c>
      <c r="F51" t="s">
        <v>94</v>
      </c>
      <c r="G51" s="19">
        <f>SUM(Tableau1[[#This Row],[E1]:[E8]])</f>
        <v>5</v>
      </c>
      <c r="H51" s="27">
        <v>1</v>
      </c>
      <c r="I51" s="19">
        <v>1</v>
      </c>
      <c r="J51" s="19">
        <v>1</v>
      </c>
      <c r="K51" s="27">
        <v>1</v>
      </c>
      <c r="L51" s="27">
        <v>1</v>
      </c>
      <c r="M51" s="19">
        <v>0</v>
      </c>
      <c r="N51" s="19">
        <v>0</v>
      </c>
      <c r="O51" s="19">
        <v>0</v>
      </c>
      <c r="P51" t="s">
        <v>290</v>
      </c>
      <c r="R51" s="3"/>
      <c r="S51" t="s">
        <v>128</v>
      </c>
      <c r="T51" s="11">
        <v>293</v>
      </c>
      <c r="U51" t="s">
        <v>255</v>
      </c>
      <c r="V51"/>
      <c r="W51" s="19">
        <f>SUM(Tableau2[[#This Row],[M1]:[M6]])</f>
        <v>3</v>
      </c>
      <c r="X51" s="19">
        <v>1</v>
      </c>
      <c r="Y51" s="11">
        <v>0</v>
      </c>
      <c r="Z51" s="19">
        <v>1</v>
      </c>
      <c r="AA51" s="11">
        <v>1</v>
      </c>
      <c r="AB51" s="19">
        <v>0</v>
      </c>
      <c r="AC51" s="19">
        <v>0</v>
      </c>
      <c r="AD51"/>
      <c r="AE51" s="8"/>
      <c r="AF51" s="24"/>
      <c r="AI51" s="14"/>
      <c r="AL51" s="19"/>
      <c r="AM51" s="19"/>
      <c r="AN51" s="19"/>
      <c r="AO51" s="32"/>
      <c r="AP51" s="19"/>
      <c r="AQ51" s="19"/>
      <c r="AR51" s="14"/>
      <c r="AS51" s="8"/>
    </row>
    <row r="52" spans="1:45" x14ac:dyDescent="0.3">
      <c r="B52" s="3"/>
      <c r="C52" t="s">
        <v>120</v>
      </c>
      <c r="D52" s="11">
        <v>230</v>
      </c>
      <c r="E52" t="s">
        <v>46</v>
      </c>
      <c r="F52" t="s">
        <v>94</v>
      </c>
      <c r="G52" s="19">
        <f>SUM(Tableau1[[#This Row],[E1]:[E8]])</f>
        <v>5</v>
      </c>
      <c r="H52" s="27">
        <v>1</v>
      </c>
      <c r="I52" s="19">
        <v>1</v>
      </c>
      <c r="J52" s="19">
        <v>1</v>
      </c>
      <c r="K52" s="27">
        <v>1</v>
      </c>
      <c r="L52" s="27">
        <v>1</v>
      </c>
      <c r="M52" s="19">
        <v>0</v>
      </c>
      <c r="N52" s="19">
        <v>0</v>
      </c>
      <c r="O52" s="19">
        <v>0</v>
      </c>
      <c r="P52" t="s">
        <v>290</v>
      </c>
      <c r="R52" s="3"/>
      <c r="S52" t="s">
        <v>128</v>
      </c>
      <c r="T52" s="11">
        <v>294</v>
      </c>
      <c r="U52" t="s">
        <v>138</v>
      </c>
      <c r="V52" t="s">
        <v>168</v>
      </c>
      <c r="W52" s="19">
        <f>SUM(Tableau2[[#This Row],[M1]:[M6]])</f>
        <v>3</v>
      </c>
      <c r="X52" s="19">
        <v>1</v>
      </c>
      <c r="Y52" s="11">
        <v>0</v>
      </c>
      <c r="Z52" s="19">
        <v>1</v>
      </c>
      <c r="AA52" s="11">
        <v>1</v>
      </c>
      <c r="AB52" s="19">
        <v>0</v>
      </c>
      <c r="AC52" s="19">
        <v>0</v>
      </c>
      <c r="AD52"/>
      <c r="AE52" s="8"/>
      <c r="AF52" s="24"/>
      <c r="AI52" s="14"/>
      <c r="AL52" s="19"/>
      <c r="AM52" s="19"/>
      <c r="AN52" s="19"/>
      <c r="AO52" s="32"/>
      <c r="AP52" s="19"/>
      <c r="AQ52" s="19"/>
      <c r="AR52" s="14"/>
      <c r="AS52" s="8"/>
    </row>
    <row r="53" spans="1:45" x14ac:dyDescent="0.3">
      <c r="B53" s="3"/>
      <c r="C53" t="s">
        <v>120</v>
      </c>
      <c r="D53" s="11">
        <v>232</v>
      </c>
      <c r="E53" t="s">
        <v>44</v>
      </c>
      <c r="F53" t="s">
        <v>95</v>
      </c>
      <c r="G53" s="19">
        <f>SUM(Tableau1[[#This Row],[E1]:[E8]])</f>
        <v>5</v>
      </c>
      <c r="H53" s="27">
        <v>1</v>
      </c>
      <c r="I53" s="19">
        <v>1</v>
      </c>
      <c r="J53" s="19">
        <v>1</v>
      </c>
      <c r="K53" s="27">
        <v>1</v>
      </c>
      <c r="L53" s="27">
        <v>1</v>
      </c>
      <c r="M53" s="19">
        <v>0</v>
      </c>
      <c r="N53" s="19">
        <v>0</v>
      </c>
      <c r="O53" s="19">
        <v>0</v>
      </c>
      <c r="P53" t="s">
        <v>291</v>
      </c>
      <c r="R53" s="3"/>
      <c r="S53" t="s">
        <v>128</v>
      </c>
      <c r="T53" s="11">
        <v>325</v>
      </c>
      <c r="U53" t="s">
        <v>255</v>
      </c>
      <c r="V53"/>
      <c r="W53" s="19">
        <f>SUM(Tableau2[[#This Row],[M1]:[M6]])</f>
        <v>3</v>
      </c>
      <c r="X53" s="19">
        <v>1</v>
      </c>
      <c r="Y53" s="11">
        <v>0</v>
      </c>
      <c r="Z53" s="19">
        <v>1</v>
      </c>
      <c r="AA53" s="11">
        <v>1</v>
      </c>
      <c r="AB53" s="19">
        <v>0</v>
      </c>
      <c r="AC53" s="19">
        <v>0</v>
      </c>
      <c r="AD53"/>
      <c r="AE53" s="8"/>
      <c r="AF53" s="24"/>
      <c r="AI53" s="14"/>
      <c r="AL53" s="19"/>
      <c r="AM53" s="19"/>
      <c r="AN53" s="19"/>
      <c r="AO53" s="32"/>
      <c r="AP53" s="19"/>
      <c r="AQ53" s="19"/>
      <c r="AR53" s="14"/>
      <c r="AS53" s="8"/>
    </row>
    <row r="54" spans="1:45" x14ac:dyDescent="0.3">
      <c r="B54" s="3"/>
      <c r="C54" t="s">
        <v>120</v>
      </c>
      <c r="D54" s="11">
        <v>233</v>
      </c>
      <c r="E54" t="s">
        <v>46</v>
      </c>
      <c r="F54" t="s">
        <v>95</v>
      </c>
      <c r="G54" s="19">
        <f>SUM(Tableau1[[#This Row],[E1]:[E8]])</f>
        <v>5</v>
      </c>
      <c r="H54" s="27">
        <v>1</v>
      </c>
      <c r="I54" s="19">
        <v>1</v>
      </c>
      <c r="J54" s="19">
        <v>1</v>
      </c>
      <c r="K54" s="27">
        <v>1</v>
      </c>
      <c r="L54" s="27">
        <v>1</v>
      </c>
      <c r="M54" s="19">
        <v>0</v>
      </c>
      <c r="N54" s="19">
        <v>0</v>
      </c>
      <c r="O54" s="19">
        <v>0</v>
      </c>
      <c r="P54" t="s">
        <v>291</v>
      </c>
      <c r="R54" s="3"/>
      <c r="S54" t="s">
        <v>128</v>
      </c>
      <c r="T54" s="11">
        <v>326</v>
      </c>
      <c r="U54" t="s">
        <v>138</v>
      </c>
      <c r="V54" t="s">
        <v>169</v>
      </c>
      <c r="W54" s="19">
        <f>SUM(Tableau2[[#This Row],[M1]:[M6]])</f>
        <v>4</v>
      </c>
      <c r="X54" s="19">
        <v>1</v>
      </c>
      <c r="Y54" s="11">
        <v>1</v>
      </c>
      <c r="Z54" s="19">
        <v>1</v>
      </c>
      <c r="AA54" s="11">
        <v>1</v>
      </c>
      <c r="AB54" s="19">
        <v>0</v>
      </c>
      <c r="AC54" s="19">
        <v>0</v>
      </c>
      <c r="AD54"/>
      <c r="AE54" s="8"/>
      <c r="AF54" s="24"/>
      <c r="AI54" s="14"/>
      <c r="AL54" s="19"/>
      <c r="AM54" s="19"/>
      <c r="AN54" s="19"/>
      <c r="AO54" s="32"/>
      <c r="AP54" s="19"/>
      <c r="AQ54" s="19"/>
      <c r="AR54" s="14"/>
      <c r="AS54" s="8"/>
    </row>
    <row r="55" spans="1:45" x14ac:dyDescent="0.3">
      <c r="B55" s="3"/>
      <c r="C55" t="s">
        <v>120</v>
      </c>
      <c r="D55" s="11">
        <v>235</v>
      </c>
      <c r="E55" t="s">
        <v>44</v>
      </c>
      <c r="F55" t="s">
        <v>96</v>
      </c>
      <c r="G55" s="19">
        <f>SUM(Tableau1[[#This Row],[E1]:[E8]])</f>
        <v>5</v>
      </c>
      <c r="H55" s="27">
        <v>1</v>
      </c>
      <c r="I55" s="19">
        <v>1</v>
      </c>
      <c r="J55" s="19">
        <v>1</v>
      </c>
      <c r="K55" s="27">
        <v>1</v>
      </c>
      <c r="L55" s="27">
        <v>1</v>
      </c>
      <c r="M55" s="19">
        <v>0</v>
      </c>
      <c r="N55" s="19">
        <v>0</v>
      </c>
      <c r="O55" s="19">
        <v>0</v>
      </c>
      <c r="P55" t="s">
        <v>292</v>
      </c>
      <c r="R55" s="3"/>
      <c r="S55" t="s">
        <v>128</v>
      </c>
      <c r="T55" s="11">
        <v>356</v>
      </c>
      <c r="U55" t="s">
        <v>255</v>
      </c>
      <c r="V55"/>
      <c r="W55" s="19">
        <f>SUM(Tableau2[[#This Row],[M1]:[M6]])</f>
        <v>3</v>
      </c>
      <c r="X55" s="19">
        <v>1</v>
      </c>
      <c r="Y55" s="11">
        <v>0</v>
      </c>
      <c r="Z55" s="19">
        <v>1</v>
      </c>
      <c r="AA55" s="11">
        <v>1</v>
      </c>
      <c r="AB55" s="19">
        <v>0</v>
      </c>
      <c r="AC55" s="19">
        <v>0</v>
      </c>
      <c r="AD55"/>
      <c r="AE55" s="8"/>
      <c r="AF55" s="24"/>
      <c r="AI55" s="14"/>
      <c r="AL55" s="19"/>
      <c r="AM55" s="19"/>
      <c r="AN55" s="19"/>
      <c r="AO55" s="32"/>
      <c r="AP55" s="19"/>
      <c r="AQ55" s="19"/>
      <c r="AR55" s="14"/>
      <c r="AS55" s="8"/>
    </row>
    <row r="56" spans="1:45" x14ac:dyDescent="0.3">
      <c r="B56" s="3"/>
      <c r="C56" t="s">
        <v>120</v>
      </c>
      <c r="D56" s="11">
        <v>236</v>
      </c>
      <c r="E56" t="s">
        <v>46</v>
      </c>
      <c r="F56" t="s">
        <v>96</v>
      </c>
      <c r="G56" s="19">
        <f>SUM(Tableau1[[#This Row],[E1]:[E8]])</f>
        <v>5</v>
      </c>
      <c r="H56" s="27">
        <v>1</v>
      </c>
      <c r="I56" s="19">
        <v>1</v>
      </c>
      <c r="J56" s="19">
        <v>1</v>
      </c>
      <c r="K56" s="27">
        <v>1</v>
      </c>
      <c r="L56" s="27">
        <v>1</v>
      </c>
      <c r="M56" s="19">
        <v>0</v>
      </c>
      <c r="N56" s="19">
        <v>0</v>
      </c>
      <c r="O56" s="19">
        <v>0</v>
      </c>
      <c r="P56" t="s">
        <v>292</v>
      </c>
      <c r="R56" s="3"/>
      <c r="S56" t="s">
        <v>128</v>
      </c>
      <c r="T56" s="11">
        <v>357</v>
      </c>
      <c r="U56" t="s">
        <v>139</v>
      </c>
      <c r="V56"/>
      <c r="W56" s="19">
        <f>SUM(Tableau2[[#This Row],[M1]:[M6]])</f>
        <v>3</v>
      </c>
      <c r="X56" s="19">
        <v>1</v>
      </c>
      <c r="Y56" s="30">
        <v>0</v>
      </c>
      <c r="Z56" s="19">
        <v>1</v>
      </c>
      <c r="AA56" s="30">
        <v>1</v>
      </c>
      <c r="AB56" s="19">
        <v>0</v>
      </c>
      <c r="AC56" s="19">
        <v>0</v>
      </c>
      <c r="AD56"/>
      <c r="AE56" s="8"/>
      <c r="AF56" s="24"/>
      <c r="AI56" s="14"/>
      <c r="AL56" s="19"/>
      <c r="AM56" s="19"/>
      <c r="AN56" s="19"/>
      <c r="AO56" s="32"/>
      <c r="AP56" s="19"/>
      <c r="AQ56" s="19"/>
      <c r="AR56" s="14"/>
      <c r="AS56" s="8"/>
    </row>
    <row r="57" spans="1:45" x14ac:dyDescent="0.3">
      <c r="B57" s="3"/>
      <c r="C57" t="s">
        <v>120</v>
      </c>
      <c r="D57" s="11">
        <v>238</v>
      </c>
      <c r="E57" t="s">
        <v>45</v>
      </c>
      <c r="F57" t="s">
        <v>92</v>
      </c>
      <c r="G57" s="19">
        <f>SUM(Tableau1[[#This Row],[E1]:[E8]])</f>
        <v>5</v>
      </c>
      <c r="H57" s="27">
        <v>1</v>
      </c>
      <c r="I57" s="19">
        <v>1</v>
      </c>
      <c r="J57" s="19">
        <v>1</v>
      </c>
      <c r="K57" s="27">
        <v>1</v>
      </c>
      <c r="L57" s="27">
        <v>1</v>
      </c>
      <c r="M57" s="19">
        <v>0</v>
      </c>
      <c r="N57" s="19">
        <v>0</v>
      </c>
      <c r="O57" s="19">
        <v>0</v>
      </c>
      <c r="P57" t="s">
        <v>241</v>
      </c>
      <c r="R57" s="3"/>
      <c r="S57" t="s">
        <v>128</v>
      </c>
      <c r="T57" s="11">
        <v>379</v>
      </c>
      <c r="U57" t="s">
        <v>255</v>
      </c>
      <c r="V57"/>
      <c r="W57" s="19">
        <f>SUM(Tableau2[[#This Row],[M1]:[M6]])</f>
        <v>3</v>
      </c>
      <c r="X57" s="19">
        <v>1</v>
      </c>
      <c r="Y57" s="11">
        <v>0</v>
      </c>
      <c r="Z57" s="19">
        <v>1</v>
      </c>
      <c r="AA57" s="11">
        <v>1</v>
      </c>
      <c r="AB57" s="19">
        <v>0</v>
      </c>
      <c r="AC57" s="19">
        <v>0</v>
      </c>
      <c r="AD57"/>
      <c r="AE57" s="8"/>
      <c r="AF57" s="24"/>
      <c r="AI57" s="14"/>
      <c r="AL57" s="19"/>
      <c r="AM57" s="19"/>
      <c r="AN57" s="19"/>
      <c r="AO57" s="32"/>
      <c r="AP57" s="19"/>
      <c r="AQ57" s="19"/>
      <c r="AR57" s="14"/>
      <c r="AS57" s="8"/>
    </row>
    <row r="58" spans="1:45" x14ac:dyDescent="0.3">
      <c r="B58" s="3"/>
      <c r="C58" t="s">
        <v>121</v>
      </c>
      <c r="D58" s="11">
        <v>55</v>
      </c>
      <c r="E58" t="s">
        <v>46</v>
      </c>
      <c r="F58" t="s">
        <v>97</v>
      </c>
      <c r="G58" s="19">
        <f>SUM(Tableau1[[#This Row],[E1]:[E8]])</f>
        <v>5</v>
      </c>
      <c r="H58" s="27">
        <v>1</v>
      </c>
      <c r="I58" s="19">
        <v>1</v>
      </c>
      <c r="J58" s="19">
        <v>1</v>
      </c>
      <c r="K58" s="27">
        <v>1</v>
      </c>
      <c r="L58" s="27">
        <v>1</v>
      </c>
      <c r="M58" s="19">
        <v>0</v>
      </c>
      <c r="N58" s="19">
        <v>0</v>
      </c>
      <c r="O58" s="19">
        <v>0</v>
      </c>
      <c r="P58" t="s">
        <v>293</v>
      </c>
      <c r="R58" s="3"/>
      <c r="S58" t="s">
        <v>128</v>
      </c>
      <c r="T58" s="11">
        <v>385</v>
      </c>
      <c r="U58" t="s">
        <v>134</v>
      </c>
      <c r="V58" t="s">
        <v>50</v>
      </c>
      <c r="W58" s="19">
        <f>SUM(Tableau2[[#This Row],[M1]:[M6]])</f>
        <v>4</v>
      </c>
      <c r="X58" s="19">
        <v>1</v>
      </c>
      <c r="Y58" s="11">
        <v>1</v>
      </c>
      <c r="Z58" s="19">
        <v>1</v>
      </c>
      <c r="AA58" s="11">
        <v>1</v>
      </c>
      <c r="AB58" s="19">
        <v>0</v>
      </c>
      <c r="AC58" s="19">
        <v>0</v>
      </c>
      <c r="AD58"/>
      <c r="AE58" s="8"/>
      <c r="AF58" s="24"/>
      <c r="AI58" s="14"/>
      <c r="AL58" s="19"/>
      <c r="AM58" s="19"/>
      <c r="AN58" s="19"/>
      <c r="AO58" s="32"/>
      <c r="AP58" s="19"/>
      <c r="AQ58" s="19"/>
      <c r="AR58" s="14"/>
      <c r="AS58" s="8"/>
    </row>
    <row r="59" spans="1:45" x14ac:dyDescent="0.3">
      <c r="A59" s="10"/>
      <c r="B59" s="3"/>
      <c r="C59" t="s">
        <v>121</v>
      </c>
      <c r="D59" s="11">
        <v>105</v>
      </c>
      <c r="E59" t="s">
        <v>46</v>
      </c>
      <c r="F59" t="s">
        <v>98</v>
      </c>
      <c r="G59" s="19">
        <f>SUM(Tableau1[[#This Row],[E1]:[E8]])</f>
        <v>5</v>
      </c>
      <c r="H59" s="11">
        <v>1</v>
      </c>
      <c r="I59" s="19">
        <v>1</v>
      </c>
      <c r="J59" s="19">
        <v>1</v>
      </c>
      <c r="K59" s="11">
        <v>1</v>
      </c>
      <c r="L59" s="11">
        <v>1</v>
      </c>
      <c r="M59" s="19">
        <v>0</v>
      </c>
      <c r="N59" s="19">
        <v>0</v>
      </c>
      <c r="O59" s="19">
        <v>0</v>
      </c>
      <c r="P59" t="s">
        <v>294</v>
      </c>
      <c r="Q59" s="10"/>
      <c r="R59" s="3"/>
      <c r="S59" t="s">
        <v>128</v>
      </c>
      <c r="T59" s="11">
        <v>475</v>
      </c>
      <c r="U59" t="s">
        <v>255</v>
      </c>
      <c r="V59"/>
      <c r="W59" s="19">
        <f>SUM(Tableau2[[#This Row],[M1]:[M6]])</f>
        <v>3</v>
      </c>
      <c r="X59" s="19">
        <v>1</v>
      </c>
      <c r="Y59" s="11">
        <v>0</v>
      </c>
      <c r="Z59" s="19">
        <v>1</v>
      </c>
      <c r="AA59" s="11">
        <v>1</v>
      </c>
      <c r="AB59" s="19">
        <v>0</v>
      </c>
      <c r="AC59" s="19">
        <v>0</v>
      </c>
      <c r="AD59"/>
      <c r="AE59" s="8"/>
      <c r="AF59" s="24"/>
      <c r="AI59" s="14"/>
      <c r="AL59" s="19"/>
      <c r="AM59" s="19"/>
      <c r="AN59" s="19"/>
      <c r="AO59" s="32"/>
      <c r="AP59" s="19"/>
      <c r="AQ59" s="19"/>
      <c r="AR59" s="14"/>
      <c r="AS59" s="8"/>
    </row>
    <row r="60" spans="1:45" x14ac:dyDescent="0.3">
      <c r="B60" s="3"/>
      <c r="C60" t="s">
        <v>121</v>
      </c>
      <c r="D60" s="11">
        <v>159</v>
      </c>
      <c r="E60" t="s">
        <v>46</v>
      </c>
      <c r="F60" t="s">
        <v>99</v>
      </c>
      <c r="G60" s="19">
        <f>SUM(Tableau1[[#This Row],[E1]:[E8]])</f>
        <v>5</v>
      </c>
      <c r="H60" s="27">
        <v>1</v>
      </c>
      <c r="I60" s="19">
        <v>1</v>
      </c>
      <c r="J60" s="19">
        <v>1</v>
      </c>
      <c r="K60" s="27">
        <v>1</v>
      </c>
      <c r="L60" s="27">
        <v>1</v>
      </c>
      <c r="M60" s="19">
        <v>0</v>
      </c>
      <c r="N60" s="19">
        <v>0</v>
      </c>
      <c r="O60" s="19">
        <v>0</v>
      </c>
      <c r="P60" t="s">
        <v>301</v>
      </c>
      <c r="R60" s="3"/>
      <c r="S60" t="s">
        <v>128</v>
      </c>
      <c r="T60" s="11">
        <v>477</v>
      </c>
      <c r="U60" t="s">
        <v>140</v>
      </c>
      <c r="V60"/>
      <c r="W60" s="19">
        <f>SUM(Tableau2[[#This Row],[M1]:[M6]])</f>
        <v>3</v>
      </c>
      <c r="X60" s="19">
        <v>1</v>
      </c>
      <c r="Y60" s="11">
        <v>0</v>
      </c>
      <c r="Z60" s="19">
        <v>1</v>
      </c>
      <c r="AA60" s="11">
        <v>1</v>
      </c>
      <c r="AB60" s="19">
        <v>0</v>
      </c>
      <c r="AC60" s="19">
        <v>0</v>
      </c>
      <c r="AD60"/>
      <c r="AE60" s="8"/>
      <c r="AF60" s="24"/>
      <c r="AI60" s="14"/>
      <c r="AL60" s="19"/>
      <c r="AM60" s="19"/>
      <c r="AN60" s="19"/>
      <c r="AO60" s="32"/>
      <c r="AP60" s="19"/>
      <c r="AQ60" s="19"/>
      <c r="AR60" s="14"/>
      <c r="AS60" s="8"/>
    </row>
    <row r="61" spans="1:45" x14ac:dyDescent="0.3">
      <c r="B61" s="3"/>
      <c r="C61" t="s">
        <v>121</v>
      </c>
      <c r="D61" s="11">
        <v>269</v>
      </c>
      <c r="E61" t="s">
        <v>46</v>
      </c>
      <c r="F61" t="s">
        <v>100</v>
      </c>
      <c r="G61" s="19">
        <f>SUM(Tableau1[[#This Row],[E1]:[E8]])</f>
        <v>5</v>
      </c>
      <c r="H61" s="27">
        <v>1</v>
      </c>
      <c r="I61" s="19">
        <v>1</v>
      </c>
      <c r="J61" s="19">
        <v>1</v>
      </c>
      <c r="K61" s="27">
        <v>1</v>
      </c>
      <c r="L61" s="27">
        <v>1</v>
      </c>
      <c r="M61" s="19">
        <v>0</v>
      </c>
      <c r="N61" s="19">
        <v>0</v>
      </c>
      <c r="O61" s="19">
        <v>0</v>
      </c>
      <c r="P61" t="s">
        <v>295</v>
      </c>
      <c r="R61" s="3"/>
      <c r="S61" t="s">
        <v>128</v>
      </c>
      <c r="T61" s="11">
        <v>507</v>
      </c>
      <c r="U61" t="s">
        <v>255</v>
      </c>
      <c r="V61"/>
      <c r="W61" s="19">
        <f>SUM(Tableau2[[#This Row],[M1]:[M6]])</f>
        <v>3</v>
      </c>
      <c r="X61" s="19">
        <v>1</v>
      </c>
      <c r="Y61" s="11">
        <v>0</v>
      </c>
      <c r="Z61" s="19">
        <v>1</v>
      </c>
      <c r="AA61" s="11">
        <v>1</v>
      </c>
      <c r="AB61" s="19">
        <v>0</v>
      </c>
      <c r="AC61" s="19">
        <v>0</v>
      </c>
      <c r="AD61"/>
      <c r="AE61" s="8"/>
      <c r="AF61" s="24"/>
      <c r="AI61" s="14"/>
      <c r="AM61" s="19"/>
      <c r="AN61" s="19"/>
      <c r="AO61" s="32"/>
      <c r="AR61" s="14"/>
      <c r="AS61" s="8"/>
    </row>
    <row r="62" spans="1:45" x14ac:dyDescent="0.3">
      <c r="B62" s="3"/>
      <c r="C62" t="s">
        <v>121</v>
      </c>
      <c r="D62" s="11">
        <v>325</v>
      </c>
      <c r="E62" t="s">
        <v>46</v>
      </c>
      <c r="F62" t="s">
        <v>101</v>
      </c>
      <c r="G62" s="19">
        <f>SUM(Tableau1[[#This Row],[E1]:[E8]])</f>
        <v>5</v>
      </c>
      <c r="H62" s="27">
        <v>1</v>
      </c>
      <c r="I62" s="19">
        <v>1</v>
      </c>
      <c r="J62" s="19">
        <v>1</v>
      </c>
      <c r="K62" s="27">
        <v>1</v>
      </c>
      <c r="L62" s="27">
        <v>1</v>
      </c>
      <c r="M62" s="19">
        <v>0</v>
      </c>
      <c r="N62" s="19">
        <v>0</v>
      </c>
      <c r="O62" s="19">
        <v>0</v>
      </c>
      <c r="P62" t="s">
        <v>296</v>
      </c>
      <c r="R62" s="3"/>
      <c r="S62" t="s">
        <v>128</v>
      </c>
      <c r="T62" s="11">
        <v>509</v>
      </c>
      <c r="U62" t="s">
        <v>141</v>
      </c>
      <c r="V62"/>
      <c r="W62" s="19">
        <f>SUM(Tableau2[[#This Row],[M1]:[M6]])</f>
        <v>3</v>
      </c>
      <c r="X62" s="19">
        <v>1</v>
      </c>
      <c r="Y62" s="11">
        <v>0</v>
      </c>
      <c r="Z62" s="19">
        <v>1</v>
      </c>
      <c r="AA62" s="11">
        <v>1</v>
      </c>
      <c r="AB62" s="19">
        <v>0</v>
      </c>
      <c r="AC62" s="19">
        <v>0</v>
      </c>
      <c r="AD62"/>
      <c r="AE62" s="8"/>
      <c r="AF62" s="24"/>
      <c r="AI62" s="14"/>
      <c r="AL62" s="19"/>
      <c r="AM62" s="19"/>
      <c r="AN62" s="19"/>
      <c r="AO62" s="19"/>
      <c r="AP62" s="19"/>
      <c r="AQ62" s="19"/>
      <c r="AR62" s="14"/>
      <c r="AS62" s="8"/>
    </row>
    <row r="63" spans="1:45" x14ac:dyDescent="0.3">
      <c r="B63" s="3"/>
      <c r="C63" t="s">
        <v>121</v>
      </c>
      <c r="D63" s="11">
        <v>350</v>
      </c>
      <c r="E63" t="s">
        <v>56</v>
      </c>
      <c r="F63" t="s">
        <v>102</v>
      </c>
      <c r="G63" s="19">
        <f>SUM(Tableau1[[#This Row],[E1]:[E8]])</f>
        <v>5</v>
      </c>
      <c r="H63" s="27">
        <v>1</v>
      </c>
      <c r="I63" s="19">
        <v>1</v>
      </c>
      <c r="J63" s="19">
        <v>1</v>
      </c>
      <c r="K63" s="27">
        <v>1</v>
      </c>
      <c r="L63" s="27">
        <v>1</v>
      </c>
      <c r="M63" s="19">
        <v>0</v>
      </c>
      <c r="N63" s="19">
        <v>0</v>
      </c>
      <c r="O63" s="19">
        <v>0</v>
      </c>
      <c r="P63" t="s">
        <v>297</v>
      </c>
      <c r="R63" s="3"/>
      <c r="S63" t="s">
        <v>128</v>
      </c>
      <c r="T63" s="11">
        <v>548</v>
      </c>
      <c r="U63" t="s">
        <v>255</v>
      </c>
      <c r="V63" t="s">
        <v>170</v>
      </c>
      <c r="W63" s="19">
        <f>SUM(Tableau2[[#This Row],[M1]:[M6]])</f>
        <v>4</v>
      </c>
      <c r="X63" s="19">
        <v>1</v>
      </c>
      <c r="Y63" s="11">
        <v>1</v>
      </c>
      <c r="Z63" s="19">
        <v>1</v>
      </c>
      <c r="AA63" s="11">
        <v>1</v>
      </c>
      <c r="AB63" s="19">
        <v>0</v>
      </c>
      <c r="AC63" s="19">
        <v>0</v>
      </c>
      <c r="AD63" t="s">
        <v>185</v>
      </c>
      <c r="AE63" s="8"/>
      <c r="AF63" s="24"/>
      <c r="AI63" s="14"/>
      <c r="AL63" s="19"/>
      <c r="AM63" s="19"/>
      <c r="AN63" s="19"/>
      <c r="AO63" s="19"/>
      <c r="AP63" s="19"/>
      <c r="AQ63" s="19"/>
      <c r="AR63" s="14"/>
      <c r="AS63" s="8"/>
    </row>
    <row r="64" spans="1:45" x14ac:dyDescent="0.3">
      <c r="B64" s="3"/>
      <c r="C64" t="s">
        <v>121</v>
      </c>
      <c r="D64" s="11">
        <v>406</v>
      </c>
      <c r="E64" t="s">
        <v>46</v>
      </c>
      <c r="F64" t="s">
        <v>103</v>
      </c>
      <c r="G64" s="19">
        <f>SUM(Tableau1[[#This Row],[E1]:[E8]])</f>
        <v>5</v>
      </c>
      <c r="H64" s="27">
        <v>1</v>
      </c>
      <c r="I64" s="19">
        <v>1</v>
      </c>
      <c r="J64" s="19">
        <v>1</v>
      </c>
      <c r="K64" s="27">
        <v>1</v>
      </c>
      <c r="L64" s="27">
        <v>1</v>
      </c>
      <c r="M64" s="19">
        <v>0</v>
      </c>
      <c r="N64" s="19">
        <v>0</v>
      </c>
      <c r="O64" s="19">
        <v>0</v>
      </c>
      <c r="P64" t="s">
        <v>298</v>
      </c>
      <c r="R64" s="3"/>
      <c r="S64" t="s">
        <v>128</v>
      </c>
      <c r="T64" s="11">
        <v>549</v>
      </c>
      <c r="U64" t="s">
        <v>48</v>
      </c>
      <c r="V64" t="s">
        <v>50</v>
      </c>
      <c r="W64" s="19">
        <f>SUM(Tableau2[[#This Row],[M1]:[M6]])</f>
        <v>4</v>
      </c>
      <c r="X64" s="19">
        <v>1</v>
      </c>
      <c r="Y64" s="11">
        <v>1</v>
      </c>
      <c r="Z64" s="19">
        <v>1</v>
      </c>
      <c r="AA64" s="11">
        <v>1</v>
      </c>
      <c r="AB64" s="19">
        <v>0</v>
      </c>
      <c r="AC64" s="19">
        <v>0</v>
      </c>
      <c r="AD64"/>
      <c r="AE64" s="8"/>
      <c r="AF64" s="24"/>
      <c r="AI64" s="14"/>
      <c r="AL64" s="19"/>
      <c r="AM64" s="19"/>
      <c r="AN64" s="19"/>
      <c r="AO64" s="19"/>
      <c r="AP64" s="19"/>
      <c r="AQ64" s="19"/>
      <c r="AR64" s="14"/>
      <c r="AS64" s="8"/>
    </row>
    <row r="65" spans="2:45" x14ac:dyDescent="0.3">
      <c r="B65" s="3"/>
      <c r="C65" t="s">
        <v>121</v>
      </c>
      <c r="D65" s="11">
        <v>445</v>
      </c>
      <c r="E65" t="s">
        <v>56</v>
      </c>
      <c r="F65" s="45" t="s">
        <v>264</v>
      </c>
      <c r="G65" s="19">
        <f>SUM(Tableau1[[#This Row],[E1]:[E8]])</f>
        <v>5</v>
      </c>
      <c r="H65" s="27">
        <v>1</v>
      </c>
      <c r="I65" s="19">
        <v>1</v>
      </c>
      <c r="J65" s="19">
        <v>1</v>
      </c>
      <c r="K65" s="27">
        <v>1</v>
      </c>
      <c r="L65" s="27">
        <v>1</v>
      </c>
      <c r="M65" s="19">
        <v>0</v>
      </c>
      <c r="N65" s="19">
        <v>0</v>
      </c>
      <c r="O65" s="19">
        <v>0</v>
      </c>
      <c r="P65" t="s">
        <v>299</v>
      </c>
      <c r="R65" s="3"/>
      <c r="S65" t="s">
        <v>129</v>
      </c>
      <c r="T65" s="11">
        <v>31</v>
      </c>
      <c r="U65" t="s">
        <v>142</v>
      </c>
      <c r="V65" t="s">
        <v>171</v>
      </c>
      <c r="W65" s="19">
        <f>SUM(Tableau2[[#This Row],[M1]:[M6]])</f>
        <v>3</v>
      </c>
      <c r="X65" s="19">
        <v>1</v>
      </c>
      <c r="Y65" s="11">
        <v>1</v>
      </c>
      <c r="Z65" s="11">
        <v>0</v>
      </c>
      <c r="AA65" s="11">
        <v>1</v>
      </c>
      <c r="AB65" s="19">
        <v>0</v>
      </c>
      <c r="AC65" s="19">
        <v>0</v>
      </c>
      <c r="AD65"/>
      <c r="AE65" s="8"/>
      <c r="AF65" s="25"/>
      <c r="AI65" s="14"/>
      <c r="AR65" s="14"/>
      <c r="AS65" s="8"/>
    </row>
    <row r="66" spans="2:45" x14ac:dyDescent="0.3">
      <c r="B66" s="3"/>
      <c r="C66" t="s">
        <v>121</v>
      </c>
      <c r="D66" s="11">
        <v>473</v>
      </c>
      <c r="E66" t="s">
        <v>56</v>
      </c>
      <c r="F66" t="s">
        <v>104</v>
      </c>
      <c r="G66" s="19">
        <f>SUM(Tableau1[[#This Row],[E1]:[E8]])</f>
        <v>5</v>
      </c>
      <c r="H66" s="27">
        <v>1</v>
      </c>
      <c r="I66" s="19">
        <v>1</v>
      </c>
      <c r="J66" s="19">
        <v>1</v>
      </c>
      <c r="K66" s="27">
        <v>1</v>
      </c>
      <c r="L66" s="27">
        <v>1</v>
      </c>
      <c r="M66" s="19">
        <v>0</v>
      </c>
      <c r="N66" s="19">
        <v>0</v>
      </c>
      <c r="O66" s="19">
        <v>0</v>
      </c>
      <c r="P66" t="s">
        <v>300</v>
      </c>
      <c r="R66" s="3"/>
      <c r="S66" t="s">
        <v>129</v>
      </c>
      <c r="T66" s="11">
        <v>52</v>
      </c>
      <c r="U66" t="s">
        <v>143</v>
      </c>
      <c r="V66" t="s">
        <v>172</v>
      </c>
      <c r="W66" s="19">
        <f>SUM(Tableau2[[#This Row],[M1]:[M6]])</f>
        <v>3</v>
      </c>
      <c r="X66" s="19">
        <v>1</v>
      </c>
      <c r="Y66" s="11">
        <v>1</v>
      </c>
      <c r="Z66" s="11">
        <v>0</v>
      </c>
      <c r="AA66" s="11">
        <v>1</v>
      </c>
      <c r="AB66" s="19">
        <v>0</v>
      </c>
      <c r="AC66" s="19">
        <v>0</v>
      </c>
      <c r="AD66"/>
      <c r="AE66" s="8"/>
      <c r="AF66" s="25"/>
      <c r="AI66" s="14"/>
      <c r="AR66" s="14"/>
      <c r="AS66" s="8"/>
    </row>
    <row r="67" spans="2:45" x14ac:dyDescent="0.3">
      <c r="B67" s="3"/>
      <c r="C67" t="s">
        <v>122</v>
      </c>
      <c r="D67" s="11">
        <v>102</v>
      </c>
      <c r="E67" t="s">
        <v>44</v>
      </c>
      <c r="F67" t="s">
        <v>105</v>
      </c>
      <c r="G67" s="19">
        <f>SUM(Tableau1[[#This Row],[E1]:[E8]])</f>
        <v>3</v>
      </c>
      <c r="H67" s="27">
        <v>1</v>
      </c>
      <c r="I67" s="19">
        <v>1</v>
      </c>
      <c r="J67" s="19">
        <v>1</v>
      </c>
      <c r="K67" s="27">
        <v>0</v>
      </c>
      <c r="L67" s="27">
        <v>0</v>
      </c>
      <c r="M67" s="19">
        <v>0</v>
      </c>
      <c r="N67" s="19">
        <v>0</v>
      </c>
      <c r="O67" s="19">
        <v>0</v>
      </c>
      <c r="P67" t="s">
        <v>53</v>
      </c>
      <c r="R67" s="3"/>
      <c r="S67" t="s">
        <v>129</v>
      </c>
      <c r="T67" s="11">
        <v>68</v>
      </c>
      <c r="U67" t="s">
        <v>136</v>
      </c>
      <c r="V67" t="s">
        <v>173</v>
      </c>
      <c r="W67" s="19">
        <f>SUM(Tableau2[[#This Row],[M1]:[M6]])</f>
        <v>3</v>
      </c>
      <c r="X67" s="19">
        <v>1</v>
      </c>
      <c r="Y67" s="11">
        <v>1</v>
      </c>
      <c r="Z67" s="11">
        <v>0</v>
      </c>
      <c r="AA67" s="11">
        <v>1</v>
      </c>
      <c r="AB67" s="19">
        <v>0</v>
      </c>
      <c r="AC67" s="19">
        <v>0</v>
      </c>
      <c r="AD67"/>
      <c r="AE67" s="8"/>
      <c r="AF67" s="25"/>
      <c r="AI67" s="14"/>
      <c r="AJ67" s="26"/>
      <c r="AK67" s="27"/>
      <c r="AM67" s="27"/>
      <c r="AN67" s="27"/>
      <c r="AO67" s="27"/>
      <c r="AP67" s="27"/>
      <c r="AQ67" s="27"/>
      <c r="AR67" s="14"/>
      <c r="AS67" s="8"/>
    </row>
    <row r="68" spans="2:45" x14ac:dyDescent="0.3">
      <c r="B68" s="3"/>
      <c r="C68" t="s">
        <v>123</v>
      </c>
      <c r="D68" s="11">
        <v>19</v>
      </c>
      <c r="E68" t="s">
        <v>44</v>
      </c>
      <c r="F68" t="s">
        <v>106</v>
      </c>
      <c r="G68" s="19">
        <f>SUM(Tableau1[[#This Row],[E1]:[E8]])</f>
        <v>5</v>
      </c>
      <c r="H68" s="27">
        <v>1</v>
      </c>
      <c r="I68" s="19">
        <v>1</v>
      </c>
      <c r="J68" s="19">
        <v>1</v>
      </c>
      <c r="K68" s="27">
        <v>1</v>
      </c>
      <c r="L68" s="27">
        <v>1</v>
      </c>
      <c r="M68" s="19">
        <v>0</v>
      </c>
      <c r="N68" s="19">
        <v>0</v>
      </c>
      <c r="O68" s="19">
        <v>0</v>
      </c>
      <c r="R68" s="3"/>
      <c r="S68" t="s">
        <v>129</v>
      </c>
      <c r="T68" s="11">
        <v>93</v>
      </c>
      <c r="U68" t="s">
        <v>256</v>
      </c>
      <c r="V68" t="s">
        <v>174</v>
      </c>
      <c r="W68" s="19">
        <f>SUM(Tableau2[[#This Row],[M1]:[M6]])</f>
        <v>4</v>
      </c>
      <c r="X68" s="19">
        <v>1</v>
      </c>
      <c r="Y68" s="11">
        <v>1</v>
      </c>
      <c r="Z68" s="19">
        <v>1</v>
      </c>
      <c r="AA68" s="11">
        <v>1</v>
      </c>
      <c r="AB68" s="19">
        <v>0</v>
      </c>
      <c r="AC68" s="19">
        <v>0</v>
      </c>
      <c r="AD68" t="s">
        <v>186</v>
      </c>
      <c r="AE68" s="8"/>
      <c r="AF68" s="24"/>
      <c r="AI68" s="14"/>
      <c r="AM68" s="27"/>
      <c r="AN68" s="27"/>
      <c r="AP68" s="27"/>
      <c r="AR68" s="14"/>
      <c r="AS68" s="8"/>
    </row>
    <row r="69" spans="2:45" x14ac:dyDescent="0.3">
      <c r="B69" s="3"/>
      <c r="C69" t="s">
        <v>123</v>
      </c>
      <c r="D69" s="11">
        <v>28</v>
      </c>
      <c r="E69" t="s">
        <v>44</v>
      </c>
      <c r="F69" t="s">
        <v>107</v>
      </c>
      <c r="G69" s="19">
        <f>SUM(Tableau1[[#This Row],[E1]:[E8]])</f>
        <v>5</v>
      </c>
      <c r="H69" s="27">
        <v>1</v>
      </c>
      <c r="I69" s="19">
        <v>1</v>
      </c>
      <c r="J69" s="19">
        <v>1</v>
      </c>
      <c r="K69" s="27">
        <v>1</v>
      </c>
      <c r="L69" s="27">
        <v>1</v>
      </c>
      <c r="M69" s="19">
        <v>0</v>
      </c>
      <c r="N69" s="19">
        <v>0</v>
      </c>
      <c r="O69" s="19">
        <v>0</v>
      </c>
      <c r="P69" t="s">
        <v>109</v>
      </c>
      <c r="R69" s="3"/>
      <c r="S69" t="s">
        <v>129</v>
      </c>
      <c r="T69" s="11">
        <v>94</v>
      </c>
      <c r="U69" t="s">
        <v>48</v>
      </c>
      <c r="V69" t="s">
        <v>175</v>
      </c>
      <c r="W69" s="19">
        <f>SUM(Tableau2[[#This Row],[M1]:[M6]])</f>
        <v>4</v>
      </c>
      <c r="X69" s="19">
        <v>1</v>
      </c>
      <c r="Y69" s="11">
        <v>1</v>
      </c>
      <c r="Z69" s="19">
        <v>1</v>
      </c>
      <c r="AA69" s="11">
        <v>1</v>
      </c>
      <c r="AB69" s="19">
        <v>0</v>
      </c>
      <c r="AC69" s="19">
        <v>0</v>
      </c>
      <c r="AD69"/>
      <c r="AE69" s="8"/>
      <c r="AF69" s="24"/>
      <c r="AI69" s="14"/>
      <c r="AM69" s="27"/>
      <c r="AN69" s="27"/>
      <c r="AP69" s="27"/>
      <c r="AR69" s="14"/>
      <c r="AS69" s="8"/>
    </row>
    <row r="70" spans="2:45" x14ac:dyDescent="0.3">
      <c r="B70" s="3"/>
      <c r="C70" s="2"/>
      <c r="D70" s="5"/>
      <c r="E70" s="15"/>
      <c r="F70" s="36"/>
      <c r="G70" s="37"/>
      <c r="H70" s="38"/>
      <c r="I70" s="38"/>
      <c r="J70" s="38"/>
      <c r="K70" s="38"/>
      <c r="L70" s="38"/>
      <c r="M70" s="38"/>
      <c r="N70" s="38"/>
      <c r="O70" s="38"/>
      <c r="P70" s="2"/>
      <c r="R70" s="3"/>
      <c r="S70" t="s">
        <v>129</v>
      </c>
      <c r="T70" s="11">
        <v>123</v>
      </c>
      <c r="U70" t="s">
        <v>256</v>
      </c>
      <c r="V70" t="s">
        <v>174</v>
      </c>
      <c r="W70" s="19">
        <f>SUM(Tableau2[[#This Row],[M1]:[M6]])</f>
        <v>4</v>
      </c>
      <c r="X70" s="19">
        <v>1</v>
      </c>
      <c r="Y70" s="11">
        <v>1</v>
      </c>
      <c r="Z70" s="19">
        <v>1</v>
      </c>
      <c r="AA70" s="11">
        <v>1</v>
      </c>
      <c r="AB70" s="19">
        <v>0</v>
      </c>
      <c r="AC70" s="19">
        <v>0</v>
      </c>
      <c r="AD70" t="s">
        <v>186</v>
      </c>
      <c r="AE70" s="8"/>
      <c r="AF70" s="24"/>
      <c r="AI70" s="14"/>
      <c r="AM70" s="27"/>
      <c r="AN70" s="27"/>
      <c r="AP70" s="27"/>
      <c r="AR70" s="14"/>
      <c r="AS70" s="8"/>
    </row>
    <row r="71" spans="2:45" x14ac:dyDescent="0.3">
      <c r="B71" s="24"/>
      <c r="E71" s="14"/>
      <c r="F71" s="26"/>
      <c r="G71" s="19"/>
      <c r="H71" s="27"/>
      <c r="I71" s="27"/>
      <c r="J71" s="27"/>
      <c r="K71" s="27"/>
      <c r="L71" s="27"/>
      <c r="M71" s="27"/>
      <c r="N71" s="27"/>
      <c r="O71" s="27"/>
      <c r="R71" s="3"/>
      <c r="S71" t="s">
        <v>129</v>
      </c>
      <c r="T71" s="11">
        <v>124</v>
      </c>
      <c r="U71" t="s">
        <v>48</v>
      </c>
      <c r="V71" t="s">
        <v>50</v>
      </c>
      <c r="W71" s="19">
        <f>SUM(Tableau2[[#This Row],[M1]:[M6]])</f>
        <v>4</v>
      </c>
      <c r="X71" s="19">
        <v>1</v>
      </c>
      <c r="Y71" s="11">
        <v>1</v>
      </c>
      <c r="Z71" s="19">
        <v>1</v>
      </c>
      <c r="AA71" s="11">
        <v>1</v>
      </c>
      <c r="AB71" s="19">
        <v>0</v>
      </c>
      <c r="AC71" s="19">
        <v>0</v>
      </c>
      <c r="AD71"/>
      <c r="AE71" s="8"/>
      <c r="AF71" s="24"/>
      <c r="AI71" s="14"/>
      <c r="AM71" s="27"/>
      <c r="AN71" s="27"/>
      <c r="AP71" s="27"/>
      <c r="AR71" s="14"/>
      <c r="AS71" s="8"/>
    </row>
    <row r="72" spans="2:45" x14ac:dyDescent="0.3">
      <c r="B72" s="24"/>
      <c r="E72" s="14"/>
      <c r="F72" s="26"/>
      <c r="G72" s="19"/>
      <c r="H72" s="27"/>
      <c r="I72" s="27"/>
      <c r="J72" s="27"/>
      <c r="K72" s="27"/>
      <c r="L72" s="27"/>
      <c r="M72" s="27"/>
      <c r="N72" s="27"/>
      <c r="O72" s="27"/>
      <c r="R72" s="3"/>
      <c r="S72" t="s">
        <v>129</v>
      </c>
      <c r="T72" s="11">
        <v>138</v>
      </c>
      <c r="U72" t="s">
        <v>256</v>
      </c>
      <c r="V72" t="s">
        <v>174</v>
      </c>
      <c r="W72" s="19">
        <f>SUM(Tableau2[[#This Row],[M1]:[M6]])</f>
        <v>4</v>
      </c>
      <c r="X72" s="19">
        <v>1</v>
      </c>
      <c r="Y72" s="11">
        <v>1</v>
      </c>
      <c r="Z72" s="19">
        <v>1</v>
      </c>
      <c r="AA72" s="11">
        <v>1</v>
      </c>
      <c r="AB72" s="19">
        <v>0</v>
      </c>
      <c r="AC72" s="19">
        <v>0</v>
      </c>
      <c r="AD72" t="s">
        <v>186</v>
      </c>
      <c r="AE72" s="8"/>
      <c r="AF72" s="24"/>
      <c r="AI72" s="14"/>
      <c r="AM72" s="27"/>
      <c r="AN72" s="27"/>
      <c r="AP72" s="27"/>
      <c r="AR72" s="14"/>
      <c r="AS72" s="8"/>
    </row>
    <row r="73" spans="2:45" x14ac:dyDescent="0.3">
      <c r="B73" s="24"/>
      <c r="E73" s="14"/>
      <c r="F73" s="26"/>
      <c r="G73" s="19"/>
      <c r="H73" s="27"/>
      <c r="I73" s="27"/>
      <c r="J73" s="27"/>
      <c r="K73" s="27"/>
      <c r="L73" s="27"/>
      <c r="M73" s="27"/>
      <c r="N73" s="27"/>
      <c r="O73" s="27"/>
      <c r="R73" s="3"/>
      <c r="S73" t="s">
        <v>129</v>
      </c>
      <c r="T73" s="11">
        <v>142</v>
      </c>
      <c r="U73" t="s">
        <v>48</v>
      </c>
      <c r="V73" t="s">
        <v>175</v>
      </c>
      <c r="W73" s="19">
        <f>SUM(Tableau2[[#This Row],[M1]:[M6]])</f>
        <v>4</v>
      </c>
      <c r="X73" s="19">
        <v>1</v>
      </c>
      <c r="Y73" s="11">
        <v>1</v>
      </c>
      <c r="Z73" s="19">
        <v>1</v>
      </c>
      <c r="AA73" s="11">
        <v>1</v>
      </c>
      <c r="AB73" s="19">
        <v>0</v>
      </c>
      <c r="AC73" s="19">
        <v>0</v>
      </c>
      <c r="AD73"/>
      <c r="AE73" s="8"/>
      <c r="AF73" s="24"/>
      <c r="AI73" s="14"/>
      <c r="AM73" s="27"/>
      <c r="AN73" s="27"/>
      <c r="AP73" s="27"/>
      <c r="AR73" s="14"/>
      <c r="AS73" s="8"/>
    </row>
    <row r="74" spans="2:45" x14ac:dyDescent="0.3">
      <c r="B74" s="24"/>
      <c r="E74" s="14"/>
      <c r="F74" s="14"/>
      <c r="G74" s="19"/>
      <c r="H74" s="27"/>
      <c r="I74" s="27"/>
      <c r="J74" s="27"/>
      <c r="K74" s="27"/>
      <c r="L74" s="27"/>
      <c r="M74" s="27"/>
      <c r="N74" s="27"/>
      <c r="O74" s="27"/>
      <c r="R74" s="3"/>
      <c r="S74" t="s">
        <v>129</v>
      </c>
      <c r="T74" s="11">
        <v>156</v>
      </c>
      <c r="U74" t="s">
        <v>144</v>
      </c>
      <c r="V74" t="s">
        <v>161</v>
      </c>
      <c r="W74" s="19">
        <f>SUM(Tableau2[[#This Row],[M1]:[M6]])</f>
        <v>3</v>
      </c>
      <c r="X74" s="19">
        <v>1</v>
      </c>
      <c r="Y74" s="11">
        <v>0</v>
      </c>
      <c r="Z74" s="19">
        <v>1</v>
      </c>
      <c r="AA74" s="11">
        <v>1</v>
      </c>
      <c r="AB74" s="19">
        <v>0</v>
      </c>
      <c r="AC74" s="19">
        <v>0</v>
      </c>
      <c r="AD74"/>
      <c r="AE74" s="8"/>
      <c r="AF74" s="24"/>
      <c r="AI74" s="14"/>
      <c r="AM74" s="27"/>
      <c r="AN74" s="27"/>
      <c r="AP74" s="27"/>
      <c r="AR74" s="14"/>
      <c r="AS74" s="8"/>
    </row>
    <row r="75" spans="2:45" x14ac:dyDescent="0.3">
      <c r="B75" s="24"/>
      <c r="E75" s="14"/>
      <c r="F75" s="26"/>
      <c r="G75" s="19"/>
      <c r="H75" s="27"/>
      <c r="I75" s="27"/>
      <c r="J75" s="27"/>
      <c r="K75" s="27"/>
      <c r="L75" s="27"/>
      <c r="M75" s="27"/>
      <c r="N75" s="27"/>
      <c r="O75" s="27"/>
      <c r="R75" s="3"/>
      <c r="S75" t="s">
        <v>129</v>
      </c>
      <c r="T75" s="11">
        <v>175</v>
      </c>
      <c r="U75" t="s">
        <v>256</v>
      </c>
      <c r="V75" t="s">
        <v>174</v>
      </c>
      <c r="W75" s="19">
        <f>SUM(Tableau2[[#This Row],[M1]:[M6]])</f>
        <v>4</v>
      </c>
      <c r="X75" s="19">
        <v>1</v>
      </c>
      <c r="Y75" s="11">
        <v>1</v>
      </c>
      <c r="Z75" s="19">
        <v>1</v>
      </c>
      <c r="AA75" s="11">
        <v>1</v>
      </c>
      <c r="AB75" s="19">
        <v>0</v>
      </c>
      <c r="AC75" s="19">
        <v>0</v>
      </c>
      <c r="AD75" t="s">
        <v>186</v>
      </c>
      <c r="AE75" s="8"/>
      <c r="AF75" s="24"/>
      <c r="AI75" s="14"/>
      <c r="AM75" s="27"/>
      <c r="AN75" s="27"/>
      <c r="AP75" s="27"/>
      <c r="AR75" s="14"/>
      <c r="AS75" s="8"/>
    </row>
    <row r="76" spans="2:45" x14ac:dyDescent="0.3">
      <c r="B76" s="24"/>
      <c r="E76" s="14"/>
      <c r="F76" s="26"/>
      <c r="G76" s="19"/>
      <c r="H76" s="27"/>
      <c r="I76" s="27"/>
      <c r="J76" s="27"/>
      <c r="K76" s="27"/>
      <c r="L76" s="27"/>
      <c r="M76" s="27"/>
      <c r="N76" s="27"/>
      <c r="O76" s="27"/>
      <c r="R76" s="3"/>
      <c r="S76" t="s">
        <v>129</v>
      </c>
      <c r="T76" s="11">
        <v>179</v>
      </c>
      <c r="U76" t="s">
        <v>145</v>
      </c>
      <c r="V76" t="s">
        <v>175</v>
      </c>
      <c r="W76" s="19">
        <f>SUM(Tableau2[[#This Row],[M1]:[M6]])</f>
        <v>4</v>
      </c>
      <c r="X76" s="19">
        <v>1</v>
      </c>
      <c r="Y76" s="11">
        <v>1</v>
      </c>
      <c r="Z76" s="19">
        <v>1</v>
      </c>
      <c r="AA76" s="11">
        <v>1</v>
      </c>
      <c r="AB76" s="19">
        <v>0</v>
      </c>
      <c r="AC76" s="19">
        <v>0</v>
      </c>
      <c r="AD76"/>
      <c r="AE76" s="8"/>
      <c r="AF76" s="24"/>
      <c r="AI76" s="14"/>
      <c r="AM76" s="27"/>
      <c r="AN76" s="27"/>
      <c r="AP76" s="27"/>
      <c r="AR76" s="14"/>
      <c r="AS76" s="8"/>
    </row>
    <row r="77" spans="2:45" x14ac:dyDescent="0.3">
      <c r="B77" s="24"/>
      <c r="E77" s="14"/>
      <c r="F77" s="26"/>
      <c r="G77" s="19"/>
      <c r="H77" s="27"/>
      <c r="I77" s="27"/>
      <c r="J77" s="27"/>
      <c r="K77" s="27"/>
      <c r="L77" s="27"/>
      <c r="M77" s="27"/>
      <c r="N77" s="27"/>
      <c r="O77" s="27"/>
      <c r="R77" s="3"/>
      <c r="S77" t="s">
        <v>129</v>
      </c>
      <c r="T77" s="11">
        <v>191</v>
      </c>
      <c r="U77" t="s">
        <v>255</v>
      </c>
      <c r="V77" t="s">
        <v>170</v>
      </c>
      <c r="W77" s="19">
        <f>SUM(Tableau2[[#This Row],[M1]:[M6]])</f>
        <v>4</v>
      </c>
      <c r="X77" s="19">
        <v>1</v>
      </c>
      <c r="Y77" s="11">
        <v>1</v>
      </c>
      <c r="Z77" s="19">
        <v>1</v>
      </c>
      <c r="AA77" s="11">
        <v>1</v>
      </c>
      <c r="AB77" s="19">
        <v>0</v>
      </c>
      <c r="AC77" s="19">
        <v>0</v>
      </c>
      <c r="AD77" t="s">
        <v>185</v>
      </c>
      <c r="AE77" s="8"/>
      <c r="AF77" s="24"/>
      <c r="AI77" s="14"/>
      <c r="AM77" s="27"/>
      <c r="AN77" s="27"/>
      <c r="AP77" s="27"/>
      <c r="AR77" s="14"/>
      <c r="AS77" s="8"/>
    </row>
    <row r="78" spans="2:45" x14ac:dyDescent="0.3">
      <c r="B78" s="24"/>
      <c r="E78" s="14"/>
      <c r="F78" s="26"/>
      <c r="G78" s="19"/>
      <c r="H78" s="27"/>
      <c r="I78" s="27"/>
      <c r="J78" s="27"/>
      <c r="K78" s="27"/>
      <c r="L78" s="27"/>
      <c r="M78" s="27"/>
      <c r="N78" s="27"/>
      <c r="O78" s="27"/>
      <c r="R78" s="3"/>
      <c r="S78" t="s">
        <v>129</v>
      </c>
      <c r="T78" s="11">
        <v>194</v>
      </c>
      <c r="U78" t="s">
        <v>49</v>
      </c>
      <c r="V78" t="s">
        <v>176</v>
      </c>
      <c r="W78" s="19">
        <f>SUM(Tableau2[[#This Row],[M1]:[M6]])</f>
        <v>4</v>
      </c>
      <c r="X78" s="19">
        <v>1</v>
      </c>
      <c r="Y78" s="11">
        <v>1</v>
      </c>
      <c r="Z78" s="19">
        <v>1</v>
      </c>
      <c r="AA78" s="11">
        <v>1</v>
      </c>
      <c r="AB78" s="19">
        <v>0</v>
      </c>
      <c r="AC78" s="19">
        <v>0</v>
      </c>
      <c r="AD78"/>
      <c r="AE78" s="8"/>
      <c r="AF78" s="24"/>
      <c r="AI78" s="14"/>
      <c r="AM78" s="27"/>
      <c r="AN78" s="27"/>
      <c r="AP78" s="27"/>
      <c r="AR78" s="14"/>
      <c r="AS78" s="8"/>
    </row>
    <row r="79" spans="2:45" x14ac:dyDescent="0.3">
      <c r="B79" s="24"/>
      <c r="E79" s="14"/>
      <c r="F79" s="26"/>
      <c r="G79" s="19"/>
      <c r="H79" s="27"/>
      <c r="I79" s="27"/>
      <c r="J79" s="27"/>
      <c r="K79" s="27"/>
      <c r="L79" s="27"/>
      <c r="M79" s="27"/>
      <c r="N79" s="27"/>
      <c r="O79" s="27"/>
      <c r="R79" s="3"/>
      <c r="S79" t="s">
        <v>129</v>
      </c>
      <c r="T79" s="11">
        <v>206</v>
      </c>
      <c r="U79" t="s">
        <v>255</v>
      </c>
      <c r="V79" t="s">
        <v>170</v>
      </c>
      <c r="W79" s="19">
        <f>SUM(Tableau2[[#This Row],[M1]:[M6]])</f>
        <v>4</v>
      </c>
      <c r="X79" s="19">
        <v>1</v>
      </c>
      <c r="Y79" s="11">
        <v>1</v>
      </c>
      <c r="Z79" s="19">
        <v>1</v>
      </c>
      <c r="AA79" s="11">
        <v>1</v>
      </c>
      <c r="AB79" s="19">
        <v>0</v>
      </c>
      <c r="AC79" s="19">
        <v>0</v>
      </c>
      <c r="AD79" t="s">
        <v>185</v>
      </c>
      <c r="AE79" s="8"/>
      <c r="AF79" s="24"/>
      <c r="AI79" s="14"/>
      <c r="AM79" s="27"/>
      <c r="AN79" s="27"/>
      <c r="AP79" s="27"/>
      <c r="AR79" s="14"/>
      <c r="AS79" s="8"/>
    </row>
    <row r="80" spans="2:45" x14ac:dyDescent="0.3">
      <c r="B80" s="24"/>
      <c r="E80" s="14"/>
      <c r="F80" s="26"/>
      <c r="G80" s="19"/>
      <c r="H80" s="27"/>
      <c r="I80" s="27"/>
      <c r="J80" s="27"/>
      <c r="K80" s="27"/>
      <c r="L80" s="27"/>
      <c r="M80" s="27"/>
      <c r="N80" s="27"/>
      <c r="O80" s="27"/>
      <c r="R80" s="3"/>
      <c r="S80" t="s">
        <v>129</v>
      </c>
      <c r="T80" s="11">
        <v>209</v>
      </c>
      <c r="U80" t="s">
        <v>48</v>
      </c>
      <c r="V80" t="s">
        <v>50</v>
      </c>
      <c r="W80" s="19">
        <f>SUM(Tableau2[[#This Row],[M1]:[M6]])</f>
        <v>4</v>
      </c>
      <c r="X80" s="19">
        <v>1</v>
      </c>
      <c r="Y80" s="11">
        <v>1</v>
      </c>
      <c r="Z80" s="19">
        <v>1</v>
      </c>
      <c r="AA80" s="11">
        <v>1</v>
      </c>
      <c r="AB80" s="19">
        <v>0</v>
      </c>
      <c r="AC80" s="19">
        <v>0</v>
      </c>
      <c r="AD80"/>
      <c r="AE80" s="8"/>
      <c r="AF80" s="24"/>
      <c r="AI80" s="14"/>
      <c r="AM80" s="27"/>
      <c r="AN80" s="27"/>
      <c r="AP80" s="27"/>
      <c r="AR80" s="14"/>
      <c r="AS80" s="8"/>
    </row>
    <row r="81" spans="2:45" x14ac:dyDescent="0.3">
      <c r="B81" s="24"/>
      <c r="E81" s="14"/>
      <c r="F81" s="26"/>
      <c r="G81" s="19"/>
      <c r="H81" s="27"/>
      <c r="I81" s="27"/>
      <c r="J81" s="27"/>
      <c r="K81" s="27"/>
      <c r="L81" s="27"/>
      <c r="M81" s="27"/>
      <c r="N81" s="27"/>
      <c r="O81" s="27"/>
      <c r="R81" s="3"/>
      <c r="S81" t="s">
        <v>129</v>
      </c>
      <c r="T81" s="11">
        <v>215</v>
      </c>
      <c r="U81" t="s">
        <v>255</v>
      </c>
      <c r="V81" t="s">
        <v>170</v>
      </c>
      <c r="W81" s="19">
        <f>SUM(Tableau2[[#This Row],[M1]:[M6]])</f>
        <v>4</v>
      </c>
      <c r="X81" s="19">
        <v>1</v>
      </c>
      <c r="Y81" s="11">
        <v>1</v>
      </c>
      <c r="Z81" s="19">
        <v>1</v>
      </c>
      <c r="AA81" s="11">
        <v>1</v>
      </c>
      <c r="AB81" s="19">
        <v>0</v>
      </c>
      <c r="AC81" s="19">
        <v>0</v>
      </c>
      <c r="AD81" t="s">
        <v>185</v>
      </c>
      <c r="AE81" s="8"/>
      <c r="AF81" s="24"/>
      <c r="AI81" s="14"/>
      <c r="AM81" s="27"/>
      <c r="AN81" s="27"/>
      <c r="AP81" s="27"/>
      <c r="AR81" s="14"/>
      <c r="AS81" s="8"/>
    </row>
    <row r="82" spans="2:45" x14ac:dyDescent="0.3">
      <c r="B82" s="24"/>
      <c r="E82" s="14"/>
      <c r="F82" s="26"/>
      <c r="G82" s="19"/>
      <c r="H82" s="27"/>
      <c r="I82" s="27"/>
      <c r="J82" s="27"/>
      <c r="K82" s="27"/>
      <c r="L82" s="27"/>
      <c r="M82" s="27"/>
      <c r="N82" s="27"/>
      <c r="O82" s="27"/>
      <c r="R82" s="3"/>
      <c r="S82" t="s">
        <v>129</v>
      </c>
      <c r="T82" s="11">
        <v>219</v>
      </c>
      <c r="U82" t="s">
        <v>145</v>
      </c>
      <c r="V82" t="s">
        <v>176</v>
      </c>
      <c r="W82" s="19">
        <f>SUM(Tableau2[[#This Row],[M1]:[M6]])</f>
        <v>4</v>
      </c>
      <c r="X82" s="19">
        <v>1</v>
      </c>
      <c r="Y82" s="11">
        <v>1</v>
      </c>
      <c r="Z82" s="19">
        <v>1</v>
      </c>
      <c r="AA82" s="11">
        <v>1</v>
      </c>
      <c r="AB82" s="19">
        <v>0</v>
      </c>
      <c r="AC82" s="19">
        <v>0</v>
      </c>
      <c r="AD82"/>
      <c r="AE82" s="8"/>
      <c r="AF82" s="24"/>
      <c r="AI82" s="14"/>
      <c r="AM82" s="27"/>
      <c r="AN82" s="27"/>
      <c r="AP82" s="27"/>
      <c r="AR82" s="14"/>
      <c r="AS82" s="8"/>
    </row>
    <row r="83" spans="2:45" x14ac:dyDescent="0.3">
      <c r="B83" s="24"/>
      <c r="E83" s="14"/>
      <c r="F83" s="26"/>
      <c r="G83" s="19"/>
      <c r="H83" s="27"/>
      <c r="I83" s="27"/>
      <c r="J83" s="27"/>
      <c r="K83" s="27"/>
      <c r="L83" s="27"/>
      <c r="M83" s="27"/>
      <c r="N83" s="27"/>
      <c r="O83" s="27"/>
      <c r="R83" s="3"/>
      <c r="S83" t="s">
        <v>129</v>
      </c>
      <c r="T83" s="11">
        <v>362</v>
      </c>
      <c r="U83" t="s">
        <v>255</v>
      </c>
      <c r="V83" t="s">
        <v>170</v>
      </c>
      <c r="W83" s="19">
        <f>SUM(Tableau2[[#This Row],[M1]:[M6]])</f>
        <v>4</v>
      </c>
      <c r="X83" s="19">
        <v>1</v>
      </c>
      <c r="Y83" s="11">
        <v>1</v>
      </c>
      <c r="Z83" s="19">
        <v>1</v>
      </c>
      <c r="AA83" s="11">
        <v>1</v>
      </c>
      <c r="AB83" s="19">
        <v>0</v>
      </c>
      <c r="AC83" s="19">
        <v>0</v>
      </c>
      <c r="AD83" t="s">
        <v>185</v>
      </c>
      <c r="AE83" s="8"/>
      <c r="AF83" s="24"/>
      <c r="AI83" s="14"/>
      <c r="AM83" s="27"/>
      <c r="AN83" s="27"/>
      <c r="AP83" s="27"/>
      <c r="AR83" s="14"/>
      <c r="AS83" s="8"/>
    </row>
    <row r="84" spans="2:45" x14ac:dyDescent="0.3">
      <c r="B84" s="24"/>
      <c r="E84" s="14"/>
      <c r="F84" s="26"/>
      <c r="G84" s="19"/>
      <c r="H84" s="27"/>
      <c r="I84" s="27"/>
      <c r="J84" s="27"/>
      <c r="K84" s="27"/>
      <c r="L84" s="27"/>
      <c r="M84" s="27"/>
      <c r="N84" s="27"/>
      <c r="O84" s="27"/>
      <c r="R84" s="3"/>
      <c r="S84" t="s">
        <v>129</v>
      </c>
      <c r="T84" s="11">
        <v>363</v>
      </c>
      <c r="U84" t="s">
        <v>49</v>
      </c>
      <c r="V84" t="s">
        <v>176</v>
      </c>
      <c r="W84" s="19">
        <f>SUM(Tableau2[[#This Row],[M1]:[M6]])</f>
        <v>4</v>
      </c>
      <c r="X84" s="19">
        <v>1</v>
      </c>
      <c r="Y84" s="11">
        <v>1</v>
      </c>
      <c r="Z84" s="19">
        <v>1</v>
      </c>
      <c r="AA84" s="11">
        <v>1</v>
      </c>
      <c r="AB84" s="19">
        <v>0</v>
      </c>
      <c r="AC84" s="19">
        <v>0</v>
      </c>
      <c r="AD84"/>
      <c r="AE84" s="8"/>
      <c r="AF84" s="24"/>
      <c r="AI84" s="14"/>
      <c r="AM84" s="27"/>
      <c r="AN84" s="27"/>
      <c r="AP84" s="27"/>
      <c r="AR84" s="14"/>
      <c r="AS84" s="8"/>
    </row>
    <row r="85" spans="2:45" x14ac:dyDescent="0.3">
      <c r="B85" s="24"/>
      <c r="E85" s="14"/>
      <c r="F85" s="26"/>
      <c r="G85" s="19"/>
      <c r="H85" s="27"/>
      <c r="I85" s="27"/>
      <c r="J85" s="27"/>
      <c r="K85" s="27"/>
      <c r="L85" s="27"/>
      <c r="M85" s="27"/>
      <c r="N85" s="27"/>
      <c r="O85" s="27"/>
      <c r="R85" s="3"/>
      <c r="S85" t="s">
        <v>129</v>
      </c>
      <c r="T85" s="11">
        <v>405</v>
      </c>
      <c r="U85" t="s">
        <v>49</v>
      </c>
      <c r="V85" t="s">
        <v>176</v>
      </c>
      <c r="W85" s="19">
        <f>SUM(Tableau2[[#This Row],[M1]:[M6]])</f>
        <v>4</v>
      </c>
      <c r="X85" s="19">
        <v>1</v>
      </c>
      <c r="Y85" s="11">
        <v>1</v>
      </c>
      <c r="Z85" s="19">
        <v>1</v>
      </c>
      <c r="AA85" s="11">
        <v>1</v>
      </c>
      <c r="AB85" s="19">
        <v>0</v>
      </c>
      <c r="AC85" s="19">
        <v>0</v>
      </c>
      <c r="AD85"/>
      <c r="AE85" s="8"/>
      <c r="AF85" s="24"/>
      <c r="AI85" s="14"/>
      <c r="AM85" s="27"/>
      <c r="AN85" s="27"/>
      <c r="AP85" s="27"/>
      <c r="AR85" s="14"/>
      <c r="AS85" s="8"/>
    </row>
    <row r="86" spans="2:45" x14ac:dyDescent="0.3">
      <c r="B86" s="24"/>
      <c r="E86" s="14"/>
      <c r="F86" s="26"/>
      <c r="G86" s="19"/>
      <c r="H86" s="27"/>
      <c r="I86" s="27"/>
      <c r="J86" s="27"/>
      <c r="K86" s="27"/>
      <c r="L86" s="27"/>
      <c r="M86" s="27"/>
      <c r="N86" s="27"/>
      <c r="O86" s="27"/>
      <c r="R86" s="3"/>
      <c r="S86" t="s">
        <v>129</v>
      </c>
      <c r="T86" s="11">
        <v>431</v>
      </c>
      <c r="U86" t="s">
        <v>146</v>
      </c>
      <c r="V86" t="s">
        <v>176</v>
      </c>
      <c r="W86" s="19">
        <f>SUM(Tableau2[[#This Row],[M1]:[M6]])</f>
        <v>4</v>
      </c>
      <c r="X86" s="19">
        <v>1</v>
      </c>
      <c r="Y86" s="11">
        <v>1</v>
      </c>
      <c r="Z86" s="19">
        <v>1</v>
      </c>
      <c r="AA86" s="11">
        <v>1</v>
      </c>
      <c r="AB86" s="19">
        <v>0</v>
      </c>
      <c r="AC86" s="19">
        <v>0</v>
      </c>
      <c r="AD86"/>
      <c r="AE86" s="8"/>
      <c r="AF86" s="24"/>
      <c r="AI86" s="14"/>
      <c r="AM86" s="27"/>
      <c r="AN86" s="27"/>
      <c r="AP86" s="27"/>
      <c r="AR86" s="14"/>
      <c r="AS86" s="8"/>
    </row>
    <row r="87" spans="2:45" x14ac:dyDescent="0.3">
      <c r="B87" s="24"/>
      <c r="E87" s="14"/>
      <c r="F87" s="14"/>
      <c r="G87" s="19"/>
      <c r="H87" s="27"/>
      <c r="I87" s="27"/>
      <c r="J87" s="27"/>
      <c r="K87" s="27"/>
      <c r="L87" s="11"/>
      <c r="M87" s="27"/>
      <c r="N87" s="27"/>
      <c r="O87" s="27"/>
      <c r="R87" s="3"/>
      <c r="S87" t="s">
        <v>129</v>
      </c>
      <c r="T87" s="11">
        <v>535</v>
      </c>
      <c r="U87" t="s">
        <v>255</v>
      </c>
      <c r="V87" t="s">
        <v>170</v>
      </c>
      <c r="W87" s="19">
        <f>SUM(Tableau2[[#This Row],[M1]:[M6]])</f>
        <v>4</v>
      </c>
      <c r="X87" s="19">
        <v>1</v>
      </c>
      <c r="Y87" s="29">
        <v>1</v>
      </c>
      <c r="Z87" s="19">
        <v>1</v>
      </c>
      <c r="AA87" s="11">
        <v>1</v>
      </c>
      <c r="AB87" s="19">
        <v>0</v>
      </c>
      <c r="AC87" s="19">
        <v>0</v>
      </c>
      <c r="AD87" t="s">
        <v>185</v>
      </c>
      <c r="AE87" s="8"/>
      <c r="AF87" s="24"/>
      <c r="AI87" s="14"/>
      <c r="AM87" s="27"/>
      <c r="AN87" s="27"/>
      <c r="AP87" s="27"/>
      <c r="AR87" s="14"/>
      <c r="AS87" s="8"/>
    </row>
    <row r="88" spans="2:45" x14ac:dyDescent="0.3">
      <c r="B88" s="25"/>
      <c r="E88" s="14"/>
      <c r="F88" s="14"/>
      <c r="G88" s="14"/>
      <c r="H88" s="11"/>
      <c r="I88" s="11"/>
      <c r="J88" s="11"/>
      <c r="K88" s="11"/>
      <c r="L88" s="11"/>
      <c r="M88" s="11"/>
      <c r="N88" s="11"/>
      <c r="O88" s="11"/>
      <c r="R88" s="3"/>
      <c r="S88" t="s">
        <v>129</v>
      </c>
      <c r="T88" s="11">
        <v>536</v>
      </c>
      <c r="U88" t="s">
        <v>49</v>
      </c>
      <c r="V88" t="s">
        <v>177</v>
      </c>
      <c r="W88" s="19">
        <f>SUM(Tableau2[[#This Row],[M1]:[M6]])</f>
        <v>4</v>
      </c>
      <c r="X88" s="19">
        <v>1</v>
      </c>
      <c r="Y88" s="11">
        <v>1</v>
      </c>
      <c r="Z88" s="19">
        <v>1</v>
      </c>
      <c r="AA88" s="11">
        <v>1</v>
      </c>
      <c r="AB88" s="19">
        <v>0</v>
      </c>
      <c r="AC88" s="19">
        <v>0</v>
      </c>
      <c r="AD88"/>
      <c r="AE88" s="8"/>
      <c r="AF88" s="24"/>
      <c r="AI88" s="14"/>
      <c r="AM88" s="27"/>
      <c r="AN88" s="27"/>
      <c r="AP88" s="27"/>
      <c r="AR88" s="14"/>
      <c r="AS88" s="8"/>
    </row>
    <row r="89" spans="2:45" x14ac:dyDescent="0.3">
      <c r="B89" s="24"/>
      <c r="E89" s="14"/>
      <c r="F89" s="26"/>
      <c r="G89" s="19"/>
      <c r="H89" s="27"/>
      <c r="I89" s="27"/>
      <c r="J89" s="27"/>
      <c r="K89" s="27"/>
      <c r="L89" s="27"/>
      <c r="M89" s="27"/>
      <c r="N89" s="27"/>
      <c r="O89" s="27"/>
      <c r="R89" s="3"/>
      <c r="S89" t="s">
        <v>129</v>
      </c>
      <c r="T89" s="11">
        <v>572</v>
      </c>
      <c r="U89" t="s">
        <v>256</v>
      </c>
      <c r="V89" t="s">
        <v>174</v>
      </c>
      <c r="W89" s="19">
        <f>SUM(Tableau2[[#This Row],[M1]:[M6]])</f>
        <v>4</v>
      </c>
      <c r="X89" s="19">
        <v>1</v>
      </c>
      <c r="Y89" s="29">
        <v>1</v>
      </c>
      <c r="Z89" s="19">
        <v>1</v>
      </c>
      <c r="AA89" s="11">
        <v>1</v>
      </c>
      <c r="AB89" s="19">
        <v>0</v>
      </c>
      <c r="AC89" s="19">
        <v>0</v>
      </c>
      <c r="AD89" t="s">
        <v>186</v>
      </c>
      <c r="AE89" s="8"/>
      <c r="AF89" s="24"/>
      <c r="AI89" s="14"/>
      <c r="AM89" s="27"/>
      <c r="AN89" s="27"/>
      <c r="AP89" s="27"/>
      <c r="AR89" s="14"/>
      <c r="AS89" s="8"/>
    </row>
    <row r="90" spans="2:45" x14ac:dyDescent="0.3">
      <c r="B90" s="24"/>
      <c r="E90" s="14"/>
      <c r="F90" s="26"/>
      <c r="G90" s="19"/>
      <c r="H90" s="27"/>
      <c r="I90" s="27"/>
      <c r="J90" s="27"/>
      <c r="K90" s="27"/>
      <c r="L90" s="27"/>
      <c r="M90" s="27"/>
      <c r="N90" s="27"/>
      <c r="O90" s="27"/>
      <c r="R90" s="3"/>
      <c r="S90" t="s">
        <v>129</v>
      </c>
      <c r="T90" s="11">
        <v>576</v>
      </c>
      <c r="U90" t="s">
        <v>146</v>
      </c>
      <c r="V90" t="s">
        <v>151</v>
      </c>
      <c r="W90" s="19">
        <f>SUM(Tableau2[[#This Row],[M1]:[M6]])</f>
        <v>3</v>
      </c>
      <c r="X90" s="19">
        <v>1</v>
      </c>
      <c r="Y90" s="29">
        <v>0</v>
      </c>
      <c r="Z90" s="19">
        <v>1</v>
      </c>
      <c r="AA90" s="11">
        <v>1</v>
      </c>
      <c r="AB90" s="19">
        <v>0</v>
      </c>
      <c r="AC90" s="19">
        <v>0</v>
      </c>
      <c r="AD90"/>
      <c r="AE90" s="8"/>
      <c r="AF90" s="24"/>
      <c r="AI90" s="14"/>
      <c r="AM90" s="27"/>
      <c r="AN90" s="27"/>
      <c r="AR90" s="14"/>
      <c r="AS90" s="8"/>
    </row>
    <row r="91" spans="2:45" x14ac:dyDescent="0.3">
      <c r="B91" s="24"/>
      <c r="E91" s="14"/>
      <c r="F91" s="26"/>
      <c r="G91" s="19"/>
      <c r="H91" s="27"/>
      <c r="I91" s="27"/>
      <c r="J91" s="27"/>
      <c r="K91" s="27"/>
      <c r="L91" s="27"/>
      <c r="M91" s="27"/>
      <c r="N91" s="27"/>
      <c r="O91" s="27"/>
      <c r="R91" s="3"/>
      <c r="S91" t="s">
        <v>129</v>
      </c>
      <c r="T91" s="11">
        <v>603</v>
      </c>
      <c r="U91" t="s">
        <v>256</v>
      </c>
      <c r="V91" t="s">
        <v>174</v>
      </c>
      <c r="W91" s="19">
        <f>SUM(Tableau2[[#This Row],[M1]:[M6]])</f>
        <v>4</v>
      </c>
      <c r="X91" s="19">
        <v>1</v>
      </c>
      <c r="Y91" s="29">
        <v>1</v>
      </c>
      <c r="Z91" s="19">
        <v>1</v>
      </c>
      <c r="AA91" s="11">
        <v>1</v>
      </c>
      <c r="AB91" s="19">
        <v>0</v>
      </c>
      <c r="AC91" s="19">
        <v>0</v>
      </c>
      <c r="AD91" t="s">
        <v>186</v>
      </c>
      <c r="AE91" s="8"/>
      <c r="AF91" s="24"/>
      <c r="AI91" s="14"/>
      <c r="AM91" s="27"/>
      <c r="AN91" s="27"/>
      <c r="AR91" s="14"/>
      <c r="AS91" s="8"/>
    </row>
    <row r="92" spans="2:45" x14ac:dyDescent="0.3">
      <c r="B92" s="25"/>
      <c r="E92" s="14"/>
      <c r="F92" s="14"/>
      <c r="G92" s="14"/>
      <c r="H92" s="11"/>
      <c r="I92" s="11"/>
      <c r="J92" s="11"/>
      <c r="K92" s="11"/>
      <c r="L92" s="11"/>
      <c r="M92" s="11"/>
      <c r="N92" s="11"/>
      <c r="O92" s="11"/>
      <c r="R92" s="3"/>
      <c r="S92" t="s">
        <v>129</v>
      </c>
      <c r="T92" s="11">
        <v>604</v>
      </c>
      <c r="U92" t="s">
        <v>146</v>
      </c>
      <c r="V92" t="s">
        <v>151</v>
      </c>
      <c r="W92" s="19">
        <f>SUM(Tableau2[[#This Row],[M1]:[M6]])</f>
        <v>3</v>
      </c>
      <c r="X92" s="19">
        <v>1</v>
      </c>
      <c r="Y92" s="29">
        <v>0</v>
      </c>
      <c r="Z92" s="19">
        <v>1</v>
      </c>
      <c r="AA92" s="11">
        <v>1</v>
      </c>
      <c r="AB92" s="19">
        <v>0</v>
      </c>
      <c r="AC92" s="19">
        <v>0</v>
      </c>
      <c r="AD92"/>
      <c r="AE92" s="8"/>
      <c r="AF92" s="24"/>
      <c r="AI92" s="14"/>
      <c r="AJ92" s="26"/>
      <c r="AK92" s="27"/>
      <c r="AN92" s="27"/>
      <c r="AR92" s="14"/>
      <c r="AS92" s="8"/>
    </row>
    <row r="93" spans="2:45" x14ac:dyDescent="0.3">
      <c r="B93" s="28"/>
      <c r="E93" s="14"/>
      <c r="F93" s="26"/>
      <c r="G93" s="19"/>
      <c r="H93" s="27"/>
      <c r="I93" s="27"/>
      <c r="J93" s="27"/>
      <c r="K93" s="27"/>
      <c r="L93" s="27"/>
      <c r="M93" s="27"/>
      <c r="N93" s="27"/>
      <c r="O93" s="27"/>
      <c r="R93" s="3"/>
      <c r="S93" t="s">
        <v>129</v>
      </c>
      <c r="T93" s="11">
        <v>623</v>
      </c>
      <c r="U93" t="s">
        <v>260</v>
      </c>
      <c r="V93"/>
      <c r="W93" s="19">
        <f>SUM(Tableau2[[#This Row],[M1]:[M6]])</f>
        <v>3</v>
      </c>
      <c r="X93" s="19">
        <v>1</v>
      </c>
      <c r="Y93" s="29">
        <v>0</v>
      </c>
      <c r="Z93" s="19">
        <v>1</v>
      </c>
      <c r="AA93" s="11">
        <v>1</v>
      </c>
      <c r="AB93" s="19">
        <v>0</v>
      </c>
      <c r="AC93" s="19">
        <v>0</v>
      </c>
      <c r="AD93"/>
      <c r="AE93" s="8"/>
      <c r="AF93" s="24"/>
      <c r="AI93" s="14"/>
      <c r="AM93" s="27"/>
      <c r="AN93" s="27"/>
      <c r="AO93" s="27"/>
      <c r="AP93" s="27"/>
      <c r="AQ93" s="27"/>
      <c r="AR93" s="14"/>
      <c r="AS93" s="8"/>
    </row>
    <row r="94" spans="2:45" x14ac:dyDescent="0.3">
      <c r="B94" s="24"/>
      <c r="E94" s="14"/>
      <c r="F94" s="26"/>
      <c r="G94" s="19"/>
      <c r="H94" s="27"/>
      <c r="I94" s="27"/>
      <c r="J94" s="27"/>
      <c r="K94" s="27"/>
      <c r="L94" s="27"/>
      <c r="M94" s="27"/>
      <c r="N94" s="27"/>
      <c r="O94" s="27"/>
      <c r="R94" s="3"/>
      <c r="S94" t="s">
        <v>129</v>
      </c>
      <c r="T94" s="11">
        <v>623</v>
      </c>
      <c r="U94" t="s">
        <v>255</v>
      </c>
      <c r="V94" t="s">
        <v>178</v>
      </c>
      <c r="W94" s="19">
        <f>SUM(Tableau2[[#This Row],[M1]:[M6]])</f>
        <v>3</v>
      </c>
      <c r="X94" s="19">
        <v>1</v>
      </c>
      <c r="Y94" s="29">
        <v>0</v>
      </c>
      <c r="Z94" s="19">
        <v>1</v>
      </c>
      <c r="AA94" s="11">
        <v>1</v>
      </c>
      <c r="AB94" s="19">
        <v>0</v>
      </c>
      <c r="AC94" s="19">
        <v>0</v>
      </c>
      <c r="AD94"/>
      <c r="AE94" s="8"/>
      <c r="AF94" s="24"/>
      <c r="AI94" s="14"/>
      <c r="AM94" s="27"/>
      <c r="AN94" s="27"/>
      <c r="AO94" s="27"/>
      <c r="AP94" s="27"/>
      <c r="AQ94" s="27"/>
      <c r="AR94" s="14"/>
      <c r="AS94" s="8"/>
    </row>
    <row r="95" spans="2:45" x14ac:dyDescent="0.3">
      <c r="B95" s="24"/>
      <c r="E95" s="14"/>
      <c r="F95" s="26"/>
      <c r="G95" s="19"/>
      <c r="H95" s="27"/>
      <c r="I95" s="27"/>
      <c r="J95" s="27"/>
      <c r="K95" s="27"/>
      <c r="L95" s="27"/>
      <c r="M95" s="27"/>
      <c r="N95" s="27"/>
      <c r="O95" s="27"/>
      <c r="R95" s="3"/>
      <c r="S95" t="s">
        <v>129</v>
      </c>
      <c r="T95" s="11">
        <v>646</v>
      </c>
      <c r="U95" t="s">
        <v>261</v>
      </c>
      <c r="V95"/>
      <c r="W95" s="19">
        <f>SUM(Tableau2[[#This Row],[M1]:[M6]])</f>
        <v>3</v>
      </c>
      <c r="X95" s="19">
        <v>1</v>
      </c>
      <c r="Y95" s="29">
        <v>0</v>
      </c>
      <c r="Z95" s="19">
        <v>1</v>
      </c>
      <c r="AA95" s="11">
        <v>1</v>
      </c>
      <c r="AB95" s="19">
        <v>0</v>
      </c>
      <c r="AC95" s="19">
        <v>0</v>
      </c>
      <c r="AD95"/>
      <c r="AE95" s="8"/>
      <c r="AF95" s="24"/>
      <c r="AI95" s="14"/>
      <c r="AM95" s="27"/>
      <c r="AN95" s="27"/>
      <c r="AO95" s="27"/>
      <c r="AP95" s="27"/>
      <c r="AQ95" s="27"/>
      <c r="AR95" s="14"/>
      <c r="AS95" s="8"/>
    </row>
    <row r="96" spans="2:45" x14ac:dyDescent="0.3">
      <c r="B96" s="24"/>
      <c r="E96" s="14"/>
      <c r="F96" s="26"/>
      <c r="G96" s="19"/>
      <c r="H96" s="27"/>
      <c r="I96" s="27"/>
      <c r="J96" s="27"/>
      <c r="K96" s="27"/>
      <c r="L96" s="27"/>
      <c r="M96" s="27"/>
      <c r="N96" s="27"/>
      <c r="O96" s="27"/>
      <c r="R96" s="3"/>
      <c r="S96" t="s">
        <v>129</v>
      </c>
      <c r="T96" s="11">
        <v>646</v>
      </c>
      <c r="U96" t="s">
        <v>255</v>
      </c>
      <c r="V96" t="s">
        <v>179</v>
      </c>
      <c r="W96" s="19">
        <f>SUM(Tableau2[[#This Row],[M1]:[M6]])</f>
        <v>3</v>
      </c>
      <c r="X96" s="19">
        <v>1</v>
      </c>
      <c r="Y96" s="11">
        <v>0</v>
      </c>
      <c r="Z96" s="19">
        <v>1</v>
      </c>
      <c r="AA96" s="11">
        <v>1</v>
      </c>
      <c r="AB96" s="19">
        <v>0</v>
      </c>
      <c r="AC96" s="19">
        <v>0</v>
      </c>
      <c r="AD96"/>
      <c r="AE96" s="8"/>
      <c r="AF96" s="24"/>
      <c r="AI96" s="14"/>
      <c r="AJ96" s="26"/>
      <c r="AK96" s="27"/>
      <c r="AM96" s="27"/>
      <c r="AN96" s="27"/>
      <c r="AO96" s="27"/>
      <c r="AP96" s="27"/>
      <c r="AQ96" s="27"/>
      <c r="AR96" s="14"/>
      <c r="AS96" s="8"/>
    </row>
    <row r="97" spans="2:45" x14ac:dyDescent="0.3">
      <c r="B97" s="24"/>
      <c r="E97" s="14"/>
      <c r="F97" s="26"/>
      <c r="G97" s="19"/>
      <c r="H97" s="27"/>
      <c r="I97" s="27"/>
      <c r="J97" s="27"/>
      <c r="K97" s="27"/>
      <c r="L97" s="27"/>
      <c r="M97" s="27"/>
      <c r="N97" s="27"/>
      <c r="O97" s="27"/>
      <c r="R97" s="3"/>
      <c r="S97" t="s">
        <v>129</v>
      </c>
      <c r="T97" s="11">
        <v>649</v>
      </c>
      <c r="U97" t="s">
        <v>255</v>
      </c>
      <c r="V97" t="s">
        <v>180</v>
      </c>
      <c r="W97" s="19">
        <f>SUM(Tableau2[[#This Row],[M1]:[M6]])</f>
        <v>3</v>
      </c>
      <c r="X97" s="19">
        <v>1</v>
      </c>
      <c r="Y97" s="11">
        <v>0</v>
      </c>
      <c r="Z97" s="19">
        <v>1</v>
      </c>
      <c r="AA97" s="11">
        <v>1</v>
      </c>
      <c r="AB97" s="19">
        <v>0</v>
      </c>
      <c r="AC97" s="19">
        <v>0</v>
      </c>
      <c r="AD97"/>
      <c r="AE97" s="8"/>
      <c r="AF97" s="25"/>
      <c r="AI97" s="14"/>
      <c r="AR97" s="14"/>
      <c r="AS97" s="8"/>
    </row>
    <row r="98" spans="2:45" x14ac:dyDescent="0.3">
      <c r="B98" s="24"/>
      <c r="E98" s="14"/>
      <c r="F98" s="26"/>
      <c r="G98" s="19"/>
      <c r="H98" s="27"/>
      <c r="I98" s="27"/>
      <c r="J98" s="27"/>
      <c r="K98" s="27"/>
      <c r="L98" s="27"/>
      <c r="M98" s="27"/>
      <c r="N98" s="27"/>
      <c r="O98" s="27"/>
      <c r="R98" s="3"/>
      <c r="S98" t="s">
        <v>129</v>
      </c>
      <c r="T98" s="11">
        <v>651</v>
      </c>
      <c r="U98" t="s">
        <v>147</v>
      </c>
      <c r="V98" t="s">
        <v>181</v>
      </c>
      <c r="W98" s="19">
        <f>SUM(Tableau2[[#This Row],[M1]:[M6]])</f>
        <v>3</v>
      </c>
      <c r="X98" s="19">
        <v>1</v>
      </c>
      <c r="Y98" s="11">
        <v>0</v>
      </c>
      <c r="Z98" s="19">
        <v>1</v>
      </c>
      <c r="AA98" s="11">
        <v>1</v>
      </c>
      <c r="AB98" s="19">
        <v>0</v>
      </c>
      <c r="AC98" s="19">
        <v>0</v>
      </c>
      <c r="AD98"/>
      <c r="AE98" s="8"/>
      <c r="AF98" s="24"/>
      <c r="AI98" s="14"/>
      <c r="AR98" s="14"/>
      <c r="AS98" s="8"/>
    </row>
    <row r="99" spans="2:45" x14ac:dyDescent="0.3">
      <c r="B99" s="24"/>
      <c r="E99" s="14"/>
      <c r="F99" s="26"/>
      <c r="G99" s="19"/>
      <c r="H99" s="27"/>
      <c r="I99" s="27"/>
      <c r="J99" s="27"/>
      <c r="K99" s="27"/>
      <c r="L99" s="27"/>
      <c r="M99" s="27"/>
      <c r="N99" s="27"/>
      <c r="O99" s="27"/>
      <c r="R99" s="3"/>
      <c r="S99" t="s">
        <v>129</v>
      </c>
      <c r="T99" s="11">
        <v>685</v>
      </c>
      <c r="U99" t="s">
        <v>255</v>
      </c>
      <c r="V99" t="s">
        <v>182</v>
      </c>
      <c r="W99" s="19">
        <f>SUM(Tableau2[[#This Row],[M1]:[M6]])</f>
        <v>3</v>
      </c>
      <c r="X99" s="19">
        <v>1</v>
      </c>
      <c r="Y99" s="11">
        <v>0</v>
      </c>
      <c r="Z99" s="19">
        <v>1</v>
      </c>
      <c r="AA99" s="11">
        <v>1</v>
      </c>
      <c r="AB99" s="19">
        <v>0</v>
      </c>
      <c r="AC99" s="19">
        <v>0</v>
      </c>
      <c r="AD99"/>
      <c r="AE99" s="8"/>
      <c r="AF99" s="24"/>
      <c r="AI99" s="14"/>
      <c r="AR99" s="14"/>
      <c r="AS99" s="8"/>
    </row>
    <row r="100" spans="2:45" x14ac:dyDescent="0.3">
      <c r="B100" s="24"/>
      <c r="E100" s="14"/>
      <c r="F100" s="26"/>
      <c r="G100" s="19"/>
      <c r="H100" s="27"/>
      <c r="I100" s="27"/>
      <c r="J100" s="27"/>
      <c r="K100" s="27"/>
      <c r="L100" s="27"/>
      <c r="M100" s="27"/>
      <c r="N100" s="27"/>
      <c r="O100" s="27"/>
      <c r="R100" s="3"/>
      <c r="S100" t="s">
        <v>129</v>
      </c>
      <c r="T100" s="11">
        <v>687</v>
      </c>
      <c r="U100" t="s">
        <v>148</v>
      </c>
      <c r="V100" t="s">
        <v>50</v>
      </c>
      <c r="W100" s="19">
        <f>SUM(Tableau2[[#This Row],[M1]:[M6]])</f>
        <v>4</v>
      </c>
      <c r="X100" s="19">
        <v>1</v>
      </c>
      <c r="Y100" s="11">
        <v>1</v>
      </c>
      <c r="Z100" s="19">
        <v>1</v>
      </c>
      <c r="AA100" s="11">
        <v>1</v>
      </c>
      <c r="AB100" s="19">
        <v>0</v>
      </c>
      <c r="AC100" s="19">
        <v>0</v>
      </c>
      <c r="AD100"/>
      <c r="AE100" s="8"/>
      <c r="AF100" s="24"/>
      <c r="AI100" s="14"/>
      <c r="AR100" s="14"/>
      <c r="AS100" s="8"/>
    </row>
    <row r="101" spans="2:45" x14ac:dyDescent="0.3">
      <c r="B101" s="24"/>
      <c r="E101" s="14"/>
      <c r="F101" s="26"/>
      <c r="G101" s="19"/>
      <c r="H101" s="27"/>
      <c r="I101" s="27"/>
      <c r="J101" s="27"/>
      <c r="K101" s="27"/>
      <c r="L101" s="27"/>
      <c r="M101" s="27"/>
      <c r="N101" s="27"/>
      <c r="O101" s="27"/>
      <c r="R101" s="3"/>
      <c r="S101" t="s">
        <v>130</v>
      </c>
      <c r="T101" s="11">
        <v>579</v>
      </c>
      <c r="U101" t="s">
        <v>255</v>
      </c>
      <c r="V101" t="s">
        <v>170</v>
      </c>
      <c r="W101" s="19">
        <f>SUM(Tableau2[[#This Row],[M1]:[M6]])</f>
        <v>4</v>
      </c>
      <c r="X101" s="19">
        <v>1</v>
      </c>
      <c r="Y101" s="20">
        <v>1</v>
      </c>
      <c r="Z101" s="20">
        <v>1</v>
      </c>
      <c r="AA101" s="20">
        <v>1</v>
      </c>
      <c r="AB101" s="19">
        <v>0</v>
      </c>
      <c r="AC101" s="19">
        <v>0</v>
      </c>
      <c r="AD101" t="s">
        <v>185</v>
      </c>
      <c r="AE101" s="8"/>
      <c r="AF101" s="24"/>
      <c r="AI101" s="14"/>
      <c r="AR101" s="14"/>
      <c r="AS101" s="8"/>
    </row>
    <row r="102" spans="2:45" x14ac:dyDescent="0.3">
      <c r="B102" s="24"/>
      <c r="E102" s="14"/>
      <c r="F102" s="26"/>
      <c r="G102" s="19"/>
      <c r="H102" s="27"/>
      <c r="I102" s="27"/>
      <c r="J102" s="27"/>
      <c r="K102" s="27"/>
      <c r="L102" s="27"/>
      <c r="M102" s="27"/>
      <c r="N102" s="27"/>
      <c r="O102" s="27"/>
      <c r="R102" s="3"/>
      <c r="S102" t="s">
        <v>130</v>
      </c>
      <c r="T102" s="11">
        <v>580</v>
      </c>
      <c r="U102" t="s">
        <v>149</v>
      </c>
      <c r="V102" t="s">
        <v>183</v>
      </c>
      <c r="W102" s="19">
        <f>SUM(Tableau2[[#This Row],[M1]:[M6]])</f>
        <v>3</v>
      </c>
      <c r="X102" s="19">
        <v>1</v>
      </c>
      <c r="Y102" s="20">
        <v>1</v>
      </c>
      <c r="Z102" s="20">
        <v>0</v>
      </c>
      <c r="AA102" s="20">
        <v>1</v>
      </c>
      <c r="AB102" s="19">
        <v>0</v>
      </c>
      <c r="AC102" s="19">
        <v>0</v>
      </c>
      <c r="AD102"/>
      <c r="AE102" s="8"/>
      <c r="AF102" s="24"/>
      <c r="AI102" s="14"/>
      <c r="AR102" s="14"/>
      <c r="AS102" s="8"/>
    </row>
    <row r="103" spans="2:45" x14ac:dyDescent="0.3">
      <c r="B103" s="24"/>
      <c r="E103" s="14"/>
      <c r="F103" s="26"/>
      <c r="G103" s="19"/>
      <c r="H103" s="27"/>
      <c r="I103" s="27"/>
      <c r="J103" s="27"/>
      <c r="K103" s="27"/>
      <c r="L103" s="27"/>
      <c r="M103" s="27"/>
      <c r="N103" s="27"/>
      <c r="O103" s="27"/>
      <c r="R103" s="3"/>
      <c r="S103" t="s">
        <v>131</v>
      </c>
      <c r="T103" s="11">
        <v>17</v>
      </c>
      <c r="U103" t="s">
        <v>255</v>
      </c>
      <c r="V103" t="s">
        <v>170</v>
      </c>
      <c r="W103" s="19">
        <f>SUM(Tableau2[[#This Row],[M1]:[M6]])</f>
        <v>3</v>
      </c>
      <c r="X103" s="19">
        <v>1</v>
      </c>
      <c r="Y103" s="20">
        <v>1</v>
      </c>
      <c r="Z103" s="20">
        <v>1</v>
      </c>
      <c r="AA103" s="20">
        <v>0</v>
      </c>
      <c r="AB103" s="19">
        <v>0</v>
      </c>
      <c r="AC103" s="19">
        <v>0</v>
      </c>
      <c r="AD103" t="s">
        <v>185</v>
      </c>
      <c r="AE103" s="8"/>
      <c r="AF103" s="24"/>
      <c r="AI103" s="14"/>
      <c r="AR103" s="14"/>
      <c r="AS103" s="8"/>
    </row>
    <row r="104" spans="2:45" x14ac:dyDescent="0.3">
      <c r="B104" s="24"/>
      <c r="E104" s="14"/>
      <c r="F104" s="14"/>
      <c r="G104" s="19"/>
      <c r="H104" s="27"/>
      <c r="I104" s="27"/>
      <c r="J104" s="27"/>
      <c r="K104" s="27"/>
      <c r="L104" s="27"/>
      <c r="M104" s="27"/>
      <c r="N104" s="27"/>
      <c r="O104" s="27"/>
      <c r="R104" s="3"/>
      <c r="S104" t="s">
        <v>131</v>
      </c>
      <c r="T104" s="11">
        <v>18</v>
      </c>
      <c r="U104" t="s">
        <v>49</v>
      </c>
      <c r="V104" t="s">
        <v>177</v>
      </c>
      <c r="W104" s="19">
        <f>SUM(Tableau2[[#This Row],[M1]:[M6]])</f>
        <v>3</v>
      </c>
      <c r="X104" s="19">
        <v>1</v>
      </c>
      <c r="Y104" s="20">
        <v>1</v>
      </c>
      <c r="Z104" s="20">
        <v>1</v>
      </c>
      <c r="AA104" s="20">
        <v>0</v>
      </c>
      <c r="AB104" s="19">
        <v>0</v>
      </c>
      <c r="AC104" s="19">
        <v>0</v>
      </c>
      <c r="AD104"/>
      <c r="AE104" s="8"/>
      <c r="AF104" s="24"/>
      <c r="AI104" s="14"/>
      <c r="AR104" s="14"/>
      <c r="AS104" s="8"/>
    </row>
    <row r="105" spans="2:45" x14ac:dyDescent="0.3">
      <c r="B105" s="24"/>
      <c r="E105" s="14"/>
      <c r="F105" s="14"/>
      <c r="G105" s="19"/>
      <c r="H105" s="27"/>
      <c r="I105" s="27"/>
      <c r="J105" s="27"/>
      <c r="K105" s="27"/>
      <c r="L105" s="27"/>
      <c r="M105" s="27"/>
      <c r="N105" s="27"/>
      <c r="O105" s="27"/>
      <c r="R105" s="2"/>
      <c r="S105" s="2"/>
      <c r="T105" s="2"/>
      <c r="U105" s="2"/>
      <c r="V105" s="39"/>
      <c r="W105" s="40"/>
      <c r="X105" s="40"/>
      <c r="Y105" s="40"/>
      <c r="Z105" s="40"/>
      <c r="AA105" s="40"/>
      <c r="AB105" s="40"/>
      <c r="AC105" s="40"/>
      <c r="AD105" s="40"/>
      <c r="AF105" s="24"/>
      <c r="AI105" s="14"/>
      <c r="AR105" s="14"/>
      <c r="AS105" s="8"/>
    </row>
    <row r="106" spans="2:45" x14ac:dyDescent="0.3">
      <c r="B106" s="24"/>
      <c r="E106" s="14"/>
      <c r="F106" s="14"/>
      <c r="G106" s="19"/>
      <c r="H106" s="27"/>
      <c r="I106" s="27"/>
      <c r="J106" s="27"/>
      <c r="K106" s="27"/>
      <c r="L106" s="27"/>
      <c r="M106" s="27"/>
      <c r="N106" s="27"/>
      <c r="O106" s="27"/>
      <c r="AF106" s="24"/>
      <c r="AI106" s="14"/>
      <c r="AR106" s="14"/>
      <c r="AS106" s="8"/>
    </row>
    <row r="107" spans="2:45" x14ac:dyDescent="0.3">
      <c r="B107" s="24"/>
      <c r="E107" s="14"/>
      <c r="F107" s="26"/>
      <c r="G107" s="19"/>
      <c r="H107" s="27"/>
      <c r="I107" s="27"/>
      <c r="J107" s="27"/>
      <c r="K107" s="27"/>
      <c r="L107" s="27"/>
      <c r="M107" s="27"/>
      <c r="N107" s="27"/>
      <c r="O107" s="27"/>
      <c r="AF107" s="24"/>
      <c r="AI107" s="14"/>
      <c r="AJ107" s="26"/>
      <c r="AR107" s="14"/>
      <c r="AS107" s="8"/>
    </row>
    <row r="108" spans="2:45" x14ac:dyDescent="0.3">
      <c r="B108" s="24"/>
      <c r="E108" s="14"/>
      <c r="F108" s="26"/>
      <c r="G108" s="19"/>
      <c r="H108" s="27"/>
      <c r="I108" s="27"/>
      <c r="J108" s="27"/>
      <c r="K108" s="27"/>
      <c r="L108" s="27"/>
      <c r="M108" s="27"/>
      <c r="N108" s="27"/>
      <c r="O108" s="27"/>
      <c r="AF108" s="24"/>
      <c r="AI108" s="14"/>
      <c r="AR108" s="14"/>
      <c r="AS108" s="8"/>
    </row>
    <row r="109" spans="2:45" x14ac:dyDescent="0.3">
      <c r="B109" s="24"/>
      <c r="E109" s="14"/>
      <c r="F109" s="26"/>
      <c r="G109" s="19"/>
      <c r="H109" s="27"/>
      <c r="I109" s="27"/>
      <c r="J109" s="27"/>
      <c r="K109" s="27"/>
      <c r="L109" s="27"/>
      <c r="M109" s="27"/>
      <c r="N109" s="27"/>
      <c r="O109" s="27"/>
      <c r="AF109" s="24"/>
      <c r="AI109" s="14"/>
      <c r="AR109" s="14"/>
      <c r="AS109" s="8"/>
    </row>
    <row r="110" spans="2:45" x14ac:dyDescent="0.3">
      <c r="B110" s="24"/>
      <c r="E110" s="14"/>
      <c r="F110" s="26"/>
      <c r="G110" s="19"/>
      <c r="H110" s="27"/>
      <c r="I110" s="27"/>
      <c r="J110" s="27"/>
      <c r="K110" s="27"/>
      <c r="L110" s="27"/>
      <c r="M110" s="27"/>
      <c r="N110" s="27"/>
      <c r="O110" s="27"/>
      <c r="AS110" s="8"/>
    </row>
    <row r="111" spans="2:45" x14ac:dyDescent="0.3">
      <c r="B111" s="24"/>
      <c r="E111" s="14"/>
      <c r="F111" s="26"/>
      <c r="G111" s="19"/>
      <c r="H111" s="27"/>
      <c r="I111" s="27"/>
      <c r="J111" s="27"/>
      <c r="K111" s="27"/>
      <c r="L111" s="27"/>
      <c r="M111" s="27"/>
      <c r="N111" s="27"/>
      <c r="O111" s="27"/>
      <c r="AS111" s="8"/>
    </row>
    <row r="112" spans="2:45" x14ac:dyDescent="0.3">
      <c r="B112" s="25"/>
      <c r="E112" s="14"/>
      <c r="F112" s="14"/>
      <c r="G112" s="14"/>
      <c r="H112" s="11"/>
      <c r="I112" s="11"/>
      <c r="J112" s="11"/>
      <c r="K112" s="11"/>
      <c r="L112" s="11"/>
      <c r="M112" s="11"/>
      <c r="N112" s="11"/>
      <c r="O112" s="11"/>
      <c r="AS112" s="8"/>
    </row>
    <row r="113" spans="2:45" x14ac:dyDescent="0.3">
      <c r="B113" s="24"/>
      <c r="E113" s="14"/>
      <c r="F113" s="26"/>
      <c r="G113" s="19"/>
      <c r="H113" s="27"/>
      <c r="I113" s="27"/>
      <c r="J113" s="27"/>
      <c r="K113" s="27"/>
      <c r="L113" s="27"/>
      <c r="M113" s="27"/>
      <c r="N113" s="27"/>
      <c r="O113" s="27"/>
      <c r="AS113" s="8"/>
    </row>
    <row r="114" spans="2:45" x14ac:dyDescent="0.3">
      <c r="B114" s="24"/>
      <c r="E114" s="14"/>
      <c r="F114" s="26"/>
      <c r="G114" s="19"/>
      <c r="H114" s="27"/>
      <c r="I114" s="27"/>
      <c r="J114" s="27"/>
      <c r="K114" s="27"/>
      <c r="L114" s="27"/>
      <c r="M114" s="27"/>
      <c r="N114" s="27"/>
      <c r="O114" s="27"/>
      <c r="AS114" s="8"/>
    </row>
    <row r="115" spans="2:45" x14ac:dyDescent="0.3">
      <c r="B115" s="24"/>
      <c r="E115" s="14"/>
      <c r="F115" s="26"/>
      <c r="G115" s="19"/>
      <c r="H115" s="27"/>
      <c r="I115" s="27"/>
      <c r="J115" s="27"/>
      <c r="K115" s="27"/>
      <c r="L115" s="27"/>
      <c r="M115" s="27"/>
      <c r="N115" s="27"/>
      <c r="O115" s="27"/>
      <c r="AS115" s="8"/>
    </row>
    <row r="116" spans="2:45" x14ac:dyDescent="0.3">
      <c r="B116" s="24"/>
      <c r="E116" s="14"/>
      <c r="F116" s="14"/>
      <c r="G116" s="19"/>
      <c r="H116" s="27"/>
      <c r="I116" s="27"/>
      <c r="J116" s="27"/>
      <c r="K116" s="27"/>
      <c r="L116" s="27"/>
      <c r="M116" s="27"/>
      <c r="N116" s="27"/>
      <c r="O116" s="27"/>
      <c r="AS116" s="8"/>
    </row>
    <row r="117" spans="2:45" x14ac:dyDescent="0.3">
      <c r="B117" s="24"/>
      <c r="E117" s="14"/>
      <c r="F117" s="14"/>
      <c r="G117" s="19"/>
      <c r="H117" s="27"/>
      <c r="I117" s="27"/>
      <c r="J117" s="27"/>
      <c r="K117" s="27"/>
      <c r="L117" s="27"/>
      <c r="M117" s="27"/>
      <c r="N117" s="27"/>
      <c r="O117" s="27"/>
      <c r="AS117" s="8"/>
    </row>
    <row r="118" spans="2:45" x14ac:dyDescent="0.3">
      <c r="B118" s="24"/>
      <c r="E118" s="14"/>
      <c r="F118" s="14"/>
      <c r="G118" s="19"/>
      <c r="H118" s="27"/>
      <c r="I118" s="27"/>
      <c r="J118" s="27"/>
      <c r="K118" s="27"/>
      <c r="L118" s="27"/>
      <c r="M118" s="27"/>
      <c r="N118" s="27"/>
      <c r="O118" s="27"/>
    </row>
    <row r="119" spans="2:45" x14ac:dyDescent="0.3">
      <c r="B119" s="24"/>
      <c r="E119" s="14"/>
      <c r="F119" s="14"/>
      <c r="G119" s="19"/>
      <c r="H119" s="27"/>
      <c r="I119" s="27"/>
      <c r="J119" s="27"/>
      <c r="K119" s="27"/>
      <c r="L119" s="27"/>
      <c r="M119" s="27"/>
      <c r="N119" s="27"/>
      <c r="O119" s="27"/>
    </row>
    <row r="120" spans="2:45" x14ac:dyDescent="0.3">
      <c r="B120" s="24"/>
      <c r="E120" s="14"/>
      <c r="F120" s="14"/>
      <c r="G120" s="19"/>
      <c r="H120" s="27"/>
      <c r="I120" s="27"/>
      <c r="J120" s="11"/>
      <c r="K120" s="27"/>
      <c r="L120" s="27"/>
      <c r="M120" s="27"/>
      <c r="N120" s="27"/>
      <c r="O120" s="27"/>
    </row>
    <row r="121" spans="2:45" x14ac:dyDescent="0.3">
      <c r="B121" s="25"/>
      <c r="E121" s="14"/>
      <c r="F121" s="14"/>
      <c r="G121" s="14"/>
      <c r="H121" s="11"/>
      <c r="I121" s="11"/>
      <c r="J121" s="11"/>
      <c r="K121" s="11"/>
      <c r="L121" s="11"/>
      <c r="M121" s="11"/>
      <c r="N121" s="11"/>
      <c r="O121" s="11"/>
    </row>
    <row r="122" spans="2:45" x14ac:dyDescent="0.3">
      <c r="B122" s="24"/>
      <c r="E122" s="14"/>
      <c r="F122" s="14"/>
      <c r="G122" s="19"/>
      <c r="H122" s="11"/>
      <c r="I122" s="11"/>
      <c r="J122" s="11"/>
      <c r="K122" s="11"/>
      <c r="L122" s="11"/>
      <c r="M122" s="11"/>
      <c r="N122" s="11"/>
      <c r="O122" s="27"/>
    </row>
    <row r="123" spans="2:45" x14ac:dyDescent="0.3">
      <c r="B123" s="24"/>
      <c r="E123" s="14"/>
      <c r="F123" s="14"/>
      <c r="G123" s="19"/>
      <c r="H123" s="11"/>
      <c r="I123" s="11"/>
      <c r="J123" s="11"/>
      <c r="K123" s="11"/>
      <c r="L123" s="11"/>
      <c r="M123" s="11"/>
      <c r="N123" s="11"/>
      <c r="O123" s="27"/>
    </row>
    <row r="124" spans="2:45" x14ac:dyDescent="0.3">
      <c r="B124" s="24"/>
      <c r="E124" s="14"/>
      <c r="F124" s="26"/>
      <c r="G124" s="19"/>
      <c r="H124" s="11"/>
      <c r="I124" s="11"/>
      <c r="J124" s="11"/>
      <c r="K124" s="11"/>
      <c r="L124" s="11"/>
      <c r="M124" s="11"/>
      <c r="N124" s="27"/>
      <c r="O124" s="27"/>
    </row>
    <row r="125" spans="2:45" x14ac:dyDescent="0.3">
      <c r="B125" s="24"/>
      <c r="E125" s="14"/>
      <c r="F125" s="26"/>
      <c r="G125" s="19"/>
      <c r="H125" s="11"/>
      <c r="I125" s="11"/>
      <c r="J125" s="11"/>
      <c r="K125" s="11"/>
      <c r="L125" s="11"/>
      <c r="M125" s="11"/>
      <c r="N125" s="27"/>
      <c r="O125" s="27"/>
    </row>
    <row r="126" spans="2:45" x14ac:dyDescent="0.3">
      <c r="B126" s="24"/>
      <c r="E126" s="14"/>
      <c r="F126" s="26"/>
      <c r="G126" s="19"/>
      <c r="H126" s="11"/>
      <c r="I126" s="11"/>
      <c r="J126" s="11"/>
      <c r="K126" s="11"/>
      <c r="L126" s="11"/>
      <c r="M126" s="11"/>
      <c r="N126" s="27"/>
      <c r="O126" s="27"/>
    </row>
    <row r="127" spans="2:45" x14ac:dyDescent="0.3">
      <c r="B127" s="24"/>
      <c r="E127" s="14"/>
      <c r="F127" s="26"/>
      <c r="G127" s="19"/>
      <c r="H127" s="11"/>
      <c r="I127" s="11"/>
      <c r="J127" s="11"/>
      <c r="K127" s="11"/>
      <c r="L127" s="11"/>
      <c r="M127" s="11"/>
      <c r="N127" s="27"/>
      <c r="O127" s="27"/>
    </row>
    <row r="128" spans="2:45" x14ac:dyDescent="0.3">
      <c r="B128" s="24"/>
      <c r="E128" s="14"/>
      <c r="F128" s="26"/>
      <c r="G128" s="19"/>
      <c r="H128" s="11"/>
      <c r="I128" s="11"/>
      <c r="J128" s="11"/>
      <c r="K128" s="11"/>
      <c r="L128" s="11"/>
      <c r="M128" s="11"/>
      <c r="N128" s="27"/>
      <c r="O128" s="27"/>
    </row>
    <row r="129" spans="2:15" x14ac:dyDescent="0.3">
      <c r="B129" s="24"/>
      <c r="E129" s="14"/>
      <c r="F129" s="26"/>
      <c r="G129" s="19"/>
      <c r="H129" s="11"/>
      <c r="I129" s="11"/>
      <c r="J129" s="11"/>
      <c r="K129" s="11"/>
      <c r="L129" s="11"/>
      <c r="M129" s="11"/>
      <c r="N129" s="27"/>
      <c r="O129" s="27"/>
    </row>
    <row r="130" spans="2:15" x14ac:dyDescent="0.3">
      <c r="B130" s="24"/>
      <c r="E130" s="14"/>
      <c r="F130" s="26"/>
      <c r="G130" s="19"/>
      <c r="H130" s="11"/>
      <c r="I130" s="11"/>
      <c r="J130" s="11"/>
      <c r="K130" s="11"/>
      <c r="L130" s="11"/>
      <c r="M130" s="11"/>
      <c r="N130" s="27"/>
      <c r="O130" s="27"/>
    </row>
    <row r="131" spans="2:15" x14ac:dyDescent="0.3">
      <c r="B131" s="24"/>
      <c r="E131" s="14"/>
      <c r="F131" s="26"/>
      <c r="G131" s="19"/>
      <c r="H131" s="11"/>
      <c r="I131" s="11"/>
      <c r="J131" s="11"/>
      <c r="K131" s="11"/>
      <c r="L131" s="11"/>
      <c r="M131" s="11"/>
      <c r="N131" s="27"/>
      <c r="O131" s="27"/>
    </row>
    <row r="132" spans="2:15" x14ac:dyDescent="0.3">
      <c r="B132" s="25"/>
      <c r="E132" s="14"/>
      <c r="F132" s="14"/>
      <c r="G132" s="14"/>
      <c r="H132" s="11"/>
      <c r="I132" s="11"/>
      <c r="J132" s="11"/>
      <c r="K132" s="11"/>
      <c r="L132" s="11"/>
      <c r="M132" s="11"/>
      <c r="N132" s="11"/>
      <c r="O132" s="11"/>
    </row>
    <row r="133" spans="2:15" x14ac:dyDescent="0.3">
      <c r="B133" s="24"/>
      <c r="E133" s="14"/>
      <c r="F133" s="26"/>
      <c r="G133" s="19"/>
      <c r="H133" s="27"/>
      <c r="I133" s="27"/>
      <c r="J133" s="27"/>
      <c r="K133" s="27"/>
      <c r="L133" s="27"/>
      <c r="M133" s="27"/>
      <c r="N133" s="27"/>
      <c r="O133" s="27"/>
    </row>
    <row r="134" spans="2:15" x14ac:dyDescent="0.3">
      <c r="B134" s="24"/>
      <c r="E134" s="14"/>
      <c r="F134" s="26"/>
      <c r="G134" s="19"/>
      <c r="H134" s="27"/>
      <c r="I134" s="27"/>
      <c r="J134" s="27"/>
      <c r="K134" s="27"/>
      <c r="L134" s="27"/>
      <c r="M134" s="27"/>
      <c r="N134" s="27"/>
      <c r="O134" s="27"/>
    </row>
    <row r="135" spans="2:15" x14ac:dyDescent="0.3">
      <c r="B135" s="24"/>
      <c r="E135" s="14"/>
      <c r="F135" s="26"/>
      <c r="G135" s="19"/>
      <c r="H135" s="27"/>
      <c r="I135" s="27"/>
      <c r="J135" s="27"/>
      <c r="K135" s="27"/>
      <c r="L135" s="27"/>
      <c r="M135" s="27"/>
      <c r="N135" s="27"/>
      <c r="O135" s="27"/>
    </row>
    <row r="136" spans="2:15" x14ac:dyDescent="0.3">
      <c r="B136" s="24"/>
      <c r="E136" s="14"/>
      <c r="F136" s="26"/>
      <c r="G136" s="19"/>
      <c r="H136" s="27"/>
      <c r="I136" s="27"/>
      <c r="J136" s="27"/>
      <c r="K136" s="27"/>
      <c r="L136" s="27"/>
      <c r="M136" s="27"/>
      <c r="N136" s="27"/>
      <c r="O136" s="27"/>
    </row>
    <row r="137" spans="2:15" x14ac:dyDescent="0.3">
      <c r="B137" s="24"/>
      <c r="E137" s="14"/>
      <c r="F137" s="26"/>
      <c r="G137" s="19"/>
      <c r="H137" s="27"/>
      <c r="I137" s="27"/>
      <c r="J137" s="27"/>
      <c r="K137" s="27"/>
      <c r="L137" s="27"/>
      <c r="M137" s="27"/>
      <c r="N137" s="27"/>
      <c r="O137" s="27"/>
    </row>
    <row r="138" spans="2:15" x14ac:dyDescent="0.3">
      <c r="B138" s="24"/>
      <c r="E138" s="14"/>
      <c r="F138" s="26"/>
      <c r="G138" s="19"/>
      <c r="H138" s="27"/>
      <c r="I138" s="27"/>
      <c r="J138" s="27"/>
      <c r="K138" s="27"/>
      <c r="L138" s="27"/>
      <c r="M138" s="27"/>
      <c r="N138" s="27"/>
      <c r="O138" s="27"/>
    </row>
    <row r="139" spans="2:15" x14ac:dyDescent="0.3">
      <c r="B139" s="24"/>
      <c r="E139" s="14"/>
      <c r="F139" s="26"/>
      <c r="G139" s="19"/>
      <c r="H139" s="27"/>
      <c r="I139" s="27"/>
      <c r="J139" s="27"/>
      <c r="K139" s="27"/>
      <c r="L139" s="27"/>
      <c r="M139" s="27"/>
      <c r="N139" s="27"/>
      <c r="O139" s="27"/>
    </row>
    <row r="140" spans="2:15" x14ac:dyDescent="0.3">
      <c r="B140" s="25"/>
      <c r="E140" s="14"/>
      <c r="F140" s="14"/>
      <c r="G140" s="14"/>
      <c r="H140" s="11"/>
      <c r="I140" s="11"/>
      <c r="J140" s="11"/>
      <c r="K140" s="11"/>
      <c r="L140" s="11"/>
      <c r="M140" s="11"/>
      <c r="N140" s="11"/>
      <c r="O140" s="11"/>
    </row>
    <row r="141" spans="2:15" x14ac:dyDescent="0.3">
      <c r="B141" s="24"/>
      <c r="E141" s="14"/>
      <c r="F141" s="26"/>
      <c r="G141" s="19"/>
      <c r="H141" s="27"/>
      <c r="I141" s="27"/>
      <c r="J141" s="27"/>
      <c r="K141" s="27"/>
      <c r="L141" s="27"/>
      <c r="M141" s="27"/>
      <c r="N141" s="27"/>
      <c r="O141" s="27"/>
    </row>
    <row r="142" spans="2:15" x14ac:dyDescent="0.3">
      <c r="B142" s="24"/>
      <c r="E142" s="14"/>
      <c r="F142" s="26"/>
      <c r="G142" s="19"/>
      <c r="H142" s="27"/>
      <c r="I142" s="27"/>
      <c r="J142" s="27"/>
      <c r="K142" s="27"/>
      <c r="L142" s="27"/>
      <c r="M142" s="27"/>
      <c r="N142" s="27"/>
      <c r="O142" s="27"/>
    </row>
    <row r="143" spans="2:15" x14ac:dyDescent="0.3">
      <c r="B143" s="24"/>
      <c r="E143" s="14"/>
      <c r="F143" s="26"/>
      <c r="G143" s="19"/>
      <c r="H143" s="27"/>
      <c r="I143" s="27"/>
      <c r="J143" s="27"/>
      <c r="K143" s="27"/>
      <c r="L143" s="27"/>
      <c r="M143" s="27"/>
      <c r="N143" s="27"/>
      <c r="O143" s="27"/>
    </row>
    <row r="144" spans="2:15" x14ac:dyDescent="0.3">
      <c r="B144" s="24"/>
      <c r="E144" s="14"/>
      <c r="F144" s="26"/>
      <c r="G144" s="19"/>
      <c r="H144" s="27"/>
      <c r="I144" s="27"/>
      <c r="J144" s="27"/>
      <c r="K144" s="27"/>
      <c r="L144" s="27"/>
      <c r="M144" s="27"/>
      <c r="N144" s="27"/>
      <c r="O144" s="27"/>
    </row>
    <row r="145" spans="2:15" x14ac:dyDescent="0.3">
      <c r="B145" s="24"/>
      <c r="E145" s="14"/>
      <c r="F145" s="26"/>
      <c r="G145" s="19"/>
      <c r="H145" s="27"/>
      <c r="I145" s="27"/>
      <c r="J145" s="27"/>
      <c r="K145" s="27"/>
      <c r="L145" s="27"/>
      <c r="M145" s="27"/>
      <c r="N145" s="27"/>
      <c r="O145" s="27"/>
    </row>
    <row r="146" spans="2:15" x14ac:dyDescent="0.3">
      <c r="B146" s="24"/>
      <c r="E146" s="14"/>
      <c r="F146" s="26"/>
      <c r="G146" s="19"/>
      <c r="H146" s="27"/>
      <c r="I146" s="27"/>
      <c r="J146" s="27"/>
      <c r="K146" s="27"/>
      <c r="L146" s="27"/>
      <c r="M146" s="27"/>
      <c r="N146" s="27"/>
      <c r="O146" s="27"/>
    </row>
    <row r="147" spans="2:15" x14ac:dyDescent="0.3">
      <c r="B147" s="24"/>
      <c r="E147" s="14"/>
      <c r="F147" s="26"/>
      <c r="G147" s="19"/>
      <c r="H147" s="27"/>
      <c r="I147" s="27"/>
      <c r="J147" s="27"/>
      <c r="K147" s="27"/>
      <c r="L147" s="27"/>
      <c r="M147" s="27"/>
      <c r="N147" s="27"/>
      <c r="O147" s="27"/>
    </row>
    <row r="148" spans="2:15" x14ac:dyDescent="0.3">
      <c r="B148" s="24"/>
      <c r="E148" s="14"/>
      <c r="F148" s="26"/>
      <c r="G148" s="19"/>
      <c r="H148" s="27"/>
      <c r="I148" s="27"/>
      <c r="J148" s="27"/>
      <c r="K148" s="27"/>
      <c r="L148" s="27"/>
      <c r="M148" s="27"/>
      <c r="N148" s="27"/>
      <c r="O148" s="27"/>
    </row>
    <row r="149" spans="2:15" x14ac:dyDescent="0.3">
      <c r="B149" s="24"/>
      <c r="E149" s="14"/>
      <c r="F149" s="26"/>
      <c r="G149" s="19"/>
      <c r="H149" s="27"/>
      <c r="I149" s="27"/>
      <c r="J149" s="27"/>
      <c r="K149" s="27"/>
      <c r="L149" s="27"/>
      <c r="M149" s="27"/>
      <c r="N149" s="27"/>
      <c r="O149" s="27"/>
    </row>
    <row r="150" spans="2:15" x14ac:dyDescent="0.3">
      <c r="B150" s="24"/>
      <c r="E150" s="14"/>
      <c r="F150" s="26"/>
      <c r="G150" s="19"/>
      <c r="H150" s="27"/>
      <c r="I150" s="27"/>
      <c r="J150" s="27"/>
      <c r="K150" s="27"/>
      <c r="L150" s="27"/>
      <c r="M150" s="27"/>
      <c r="N150" s="27"/>
      <c r="O150" s="27"/>
    </row>
    <row r="151" spans="2:15" x14ac:dyDescent="0.3">
      <c r="B151" s="24"/>
      <c r="E151" s="14"/>
      <c r="F151" s="26"/>
      <c r="G151" s="19"/>
      <c r="H151" s="27"/>
      <c r="I151" s="27"/>
      <c r="J151" s="27"/>
      <c r="K151" s="27"/>
      <c r="L151" s="27"/>
      <c r="M151" s="27"/>
      <c r="N151" s="27"/>
      <c r="O151" s="27"/>
    </row>
    <row r="152" spans="2:15" x14ac:dyDescent="0.3">
      <c r="B152" s="24"/>
      <c r="E152" s="14"/>
      <c r="F152" s="26"/>
      <c r="G152" s="19"/>
      <c r="H152" s="27"/>
      <c r="I152" s="27"/>
      <c r="J152" s="27"/>
      <c r="K152" s="27"/>
      <c r="L152" s="27"/>
      <c r="M152" s="27"/>
      <c r="N152" s="27"/>
      <c r="O152" s="27"/>
    </row>
    <row r="153" spans="2:15" x14ac:dyDescent="0.3">
      <c r="B153" s="25"/>
      <c r="E153" s="14"/>
      <c r="F153" s="14"/>
      <c r="G153" s="14"/>
      <c r="H153" s="11"/>
      <c r="I153" s="11"/>
      <c r="J153" s="11"/>
      <c r="K153" s="11"/>
      <c r="L153" s="11"/>
      <c r="M153" s="11"/>
      <c r="N153" s="11"/>
      <c r="O153" s="11"/>
    </row>
    <row r="154" spans="2:15" x14ac:dyDescent="0.3">
      <c r="B154" s="24"/>
      <c r="E154" s="14"/>
      <c r="F154" s="26"/>
      <c r="G154" s="19"/>
      <c r="H154" s="27"/>
      <c r="I154" s="27"/>
      <c r="J154" s="27"/>
      <c r="K154" s="27"/>
      <c r="L154" s="27"/>
      <c r="M154" s="27"/>
      <c r="N154" s="27"/>
      <c r="O154" s="27"/>
    </row>
    <row r="155" spans="2:15" x14ac:dyDescent="0.3">
      <c r="B155" s="24"/>
      <c r="E155" s="14"/>
      <c r="F155" s="26"/>
      <c r="G155" s="19"/>
      <c r="H155" s="27"/>
      <c r="I155" s="27"/>
      <c r="J155" s="27"/>
      <c r="K155" s="27"/>
      <c r="L155" s="27"/>
      <c r="M155" s="27"/>
      <c r="N155" s="27"/>
      <c r="O155" s="27"/>
    </row>
    <row r="156" spans="2:15" x14ac:dyDescent="0.3">
      <c r="B156" s="24"/>
      <c r="E156" s="14"/>
      <c r="F156" s="26"/>
      <c r="G156" s="19"/>
      <c r="H156" s="27"/>
      <c r="I156" s="27"/>
      <c r="J156" s="27"/>
      <c r="K156" s="27"/>
      <c r="L156" s="27"/>
      <c r="M156" s="27"/>
      <c r="N156" s="27"/>
      <c r="O156" s="27"/>
    </row>
    <row r="157" spans="2:15" x14ac:dyDescent="0.3">
      <c r="B157" s="24"/>
      <c r="E157" s="14"/>
      <c r="F157" s="26"/>
      <c r="G157" s="19"/>
      <c r="H157" s="27"/>
      <c r="I157" s="27"/>
      <c r="J157" s="27"/>
      <c r="K157" s="27"/>
      <c r="L157" s="27"/>
      <c r="M157" s="27"/>
      <c r="N157" s="27"/>
      <c r="O157" s="27"/>
    </row>
    <row r="158" spans="2:15" x14ac:dyDescent="0.3">
      <c r="B158" s="24"/>
      <c r="E158" s="14"/>
      <c r="F158" s="26"/>
      <c r="G158" s="19"/>
      <c r="H158" s="27"/>
      <c r="I158" s="27"/>
      <c r="J158" s="27"/>
      <c r="K158" s="27"/>
      <c r="L158" s="27"/>
      <c r="M158" s="27"/>
      <c r="N158" s="27"/>
      <c r="O158" s="27"/>
    </row>
    <row r="159" spans="2:15" x14ac:dyDescent="0.3">
      <c r="B159" s="24"/>
      <c r="E159" s="14"/>
      <c r="F159" s="26"/>
      <c r="G159" s="19"/>
      <c r="H159" s="27"/>
      <c r="I159" s="27"/>
      <c r="J159" s="27"/>
      <c r="K159" s="27"/>
      <c r="L159" s="27"/>
      <c r="M159" s="27"/>
      <c r="N159" s="27"/>
      <c r="O159" s="27"/>
    </row>
    <row r="160" spans="2:15" x14ac:dyDescent="0.3">
      <c r="B160" s="24"/>
      <c r="E160" s="14"/>
      <c r="F160" s="26"/>
      <c r="G160" s="19"/>
      <c r="H160" s="27"/>
      <c r="I160" s="27"/>
      <c r="J160" s="27"/>
      <c r="K160" s="27"/>
      <c r="L160" s="27"/>
      <c r="M160" s="27"/>
      <c r="N160" s="27"/>
      <c r="O160" s="27"/>
    </row>
    <row r="161" spans="2:15" x14ac:dyDescent="0.3">
      <c r="B161" s="24"/>
      <c r="E161" s="14"/>
      <c r="F161" s="26"/>
      <c r="G161" s="19"/>
      <c r="H161" s="27"/>
      <c r="I161" s="27"/>
      <c r="J161" s="27"/>
      <c r="K161" s="27"/>
      <c r="L161" s="27"/>
      <c r="M161" s="27"/>
      <c r="N161" s="27"/>
      <c r="O161" s="27"/>
    </row>
    <row r="162" spans="2:15" x14ac:dyDescent="0.3">
      <c r="B162" s="24"/>
      <c r="E162" s="14"/>
      <c r="F162" s="26"/>
      <c r="G162" s="19"/>
      <c r="H162" s="27"/>
      <c r="I162" s="27"/>
      <c r="J162" s="27"/>
      <c r="K162" s="27"/>
      <c r="L162" s="27"/>
      <c r="M162" s="27"/>
      <c r="N162" s="27"/>
      <c r="O162" s="27"/>
    </row>
    <row r="163" spans="2:15" x14ac:dyDescent="0.3">
      <c r="B163" s="24"/>
      <c r="E163" s="14"/>
      <c r="F163" s="26"/>
      <c r="G163" s="19"/>
      <c r="H163" s="27"/>
      <c r="I163" s="27"/>
      <c r="J163" s="27"/>
      <c r="K163" s="27"/>
      <c r="L163" s="27"/>
      <c r="M163" s="27"/>
      <c r="N163" s="27"/>
      <c r="O163" s="27"/>
    </row>
    <row r="164" spans="2:15" x14ac:dyDescent="0.3">
      <c r="B164" s="24"/>
      <c r="E164" s="14"/>
      <c r="F164" s="26"/>
      <c r="G164" s="19"/>
      <c r="H164" s="27"/>
      <c r="I164" s="27"/>
      <c r="J164" s="27"/>
      <c r="K164" s="27"/>
      <c r="L164" s="27"/>
      <c r="M164" s="27"/>
      <c r="N164" s="27"/>
      <c r="O164" s="27"/>
    </row>
    <row r="165" spans="2:15" x14ac:dyDescent="0.3">
      <c r="B165" s="24"/>
      <c r="E165" s="14"/>
      <c r="F165" s="26"/>
      <c r="G165" s="19"/>
      <c r="H165" s="27"/>
      <c r="I165" s="27"/>
      <c r="J165" s="27"/>
      <c r="K165" s="27"/>
      <c r="L165" s="27"/>
      <c r="M165" s="27"/>
      <c r="N165" s="27"/>
      <c r="O165" s="27"/>
    </row>
    <row r="166" spans="2:15" x14ac:dyDescent="0.3">
      <c r="B166" s="24"/>
      <c r="E166" s="14"/>
      <c r="F166" s="26"/>
      <c r="G166" s="19"/>
      <c r="H166" s="27"/>
      <c r="I166" s="27"/>
      <c r="J166" s="27"/>
      <c r="K166" s="27"/>
      <c r="L166" s="27"/>
      <c r="M166" s="27"/>
      <c r="N166" s="27"/>
      <c r="O166" s="27"/>
    </row>
    <row r="167" spans="2:15" x14ac:dyDescent="0.3">
      <c r="B167" s="24"/>
      <c r="E167" s="14"/>
      <c r="F167" s="26"/>
      <c r="G167" s="19"/>
      <c r="H167" s="27"/>
      <c r="I167" s="27"/>
      <c r="J167" s="27"/>
      <c r="K167" s="27"/>
      <c r="L167" s="27"/>
      <c r="M167" s="27"/>
      <c r="N167" s="27"/>
      <c r="O167" s="27"/>
    </row>
    <row r="168" spans="2:15" x14ac:dyDescent="0.3">
      <c r="B168" s="24"/>
      <c r="E168" s="14"/>
      <c r="F168" s="26"/>
      <c r="G168" s="19"/>
      <c r="H168" s="27"/>
      <c r="I168" s="27"/>
      <c r="J168" s="27"/>
      <c r="K168" s="27"/>
      <c r="L168" s="27"/>
      <c r="M168" s="27"/>
      <c r="N168" s="27"/>
      <c r="O168" s="27"/>
    </row>
    <row r="169" spans="2:15" x14ac:dyDescent="0.3">
      <c r="B169" s="24"/>
      <c r="E169" s="14"/>
      <c r="F169" s="26"/>
      <c r="G169" s="19"/>
      <c r="H169" s="27"/>
      <c r="I169" s="27"/>
      <c r="J169" s="27"/>
      <c r="K169" s="27"/>
      <c r="L169" s="27"/>
      <c r="M169" s="27"/>
      <c r="N169" s="27"/>
      <c r="O169" s="27"/>
    </row>
  </sheetData>
  <mergeCells count="3">
    <mergeCell ref="AF1:AR1"/>
    <mergeCell ref="B1:P1"/>
    <mergeCell ref="R1:AD1"/>
  </mergeCells>
  <phoneticPr fontId="2" type="noConversion"/>
  <hyperlinks>
    <hyperlink ref="B4" r:id="rId1" display="https://github.com/CloudBoost/cloudboost/tree/master//data-service/api/app/Admin.js" xr:uid="{FB9CA9AF-5F9E-4E82-BE01-A5A93380CCE6}"/>
    <hyperlink ref="C4" r:id="rId2" xr:uid="{DBF15A9D-56E4-4585-974F-0CF18A19E1F2}"/>
    <hyperlink ref="S4" r:id="rId3" xr:uid="{D124D499-0B0A-42DA-8884-D86DFAA5A0A7}"/>
    <hyperlink ref="S28" r:id="rId4" xr:uid="{4B9F801A-F2AB-438C-AF30-58E825B1A000}"/>
    <hyperlink ref="S44" r:id="rId5" xr:uid="{752E8A2C-98BC-4DE5-A156-A30696FBCB1D}"/>
    <hyperlink ref="S102" r:id="rId6" xr:uid="{A30CA432-2EFC-410C-912E-987C0FAC0257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39643-2705-4893-88EA-C07EDE73702D}">
  <dimension ref="A1:K207"/>
  <sheetViews>
    <sheetView zoomScaleNormal="100" workbookViewId="0">
      <selection activeCell="K3" sqref="K3"/>
    </sheetView>
  </sheetViews>
  <sheetFormatPr baseColWidth="10" defaultRowHeight="14.4" x14ac:dyDescent="0.3"/>
  <cols>
    <col min="1" max="1" width="18.33203125" bestFit="1" customWidth="1"/>
    <col min="2" max="2" width="17.109375" bestFit="1" customWidth="1"/>
    <col min="3" max="8" width="15.77734375" customWidth="1"/>
    <col min="9" max="9" width="17.88671875" bestFit="1" customWidth="1"/>
    <col min="10" max="10" width="15.77734375" customWidth="1"/>
    <col min="11" max="11" width="21.5546875" bestFit="1" customWidth="1"/>
  </cols>
  <sheetData>
    <row r="1" spans="1:11" x14ac:dyDescent="0.3">
      <c r="A1" s="47" t="s">
        <v>37</v>
      </c>
      <c r="B1" s="47"/>
      <c r="C1" s="47"/>
      <c r="D1" s="47"/>
      <c r="E1" s="47"/>
      <c r="F1" s="47"/>
      <c r="G1" s="47"/>
      <c r="H1" s="47"/>
      <c r="I1" s="47"/>
      <c r="J1" s="47"/>
      <c r="K1" s="47"/>
    </row>
    <row r="2" spans="1:11" x14ac:dyDescent="0.3">
      <c r="A2" t="s">
        <v>32</v>
      </c>
      <c r="B2" s="23" t="s">
        <v>11</v>
      </c>
      <c r="C2" s="23" t="s">
        <v>12</v>
      </c>
      <c r="D2" s="23" t="s">
        <v>13</v>
      </c>
      <c r="E2" s="23" t="s">
        <v>14</v>
      </c>
      <c r="F2" s="23" t="s">
        <v>15</v>
      </c>
      <c r="G2" s="23" t="s">
        <v>16</v>
      </c>
      <c r="H2" s="23" t="s">
        <v>17</v>
      </c>
      <c r="I2" s="23" t="s">
        <v>18</v>
      </c>
    </row>
    <row r="3" spans="1:11" x14ac:dyDescent="0.3">
      <c r="A3" t="s">
        <v>31</v>
      </c>
      <c r="B3" s="11">
        <f>COUNTIF(Tableau1[E1],"1")</f>
        <v>66</v>
      </c>
      <c r="C3" s="11">
        <f>COUNTIF(Tableau1[E2],"1")</f>
        <v>66</v>
      </c>
      <c r="D3" s="11">
        <f>COUNTIF(Tableau1[E3],"1")</f>
        <v>66</v>
      </c>
      <c r="E3" s="11">
        <f>COUNTIF(Tableau1[E4],"1")</f>
        <v>65</v>
      </c>
      <c r="F3" s="11">
        <f>COUNTIF(Tableau1[E5],"1")</f>
        <v>65</v>
      </c>
      <c r="G3" s="11">
        <f>COUNTIF(Tableau1[E6],"1")</f>
        <v>0</v>
      </c>
      <c r="H3" s="11">
        <f>COUNTIF(Tableau1[E7],"1")</f>
        <v>0</v>
      </c>
      <c r="I3" s="11">
        <f>COUNTIF(Tableau1[E8],"1")</f>
        <v>0</v>
      </c>
    </row>
    <row r="4" spans="1:11" x14ac:dyDescent="0.3">
      <c r="A4" t="s">
        <v>36</v>
      </c>
      <c r="B4" s="21">
        <f>B3/66</f>
        <v>1</v>
      </c>
      <c r="C4" s="21">
        <f t="shared" ref="C4:I4" si="0">C3/66</f>
        <v>1</v>
      </c>
      <c r="D4" s="21">
        <f t="shared" si="0"/>
        <v>1</v>
      </c>
      <c r="E4" s="21">
        <f t="shared" si="0"/>
        <v>0.98484848484848486</v>
      </c>
      <c r="F4" s="21">
        <f t="shared" si="0"/>
        <v>0.98484848484848486</v>
      </c>
      <c r="G4" s="21">
        <f t="shared" si="0"/>
        <v>0</v>
      </c>
      <c r="H4" s="21">
        <f t="shared" si="0"/>
        <v>0</v>
      </c>
      <c r="I4" s="21">
        <f t="shared" si="0"/>
        <v>0</v>
      </c>
    </row>
    <row r="6" spans="1:11" x14ac:dyDescent="0.3">
      <c r="A6" s="47" t="s">
        <v>38</v>
      </c>
      <c r="B6" s="47"/>
      <c r="C6" s="47"/>
      <c r="D6" s="47"/>
      <c r="E6" s="47"/>
      <c r="F6" s="47"/>
      <c r="G6" s="47"/>
      <c r="H6" s="47"/>
      <c r="I6" s="47"/>
      <c r="J6" s="47"/>
      <c r="K6" s="47"/>
    </row>
    <row r="7" spans="1:11" x14ac:dyDescent="0.3">
      <c r="A7" t="s">
        <v>32</v>
      </c>
      <c r="B7" s="23" t="s">
        <v>19</v>
      </c>
      <c r="C7" s="23" t="s">
        <v>20</v>
      </c>
      <c r="D7" s="23" t="s">
        <v>21</v>
      </c>
      <c r="E7" s="23" t="s">
        <v>22</v>
      </c>
      <c r="F7" s="23" t="s">
        <v>23</v>
      </c>
      <c r="G7" s="23" t="s">
        <v>24</v>
      </c>
    </row>
    <row r="8" spans="1:11" x14ac:dyDescent="0.3">
      <c r="A8" t="s">
        <v>31</v>
      </c>
      <c r="B8" s="11">
        <f>COUNTIF('cloudboost data'!X4:X105,"1")</f>
        <v>101</v>
      </c>
      <c r="C8" s="11">
        <f>COUNTIF('cloudboost data'!Y4:Y105,"1")</f>
        <v>48</v>
      </c>
      <c r="D8" s="11">
        <f>COUNTIF('cloudboost data'!Z4:Z105,"1")</f>
        <v>96</v>
      </c>
      <c r="E8" s="11">
        <f>COUNTIF('cloudboost data'!AA4:AA105,"1")</f>
        <v>89</v>
      </c>
      <c r="F8" s="11">
        <f>COUNTIF('cloudboost data'!AB4:AB105,"1")</f>
        <v>0</v>
      </c>
      <c r="G8" s="11">
        <f>COUNTIF('cloudboost data'!AC4:AC105,"1")</f>
        <v>0</v>
      </c>
    </row>
    <row r="9" spans="1:11" x14ac:dyDescent="0.3">
      <c r="A9" t="s">
        <v>36</v>
      </c>
      <c r="B9" s="22">
        <f>B8/101</f>
        <v>1</v>
      </c>
      <c r="C9" s="22">
        <f t="shared" ref="C9:G9" si="1">C8/101</f>
        <v>0.47524752475247523</v>
      </c>
      <c r="D9" s="22">
        <f t="shared" si="1"/>
        <v>0.95049504950495045</v>
      </c>
      <c r="E9" s="22">
        <f t="shared" si="1"/>
        <v>0.88118811881188119</v>
      </c>
      <c r="F9" s="22">
        <f t="shared" si="1"/>
        <v>0</v>
      </c>
      <c r="G9" s="22">
        <f t="shared" si="1"/>
        <v>0</v>
      </c>
    </row>
    <row r="11" spans="1:11" x14ac:dyDescent="0.3">
      <c r="A11" s="47" t="s">
        <v>39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</row>
    <row r="12" spans="1:11" x14ac:dyDescent="0.3">
      <c r="A12" t="s">
        <v>32</v>
      </c>
      <c r="B12" s="23" t="s">
        <v>25</v>
      </c>
      <c r="C12" s="23" t="s">
        <v>26</v>
      </c>
      <c r="D12" s="23" t="s">
        <v>27</v>
      </c>
      <c r="E12" s="23" t="s">
        <v>28</v>
      </c>
      <c r="F12" s="23" t="s">
        <v>29</v>
      </c>
      <c r="G12" s="23" t="s">
        <v>30</v>
      </c>
    </row>
    <row r="13" spans="1:11" x14ac:dyDescent="0.3">
      <c r="A13" t="s">
        <v>31</v>
      </c>
      <c r="B13" s="11">
        <f>COUNTIF('cloudboost data'!AL4:AL108,"1")</f>
        <v>24</v>
      </c>
      <c r="C13" s="11">
        <f>COUNTIF('cloudboost data'!AM4:AM108,"1")</f>
        <v>21</v>
      </c>
      <c r="D13" s="11">
        <f>COUNTIF('cloudboost data'!AN4:AN108,"1")</f>
        <v>24</v>
      </c>
      <c r="E13" s="11">
        <f>COUNTIF('cloudboost data'!AO4:AO108,"1")</f>
        <v>0</v>
      </c>
      <c r="F13" s="11">
        <f>COUNTIF('cloudboost data'!AP4:AP108,"1")</f>
        <v>0</v>
      </c>
      <c r="G13" s="11">
        <f>COUNTIF('cloudboost data'!AQ4:AQ108,"1")</f>
        <v>0</v>
      </c>
    </row>
    <row r="14" spans="1:11" x14ac:dyDescent="0.3">
      <c r="A14" t="s">
        <v>36</v>
      </c>
      <c r="B14" s="21">
        <f>B13/24</f>
        <v>1</v>
      </c>
      <c r="C14" s="21">
        <f t="shared" ref="C14:G14" si="2">C13/24</f>
        <v>0.875</v>
      </c>
      <c r="D14" s="21">
        <f t="shared" si="2"/>
        <v>1</v>
      </c>
      <c r="E14" s="21">
        <f t="shared" si="2"/>
        <v>0</v>
      </c>
      <c r="F14" s="21">
        <f t="shared" si="2"/>
        <v>0</v>
      </c>
      <c r="G14" s="21">
        <f t="shared" si="2"/>
        <v>0</v>
      </c>
    </row>
    <row r="16" spans="1:11" s="2" customFormat="1" x14ac:dyDescent="0.3"/>
    <row r="18" spans="1:11" x14ac:dyDescent="0.3">
      <c r="A18" s="47" t="s">
        <v>40</v>
      </c>
      <c r="B18" s="47"/>
      <c r="C18" s="47"/>
      <c r="D18" s="47"/>
      <c r="E18" s="47"/>
      <c r="F18" s="47"/>
      <c r="G18" s="47"/>
      <c r="H18" s="47"/>
      <c r="I18" s="47"/>
      <c r="J18" s="47"/>
      <c r="K18" s="47"/>
    </row>
    <row r="19" spans="1:11" x14ac:dyDescent="0.3">
      <c r="A19" t="s">
        <v>33</v>
      </c>
      <c r="B19" s="23">
        <v>1</v>
      </c>
      <c r="C19" s="23">
        <v>2</v>
      </c>
      <c r="D19" s="23">
        <v>3</v>
      </c>
      <c r="E19" s="23">
        <v>4</v>
      </c>
      <c r="F19" s="23">
        <v>5</v>
      </c>
      <c r="G19" s="23">
        <v>6</v>
      </c>
      <c r="H19" s="23">
        <v>7</v>
      </c>
      <c r="I19" s="23">
        <v>8</v>
      </c>
    </row>
    <row r="20" spans="1:11" x14ac:dyDescent="0.3">
      <c r="A20" t="s">
        <v>43</v>
      </c>
      <c r="B20" s="11">
        <f>COUNTIF('cloudboost data'!$G$3:$G$170,"&gt;="&amp;B19)</f>
        <v>66</v>
      </c>
      <c r="C20" s="11">
        <f>COUNTIF('cloudboost data'!$G$3:$G$170,"&gt;="&amp;C19)</f>
        <v>66</v>
      </c>
      <c r="D20" s="11">
        <f>COUNTIF('cloudboost data'!$G$3:$G$170,"&gt;="&amp;D19)</f>
        <v>66</v>
      </c>
      <c r="E20" s="11">
        <f>COUNTIF('cloudboost data'!$G$3:$G$170,"&gt;="&amp;E19)</f>
        <v>65</v>
      </c>
      <c r="F20" s="11">
        <f>COUNTIF('cloudboost data'!$G$3:$G$170,"&gt;="&amp;F19)</f>
        <v>65</v>
      </c>
      <c r="G20" s="11">
        <f>COUNTIF('cloudboost data'!$G$3:$G$170,"&gt;="&amp;G19)</f>
        <v>0</v>
      </c>
      <c r="H20" s="11">
        <f>COUNTIF('cloudboost data'!$G$3:$G$170,"&gt;="&amp;H19)</f>
        <v>0</v>
      </c>
      <c r="I20" s="11">
        <f>COUNTIF('cloudboost data'!$G$3:$G$170,"&gt;="&amp;I19)</f>
        <v>0</v>
      </c>
    </row>
    <row r="21" spans="1:11" x14ac:dyDescent="0.3">
      <c r="A21" t="s">
        <v>36</v>
      </c>
      <c r="B21" s="21">
        <f>B20/66</f>
        <v>1</v>
      </c>
      <c r="C21" s="21">
        <f t="shared" ref="C21:I21" si="3">C20/66</f>
        <v>1</v>
      </c>
      <c r="D21" s="21">
        <f t="shared" si="3"/>
        <v>1</v>
      </c>
      <c r="E21" s="21">
        <f t="shared" si="3"/>
        <v>0.98484848484848486</v>
      </c>
      <c r="F21" s="21">
        <f t="shared" si="3"/>
        <v>0.98484848484848486</v>
      </c>
      <c r="G21" s="21">
        <f t="shared" si="3"/>
        <v>0</v>
      </c>
      <c r="H21" s="21">
        <f t="shared" si="3"/>
        <v>0</v>
      </c>
      <c r="I21" s="21">
        <f t="shared" si="3"/>
        <v>0</v>
      </c>
    </row>
    <row r="23" spans="1:11" x14ac:dyDescent="0.3">
      <c r="A23" s="47" t="s">
        <v>41</v>
      </c>
      <c r="B23" s="47"/>
      <c r="C23" s="47"/>
      <c r="D23" s="47"/>
      <c r="E23" s="47"/>
      <c r="F23" s="47"/>
      <c r="G23" s="47"/>
      <c r="H23" s="47"/>
      <c r="I23" s="47"/>
      <c r="J23" s="47"/>
      <c r="K23" s="47"/>
    </row>
    <row r="24" spans="1:11" x14ac:dyDescent="0.3">
      <c r="A24" t="s">
        <v>33</v>
      </c>
      <c r="B24" s="23">
        <v>1</v>
      </c>
      <c r="C24" s="23">
        <v>2</v>
      </c>
      <c r="D24" s="23">
        <v>3</v>
      </c>
      <c r="E24" s="23">
        <v>4</v>
      </c>
      <c r="F24" s="23">
        <v>5</v>
      </c>
      <c r="G24" s="23">
        <v>6</v>
      </c>
    </row>
    <row r="25" spans="1:11" x14ac:dyDescent="0.3">
      <c r="A25" t="s">
        <v>43</v>
      </c>
      <c r="B25" s="11">
        <f>COUNTIF('cloudboost data'!$W$3:$W$105,"&gt;="&amp;B24)</f>
        <v>101</v>
      </c>
      <c r="C25" s="11">
        <f>COUNTIF('cloudboost data'!$W$3:$W$105,"&gt;="&amp;C24)</f>
        <v>101</v>
      </c>
      <c r="D25" s="11">
        <f>COUNTIF('cloudboost data'!$W$3:$W$105,"&gt;="&amp;D24)</f>
        <v>95</v>
      </c>
      <c r="E25" s="11">
        <f>COUNTIF('cloudboost data'!$W$3:$W$105,"&gt;="&amp;E24)</f>
        <v>37</v>
      </c>
      <c r="F25" s="11">
        <f>COUNTIF('cloudboost data'!$W$3:$W$105,"&gt;="&amp;F24)</f>
        <v>0</v>
      </c>
      <c r="G25" s="11">
        <f>COUNTIF('cloudboost data'!$W$3:$W$105,"&gt;="&amp;G24)</f>
        <v>0</v>
      </c>
    </row>
    <row r="26" spans="1:11" x14ac:dyDescent="0.3">
      <c r="A26" t="s">
        <v>36</v>
      </c>
      <c r="B26" s="22">
        <f>B25/101</f>
        <v>1</v>
      </c>
      <c r="C26" s="22">
        <f t="shared" ref="C26:G26" si="4">C25/101</f>
        <v>1</v>
      </c>
      <c r="D26" s="22">
        <f t="shared" si="4"/>
        <v>0.94059405940594054</v>
      </c>
      <c r="E26" s="22">
        <f t="shared" si="4"/>
        <v>0.36633663366336633</v>
      </c>
      <c r="F26" s="22">
        <f t="shared" si="4"/>
        <v>0</v>
      </c>
      <c r="G26" s="22">
        <f t="shared" si="4"/>
        <v>0</v>
      </c>
    </row>
    <row r="28" spans="1:11" x14ac:dyDescent="0.3">
      <c r="A28" s="47" t="s">
        <v>42</v>
      </c>
      <c r="B28" s="47"/>
      <c r="C28" s="47"/>
      <c r="D28" s="47"/>
      <c r="E28" s="47"/>
      <c r="F28" s="47"/>
      <c r="G28" s="47"/>
      <c r="H28" s="47"/>
      <c r="I28" s="47"/>
      <c r="J28" s="47"/>
      <c r="K28" s="47"/>
    </row>
    <row r="29" spans="1:11" x14ac:dyDescent="0.3">
      <c r="A29" t="s">
        <v>33</v>
      </c>
      <c r="B29" s="23">
        <v>1</v>
      </c>
      <c r="C29" s="23">
        <v>2</v>
      </c>
      <c r="D29" s="23">
        <v>3</v>
      </c>
      <c r="E29" s="23">
        <v>4</v>
      </c>
      <c r="F29" s="23">
        <v>5</v>
      </c>
      <c r="G29" s="23">
        <v>6</v>
      </c>
    </row>
    <row r="30" spans="1:11" x14ac:dyDescent="0.3">
      <c r="A30" t="s">
        <v>43</v>
      </c>
      <c r="B30" s="11">
        <f>COUNTIF('cloudboost data'!$AK$3:$AK$110,"&gt;="&amp;B29)</f>
        <v>24</v>
      </c>
      <c r="C30" s="11">
        <f>COUNTIF('cloudboost data'!$AK$3:$AK$110,"&gt;="&amp;C29)</f>
        <v>24</v>
      </c>
      <c r="D30" s="11">
        <f>COUNTIF('cloudboost data'!$AK$3:$AK$110,"&gt;="&amp;D29)</f>
        <v>21</v>
      </c>
      <c r="E30" s="11">
        <f>COUNTIF('cloudboost data'!$AK$3:$AK$110,"&gt;="&amp;E29)</f>
        <v>0</v>
      </c>
      <c r="F30" s="11">
        <f>COUNTIF('cloudboost data'!$AK$3:$AK$110,"&gt;="&amp;F29)</f>
        <v>0</v>
      </c>
      <c r="G30" s="11">
        <f>COUNTIF('cloudboost data'!$AK$3:$AK$110,"&gt;="&amp;G29)</f>
        <v>0</v>
      </c>
    </row>
    <row r="31" spans="1:11" x14ac:dyDescent="0.3">
      <c r="A31" t="s">
        <v>36</v>
      </c>
      <c r="B31" s="21">
        <f>B30/24</f>
        <v>1</v>
      </c>
      <c r="C31" s="21">
        <f t="shared" ref="C31:F31" si="5">C30/24</f>
        <v>1</v>
      </c>
      <c r="D31" s="21">
        <f t="shared" si="5"/>
        <v>0.875</v>
      </c>
      <c r="E31" s="21">
        <f t="shared" si="5"/>
        <v>0</v>
      </c>
      <c r="F31" s="21">
        <f t="shared" si="5"/>
        <v>0</v>
      </c>
      <c r="G31" s="21">
        <f>G30/24</f>
        <v>0</v>
      </c>
    </row>
    <row r="33" spans="1:11" s="2" customFormat="1" x14ac:dyDescent="0.3"/>
    <row r="35" spans="1:11" x14ac:dyDescent="0.3">
      <c r="A35" s="47" t="s">
        <v>34</v>
      </c>
      <c r="B35" s="47"/>
      <c r="C35" s="47"/>
      <c r="D35" s="47"/>
      <c r="E35" s="47"/>
      <c r="F35" s="47"/>
      <c r="G35" s="47"/>
      <c r="H35" s="47"/>
      <c r="I35" s="47"/>
      <c r="J35" s="47"/>
      <c r="K35" s="47"/>
    </row>
    <row r="36" spans="1:11" x14ac:dyDescent="0.3">
      <c r="A36" s="35" t="s">
        <v>54</v>
      </c>
      <c r="B36" s="35"/>
      <c r="C36" s="35"/>
      <c r="D36" s="23"/>
      <c r="E36" s="23"/>
      <c r="F36" s="23"/>
      <c r="G36" s="23"/>
      <c r="H36" s="23"/>
      <c r="I36" s="23"/>
      <c r="J36" s="23"/>
      <c r="K36" s="23"/>
    </row>
    <row r="37" spans="1:11" x14ac:dyDescent="0.3">
      <c r="A37" t="s">
        <v>207</v>
      </c>
      <c r="C37" s="14"/>
      <c r="D37" s="11"/>
      <c r="E37" s="11"/>
      <c r="F37" s="11"/>
      <c r="G37" s="11"/>
      <c r="H37" s="11"/>
      <c r="I37" s="11"/>
      <c r="J37" s="11"/>
      <c r="K37" s="11"/>
    </row>
    <row r="38" spans="1:11" x14ac:dyDescent="0.3">
      <c r="A38" t="s">
        <v>215</v>
      </c>
      <c r="C38" s="14"/>
      <c r="D38" s="11"/>
      <c r="E38" s="11"/>
      <c r="F38" s="11"/>
      <c r="G38" s="11"/>
      <c r="H38" s="11"/>
      <c r="I38" s="11"/>
      <c r="J38" s="11"/>
      <c r="K38" s="11"/>
    </row>
    <row r="39" spans="1:11" x14ac:dyDescent="0.3">
      <c r="A39" t="s">
        <v>211</v>
      </c>
      <c r="C39" s="14"/>
      <c r="D39" s="11"/>
      <c r="E39" s="11"/>
      <c r="F39" s="11"/>
      <c r="G39" s="11"/>
      <c r="H39" s="11"/>
      <c r="I39" s="11"/>
      <c r="J39" s="11"/>
      <c r="K39" s="11"/>
    </row>
    <row r="40" spans="1:11" x14ac:dyDescent="0.3">
      <c r="A40" t="s">
        <v>212</v>
      </c>
      <c r="C40" s="14"/>
      <c r="D40" s="11"/>
      <c r="E40" s="11"/>
      <c r="F40" s="11"/>
      <c r="G40" s="11"/>
      <c r="H40" s="11"/>
      <c r="I40" s="11"/>
      <c r="J40" s="11"/>
      <c r="K40" s="11"/>
    </row>
    <row r="41" spans="1:11" x14ac:dyDescent="0.3">
      <c r="A41" t="s">
        <v>213</v>
      </c>
      <c r="C41" s="14"/>
      <c r="D41" s="11"/>
      <c r="E41" s="11"/>
      <c r="F41" s="11"/>
      <c r="G41" s="11"/>
      <c r="H41" s="11"/>
      <c r="I41" s="11"/>
      <c r="J41" s="11"/>
      <c r="K41" s="11"/>
    </row>
    <row r="42" spans="1:11" x14ac:dyDescent="0.3">
      <c r="A42" t="s">
        <v>187</v>
      </c>
      <c r="C42" s="14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t="s">
        <v>214</v>
      </c>
      <c r="C43" s="14"/>
      <c r="D43" s="11"/>
      <c r="E43" s="11"/>
      <c r="F43" s="11"/>
      <c r="G43" s="11"/>
      <c r="H43" s="11"/>
      <c r="I43" s="11"/>
      <c r="J43" s="11"/>
      <c r="K43" s="11"/>
    </row>
    <row r="44" spans="1:11" x14ac:dyDescent="0.3">
      <c r="A44" t="s">
        <v>208</v>
      </c>
      <c r="C44" s="14"/>
      <c r="D44" s="11"/>
      <c r="E44" s="11"/>
      <c r="F44" s="11"/>
      <c r="G44" s="11"/>
      <c r="H44" s="11"/>
      <c r="I44" s="11"/>
      <c r="J44" s="11"/>
      <c r="K44" s="11"/>
    </row>
    <row r="45" spans="1:11" x14ac:dyDescent="0.3">
      <c r="A45" t="s">
        <v>216</v>
      </c>
      <c r="C45" s="14"/>
      <c r="D45" s="11"/>
      <c r="E45" s="11"/>
      <c r="F45" s="11"/>
      <c r="G45" s="11"/>
      <c r="H45" s="11"/>
      <c r="I45" s="11"/>
      <c r="J45" s="11"/>
      <c r="K45" s="11"/>
    </row>
    <row r="46" spans="1:11" x14ac:dyDescent="0.3">
      <c r="A46" t="s">
        <v>217</v>
      </c>
      <c r="D46" s="11"/>
      <c r="E46" s="11"/>
      <c r="F46" s="11"/>
      <c r="G46" s="11"/>
      <c r="H46" s="11"/>
      <c r="I46" s="11"/>
      <c r="J46" s="11"/>
      <c r="K46" s="11"/>
    </row>
    <row r="47" spans="1:11" x14ac:dyDescent="0.3">
      <c r="A47" t="s">
        <v>209</v>
      </c>
      <c r="D47" s="11"/>
      <c r="E47" s="11"/>
      <c r="F47" s="11"/>
      <c r="G47" s="11"/>
      <c r="H47" s="11"/>
      <c r="I47" s="11"/>
      <c r="J47" s="11"/>
      <c r="K47" s="11"/>
    </row>
    <row r="48" spans="1:11" x14ac:dyDescent="0.3">
      <c r="A48" t="s">
        <v>210</v>
      </c>
      <c r="D48" s="11"/>
      <c r="E48" s="11"/>
      <c r="F48" s="11"/>
      <c r="G48" s="11"/>
      <c r="H48" s="11"/>
      <c r="I48" s="11"/>
      <c r="J48" s="11"/>
      <c r="K48" s="11"/>
    </row>
    <row r="49" spans="1:11" x14ac:dyDescent="0.3">
      <c r="A49" t="s">
        <v>218</v>
      </c>
      <c r="D49" s="11"/>
      <c r="E49" s="11"/>
      <c r="F49" s="11"/>
      <c r="G49" s="11"/>
      <c r="H49" s="11"/>
      <c r="I49" s="11"/>
      <c r="J49" s="11"/>
      <c r="K49" s="11"/>
    </row>
    <row r="50" spans="1:11" x14ac:dyDescent="0.3">
      <c r="A50" t="s">
        <v>219</v>
      </c>
      <c r="D50" s="11"/>
      <c r="E50" s="11"/>
      <c r="F50" s="11"/>
      <c r="G50" s="11"/>
      <c r="H50" s="11"/>
      <c r="I50" s="11"/>
      <c r="J50" s="11"/>
      <c r="K50" s="11"/>
    </row>
    <row r="51" spans="1:11" x14ac:dyDescent="0.3">
      <c r="A51" t="s">
        <v>254</v>
      </c>
      <c r="D51" s="11"/>
      <c r="E51" s="11"/>
      <c r="F51" s="11"/>
      <c r="G51" s="11"/>
      <c r="H51" s="11"/>
      <c r="I51" s="11"/>
      <c r="J51" s="11"/>
      <c r="K51" s="11"/>
    </row>
    <row r="52" spans="1:11" x14ac:dyDescent="0.3">
      <c r="A52" t="s">
        <v>220</v>
      </c>
      <c r="D52" s="11"/>
      <c r="E52" s="11"/>
      <c r="F52" s="11"/>
      <c r="G52" s="11"/>
      <c r="H52" s="11"/>
      <c r="I52" s="11"/>
      <c r="J52" s="11"/>
      <c r="K52" s="11"/>
    </row>
    <row r="53" spans="1:11" x14ac:dyDescent="0.3">
      <c r="A53" t="s">
        <v>221</v>
      </c>
      <c r="D53" s="11"/>
      <c r="E53" s="11"/>
      <c r="F53" s="11"/>
      <c r="G53" s="11"/>
      <c r="H53" s="11"/>
      <c r="I53" s="11"/>
      <c r="J53" s="11"/>
      <c r="K53" s="11"/>
    </row>
    <row r="54" spans="1:11" x14ac:dyDescent="0.3">
      <c r="A54" t="s">
        <v>222</v>
      </c>
      <c r="D54" s="11"/>
      <c r="H54" s="11"/>
      <c r="K54" s="11"/>
    </row>
    <row r="55" spans="1:11" x14ac:dyDescent="0.3">
      <c r="A55" t="s">
        <v>223</v>
      </c>
      <c r="D55" s="11"/>
      <c r="K55" s="11"/>
    </row>
    <row r="56" spans="1:11" x14ac:dyDescent="0.3">
      <c r="A56" t="s">
        <v>224</v>
      </c>
      <c r="D56" s="11"/>
      <c r="K56" s="11"/>
    </row>
    <row r="57" spans="1:11" x14ac:dyDescent="0.3">
      <c r="A57" t="s">
        <v>225</v>
      </c>
      <c r="D57" s="11"/>
      <c r="K57" s="11"/>
    </row>
    <row r="58" spans="1:11" x14ac:dyDescent="0.3">
      <c r="A58" t="s">
        <v>226</v>
      </c>
      <c r="D58" s="11"/>
      <c r="K58" s="11"/>
    </row>
    <row r="59" spans="1:11" x14ac:dyDescent="0.3">
      <c r="A59" t="s">
        <v>227</v>
      </c>
      <c r="K59" s="11"/>
    </row>
    <row r="60" spans="1:11" x14ac:dyDescent="0.3">
      <c r="A60" t="s">
        <v>228</v>
      </c>
      <c r="K60" s="11"/>
    </row>
    <row r="61" spans="1:11" x14ac:dyDescent="0.3">
      <c r="A61" t="s">
        <v>229</v>
      </c>
      <c r="K61" s="11"/>
    </row>
    <row r="62" spans="1:11" x14ac:dyDescent="0.3">
      <c r="A62" t="s">
        <v>230</v>
      </c>
      <c r="K62" s="11"/>
    </row>
    <row r="63" spans="1:11" x14ac:dyDescent="0.3">
      <c r="A63" t="s">
        <v>231</v>
      </c>
      <c r="K63" s="11"/>
    </row>
    <row r="64" spans="1:11" x14ac:dyDescent="0.3">
      <c r="A64" t="s">
        <v>232</v>
      </c>
      <c r="K64" s="11"/>
    </row>
    <row r="65" spans="1:11" x14ac:dyDescent="0.3">
      <c r="A65" t="s">
        <v>233</v>
      </c>
      <c r="K65" s="11"/>
    </row>
    <row r="66" spans="1:11" x14ac:dyDescent="0.3">
      <c r="A66" t="s">
        <v>234</v>
      </c>
      <c r="K66" s="11"/>
    </row>
    <row r="67" spans="1:11" x14ac:dyDescent="0.3">
      <c r="A67" t="s">
        <v>235</v>
      </c>
      <c r="K67" s="11"/>
    </row>
    <row r="68" spans="1:11" x14ac:dyDescent="0.3">
      <c r="A68" t="s">
        <v>236</v>
      </c>
      <c r="K68" s="11"/>
    </row>
    <row r="69" spans="1:11" x14ac:dyDescent="0.3">
      <c r="A69" t="s">
        <v>237</v>
      </c>
      <c r="K69" s="11"/>
    </row>
    <row r="70" spans="1:11" x14ac:dyDescent="0.3">
      <c r="A70" t="s">
        <v>238</v>
      </c>
      <c r="K70" s="11"/>
    </row>
    <row r="71" spans="1:11" x14ac:dyDescent="0.3">
      <c r="A71" t="s">
        <v>239</v>
      </c>
      <c r="K71" s="11"/>
    </row>
    <row r="72" spans="1:11" x14ac:dyDescent="0.3">
      <c r="A72" t="s">
        <v>240</v>
      </c>
      <c r="K72" s="11"/>
    </row>
    <row r="73" spans="1:11" x14ac:dyDescent="0.3">
      <c r="A73" t="s">
        <v>241</v>
      </c>
    </row>
    <row r="74" spans="1:11" x14ac:dyDescent="0.3">
      <c r="A74" t="s">
        <v>242</v>
      </c>
    </row>
    <row r="75" spans="1:11" x14ac:dyDescent="0.3">
      <c r="A75" t="s">
        <v>243</v>
      </c>
    </row>
    <row r="76" spans="1:11" x14ac:dyDescent="0.3">
      <c r="A76" t="s">
        <v>244</v>
      </c>
    </row>
    <row r="77" spans="1:11" x14ac:dyDescent="0.3">
      <c r="A77" t="s">
        <v>245</v>
      </c>
    </row>
    <row r="78" spans="1:11" x14ac:dyDescent="0.3">
      <c r="A78" t="s">
        <v>246</v>
      </c>
    </row>
    <row r="79" spans="1:11" x14ac:dyDescent="0.3">
      <c r="A79" t="s">
        <v>53</v>
      </c>
    </row>
    <row r="80" spans="1:11" x14ac:dyDescent="0.3">
      <c r="A80" t="s">
        <v>247</v>
      </c>
    </row>
    <row r="81" spans="1:2" x14ac:dyDescent="0.3">
      <c r="A81" t="s">
        <v>47</v>
      </c>
    </row>
    <row r="82" spans="1:2" x14ac:dyDescent="0.3">
      <c r="A82" t="s">
        <v>248</v>
      </c>
    </row>
    <row r="83" spans="1:2" x14ac:dyDescent="0.3">
      <c r="A83" t="s">
        <v>249</v>
      </c>
    </row>
    <row r="84" spans="1:2" x14ac:dyDescent="0.3">
      <c r="A84" t="s">
        <v>250</v>
      </c>
    </row>
    <row r="85" spans="1:2" x14ac:dyDescent="0.3">
      <c r="A85" t="s">
        <v>251</v>
      </c>
    </row>
    <row r="86" spans="1:2" x14ac:dyDescent="0.3">
      <c r="A86" t="s">
        <v>252</v>
      </c>
    </row>
    <row r="87" spans="1:2" x14ac:dyDescent="0.3">
      <c r="A87" t="s">
        <v>253</v>
      </c>
    </row>
    <row r="88" spans="1:2" x14ac:dyDescent="0.3">
      <c r="A88" t="s">
        <v>109</v>
      </c>
    </row>
    <row r="89" spans="1:2" x14ac:dyDescent="0.3">
      <c r="A89" t="s">
        <v>184</v>
      </c>
    </row>
    <row r="90" spans="1:2" x14ac:dyDescent="0.3">
      <c r="A90" t="s">
        <v>185</v>
      </c>
    </row>
    <row r="91" spans="1:2" x14ac:dyDescent="0.3">
      <c r="A91" t="s">
        <v>186</v>
      </c>
    </row>
    <row r="92" spans="1:2" x14ac:dyDescent="0.3">
      <c r="A92" t="s">
        <v>206</v>
      </c>
    </row>
    <row r="93" spans="1:2" x14ac:dyDescent="0.3">
      <c r="A93" t="s">
        <v>205</v>
      </c>
      <c r="B93" s="14"/>
    </row>
    <row r="94" spans="1:2" x14ac:dyDescent="0.3">
      <c r="B94" s="14"/>
    </row>
    <row r="95" spans="1:2" x14ac:dyDescent="0.3">
      <c r="B95" s="14"/>
    </row>
    <row r="96" spans="1:2" x14ac:dyDescent="0.3">
      <c r="B96" s="14"/>
    </row>
    <row r="97" spans="2:2" x14ac:dyDescent="0.3">
      <c r="B97" s="14"/>
    </row>
    <row r="98" spans="2:2" x14ac:dyDescent="0.3">
      <c r="B98" s="14"/>
    </row>
    <row r="99" spans="2:2" x14ac:dyDescent="0.3">
      <c r="B99" s="14"/>
    </row>
    <row r="100" spans="2:2" x14ac:dyDescent="0.3">
      <c r="B100" s="14"/>
    </row>
    <row r="101" spans="2:2" x14ac:dyDescent="0.3">
      <c r="B101" s="14"/>
    </row>
    <row r="102" spans="2:2" x14ac:dyDescent="0.3">
      <c r="B102" s="14"/>
    </row>
    <row r="103" spans="2:2" x14ac:dyDescent="0.3">
      <c r="B103" s="14"/>
    </row>
    <row r="104" spans="2:2" x14ac:dyDescent="0.3">
      <c r="B104" s="14"/>
    </row>
    <row r="207" spans="3:3" x14ac:dyDescent="0.3">
      <c r="C207" t="s">
        <v>185</v>
      </c>
    </row>
  </sheetData>
  <sortState xmlns:xlrd2="http://schemas.microsoft.com/office/spreadsheetml/2017/richdata2" ref="K37:K55">
    <sortCondition ref="K37:K55"/>
  </sortState>
  <mergeCells count="7">
    <mergeCell ref="A28:K28"/>
    <mergeCell ref="A35:K35"/>
    <mergeCell ref="A1:K1"/>
    <mergeCell ref="A6:K6"/>
    <mergeCell ref="A11:K11"/>
    <mergeCell ref="A18:K18"/>
    <mergeCell ref="A23:K2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cloudboost data</vt:lpstr>
      <vt:lpstr>cloudboost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Maxime ANDRE</cp:lastModifiedBy>
  <dcterms:created xsi:type="dcterms:W3CDTF">2024-05-19T09:13:48Z</dcterms:created>
  <dcterms:modified xsi:type="dcterms:W3CDTF">2024-10-09T12:41:33Z</dcterms:modified>
</cp:coreProperties>
</file>