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e\WORKSPACES\reverse-engineering\evaluation\"/>
    </mc:Choice>
  </mc:AlternateContent>
  <xr:revisionPtr revIDLastSave="0" documentId="13_ncr:1_{30629839-B319-405C-850E-4F036CA0788C}" xr6:coauthVersionLast="47" xr6:coauthVersionMax="47" xr10:uidLastSave="{00000000-0000-0000-0000-000000000000}"/>
  <bookViews>
    <workbookView xWindow="-108" yWindow="-108" windowWidth="23256" windowHeight="12456" xr2:uid="{306A26B2-3BE7-4C40-B84F-457526F25D94}"/>
  </bookViews>
  <sheets>
    <sheet name="overleaf data" sheetId="12" r:id="rId1"/>
    <sheet name="overleaf analysis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3" l="1"/>
  <c r="B14" i="13" s="1"/>
  <c r="AK8" i="12"/>
  <c r="B8" i="13"/>
  <c r="C13" i="13" l="1"/>
  <c r="C14" i="13" s="1"/>
  <c r="G13" i="13" l="1"/>
  <c r="G14" i="13" s="1"/>
  <c r="F13" i="13"/>
  <c r="F14" i="13" s="1"/>
  <c r="E13" i="13"/>
  <c r="E14" i="13" s="1"/>
  <c r="D13" i="13"/>
  <c r="D14" i="13" s="1"/>
  <c r="G8" i="13"/>
  <c r="G9" i="13" s="1"/>
  <c r="F8" i="13"/>
  <c r="F9" i="13" s="1"/>
  <c r="E8" i="13"/>
  <c r="E9" i="13" s="1"/>
  <c r="D8" i="13"/>
  <c r="D9" i="13" s="1"/>
  <c r="C8" i="13"/>
  <c r="C9" i="13" s="1"/>
  <c r="B9" i="13"/>
  <c r="I3" i="13"/>
  <c r="I4" i="13" s="1"/>
  <c r="H3" i="13"/>
  <c r="H4" i="13" s="1"/>
  <c r="G3" i="13"/>
  <c r="G4" i="13" s="1"/>
  <c r="F3" i="13"/>
  <c r="F4" i="13" s="1"/>
  <c r="E3" i="13"/>
  <c r="E4" i="13" s="1"/>
  <c r="D3" i="13"/>
  <c r="D4" i="13" s="1"/>
  <c r="C3" i="13"/>
  <c r="C4" i="13" s="1"/>
  <c r="B3" i="13"/>
  <c r="B4" i="13" s="1"/>
  <c r="AK94" i="12"/>
  <c r="AK93" i="12"/>
  <c r="AK92" i="12"/>
  <c r="AK91" i="12"/>
  <c r="AK90" i="12"/>
  <c r="AK89" i="12"/>
  <c r="AK88" i="12"/>
  <c r="AK87" i="12"/>
  <c r="AK86" i="12"/>
  <c r="AK85" i="12"/>
  <c r="AK84" i="12"/>
  <c r="AK83" i="12"/>
  <c r="AK82" i="12"/>
  <c r="AK81" i="12"/>
  <c r="AK80" i="12"/>
  <c r="AK79" i="12"/>
  <c r="AK78" i="12"/>
  <c r="AK77" i="12"/>
  <c r="AK76" i="12"/>
  <c r="AK75" i="12"/>
  <c r="AK74" i="12"/>
  <c r="AK73" i="12"/>
  <c r="AK72" i="12"/>
  <c r="AK71" i="12"/>
  <c r="AK70" i="12"/>
  <c r="AK69" i="12"/>
  <c r="AK68" i="12"/>
  <c r="AK67" i="12"/>
  <c r="AK65" i="12"/>
  <c r="AK64" i="12"/>
  <c r="AK63" i="12"/>
  <c r="AK62" i="12"/>
  <c r="AK61" i="12"/>
  <c r="AK60" i="12"/>
  <c r="AK59" i="12"/>
  <c r="AK58" i="12"/>
  <c r="AK57" i="12"/>
  <c r="AK56" i="12"/>
  <c r="AK55" i="12"/>
  <c r="AK54" i="12"/>
  <c r="AK53" i="12"/>
  <c r="AK52" i="12"/>
  <c r="AK51" i="12"/>
  <c r="AK50" i="12"/>
  <c r="AK49" i="12"/>
  <c r="AK48" i="12"/>
  <c r="AK47" i="12"/>
  <c r="AK46" i="12"/>
  <c r="AK45" i="12"/>
  <c r="AK44" i="12"/>
  <c r="AK43" i="12"/>
  <c r="AK42" i="12"/>
  <c r="AK41" i="12"/>
  <c r="AK40" i="12"/>
  <c r="AK39" i="12"/>
  <c r="AK38" i="12"/>
  <c r="AK37" i="12"/>
  <c r="AK36" i="12"/>
  <c r="AK35" i="12"/>
  <c r="AK34" i="12"/>
  <c r="AK95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9" i="12"/>
  <c r="G90" i="12"/>
  <c r="G91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3" i="12"/>
  <c r="G114" i="12"/>
  <c r="G115" i="12"/>
  <c r="G116" i="12"/>
  <c r="G117" i="12"/>
  <c r="G118" i="12"/>
  <c r="G119" i="12"/>
  <c r="G120" i="12"/>
  <c r="G122" i="12"/>
  <c r="G123" i="12"/>
  <c r="G124" i="12"/>
  <c r="G125" i="12"/>
  <c r="G126" i="12"/>
  <c r="G127" i="12"/>
  <c r="G128" i="12"/>
  <c r="G129" i="12"/>
  <c r="G130" i="12"/>
  <c r="G131" i="12"/>
  <c r="G133" i="12"/>
  <c r="G134" i="12"/>
  <c r="G135" i="12"/>
  <c r="G136" i="12"/>
  <c r="G137" i="12"/>
  <c r="G138" i="12"/>
  <c r="G139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W24" i="12"/>
  <c r="W25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2" i="12"/>
  <c r="W43" i="12"/>
  <c r="W44" i="12"/>
  <c r="W46" i="12"/>
  <c r="W47" i="12"/>
  <c r="W48" i="12"/>
  <c r="W49" i="12"/>
  <c r="W50" i="12"/>
  <c r="W51" i="12"/>
  <c r="W52" i="12"/>
  <c r="W53" i="12"/>
  <c r="W54" i="12"/>
  <c r="W56" i="12"/>
  <c r="W57" i="12"/>
  <c r="W58" i="12"/>
  <c r="W59" i="12"/>
  <c r="W60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AK4" i="12"/>
  <c r="AK5" i="12"/>
  <c r="AK6" i="12"/>
  <c r="AK7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96" i="12"/>
  <c r="AK97" i="12"/>
  <c r="AK99" i="12"/>
  <c r="AK100" i="12"/>
  <c r="AK101" i="12"/>
  <c r="AK102" i="12"/>
  <c r="AK103" i="12"/>
  <c r="AK104" i="12"/>
  <c r="AK105" i="12"/>
  <c r="AK106" i="12"/>
  <c r="AK107" i="12"/>
  <c r="AK108" i="12"/>
  <c r="AK109" i="12"/>
  <c r="W12" i="12"/>
  <c r="W5" i="12"/>
  <c r="W6" i="12"/>
  <c r="W7" i="12"/>
  <c r="W8" i="12"/>
  <c r="W9" i="12"/>
  <c r="W10" i="12"/>
  <c r="W11" i="12"/>
  <c r="W13" i="12"/>
  <c r="W14" i="12"/>
  <c r="W15" i="12"/>
  <c r="W16" i="12"/>
  <c r="W17" i="12"/>
  <c r="W18" i="12"/>
  <c r="W19" i="12"/>
  <c r="W20" i="12"/>
  <c r="W21" i="12"/>
  <c r="W22" i="12"/>
  <c r="W4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21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4" i="12"/>
  <c r="F25" i="13" l="1"/>
  <c r="F26" i="13" s="1"/>
  <c r="E25" i="13"/>
  <c r="E26" i="13" s="1"/>
  <c r="G25" i="13"/>
  <c r="G26" i="13" s="1"/>
  <c r="D25" i="13"/>
  <c r="D26" i="13" s="1"/>
  <c r="C25" i="13"/>
  <c r="C26" i="13" s="1"/>
  <c r="B25" i="13"/>
  <c r="B26" i="13" s="1"/>
  <c r="F30" i="13"/>
  <c r="F31" i="13" s="1"/>
  <c r="H20" i="13"/>
  <c r="H21" i="13" s="1"/>
  <c r="E20" i="13"/>
  <c r="E21" i="13" s="1"/>
  <c r="G20" i="13"/>
  <c r="G21" i="13" s="1"/>
  <c r="F20" i="13"/>
  <c r="F21" i="13" s="1"/>
  <c r="B20" i="13"/>
  <c r="B21" i="13" s="1"/>
  <c r="D20" i="13"/>
  <c r="D21" i="13" s="1"/>
  <c r="C20" i="13"/>
  <c r="C21" i="13" s="1"/>
  <c r="I20" i="13"/>
  <c r="I21" i="13" s="1"/>
  <c r="C30" i="13"/>
  <c r="C31" i="13" s="1"/>
  <c r="G30" i="13"/>
  <c r="G31" i="13" s="1"/>
  <c r="E30" i="13"/>
  <c r="E31" i="13" s="1"/>
  <c r="B30" i="13"/>
  <c r="B31" i="13" s="1"/>
  <c r="D30" i="13"/>
  <c r="D31" i="13" s="1"/>
</calcChain>
</file>

<file path=xl/sharedStrings.xml><?xml version="1.0" encoding="utf-8"?>
<sst xmlns="http://schemas.openxmlformats.org/spreadsheetml/2006/main" count="1527" uniqueCount="524">
  <si>
    <t>link</t>
  </si>
  <si>
    <t>line</t>
  </si>
  <si>
    <t>status</t>
  </si>
  <si>
    <t>project</t>
  </si>
  <si>
    <t>total</t>
  </si>
  <si>
    <t>key</t>
  </si>
  <si>
    <t>master</t>
  </si>
  <si>
    <t>doctstore</t>
  </si>
  <si>
    <t>document-updater</t>
  </si>
  <si>
    <t>microservice</t>
  </si>
  <si>
    <t>API Express</t>
  </si>
  <si>
    <t>DB Mongo</t>
  </si>
  <si>
    <t>DB Redis</t>
  </si>
  <si>
    <t>chat</t>
  </si>
  <si>
    <t>|</t>
  </si>
  <si>
    <t>clsi</t>
  </si>
  <si>
    <t>state, up</t>
  </si>
  <si>
    <t>state, down</t>
  </si>
  <si>
    <t>state</t>
  </si>
  <si>
    <t>contacts</t>
  </si>
  <si>
    <t>filestore</t>
  </si>
  <si>
    <t>bucket, key</t>
  </si>
  <si>
    <t>notifications</t>
  </si>
  <si>
    <t>user</t>
  </si>
  <si>
    <t>real-time</t>
  </si>
  <si>
    <t>drain</t>
  </si>
  <si>
    <t>client</t>
  </si>
  <si>
    <t>spelling</t>
  </si>
  <si>
    <t>tags</t>
  </si>
  <si>
    <t>track-changes</t>
  </si>
  <si>
    <t>pack</t>
  </si>
  <si>
    <t>check, dangling</t>
  </si>
  <si>
    <t>/tags/scripts/rename_duplicate_tag_names.js</t>
  </si>
  <si>
    <t>operation</t>
  </si>
  <si>
    <t>get</t>
  </si>
  <si>
    <t>post</t>
  </si>
  <si>
    <t>patch</t>
  </si>
  <si>
    <t>delete</t>
  </si>
  <si>
    <t>deleteOne</t>
  </si>
  <si>
    <t>doc</t>
  </si>
  <si>
    <t>findOne</t>
  </si>
  <si>
    <t>find</t>
  </si>
  <si>
    <t>updateOne</t>
  </si>
  <si>
    <t>collection</t>
  </si>
  <si>
    <t>insertOne</t>
  </si>
  <si>
    <t>blpop</t>
  </si>
  <si>
    <t>pendingListKey</t>
  </si>
  <si>
    <t>sadd</t>
  </si>
  <si>
    <t>set</t>
  </si>
  <si>
    <t>exists</t>
  </si>
  <si>
    <t>nodes</t>
  </si>
  <si>
    <t>scan</t>
  </si>
  <si>
    <t>cursor</t>
  </si>
  <si>
    <t>multi</t>
  </si>
  <si>
    <t>rpush</t>
  </si>
  <si>
    <t>setnx</t>
  </si>
  <si>
    <t>lrange</t>
  </si>
  <si>
    <t>ltrim</t>
  </si>
  <si>
    <t>llen</t>
  </si>
  <si>
    <t>mset</t>
  </si>
  <si>
    <t>strlen</t>
  </si>
  <si>
    <t>del</t>
  </si>
  <si>
    <t>srem</t>
  </si>
  <si>
    <t>expire</t>
  </si>
  <si>
    <t>mget</t>
  </si>
  <si>
    <t>smembers</t>
  </si>
  <si>
    <t>zadd</t>
  </si>
  <si>
    <t>zrangebyscore</t>
  </si>
  <si>
    <t>zremrangebyrank</t>
  </si>
  <si>
    <t>zcard</t>
  </si>
  <si>
    <t>/room/:project_id/messages'</t>
  </si>
  <si>
    <t>/project/:project_id/messages</t>
  </si>
  <si>
    <t>/project/:project_id/messages'</t>
  </si>
  <si>
    <t>/project/:project_id/threads'</t>
  </si>
  <si>
    <t>/project/:project_id/wordcount'</t>
  </si>
  <si>
    <t>/project/:project_id/status'</t>
  </si>
  <si>
    <t>/project/:project_id/thread/:thread_id/messages'</t>
  </si>
  <si>
    <t>/project/:project_id/thread/:thread_id/messages/:message_id/edit'</t>
  </si>
  <si>
    <t>/project/:project_id/thread/:thread_id/messages/:message_id</t>
  </si>
  <si>
    <t>/project/:project_id/thread/:thread_id/resolve</t>
  </si>
  <si>
    <t>/flush_all_projects'</t>
  </si>
  <si>
    <t>/flush_queued_projects'</t>
  </si>
  <si>
    <t>/total'</t>
  </si>
  <si>
    <t>/status'</t>
  </si>
  <si>
    <t>/health_check/redis'</t>
  </si>
  <si>
    <t>/health_check/redis_cluster'</t>
  </si>
  <si>
    <t>/health_check'</t>
  </si>
  <si>
    <t>/project/:project_id/doc/:doc_id/comment/:comment_id'</t>
  </si>
  <si>
    <t>/project/:project_id/doc/:doc_id/change/accept'</t>
  </si>
  <si>
    <t>/project/:project_id/doc/:doc_id/change/:change_id/accept'</t>
  </si>
  <si>
    <t>/project/:project_id/flush'</t>
  </si>
  <si>
    <t>/project/:project_id/history/resync'</t>
  </si>
  <si>
    <t>/project/:project_id'</t>
  </si>
  <si>
    <t>/project'</t>
  </si>
  <si>
    <t>/project/:project_id/doc/:doc_id'</t>
  </si>
  <si>
    <t>/project/:project_id/doc/:doc_id/flush'</t>
  </si>
  <si>
    <t>/project/:project_id/clearState'</t>
  </si>
  <si>
    <t>/project/:project_id/get_and_flush_if_old'</t>
  </si>
  <si>
    <t>/project/:project_id/doc'</t>
  </si>
  <si>
    <t>/project/:project_id/doc/:doc_id/peek'</t>
  </si>
  <si>
    <t>/project/:project_id/destroy'</t>
  </si>
  <si>
    <t>/project/:project_id/unarchive'</t>
  </si>
  <si>
    <t>/project/:project_id/doc/:doc_id/archive'</t>
  </si>
  <si>
    <t>/project/:project_id/archive'</t>
  </si>
  <si>
    <t>/project/:project_id/doc/:doc_id/raw'</t>
  </si>
  <si>
    <t>/project/:project_id/doc/:doc_id/deleted'</t>
  </si>
  <si>
    <t>/project/:project_id/ranges'</t>
  </si>
  <si>
    <t>/project/:project_id/doc-deleted'</t>
  </si>
  <si>
    <t>/project/:project_id/thread/:thread_id/reopen'</t>
  </si>
  <si>
    <t>/project/:project_id/thread/:thread_id'</t>
  </si>
  <si>
    <t>/project/:project_id/user/:user_id'</t>
  </si>
  <si>
    <t>env'</t>
  </si>
  <si>
    <t>/project/:project_id/compile'</t>
  </si>
  <si>
    <t>/project/:project_id/compile/stop'</t>
  </si>
  <si>
    <t>/project/:project_id/sync/code'</t>
  </si>
  <si>
    <t>/project/:project_id/sync/pdf'</t>
  </si>
  <si>
    <t>/project/:project_id/user/:user_id/compile'</t>
  </si>
  <si>
    <t>/project/:project_id/user/:user_id/sync/code'</t>
  </si>
  <si>
    <t>/project/:project_id/user/:user_id/compile/stop'</t>
  </si>
  <si>
    <t>/project/:project_id/user/:user_id/sync/pdf'</t>
  </si>
  <si>
    <t>/project/:project_id/user/:user_id/wordcount'</t>
  </si>
  <si>
    <t>/project/:projectId/content/:contentId/:hash'</t>
  </si>
  <si>
    <t>/project/:project_id/user/:user_id/build/:build_id/output/*'</t>
  </si>
  <si>
    <t>/project/:projectId/user/:userId/content/:contentId/:hash'</t>
  </si>
  <si>
    <t>/project/:project_id/build/:build_id/output/*'</t>
  </si>
  <si>
    <t>/project/:project_id/user/:user_id/output/*'</t>
  </si>
  <si>
    <t>/project/:project_id/output/*'</t>
  </si>
  <si>
    <t>/oops'</t>
  </si>
  <si>
    <t>/oops-internal'</t>
  </si>
  <si>
    <t>/smoke_test_force'</t>
  </si>
  <si>
    <t>/state/up'</t>
  </si>
  <si>
    <t>/state/down'</t>
  </si>
  <si>
    <t>env</t>
  </si>
  <si>
    <t>/user/:user_id/contacts'</t>
  </si>
  <si>
    <t>/project/:project_id/file/:file_id'</t>
  </si>
  <si>
    <t>head</t>
  </si>
  <si>
    <t>/state/maint'</t>
  </si>
  <si>
    <t>put</t>
  </si>
  <si>
    <t>/template/:template_id/v/:version/:format'</t>
  </si>
  <si>
    <t>/template/:template_id/v/:version/:format/:sub_type'</t>
  </si>
  <si>
    <t>health check</t>
  </si>
  <si>
    <t>/project/:project_id/public/:public_file_id'</t>
  </si>
  <si>
    <t>/project/:project_id/size'</t>
  </si>
  <si>
    <t>/bucket/:bucket/key/*'</t>
  </si>
  <si>
    <t>/user/:user_id'</t>
  </si>
  <si>
    <t>'/user/:user_id'</t>
  </si>
  <si>
    <t>'/key/:key'</t>
  </si>
  <si>
    <t>'/health_check'</t>
  </si>
  <si>
    <t>/project/:project_id/message/:message'</t>
  </si>
  <si>
    <t>/drain'</t>
  </si>
  <si>
    <t>/'</t>
  </si>
  <si>
    <t>/client/:client_id/disconnect'</t>
  </si>
  <si>
    <t>/debug/events'</t>
  </si>
  <si>
    <t>/user/:user_id/check'</t>
  </si>
  <si>
    <t>/user/:user_id/tag'</t>
  </si>
  <si>
    <t>/user/:user_id/learn'</t>
  </si>
  <si>
    <t>/user/:user_id/unlearn'</t>
  </si>
  <si>
    <t>/user/:user_id/tag/:tag_id/rename'</t>
  </si>
  <si>
    <t>/user/:user_id/tag/:tag_id'</t>
  </si>
  <si>
    <t>/user/:user_id/tag/:tag_id/project/:project_id'</t>
  </si>
  <si>
    <t>/clients/:client_id'</t>
  </si>
  <si>
    <t>/clients'</t>
  </si>
  <si>
    <t>*'</t>
  </si>
  <si>
    <t>/user/:user_id/tag/project/:project_id'</t>
  </si>
  <si>
    <t>/user/:user_id/project/:project_id'</t>
  </si>
  <si>
    <t>/pack'</t>
  </si>
  <si>
    <t>/check_lock'</t>
  </si>
  <si>
    <t>/project/:project_id/doc/:doc_id/check'</t>
  </si>
  <si>
    <t>/project/:project_id/doc/:doc_id/diff'</t>
  </si>
  <si>
    <t>/project/:project_id/updates'</t>
  </si>
  <si>
    <t>/project/:project_id/export'</t>
  </si>
  <si>
    <t>/project/:project_id/doc/:doc_id/version/:version/restore'</t>
  </si>
  <si>
    <t>/project/:project_id/doc/:doc_id/push'</t>
  </si>
  <si>
    <t>/project/:project_id/doc/:doc_id/pull'</t>
  </si>
  <si>
    <t>/flush/all'</t>
  </si>
  <si>
    <t>/check/dangling'</t>
  </si>
  <si>
    <t>parts</t>
  </si>
  <si>
    <t>db.docs.deleteOne { _id : doc_id, project_id : project_id }</t>
  </si>
  <si>
    <t>db.docs.deleteOne { doc_id : doc_id }</t>
  </si>
  <si>
    <t>db.docs.find query</t>
  </si>
  <si>
    <t>db.docs.udpateOne query</t>
  </si>
  <si>
    <t>internalDb.collection 'docs'</t>
  </si>
  <si>
    <t>internalDb.collection 'docOps'</t>
  </si>
  <si>
    <t>internalDb.collection name</t>
  </si>
  <si>
    <t>db.docOps.deleteOne { doc_id : ... }</t>
  </si>
  <si>
    <t>db.docs.deleteOne { _id : ... }</t>
  </si>
  <si>
    <t>db.docs.findOne { _id : ... }</t>
  </si>
  <si>
    <t>db.docs.updateOne { doc_id : ... }</t>
  </si>
  <si>
    <t>db.docs.findOne { doc_id : ...) }</t>
  </si>
  <si>
    <t>db.docs.updateOne { _id: ...,  project_id:..., }</t>
  </si>
  <si>
    <t>internalDb.collection 'docSnapshots'</t>
  </si>
  <si>
    <t>db.messages.insertOne newMessageOpts</t>
  </si>
  <si>
    <t>db.messages.find query</t>
  </si>
  <si>
    <t>deleteMany</t>
  </si>
  <si>
    <t>db.messages.find {room_id: { $in: room_ids }})</t>
  </si>
  <si>
    <t>db.messages.updateOne query</t>
  </si>
  <si>
    <t>db.rooms.updateOne query</t>
  </si>
  <si>
    <t>db.messages.deleteMany { room_id }</t>
  </si>
  <si>
    <t>db.messages.deleteOne query</t>
  </si>
  <si>
    <t>db.rooms.findOne query</t>
  </si>
  <si>
    <t>db.rooms.find {project_id: ...,thread_id: { $exists: true }}</t>
  </si>
  <si>
    <t>db.rooms.updateOne({ project_id : ..., thread_id : ... }</t>
  </si>
  <si>
    <t>db.rooms.deleteOne( {  _id: room._id  }</t>
  </si>
  <si>
    <t>internalDb.collection 'messages'</t>
  </si>
  <si>
    <t>internalDb.collection 'rooms'</t>
  </si>
  <si>
    <t>internalDb.collection 'notifications'</t>
  </si>
  <si>
    <t xml:space="preserve">internalDb.collection 'contacts' </t>
  </si>
  <si>
    <t>db.contacts.updateOne { user_id }</t>
  </si>
  <si>
    <t>db.contacts.findOne { user_id  }</t>
  </si>
  <si>
    <t>db.notifications.remove { user_id }</t>
  </si>
  <si>
    <t>remove</t>
  </si>
  <si>
    <t>db.notifications.find query</t>
  </si>
  <si>
    <t>db.docHistory.find query</t>
  </si>
  <si>
    <t>db.notifications.count query</t>
  </si>
  <si>
    <t>count</t>
  </si>
  <si>
    <t>room</t>
  </si>
  <si>
    <t>message</t>
  </si>
  <si>
    <t>contact</t>
  </si>
  <si>
    <t>notification</t>
  </si>
  <si>
    <t>db.notifications.updateOne searchOps</t>
  </si>
  <si>
    <t>db.notifications.updateOne { user_id: doc.user_id, key: notification.key }</t>
  </si>
  <si>
    <t xml:space="preserve"> db.spellingPreferences.updateOne { token: userToken }</t>
  </si>
  <si>
    <t xml:space="preserve"> db.spellingPreferences.findOne { token: userToken }</t>
  </si>
  <si>
    <t xml:space="preserve"> db.spellingPreferences.deleteOne { token: userToken }</t>
  </si>
  <si>
    <t>internalDb.collection 'spellingPreferences'</t>
  </si>
  <si>
    <t>db.tags.aggregate …</t>
  </si>
  <si>
    <t>db.tags.update {_id: duplicateTag._id}</t>
  </si>
  <si>
    <t>db.tags.find { user_id: user_id }</t>
  </si>
  <si>
    <t>db.tags.insert { user_id, name, project_ids: ... }</t>
  </si>
  <si>
    <t>db.tags.findOne { user_id, name }</t>
  </si>
  <si>
    <t>db.tags.update searchOps</t>
  </si>
  <si>
    <t>db.tags.remove { _id: tag_id, user_id }</t>
  </si>
  <si>
    <t>db.tags.update {_id: tag_id, user_id}</t>
  </si>
  <si>
    <t>db.tags.distinct "user_id"</t>
  </si>
  <si>
    <t>insert</t>
  </si>
  <si>
    <t>update</t>
  </si>
  <si>
    <t>distinct</t>
  </si>
  <si>
    <t>aggreagte</t>
  </si>
  <si>
    <t>db.docHistory.insertOne object</t>
  </si>
  <si>
    <t>db.docHistory.findOne query</t>
  </si>
  <si>
    <t>return db.docHistory.updateMany { doc_id: ...,  project_id: { $exists: false } }</t>
  </si>
  <si>
    <t>db.projectHistoryMetaData.findOne {  project_id: ... }</t>
  </si>
  <si>
    <t>db.projectHistoryMetaData.updateOne  { project_id: ..., }</t>
  </si>
  <si>
    <t>db.docHistory.updateMany { project_id: … , temporary: true, expiresAt: { $exists: true } }</t>
  </si>
  <si>
    <t>db.docHistory.ensureIndex { doc_id: 1, v: 1 }</t>
  </si>
  <si>
    <t xml:space="preserve"> db.docHistory.ensureIndex { project_id: 1, 'meta.end_ts': 1 }</t>
  </si>
  <si>
    <t>db.docHistory.ensureIndex  { doc_id: 1, project_id: 1 }</t>
  </si>
  <si>
    <t>db.projectHistoryMetaData.ensureIndex  { project_id: 1 }</t>
  </si>
  <si>
    <t>db.docHistory.ensureIndex { expiresAt: 1 }</t>
  </si>
  <si>
    <t>db.docHistory.ensureIndex { last_checked: 1 }</t>
  </si>
  <si>
    <t>db.docHistory.insertOne newPack</t>
  </si>
  <si>
    <t>db.docHistoryIndex.ensureIndex  { project_id: 1 }</t>
  </si>
  <si>
    <t>db.docHistory.updateOne query</t>
  </si>
  <si>
    <t xml:space="preserve"> db.docHistory.find query</t>
  </si>
  <si>
    <t>db.docHistory.find  { _id: …  }</t>
  </si>
  <si>
    <t>db.docHistory.find { project_id: ... }</t>
  </si>
  <si>
    <t>db.docHistory.findOne { _id: pack_id }</t>
  </si>
  <si>
    <t>db.docHistory.updateOne { _id: pack._id }</t>
  </si>
  <si>
    <t>db.docHistoryIndex.findOne { _id:... }</t>
  </si>
  <si>
    <t>db.docHistoryIndex.findOne { _id: ... }</t>
  </si>
  <si>
    <t>db.docHistoryIndex.find { project_id:... }</t>
  </si>
  <si>
    <t>db.docHistory.find { doc_id: ... }</t>
  </si>
  <si>
    <t>db.docSnapshots.insertOne { project_id : project_id, doc_id : doc_id, version : version, lines : lines, pathname : pathname, ranges : ..., ts : ...}</t>
  </si>
  <si>
    <t>db.docHistoryIndex.updateOne  { _id: ...</t>
  </si>
  <si>
    <t>db.docHistory.updateOne { _id: pack_id }</t>
  </si>
  <si>
    <t>db.docHistoryIndex.findOneAndUpdate {  _id: …}</t>
  </si>
  <si>
    <t>db.docHistoryIndex.updateOne {  _id: … }</t>
  </si>
  <si>
    <t>db.docHistory.updateOne { _id: …}</t>
  </si>
  <si>
    <t>db.docHistory.find  { expiresAt: { $exists: false }, project_id: { $exists: true },  v_end: { $exists: true },  _id: { $lt: ...},  last_checked: { $lt: oneWeekAgo }, }</t>
  </si>
  <si>
    <t>internalDb.collection 'docHistory'</t>
  </si>
  <si>
    <t xml:space="preserve">internalDb.collection 'docHistoryIndex' </t>
  </si>
  <si>
    <t xml:space="preserve">internalDb.collection 'projectHistoryMetaData' </t>
  </si>
  <si>
    <t>ensureIndex</t>
  </si>
  <si>
    <t>findOneAndUpdate</t>
  </si>
  <si>
    <t>updateMany</t>
  </si>
  <si>
    <t xml:space="preserve">updateOne </t>
  </si>
  <si>
    <t xml:space="preserve">ensureIndex </t>
  </si>
  <si>
    <t xml:space="preserve">find </t>
  </si>
  <si>
    <t>part</t>
  </si>
  <si>
    <t>master'</t>
  </si>
  <si>
    <t>hset</t>
  </si>
  <si>
    <t>exec</t>
  </si>
  <si>
    <t>publish</t>
  </si>
  <si>
    <t>applied-ops'</t>
  </si>
  <si>
    <t>applied ops</t>
  </si>
  <si>
    <t>`applied-ops'</t>
  </si>
  <si>
    <t>eval</t>
  </si>
  <si>
    <t>subscribe</t>
  </si>
  <si>
    <t>editor-events'</t>
  </si>
  <si>
    <t>channel</t>
  </si>
  <si>
    <t>unsubscribe</t>
  </si>
  <si>
    <t>cluster-continual-traffic'</t>
  </si>
  <si>
    <t>hgetall</t>
  </si>
  <si>
    <t>queueKey</t>
  </si>
  <si>
    <t>score</t>
  </si>
  <si>
    <t>E1</t>
  </si>
  <si>
    <t>E2</t>
  </si>
  <si>
    <t>E3</t>
  </si>
  <si>
    <t>E4</t>
  </si>
  <si>
    <t>E5</t>
  </si>
  <si>
    <t>E6</t>
  </si>
  <si>
    <t>E7</t>
  </si>
  <si>
    <t>E8</t>
  </si>
  <si>
    <t>M1</t>
  </si>
  <si>
    <t>M2</t>
  </si>
  <si>
    <t>M3</t>
  </si>
  <si>
    <t>M4</t>
  </si>
  <si>
    <t>M5</t>
  </si>
  <si>
    <t>M6</t>
  </si>
  <si>
    <t>R1</t>
  </si>
  <si>
    <t>R2</t>
  </si>
  <si>
    <t>R3</t>
  </si>
  <si>
    <t>R4</t>
  </si>
  <si>
    <t>R5</t>
  </si>
  <si>
    <t>R6</t>
  </si>
  <si>
    <t>db.docs.findOne { _id : ...), project_id : ...) }</t>
  </si>
  <si>
    <t>db.docs.find {  project_id: ...,  deleted: true  }</t>
  </si>
  <si>
    <t>db.docs.udpateOne {  _id : ... }</t>
  </si>
  <si>
    <t>lrem</t>
  </si>
  <si>
    <t>https://github.com/overleaf/document-updater/blob/master/app/js/DispatchManager.js</t>
  </si>
  <si>
    <t>https://github.com/overleaf/document-updater/blob/master/app/js/HistoryRedisManager.js</t>
  </si>
  <si>
    <t>https://github.com/overleaf/document-updater/blob/master/app/js/LockManager.js</t>
  </si>
  <si>
    <t>https://github.com/overleaf/document-updater/blob/master/app/js/ProjectFlusher.js</t>
  </si>
  <si>
    <t>https://github.com/overleaf/document-updater/blob/master/app/js/ProjectHistoryRedisManager.js</t>
  </si>
  <si>
    <t>https://github.com/overleaf/document-updater/blob/master/app/js/RealTimeRedisManager.js</t>
  </si>
  <si>
    <t>https://github.com/overleaf/document-updater/blob/master/app/js/RedisManager.js</t>
  </si>
  <si>
    <t>https://github.com/overleaf/document-updater/blob/master/expire_docops.js</t>
  </si>
  <si>
    <t>https://github.com/overleaf/document-updater/blob/master/app.js</t>
  </si>
  <si>
    <t>https://github.com/overleaf/document-updater/blob/master/app/js/SnapshotManager.js</t>
  </si>
  <si>
    <t>https://github.com/overleaf/document-updater/blob/master/app/js/mongodb.js</t>
  </si>
  <si>
    <t>https://github.com/overleaf/real-time/blob/master/app.js</t>
  </si>
  <si>
    <t>https://github.com/overleaf/real-time/blob/master/app/js/ConnectedUsersManager.js</t>
  </si>
  <si>
    <t>https://github.com/overleaf/real-time/blob/master/app/js/DocumentUpdaterManager.js</t>
  </si>
  <si>
    <t>https://github.com/overleaf/real-time/blob/master/app/js/DocumentUpdaterController.js</t>
  </si>
  <si>
    <t>https://github.com/overleaf/real-time/blob/master/app/js/ChannelManager.js</t>
  </si>
  <si>
    <t>https://github.com/overleaf/real-time/blob/master/app/js/WebsocketLoadBalancer.js</t>
  </si>
  <si>
    <t>https://github.com/overleaf/real-time/blob/master/app/js/Router.js</t>
  </si>
  <si>
    <t>https://github.com/overleaf/track-changes/blob/master/app/js/MongoAWS.js</t>
  </si>
  <si>
    <t>https://github.com/overleaf/track-changes/blob/master/app/js/MongoManager.js</t>
  </si>
  <si>
    <t>https://github.com/overleaf/track-changes/blob/master/app/js/PackManager.js</t>
  </si>
  <si>
    <t>https://github.com/overleaf/track-changes/blob/master/app/js/LockManager.js</t>
  </si>
  <si>
    <t>https://github.com/overleaf/track-changes/blob/master/app/js/RedisManager.js</t>
  </si>
  <si>
    <t>https://github.com/overleaf/track-changes/blob/master/app/js/PackWorker.js</t>
  </si>
  <si>
    <t>https://github.com/overleaf/track-changes/blob/master/app/js/mongodb.js</t>
  </si>
  <si>
    <t>https://github.com/overleaf/track-changes/blob/master/app.js</t>
  </si>
  <si>
    <t>https://github.com/overleaf/docstore/blob/master/app.js</t>
  </si>
  <si>
    <t>https://github.com/overleaf/docstore/blob/master/app/js/HealthChecker.js</t>
  </si>
  <si>
    <t>https://github.com/overleaf/docstore/blob/master/app/js/MongoManager.js</t>
  </si>
  <si>
    <t>https://github.com/overleaf/docstore/blob/master/app/js/mongodb.js</t>
  </si>
  <si>
    <t>https://github.com/overleaf/chat/blob/master/app/js/Features/Messages/MessageManager.js</t>
  </si>
  <si>
    <t>https://github.com/overleaf/chat/blob/master/app/js/Features/Threads/ThreadManager.js</t>
  </si>
  <si>
    <t>https://github.com/overleaf/chat/blob/master/app/js/mongodb.js</t>
  </si>
  <si>
    <t>https://github.com/overleaf/chat/blob/master/app/js/router.js</t>
  </si>
  <si>
    <t>https://github.com/overleaf/chat/blob/master/app/js/server.js</t>
  </si>
  <si>
    <t>https://github.com/overleaf/notifications/blob/master/app/js/HealthCheckController.js</t>
  </si>
  <si>
    <t>https://github.com/overleaf/notifications/blob/master/app/js/Notifications.js</t>
  </si>
  <si>
    <t>https://github.com/overleaf/notifications/blob/master/app/js/mongodb.js</t>
  </si>
  <si>
    <t>https://github.com/overleaf/notifications/blob/master/app.js</t>
  </si>
  <si>
    <t>https://github.com/overleaf/contacts/blob/master/app/js/ContactManager.js</t>
  </si>
  <si>
    <t>https://github.com/overleaf/contacts/blob/master/app/js/mongodb.js</t>
  </si>
  <si>
    <t>https://github.com/overleaf/contacts/blob/master/app.js</t>
  </si>
  <si>
    <t>https://github.com/overleaf/spelling/blob/master/app/js/LearnedWordsManager.js</t>
  </si>
  <si>
    <t>https://github.com/overleaf/spelling/blob/master/app/js/mongodb.js</t>
  </si>
  <si>
    <t>https://github.com/overleaf/spelling/blob/master/app.js</t>
  </si>
  <si>
    <t>https://github.com/overleaf/tags/blob/master/app/js/Repositories/Tags.js</t>
  </si>
  <si>
    <t>https://github.com/overleaf/tags/blob/master/app.js</t>
  </si>
  <si>
    <t>https://github.com/overleaf/clsi/blob/master/app.js</t>
  </si>
  <si>
    <t>https://github.com/overleaf/filestore/blob/master/app.js</t>
  </si>
  <si>
    <t>Occurrences</t>
  </si>
  <si>
    <t>Heuristics</t>
  </si>
  <si>
    <t>Scores</t>
  </si>
  <si>
    <t>health check, redis</t>
  </si>
  <si>
    <t>debug, event</t>
  </si>
  <si>
    <t>check lock</t>
  </si>
  <si>
    <t>callback</t>
  </si>
  <si>
    <t>state, maint</t>
  </si>
  <si>
    <t>docstore</t>
  </si>
  <si>
    <t>Concepts</t>
  </si>
  <si>
    <t>raw</t>
  </si>
  <si>
    <t>peek</t>
  </si>
  <si>
    <t>archive</t>
  </si>
  <si>
    <t>unarchive</t>
  </si>
  <si>
    <t>clear state</t>
  </si>
  <si>
    <t>history</t>
  </si>
  <si>
    <t>change</t>
  </si>
  <si>
    <t>comment</t>
  </si>
  <si>
    <t>redis</t>
  </si>
  <si>
    <t>thread</t>
  </si>
  <si>
    <t>sync</t>
  </si>
  <si>
    <t>code</t>
  </si>
  <si>
    <t>pdf</t>
  </si>
  <si>
    <t>wordcount</t>
  </si>
  <si>
    <t>build</t>
  </si>
  <si>
    <t>content</t>
  </si>
  <si>
    <t>output</t>
  </si>
  <si>
    <t>up</t>
  </si>
  <si>
    <t>down</t>
  </si>
  <si>
    <t>template</t>
  </si>
  <si>
    <t>version</t>
  </si>
  <si>
    <t>public</t>
  </si>
  <si>
    <t>size</t>
  </si>
  <si>
    <t>bucket</t>
  </si>
  <si>
    <t>debug</t>
  </si>
  <si>
    <t>tag</t>
  </si>
  <si>
    <t>diff</t>
  </si>
  <si>
    <t>check</t>
  </si>
  <si>
    <t>export</t>
  </si>
  <si>
    <t>dangling</t>
  </si>
  <si>
    <t>resync</t>
  </si>
  <si>
    <t>{ ... : docLines, ... : project_id, ... : version, ... : docHash, ... : ranges, ... : pathname, ... : projectHistoryId }</t>
  </si>
  <si>
    <t>doc history</t>
  </si>
  <si>
    <t>doc snapshot</t>
  </si>
  <si>
    <t>doc history index</t>
  </si>
  <si>
    <t>{ ... : newDocLines, ... : newVersion, ... : newHash, ... : ranges, ... : ..., ... : ... }</t>
  </si>
  <si>
    <t>maint</t>
  </si>
  <si>
    <t>doc ops</t>
  </si>
  <si>
    <t>concepts (annotators pooling)</t>
  </si>
  <si>
    <t>Frequency</t>
  </si>
  <si>
    <t>API Express Heuristics Frequency</t>
  </si>
  <si>
    <t>DB Mongo Heuristics Frequency</t>
  </si>
  <si>
    <t>DB Redis Heuristics Frequency</t>
  </si>
  <si>
    <t>API Express Score Frequency</t>
  </si>
  <si>
    <t>DB Mongo Score Frequency</t>
  </si>
  <si>
    <t>DB Redis Score Frequency</t>
  </si>
  <si>
    <t>range</t>
  </si>
  <si>
    <t>editor event</t>
  </si>
  <si>
    <t>event</t>
  </si>
  <si>
    <t>spelling preference</t>
  </si>
  <si>
    <t>health check, redis cluster</t>
  </si>
  <si>
    <t>smoke test force</t>
  </si>
  <si>
    <t>'/user/:user_id/notification/:notification_id'</t>
  </si>
  <si>
    <t>doc history meta data</t>
  </si>
  <si>
    <t>stop</t>
  </si>
  <si>
    <t>deleted</t>
  </si>
  <si>
    <t>all</t>
  </si>
  <si>
    <t>redis cluster</t>
  </si>
  <si>
    <t>docHistoryIndex { _id : ..., packs : { $elemMatch : { _id : pack_id, inS3 : 'false' } } }</t>
  </si>
  <si>
    <t>Occurrences (&gt;=)</t>
  </si>
  <si>
    <t>project, doc deleted</t>
  </si>
  <si>
    <t>project, doc</t>
  </si>
  <si>
    <t>project, range</t>
  </si>
  <si>
    <t>project, doc, deleted</t>
  </si>
  <si>
    <t>project, doc, raw</t>
  </si>
  <si>
    <t>project, doc, peek</t>
  </si>
  <si>
    <t>project, doc, archive</t>
  </si>
  <si>
    <t>project, unarchive</t>
  </si>
  <si>
    <t>project, destroy</t>
  </si>
  <si>
    <t>project, clear state</t>
  </si>
  <si>
    <t>project, doc, flush</t>
  </si>
  <si>
    <t>project, history, resync</t>
  </si>
  <si>
    <t>project, flush</t>
  </si>
  <si>
    <t>project, doc, comment</t>
  </si>
  <si>
    <t>project, doc, change, accept</t>
  </si>
  <si>
    <t>room, message</t>
  </si>
  <si>
    <t>room message</t>
  </si>
  <si>
    <t>project, message</t>
  </si>
  <si>
    <t>project, thread, message</t>
  </si>
  <si>
    <t>project, thread</t>
  </si>
  <si>
    <t>project, thread, message, edit</t>
  </si>
  <si>
    <t>project, thread, resolve</t>
  </si>
  <si>
    <t>project, thread, reopen</t>
  </si>
  <si>
    <t>project, compile</t>
  </si>
  <si>
    <t>project, compile, stop</t>
  </si>
  <si>
    <t>project, sync, code</t>
  </si>
  <si>
    <t>project, sync, pdf</t>
  </si>
  <si>
    <t>project, wordcount</t>
  </si>
  <si>
    <t>project, status</t>
  </si>
  <si>
    <t>project, user, compile</t>
  </si>
  <si>
    <t>project, user, compile, stop</t>
  </si>
  <si>
    <t>project, user</t>
  </si>
  <si>
    <t>project, user, sync, code</t>
  </si>
  <si>
    <t>project, user, sync, pdf</t>
  </si>
  <si>
    <t>project, user, wordcount</t>
  </si>
  <si>
    <t>project, user, build, output</t>
  </si>
  <si>
    <t>project, content</t>
  </si>
  <si>
    <t>project, user, content</t>
  </si>
  <si>
    <t>project, build, output</t>
  </si>
  <si>
    <t>project, user, output</t>
  </si>
  <si>
    <t>project, output</t>
  </si>
  <si>
    <t>oops</t>
  </si>
  <si>
    <t>oops internal</t>
  </si>
  <si>
    <t>user, contact</t>
  </si>
  <si>
    <t>project, file</t>
  </si>
  <si>
    <t>project, public</t>
  </si>
  <si>
    <t>project, size</t>
  </si>
  <si>
    <t>user, notification</t>
  </si>
  <si>
    <t>client, disconnect</t>
  </si>
  <si>
    <t>user, check</t>
  </si>
  <si>
    <t>user, learn</t>
  </si>
  <si>
    <t>user, unlearn</t>
  </si>
  <si>
    <t>user, tag</t>
  </si>
  <si>
    <t>user, tag, rename</t>
  </si>
  <si>
    <t>user, tag, project</t>
  </si>
  <si>
    <t>user, project</t>
  </si>
  <si>
    <t>project, doc, diff</t>
  </si>
  <si>
    <t>project, doc, check</t>
  </si>
  <si>
    <t>project, update</t>
  </si>
  <si>
    <t>project, export</t>
  </si>
  <si>
    <t>project, doc, version, restore</t>
  </si>
  <si>
    <t>project, doc, push</t>
  </si>
  <si>
    <t>project, doc, pull</t>
  </si>
  <si>
    <t>flush, all</t>
  </si>
  <si>
    <t>cluster continual traffic</t>
  </si>
  <si>
    <t>doc deleted</t>
  </si>
  <si>
    <t>destroy</t>
  </si>
  <si>
    <t>flush</t>
  </si>
  <si>
    <t>accept</t>
  </si>
  <si>
    <t>edit</t>
  </si>
  <si>
    <t>resolve</t>
  </si>
  <si>
    <t>reopen</t>
  </si>
  <si>
    <t>compile</t>
  </si>
  <si>
    <t>disconnect</t>
  </si>
  <si>
    <t>learn</t>
  </si>
  <si>
    <t>unlearn</t>
  </si>
  <si>
    <t>rename</t>
  </si>
  <si>
    <t>restore</t>
  </si>
  <si>
    <t>push</t>
  </si>
  <si>
    <t>pull</t>
  </si>
  <si>
    <t>editor events</t>
  </si>
  <si>
    <t>LockManager.unlockScript</t>
  </si>
  <si>
    <t>zrange</t>
  </si>
  <si>
    <t>file</t>
  </si>
  <si>
    <t>project history meta data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</si>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</sst>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1"/>
      <color theme="3" tint="9.9978637043366805E-2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rgb="FF080808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/>
    <xf numFmtId="0" fontId="3" fillId="3" borderId="0" xfId="0" applyFont="1" applyFill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6" fillId="2" borderId="0" xfId="0" applyFont="1" applyFill="1" applyAlignment="1">
      <alignment horizontal="left"/>
    </xf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2" fillId="2" borderId="0" xfId="0" applyFont="1" applyFill="1"/>
    <xf numFmtId="0" fontId="11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" fillId="0" borderId="0" xfId="0" applyFont="1"/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44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70C0"/>
        </patternFill>
      </fill>
    </dxf>
    <dxf>
      <font>
        <color theme="0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9.9978637043366805E-2"/>
        <name val="Aptos Narrow"/>
        <family val="2"/>
        <scheme val="minor"/>
      </font>
      <fill>
        <patternFill>
          <fgColor indexed="64"/>
          <bgColor theme="3" tint="9.9978637043366805E-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9.9978637043366805E-2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FB2C5-4C52-49B7-8668-DCC8AFED8A62}" name="Tableau1" displayName="Tableau1" ref="B2:Q169" totalsRowShown="0" headerRowDxfId="43">
  <autoFilter ref="B2:Q169" xr:uid="{937FB2C5-4C52-49B7-8668-DCC8AFED8A62}"/>
  <tableColumns count="16">
    <tableColumn id="4" xr3:uid="{E8F787F0-AA53-4474-8312-4CCDD5B99AD6}" name="microservice" dataDxfId="42"/>
    <tableColumn id="1" xr3:uid="{67401E7C-608B-4925-BBDC-ECF3F83B9A43}" name="link" dataDxfId="41"/>
    <tableColumn id="2" xr3:uid="{B83E87C0-841B-49A1-BB2E-C826F2A3A1AF}" name="line" dataDxfId="40"/>
    <tableColumn id="6" xr3:uid="{EC6A52AC-0F8F-46A7-94D5-BE5F9648713E}" name="operation" dataDxfId="39"/>
    <tableColumn id="7" xr3:uid="{C980B045-8E6E-405C-8149-1369D81FA7BD}" name="sample" dataDxfId="38"/>
    <tableColumn id="17" xr3:uid="{59BD103A-6366-44ED-A905-3B41170604D1}" name="score" dataDxfId="37"/>
    <tableColumn id="16" xr3:uid="{2D4339DE-5852-470F-923F-F4AC8EAD5BDE}" name="E1" dataDxfId="36"/>
    <tableColumn id="15" xr3:uid="{F7A67696-E8A5-4BA9-B0E9-3742BAD94E0E}" name="E2" dataDxfId="35"/>
    <tableColumn id="14" xr3:uid="{E077594B-00A9-4230-B5E7-601F6C4EA821}" name="E3" dataDxfId="34"/>
    <tableColumn id="13" xr3:uid="{0480499B-3EEF-4C72-A88F-A4DDBC63CC6F}" name="E4" dataDxfId="33"/>
    <tableColumn id="12" xr3:uid="{D0E60AB5-FD9C-4D42-8EAD-FC45F80B5F72}" name="E5" dataDxfId="32"/>
    <tableColumn id="11" xr3:uid="{898809B7-BE56-4C34-AD75-AC5BAFDBA277}" name="E6" dataDxfId="31"/>
    <tableColumn id="10" xr3:uid="{1DA56A87-584F-4B96-9040-B1B84D30271D}" name="E7" dataDxfId="30"/>
    <tableColumn id="9" xr3:uid="{132A91A1-E3CD-4436-9E5C-440644BF2A9A}" name="E8" dataDxfId="29"/>
    <tableColumn id="19" xr3:uid="{64FEF33B-7109-4A2B-BC1D-2A253FBE1785}" name="concepts (annotators pooling)"/>
    <tableColumn id="5" xr3:uid="{E15BD63F-779C-4D12-AA5E-59FFA793BAE4}" name="|" dataDxfId="2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810CE9-6212-4049-8B23-A55DA4F60FC3}" name="Tableau2" displayName="Tableau2" ref="R2:AE118" totalsRowShown="0" headerRowDxfId="27">
  <autoFilter ref="R2:AE118" xr:uid="{BE810CE9-6212-4049-8B23-A55DA4F60FC3}"/>
  <tableColumns count="14">
    <tableColumn id="1" xr3:uid="{10A843BB-255F-44B3-A4AA-2DCA8E0F8094}" name="microservice" dataDxfId="26"/>
    <tableColumn id="2" xr3:uid="{1793D7F1-8F52-4333-BAAC-C64F5BEEE065}" name="link" dataDxfId="25"/>
    <tableColumn id="3" xr3:uid="{231B7BF9-BE5A-4163-9A33-EBA834756FD6}" name="line" dataDxfId="24"/>
    <tableColumn id="8" xr3:uid="{FE52A56F-605B-46F9-A069-75469EE96206}" name="operation" dataDxfId="23"/>
    <tableColumn id="7" xr3:uid="{0DF29E59-2993-465B-9716-E0A65EA3A41C}" name="parts" dataDxfId="22"/>
    <tableColumn id="9" xr3:uid="{3ED1A6BF-9F0B-4F52-A776-8BF05D241B5D}" name="score" dataDxfId="21"/>
    <tableColumn id="10" xr3:uid="{2D2E28E6-0890-4A56-A02E-6A1D593AF4E3}" name="M1" dataDxfId="20"/>
    <tableColumn id="11" xr3:uid="{96AA2E3F-CAA6-432E-B09D-BE8E53EB0ECB}" name="M2" dataDxfId="19"/>
    <tableColumn id="12" xr3:uid="{4DEDF3CD-29C8-407B-8166-C6BDE8A948DB}" name="M3" dataDxfId="18"/>
    <tableColumn id="13" xr3:uid="{F3253C62-AF4A-44B9-9FC0-B7B2611FFDE8}" name="M4" dataDxfId="17"/>
    <tableColumn id="14" xr3:uid="{59201DE8-1330-4B8A-B687-6F23B8BCF967}" name="M5" dataDxfId="16"/>
    <tableColumn id="15" xr3:uid="{9777EAC6-923F-49B1-91B6-B343FD07B9F1}" name="M6" dataDxfId="15"/>
    <tableColumn id="17" xr3:uid="{7422B991-7A13-4F8F-B92B-7C1577326309}" name="concepts (annotators pooling)"/>
    <tableColumn id="5" xr3:uid="{7C4EC24C-9FF3-4A0F-BAFC-C51B3735F5E6}" name="|" dataDxfId="1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E6397C-8D3B-4D84-B49A-D602B193A601}" name="Tableau24" displayName="Tableau24" ref="AF2:AR110" totalsRowShown="0" headerRowDxfId="13">
  <autoFilter ref="AF2:AR110" xr:uid="{61E6397C-8D3B-4D84-B49A-D602B193A601}"/>
  <tableColumns count="13">
    <tableColumn id="1" xr3:uid="{DAC071A7-968D-47AD-AE4E-5B6E5711651B}" name="microservice" dataDxfId="12"/>
    <tableColumn id="2" xr3:uid="{1FBC7086-CFED-47B8-81AA-215EE9C0CCEF}" name="link" dataDxfId="11"/>
    <tableColumn id="3" xr3:uid="{FB39C6AE-1170-416F-AD96-E40387C6FC8F}" name="line" dataDxfId="10"/>
    <tableColumn id="6" xr3:uid="{1DCCCB64-66A8-4523-9BDE-2A14997A4E89}" name="operation" dataDxfId="9"/>
    <tableColumn id="7" xr3:uid="{A8DA149F-15C4-401B-83DA-FD27CD1D2A43}" name="part" dataDxfId="8"/>
    <tableColumn id="8" xr3:uid="{6F7568B7-9FFA-4022-9AFB-4273D3DCFD4C}" name="score" dataDxfId="7">
      <calculatedColumnFormula>SUM(Tableau24[[#This Row],[R1]:[R6]])</calculatedColumnFormula>
    </tableColumn>
    <tableColumn id="9" xr3:uid="{DF0C70EB-2969-4F34-9E61-5E16414406A0}" name="R1" dataDxfId="6"/>
    <tableColumn id="10" xr3:uid="{9A5BE751-8BAB-403E-9F61-2B0C8120D101}" name="R2" dataDxfId="5"/>
    <tableColumn id="11" xr3:uid="{DAF1E470-5583-4E09-A401-7AF4AB095752}" name="R3" dataDxfId="4"/>
    <tableColumn id="12" xr3:uid="{550CA6BE-30CF-4910-B0B8-B0454F238CE8}" name="R4" dataDxfId="3"/>
    <tableColumn id="13" xr3:uid="{03095F90-72FF-4B28-AA42-6C244D9FD2C6}" name="R5" dataDxfId="2"/>
    <tableColumn id="14" xr3:uid="{E7D247C5-B6D5-411E-8EA6-A8CB0E54CD92}" name="R6" dataDxfId="1"/>
    <tableColumn id="16" xr3:uid="{E4939484-B405-4ED8-9A8E-6D9F823F9296}" name="concepts (annotators pooling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overleaf/document-updater/blob/master/expire_docops.js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overleaf/document-updater/blob/master/expire_docops.js" TargetMode="External"/><Relationship Id="rId1" Type="http://schemas.openxmlformats.org/officeDocument/2006/relationships/hyperlink" Target="https://github.com/overleaf/document-updater/blob/master/app/js/RedisManager.js" TargetMode="External"/><Relationship Id="rId6" Type="http://schemas.openxmlformats.org/officeDocument/2006/relationships/hyperlink" Target="https://github.com/overleaf/real-time/blob/master/app/js/DocumentUpdaterManager.js" TargetMode="External"/><Relationship Id="rId5" Type="http://schemas.openxmlformats.org/officeDocument/2006/relationships/hyperlink" Target="https://github.com/overleaf/document-updater/blob/master/app/js/RedisManager.js" TargetMode="External"/><Relationship Id="rId4" Type="http://schemas.openxmlformats.org/officeDocument/2006/relationships/hyperlink" Target="https://github.com/overleaf/document-updater/blob/master/expire_docops.js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2540-E92C-4965-9A62-08C293B0E3AE}">
  <dimension ref="A1:AS171"/>
  <sheetViews>
    <sheetView tabSelected="1" zoomScale="40" zoomScaleNormal="40" workbookViewId="0">
      <selection activeCell="B3" sqref="B3"/>
    </sheetView>
  </sheetViews>
  <sheetFormatPr baseColWidth="10" defaultRowHeight="14.4"/>
  <cols>
    <col min="1" max="1" width="2.88671875" style="8" customWidth="1"/>
    <col min="2" max="2" width="31.109375" bestFit="1" customWidth="1"/>
    <col min="3" max="3" width="63" bestFit="1" customWidth="1"/>
    <col min="4" max="4" width="9.33203125" bestFit="1" customWidth="1"/>
    <col min="5" max="5" width="14" bestFit="1" customWidth="1"/>
    <col min="6" max="6" width="55.33203125" bestFit="1" customWidth="1"/>
    <col min="7" max="7" width="14.109375" customWidth="1"/>
    <col min="8" max="8" width="10.44140625" customWidth="1"/>
    <col min="9" max="10" width="10.77734375" customWidth="1"/>
    <col min="11" max="15" width="10.77734375" bestFit="1" customWidth="1"/>
    <col min="16" max="16" width="33.33203125" bestFit="1" customWidth="1"/>
    <col min="17" max="17" width="2.88671875" customWidth="1"/>
    <col min="18" max="18" width="41.77734375" bestFit="1" customWidth="1"/>
    <col min="19" max="19" width="79.88671875" bestFit="1" customWidth="1"/>
    <col min="20" max="20" width="17.44140625" bestFit="1" customWidth="1"/>
    <col min="21" max="21" width="17" bestFit="1" customWidth="1"/>
    <col min="22" max="22" width="125.6640625" bestFit="1" customWidth="1"/>
    <col min="23" max="23" width="14" bestFit="1" customWidth="1"/>
    <col min="24" max="24" width="113.5546875" style="25" bestFit="1" customWidth="1"/>
    <col min="25" max="25" width="15" style="33" bestFit="1" customWidth="1"/>
    <col min="26" max="26" width="10.77734375" style="33" bestFit="1" customWidth="1"/>
    <col min="27" max="29" width="11.21875" style="33" bestFit="1" customWidth="1"/>
    <col min="30" max="30" width="32.109375" style="33" bestFit="1" customWidth="1"/>
    <col min="31" max="31" width="3" style="33" customWidth="1"/>
    <col min="32" max="32" width="17.33203125" style="33" bestFit="1" customWidth="1"/>
    <col min="33" max="33" width="84.6640625" bestFit="1" customWidth="1"/>
    <col min="34" max="34" width="16.88671875" bestFit="1" customWidth="1"/>
    <col min="35" max="35" width="15.44140625" bestFit="1" customWidth="1"/>
    <col min="36" max="36" width="88.21875" bestFit="1" customWidth="1"/>
    <col min="37" max="37" width="14.88671875" bestFit="1" customWidth="1"/>
    <col min="38" max="38" width="27.88671875" bestFit="1" customWidth="1"/>
    <col min="39" max="39" width="11.109375" bestFit="1" customWidth="1"/>
    <col min="40" max="40" width="9.33203125" bestFit="1" customWidth="1"/>
    <col min="41" max="42" width="7.44140625" customWidth="1"/>
    <col min="43" max="43" width="11.109375" bestFit="1" customWidth="1"/>
    <col min="44" max="44" width="32.109375" bestFit="1" customWidth="1"/>
    <col min="45" max="45" width="3.77734375" customWidth="1"/>
    <col min="46" max="46" width="69" bestFit="1" customWidth="1"/>
    <col min="47" max="47" width="3.77734375" customWidth="1"/>
  </cols>
  <sheetData>
    <row r="1" spans="1:45">
      <c r="B1" s="42" t="s">
        <v>10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 t="s">
        <v>11</v>
      </c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 t="s">
        <v>12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spans="1:45">
      <c r="A2" s="9" t="s">
        <v>14</v>
      </c>
      <c r="B2" s="7" t="s">
        <v>9</v>
      </c>
      <c r="C2" s="7" t="s">
        <v>0</v>
      </c>
      <c r="D2" s="7" t="s">
        <v>1</v>
      </c>
      <c r="E2" s="7" t="s">
        <v>33</v>
      </c>
      <c r="F2" s="7" t="s">
        <v>523</v>
      </c>
      <c r="G2" s="7" t="s">
        <v>294</v>
      </c>
      <c r="H2" s="7" t="s">
        <v>295</v>
      </c>
      <c r="I2" s="7" t="s">
        <v>296</v>
      </c>
      <c r="J2" s="7" t="s">
        <v>297</v>
      </c>
      <c r="K2" s="7" t="s">
        <v>298</v>
      </c>
      <c r="L2" s="7" t="s">
        <v>299</v>
      </c>
      <c r="M2" s="7" t="s">
        <v>300</v>
      </c>
      <c r="N2" s="7" t="s">
        <v>301</v>
      </c>
      <c r="O2" s="7" t="s">
        <v>302</v>
      </c>
      <c r="P2" s="7" t="s">
        <v>416</v>
      </c>
      <c r="Q2" s="9" t="s">
        <v>14</v>
      </c>
      <c r="R2" s="7" t="s">
        <v>9</v>
      </c>
      <c r="S2" s="7" t="s">
        <v>0</v>
      </c>
      <c r="T2" s="7" t="s">
        <v>1</v>
      </c>
      <c r="U2" s="7" t="s">
        <v>33</v>
      </c>
      <c r="V2" s="24" t="s">
        <v>176</v>
      </c>
      <c r="W2" s="7" t="s">
        <v>294</v>
      </c>
      <c r="X2" s="7" t="s">
        <v>303</v>
      </c>
      <c r="Y2" s="7" t="s">
        <v>304</v>
      </c>
      <c r="Z2" s="7" t="s">
        <v>305</v>
      </c>
      <c r="AA2" s="7" t="s">
        <v>306</v>
      </c>
      <c r="AB2" s="7" t="s">
        <v>307</v>
      </c>
      <c r="AC2" s="7" t="s">
        <v>308</v>
      </c>
      <c r="AD2" s="7" t="s">
        <v>416</v>
      </c>
      <c r="AE2" s="9" t="s">
        <v>14</v>
      </c>
      <c r="AF2" s="7" t="s">
        <v>9</v>
      </c>
      <c r="AG2" s="7" t="s">
        <v>0</v>
      </c>
      <c r="AH2" s="24" t="s">
        <v>1</v>
      </c>
      <c r="AI2" s="7" t="s">
        <v>33</v>
      </c>
      <c r="AJ2" s="24" t="s">
        <v>278</v>
      </c>
      <c r="AK2" s="7" t="s">
        <v>294</v>
      </c>
      <c r="AL2" s="7" t="s">
        <v>309</v>
      </c>
      <c r="AM2" s="7" t="s">
        <v>310</v>
      </c>
      <c r="AN2" s="7" t="s">
        <v>311</v>
      </c>
      <c r="AO2" s="7" t="s">
        <v>312</v>
      </c>
      <c r="AP2" s="7" t="s">
        <v>313</v>
      </c>
      <c r="AQ2" s="7" t="s">
        <v>314</v>
      </c>
      <c r="AR2" s="7" t="s">
        <v>416</v>
      </c>
      <c r="AS2" s="9" t="s">
        <v>14</v>
      </c>
    </row>
    <row r="3" spans="1:45">
      <c r="B3" s="6" t="s">
        <v>7</v>
      </c>
      <c r="C3" s="1"/>
      <c r="D3" s="4"/>
      <c r="E3" s="17"/>
      <c r="F3" s="17"/>
      <c r="G3" s="17"/>
      <c r="H3" s="4"/>
      <c r="I3" s="4"/>
      <c r="J3" s="4"/>
      <c r="K3" s="4"/>
      <c r="L3" s="4"/>
      <c r="M3" s="4"/>
      <c r="N3" s="4"/>
      <c r="O3" s="4"/>
      <c r="P3" s="1"/>
      <c r="Q3" s="8"/>
      <c r="R3" s="6" t="s">
        <v>7</v>
      </c>
      <c r="S3" s="2"/>
      <c r="T3" s="5"/>
      <c r="U3" s="19"/>
      <c r="V3" s="19"/>
      <c r="W3" s="5"/>
      <c r="X3" s="5"/>
      <c r="Y3" s="5"/>
      <c r="Z3" s="5"/>
      <c r="AA3" s="5"/>
      <c r="AB3" s="5"/>
      <c r="AC3" s="5"/>
      <c r="AD3" s="2"/>
      <c r="AE3" s="8"/>
      <c r="AF3" s="6" t="s">
        <v>8</v>
      </c>
      <c r="AG3" s="2"/>
      <c r="AH3" s="19"/>
      <c r="AI3" s="19"/>
      <c r="AJ3" s="19"/>
      <c r="AK3" s="5"/>
      <c r="AL3" s="5"/>
      <c r="AM3" s="5"/>
      <c r="AN3" s="5"/>
      <c r="AO3" s="5"/>
      <c r="AP3" s="5"/>
      <c r="AQ3" s="5"/>
      <c r="AR3" s="5"/>
      <c r="AS3" s="8"/>
    </row>
    <row r="4" spans="1:45">
      <c r="B4" s="3"/>
      <c r="C4" t="s">
        <v>345</v>
      </c>
      <c r="D4" s="16">
        <v>51</v>
      </c>
      <c r="E4" s="18" t="s">
        <v>34</v>
      </c>
      <c r="F4" s="18" t="s">
        <v>107</v>
      </c>
      <c r="G4" s="31">
        <f>SUM(Tableau1[[#This Row],[E1]:[E8]])</f>
        <v>8</v>
      </c>
      <c r="H4" s="31">
        <v>1</v>
      </c>
      <c r="I4" s="31">
        <v>1</v>
      </c>
      <c r="J4" s="31">
        <v>1</v>
      </c>
      <c r="K4" s="31">
        <v>1</v>
      </c>
      <c r="L4" s="31">
        <v>1</v>
      </c>
      <c r="M4" s="31">
        <v>1</v>
      </c>
      <c r="N4" s="31">
        <v>1</v>
      </c>
      <c r="O4" s="31">
        <v>1</v>
      </c>
      <c r="P4" t="s">
        <v>438</v>
      </c>
      <c r="Q4" s="8"/>
      <c r="R4" s="3"/>
      <c r="S4" t="s">
        <v>346</v>
      </c>
      <c r="T4" s="16">
        <v>62</v>
      </c>
      <c r="U4" s="18" t="s">
        <v>38</v>
      </c>
      <c r="V4" s="18" t="s">
        <v>177</v>
      </c>
      <c r="W4" s="31">
        <f>SUM(Tableau2[[#This Row],[M1]:[M6]])</f>
        <v>4</v>
      </c>
      <c r="X4" s="31">
        <v>1</v>
      </c>
      <c r="Y4" s="31">
        <v>1</v>
      </c>
      <c r="Z4" s="31">
        <v>1</v>
      </c>
      <c r="AA4" s="31">
        <v>1</v>
      </c>
      <c r="AB4" s="31">
        <v>0</v>
      </c>
      <c r="AC4" s="31">
        <v>0</v>
      </c>
      <c r="AD4" t="s">
        <v>39</v>
      </c>
      <c r="AE4" s="8"/>
      <c r="AF4" s="3"/>
      <c r="AG4" t="s">
        <v>319</v>
      </c>
      <c r="AH4" s="18">
        <v>46</v>
      </c>
      <c r="AI4" s="18" t="s">
        <v>45</v>
      </c>
      <c r="AJ4" s="18" t="s">
        <v>46</v>
      </c>
      <c r="AK4" s="16">
        <f>SUM(Tableau24[[#This Row],[R1]:[R6]])</f>
        <v>4</v>
      </c>
      <c r="AL4" s="31">
        <v>1</v>
      </c>
      <c r="AM4" s="31">
        <v>0</v>
      </c>
      <c r="AN4" s="31">
        <v>1</v>
      </c>
      <c r="AO4" s="31">
        <v>1</v>
      </c>
      <c r="AP4" s="31">
        <v>1</v>
      </c>
      <c r="AQ4" s="31">
        <v>0</v>
      </c>
      <c r="AR4" s="18"/>
      <c r="AS4" s="8"/>
    </row>
    <row r="5" spans="1:45">
      <c r="B5" s="3"/>
      <c r="C5" t="s">
        <v>345</v>
      </c>
      <c r="D5" s="16">
        <v>52</v>
      </c>
      <c r="E5" s="18" t="s">
        <v>34</v>
      </c>
      <c r="F5" s="18" t="s">
        <v>98</v>
      </c>
      <c r="G5" s="31">
        <f>SUM(Tableau1[[#This Row],[E1]:[E8]])</f>
        <v>8</v>
      </c>
      <c r="H5" s="31">
        <v>1</v>
      </c>
      <c r="I5" s="31">
        <v>1</v>
      </c>
      <c r="J5" s="31">
        <v>1</v>
      </c>
      <c r="K5" s="31">
        <v>1</v>
      </c>
      <c r="L5" s="31">
        <v>1</v>
      </c>
      <c r="M5" s="31">
        <v>1</v>
      </c>
      <c r="N5" s="31">
        <v>1</v>
      </c>
      <c r="O5" s="31">
        <v>1</v>
      </c>
      <c r="P5" t="s">
        <v>439</v>
      </c>
      <c r="Q5" s="8"/>
      <c r="R5" s="3"/>
      <c r="S5" t="s">
        <v>346</v>
      </c>
      <c r="T5" s="16">
        <v>63</v>
      </c>
      <c r="U5" s="18" t="s">
        <v>38</v>
      </c>
      <c r="V5" s="18" t="s">
        <v>178</v>
      </c>
      <c r="W5" s="31">
        <f>SUM(Tableau2[[#This Row],[M1]:[M6]])</f>
        <v>4</v>
      </c>
      <c r="X5" s="31">
        <v>1</v>
      </c>
      <c r="Y5" s="31">
        <v>1</v>
      </c>
      <c r="Z5" s="31">
        <v>1</v>
      </c>
      <c r="AA5" s="31">
        <v>1</v>
      </c>
      <c r="AB5" s="31">
        <v>0</v>
      </c>
      <c r="AC5" s="31">
        <v>0</v>
      </c>
      <c r="AD5" t="s">
        <v>39</v>
      </c>
      <c r="AE5" s="8"/>
      <c r="AF5" s="3"/>
      <c r="AG5" t="s">
        <v>320</v>
      </c>
      <c r="AH5" s="18">
        <v>34</v>
      </c>
      <c r="AI5" s="18" t="s">
        <v>47</v>
      </c>
      <c r="AJ5" s="18"/>
      <c r="AK5" s="16">
        <f>SUM(Tableau24[[#This Row],[R1]:[R6]])</f>
        <v>5</v>
      </c>
      <c r="AL5" s="31">
        <v>1</v>
      </c>
      <c r="AM5" s="31">
        <v>0</v>
      </c>
      <c r="AN5" s="31">
        <v>1</v>
      </c>
      <c r="AO5" s="31">
        <v>1</v>
      </c>
      <c r="AP5" s="31">
        <v>1</v>
      </c>
      <c r="AQ5" s="31">
        <v>1</v>
      </c>
      <c r="AR5" s="18"/>
      <c r="AS5" s="8"/>
    </row>
    <row r="6" spans="1:45">
      <c r="B6" s="3"/>
      <c r="C6" t="s">
        <v>345</v>
      </c>
      <c r="D6" s="16">
        <v>53</v>
      </c>
      <c r="E6" s="18" t="s">
        <v>34</v>
      </c>
      <c r="F6" s="18" t="s">
        <v>106</v>
      </c>
      <c r="G6" s="31">
        <f>SUM(Tableau1[[#This Row],[E1]:[E8]])</f>
        <v>8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31">
        <v>1</v>
      </c>
      <c r="P6" t="s">
        <v>440</v>
      </c>
      <c r="Q6" s="8"/>
      <c r="R6" s="3"/>
      <c r="S6" t="s">
        <v>347</v>
      </c>
      <c r="T6" s="16">
        <v>26</v>
      </c>
      <c r="U6" s="18" t="s">
        <v>40</v>
      </c>
      <c r="V6" s="18" t="s">
        <v>315</v>
      </c>
      <c r="W6" s="31">
        <f>SUM(Tableau2[[#This Row],[M1]:[M6]])</f>
        <v>4</v>
      </c>
      <c r="X6" s="31">
        <v>1</v>
      </c>
      <c r="Y6" s="31">
        <v>1</v>
      </c>
      <c r="Z6" s="31">
        <v>1</v>
      </c>
      <c r="AA6" s="31">
        <v>1</v>
      </c>
      <c r="AB6" s="31">
        <v>0</v>
      </c>
      <c r="AC6" s="31">
        <v>0</v>
      </c>
      <c r="AD6" t="s">
        <v>39</v>
      </c>
      <c r="AE6" s="8"/>
      <c r="AF6" s="3"/>
      <c r="AG6" t="s">
        <v>321</v>
      </c>
      <c r="AH6" s="18">
        <v>57</v>
      </c>
      <c r="AI6" s="18" t="s">
        <v>48</v>
      </c>
      <c r="AJ6" s="18" t="s">
        <v>5</v>
      </c>
      <c r="AK6" s="16">
        <f>SUM(Tableau24[[#This Row],[R1]:[R6]])</f>
        <v>5</v>
      </c>
      <c r="AL6" s="31">
        <v>1</v>
      </c>
      <c r="AM6" s="31">
        <v>0</v>
      </c>
      <c r="AN6" s="31">
        <v>1</v>
      </c>
      <c r="AO6" s="31">
        <v>1</v>
      </c>
      <c r="AP6" s="31">
        <v>1</v>
      </c>
      <c r="AQ6" s="31">
        <v>1</v>
      </c>
      <c r="AR6" s="18"/>
      <c r="AS6" s="8"/>
    </row>
    <row r="7" spans="1:45">
      <c r="B7" s="3"/>
      <c r="C7" t="s">
        <v>345</v>
      </c>
      <c r="D7" s="16">
        <v>54</v>
      </c>
      <c r="E7" s="18" t="s">
        <v>34</v>
      </c>
      <c r="F7" s="18" t="s">
        <v>94</v>
      </c>
      <c r="G7" s="31">
        <f>SUM(Tableau1[[#This Row],[E1]:[E8]])</f>
        <v>8</v>
      </c>
      <c r="H7" s="31">
        <v>1</v>
      </c>
      <c r="I7" s="31">
        <v>1</v>
      </c>
      <c r="J7" s="31">
        <v>1</v>
      </c>
      <c r="K7" s="31">
        <v>1</v>
      </c>
      <c r="L7" s="31">
        <v>1</v>
      </c>
      <c r="M7" s="31">
        <v>1</v>
      </c>
      <c r="N7" s="31">
        <v>1</v>
      </c>
      <c r="O7" s="31">
        <v>1</v>
      </c>
      <c r="P7" t="s">
        <v>439</v>
      </c>
      <c r="Q7" s="8"/>
      <c r="R7" s="3"/>
      <c r="S7" t="s">
        <v>347</v>
      </c>
      <c r="T7" s="16">
        <v>39</v>
      </c>
      <c r="U7" s="18" t="s">
        <v>41</v>
      </c>
      <c r="V7" s="18" t="s">
        <v>316</v>
      </c>
      <c r="W7" s="31">
        <f>SUM(Tableau2[[#This Row],[M1]:[M6]])</f>
        <v>4</v>
      </c>
      <c r="X7" s="31">
        <v>1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t="s">
        <v>39</v>
      </c>
      <c r="AE7" s="8"/>
      <c r="AF7" s="3"/>
      <c r="AG7" t="s">
        <v>321</v>
      </c>
      <c r="AH7" s="18">
        <v>135</v>
      </c>
      <c r="AI7" s="18" t="s">
        <v>49</v>
      </c>
      <c r="AJ7" s="18" t="s">
        <v>5</v>
      </c>
      <c r="AK7" s="16">
        <f>SUM(Tableau24[[#This Row],[R1]:[R6]])</f>
        <v>5</v>
      </c>
      <c r="AL7" s="31">
        <v>1</v>
      </c>
      <c r="AM7" s="31">
        <v>0</v>
      </c>
      <c r="AN7" s="31">
        <v>1</v>
      </c>
      <c r="AO7" s="31">
        <v>1</v>
      </c>
      <c r="AP7" s="31">
        <v>1</v>
      </c>
      <c r="AQ7" s="31">
        <v>1</v>
      </c>
      <c r="AR7" s="18"/>
      <c r="AS7" s="8"/>
    </row>
    <row r="8" spans="1:45">
      <c r="B8" s="3"/>
      <c r="C8" t="s">
        <v>345</v>
      </c>
      <c r="D8" s="16">
        <v>55</v>
      </c>
      <c r="E8" s="18" t="s">
        <v>34</v>
      </c>
      <c r="F8" s="18" t="s">
        <v>105</v>
      </c>
      <c r="G8" s="31">
        <f>SUM(Tableau1[[#This Row],[E1]:[E8]])</f>
        <v>8</v>
      </c>
      <c r="H8" s="31">
        <v>1</v>
      </c>
      <c r="I8" s="31">
        <v>1</v>
      </c>
      <c r="J8" s="31">
        <v>1</v>
      </c>
      <c r="K8" s="31">
        <v>1</v>
      </c>
      <c r="L8" s="31">
        <v>1</v>
      </c>
      <c r="M8" s="31">
        <v>1</v>
      </c>
      <c r="N8" s="31">
        <v>1</v>
      </c>
      <c r="O8" s="31">
        <v>1</v>
      </c>
      <c r="P8" t="s">
        <v>441</v>
      </c>
      <c r="Q8" s="8"/>
      <c r="R8" s="3"/>
      <c r="S8" t="s">
        <v>347</v>
      </c>
      <c r="T8" s="16">
        <v>65</v>
      </c>
      <c r="U8" s="18" t="s">
        <v>41</v>
      </c>
      <c r="V8" s="18" t="s">
        <v>179</v>
      </c>
      <c r="W8" s="31">
        <f>SUM(Tableau2[[#This Row],[M1]:[M6]])</f>
        <v>3</v>
      </c>
      <c r="X8" s="31">
        <v>1</v>
      </c>
      <c r="Y8" s="31">
        <v>0</v>
      </c>
      <c r="Z8" s="31">
        <v>1</v>
      </c>
      <c r="AA8" s="31">
        <v>1</v>
      </c>
      <c r="AB8" s="31">
        <v>0</v>
      </c>
      <c r="AC8" s="31">
        <v>0</v>
      </c>
      <c r="AD8" t="s">
        <v>39</v>
      </c>
      <c r="AE8" s="8"/>
      <c r="AF8" s="3"/>
      <c r="AG8" t="s">
        <v>321</v>
      </c>
      <c r="AH8" s="18">
        <v>153</v>
      </c>
      <c r="AI8" s="18" t="s">
        <v>286</v>
      </c>
      <c r="AJ8" s="40" t="s">
        <v>519</v>
      </c>
      <c r="AK8" s="16">
        <f>SUM(Tableau24[[#This Row],[R1]:[R6]])</f>
        <v>5</v>
      </c>
      <c r="AL8" s="31">
        <v>1</v>
      </c>
      <c r="AM8" s="31">
        <v>0</v>
      </c>
      <c r="AN8" s="31">
        <v>1</v>
      </c>
      <c r="AO8" s="31">
        <v>1</v>
      </c>
      <c r="AP8" s="31">
        <v>1</v>
      </c>
      <c r="AQ8" s="31">
        <v>1</v>
      </c>
      <c r="AR8" s="16"/>
      <c r="AS8" s="8"/>
    </row>
    <row r="9" spans="1:45">
      <c r="B9" s="3"/>
      <c r="C9" t="s">
        <v>345</v>
      </c>
      <c r="D9" s="16">
        <v>56</v>
      </c>
      <c r="E9" s="18" t="s">
        <v>34</v>
      </c>
      <c r="F9" s="18" t="s">
        <v>104</v>
      </c>
      <c r="G9" s="31">
        <f>SUM(Tableau1[[#This Row],[E1]:[E8]])</f>
        <v>8</v>
      </c>
      <c r="H9" s="31">
        <v>1</v>
      </c>
      <c r="I9" s="31">
        <v>1</v>
      </c>
      <c r="J9" s="31">
        <v>1</v>
      </c>
      <c r="K9" s="31">
        <v>1</v>
      </c>
      <c r="L9" s="31">
        <v>1</v>
      </c>
      <c r="M9" s="31">
        <v>1</v>
      </c>
      <c r="N9" s="31">
        <v>1</v>
      </c>
      <c r="O9" s="31">
        <v>1</v>
      </c>
      <c r="P9" t="s">
        <v>442</v>
      </c>
      <c r="Q9" s="8"/>
      <c r="R9" s="3"/>
      <c r="S9" t="s">
        <v>347</v>
      </c>
      <c r="T9" s="16">
        <v>73</v>
      </c>
      <c r="U9" s="18" t="s">
        <v>41</v>
      </c>
      <c r="V9" s="18" t="s">
        <v>179</v>
      </c>
      <c r="W9" s="31">
        <f>SUM(Tableau2[[#This Row],[M1]:[M6]])</f>
        <v>3</v>
      </c>
      <c r="X9" s="31">
        <v>1</v>
      </c>
      <c r="Y9" s="31">
        <v>0</v>
      </c>
      <c r="Z9" s="31">
        <v>1</v>
      </c>
      <c r="AA9" s="31">
        <v>1</v>
      </c>
      <c r="AB9" s="31">
        <v>0</v>
      </c>
      <c r="AC9" s="31">
        <v>0</v>
      </c>
      <c r="AD9" t="s">
        <v>39</v>
      </c>
      <c r="AE9" s="8"/>
      <c r="AF9" s="3"/>
      <c r="AG9" t="s">
        <v>322</v>
      </c>
      <c r="AH9" s="18">
        <v>30</v>
      </c>
      <c r="AI9" s="18" t="s">
        <v>50</v>
      </c>
      <c r="AJ9" s="20" t="s">
        <v>279</v>
      </c>
      <c r="AK9" s="32">
        <f>SUM(Tableau24[[#This Row],[R1]:[R6]])</f>
        <v>4</v>
      </c>
      <c r="AL9" s="31">
        <v>1</v>
      </c>
      <c r="AM9" s="31">
        <v>1</v>
      </c>
      <c r="AN9" s="31">
        <v>1</v>
      </c>
      <c r="AO9" s="31">
        <v>1</v>
      </c>
      <c r="AP9" s="31">
        <v>0</v>
      </c>
      <c r="AQ9" s="31">
        <v>0</v>
      </c>
      <c r="AR9" s="18" t="s">
        <v>6</v>
      </c>
      <c r="AS9" s="8"/>
    </row>
    <row r="10" spans="1:45">
      <c r="B10" s="3"/>
      <c r="C10" t="s">
        <v>345</v>
      </c>
      <c r="D10" s="16">
        <v>57</v>
      </c>
      <c r="E10" s="18" t="s">
        <v>34</v>
      </c>
      <c r="F10" s="18" t="s">
        <v>99</v>
      </c>
      <c r="G10" s="31">
        <f>SUM(Tableau1[[#This Row],[E1]:[E8]])</f>
        <v>8</v>
      </c>
      <c r="H10" s="31">
        <v>1</v>
      </c>
      <c r="I10" s="31">
        <v>1</v>
      </c>
      <c r="J10" s="31">
        <v>1</v>
      </c>
      <c r="K10" s="31">
        <v>1</v>
      </c>
      <c r="L10" s="31">
        <v>1</v>
      </c>
      <c r="M10" s="31">
        <v>1</v>
      </c>
      <c r="N10" s="31">
        <v>1</v>
      </c>
      <c r="O10" s="31">
        <v>1</v>
      </c>
      <c r="P10" t="s">
        <v>443</v>
      </c>
      <c r="Q10" s="8"/>
      <c r="R10" s="3"/>
      <c r="S10" t="s">
        <v>347</v>
      </c>
      <c r="T10" s="16">
        <v>83</v>
      </c>
      <c r="U10" s="18" t="s">
        <v>41</v>
      </c>
      <c r="V10" s="18" t="s">
        <v>179</v>
      </c>
      <c r="W10" s="31">
        <f>SUM(Tableau2[[#This Row],[M1]:[M6]])</f>
        <v>3</v>
      </c>
      <c r="X10" s="31">
        <v>1</v>
      </c>
      <c r="Y10" s="31">
        <v>0</v>
      </c>
      <c r="Z10" s="31">
        <v>1</v>
      </c>
      <c r="AA10" s="31">
        <v>1</v>
      </c>
      <c r="AB10" s="31">
        <v>0</v>
      </c>
      <c r="AC10" s="31">
        <v>0</v>
      </c>
      <c r="AD10" t="s">
        <v>39</v>
      </c>
      <c r="AE10" s="8"/>
      <c r="AF10" s="3"/>
      <c r="AG10" s="15" t="s">
        <v>322</v>
      </c>
      <c r="AH10" s="27">
        <v>48</v>
      </c>
      <c r="AI10" s="18" t="s">
        <v>51</v>
      </c>
      <c r="AJ10" s="18" t="s">
        <v>52</v>
      </c>
      <c r="AK10" s="16">
        <f>SUM(Tableau24[[#This Row],[R1]:[R6]])</f>
        <v>2</v>
      </c>
      <c r="AL10" s="31">
        <v>1</v>
      </c>
      <c r="AM10" s="31">
        <v>0</v>
      </c>
      <c r="AN10" s="31">
        <v>0</v>
      </c>
      <c r="AO10" s="31">
        <v>1</v>
      </c>
      <c r="AP10" s="31">
        <v>0</v>
      </c>
      <c r="AQ10" s="31">
        <v>0</v>
      </c>
      <c r="AR10" s="18"/>
      <c r="AS10" s="8"/>
    </row>
    <row r="11" spans="1:45">
      <c r="B11" s="3"/>
      <c r="C11" t="s">
        <v>345</v>
      </c>
      <c r="D11" s="16">
        <v>59</v>
      </c>
      <c r="E11" s="18" t="s">
        <v>35</v>
      </c>
      <c r="F11" s="18" t="s">
        <v>94</v>
      </c>
      <c r="G11" s="31">
        <f>SUM(Tableau1[[#This Row],[E1]:[E8]])</f>
        <v>8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t="s">
        <v>439</v>
      </c>
      <c r="Q11" s="8"/>
      <c r="R11" s="3"/>
      <c r="S11" t="s">
        <v>347</v>
      </c>
      <c r="T11" s="16">
        <v>92</v>
      </c>
      <c r="U11" s="18" t="s">
        <v>41</v>
      </c>
      <c r="V11" s="18" t="s">
        <v>179</v>
      </c>
      <c r="W11" s="31">
        <f>SUM(Tableau2[[#This Row],[M1]:[M6]])</f>
        <v>3</v>
      </c>
      <c r="X11" s="31">
        <v>1</v>
      </c>
      <c r="Y11" s="31">
        <v>0</v>
      </c>
      <c r="Z11" s="31">
        <v>1</v>
      </c>
      <c r="AA11" s="31">
        <v>1</v>
      </c>
      <c r="AB11" s="31">
        <v>0</v>
      </c>
      <c r="AC11" s="31">
        <v>0</v>
      </c>
      <c r="AD11" t="s">
        <v>39</v>
      </c>
      <c r="AE11" s="8"/>
      <c r="AF11" s="3"/>
      <c r="AG11" t="s">
        <v>323</v>
      </c>
      <c r="AH11" s="18">
        <v>38</v>
      </c>
      <c r="AI11" s="18" t="s">
        <v>53</v>
      </c>
      <c r="AJ11" s="18"/>
      <c r="AK11" s="16">
        <f>SUM(Tableau24[[#This Row],[R1]:[R6]])</f>
        <v>5</v>
      </c>
      <c r="AL11" s="31">
        <v>1</v>
      </c>
      <c r="AM11" s="31">
        <v>0</v>
      </c>
      <c r="AN11" s="31">
        <v>1</v>
      </c>
      <c r="AO11" s="31">
        <v>1</v>
      </c>
      <c r="AP11" s="31">
        <v>1</v>
      </c>
      <c r="AQ11" s="31">
        <v>1</v>
      </c>
      <c r="AR11" s="18"/>
      <c r="AS11" s="8"/>
    </row>
    <row r="12" spans="1:45">
      <c r="B12" s="3"/>
      <c r="C12" t="s">
        <v>345</v>
      </c>
      <c r="D12" s="16">
        <v>64</v>
      </c>
      <c r="E12" s="18" t="s">
        <v>36</v>
      </c>
      <c r="F12" s="18" t="s">
        <v>94</v>
      </c>
      <c r="G12" s="31">
        <f>SUM(Tableau1[[#This Row],[E1]:[E8]])</f>
        <v>8</v>
      </c>
      <c r="H12" s="31">
        <v>1</v>
      </c>
      <c r="I12" s="31">
        <v>1</v>
      </c>
      <c r="J12" s="31">
        <v>1</v>
      </c>
      <c r="K12" s="31">
        <v>1</v>
      </c>
      <c r="L12" s="31">
        <v>1</v>
      </c>
      <c r="M12" s="31">
        <v>1</v>
      </c>
      <c r="N12" s="31">
        <v>1</v>
      </c>
      <c r="O12" s="31">
        <v>1</v>
      </c>
      <c r="P12" t="s">
        <v>439</v>
      </c>
      <c r="Q12" s="8"/>
      <c r="R12" s="3"/>
      <c r="S12" t="s">
        <v>347</v>
      </c>
      <c r="T12" s="16">
        <v>108</v>
      </c>
      <c r="U12" s="18" t="s">
        <v>42</v>
      </c>
      <c r="V12" s="18" t="s">
        <v>317</v>
      </c>
      <c r="W12" s="31">
        <f>SUM(Tableau2[[#This Row],[M1]:[M6]])</f>
        <v>4</v>
      </c>
      <c r="X12" s="31">
        <v>1</v>
      </c>
      <c r="Y12" s="31">
        <v>1</v>
      </c>
      <c r="Z12" s="31">
        <v>1</v>
      </c>
      <c r="AA12" s="31">
        <v>1</v>
      </c>
      <c r="AB12" s="31">
        <v>0</v>
      </c>
      <c r="AC12" s="31">
        <v>0</v>
      </c>
      <c r="AD12" t="s">
        <v>39</v>
      </c>
      <c r="AE12" s="8"/>
      <c r="AF12" s="3"/>
      <c r="AG12" t="s">
        <v>323</v>
      </c>
      <c r="AH12" s="18">
        <v>40</v>
      </c>
      <c r="AI12" s="18" t="s">
        <v>54</v>
      </c>
      <c r="AJ12" s="18"/>
      <c r="AK12" s="16">
        <f>SUM(Tableau24[[#This Row],[R1]:[R6]])</f>
        <v>3</v>
      </c>
      <c r="AL12" s="31">
        <v>1</v>
      </c>
      <c r="AM12" s="31">
        <v>0</v>
      </c>
      <c r="AN12" s="31">
        <v>0</v>
      </c>
      <c r="AO12" s="31">
        <v>1</v>
      </c>
      <c r="AP12" s="31">
        <v>1</v>
      </c>
      <c r="AQ12" s="31">
        <v>0</v>
      </c>
      <c r="AR12" s="18"/>
      <c r="AS12" s="8"/>
    </row>
    <row r="13" spans="1:45">
      <c r="B13" s="3"/>
      <c r="C13" t="s">
        <v>345</v>
      </c>
      <c r="D13" s="16">
        <v>76</v>
      </c>
      <c r="E13" s="18" t="s">
        <v>37</v>
      </c>
      <c r="F13" s="18" t="s">
        <v>94</v>
      </c>
      <c r="G13" s="31">
        <f>SUM(Tableau1[[#This Row],[E1]:[E8]])</f>
        <v>8</v>
      </c>
      <c r="H13" s="31">
        <v>1</v>
      </c>
      <c r="I13" s="31">
        <v>1</v>
      </c>
      <c r="J13" s="31">
        <v>1</v>
      </c>
      <c r="K13" s="31">
        <v>1</v>
      </c>
      <c r="L13" s="31">
        <v>1</v>
      </c>
      <c r="M13" s="31">
        <v>1</v>
      </c>
      <c r="N13" s="31">
        <v>1</v>
      </c>
      <c r="O13" s="31">
        <v>1</v>
      </c>
      <c r="P13" t="s">
        <v>439</v>
      </c>
      <c r="Q13" s="8"/>
      <c r="R13" s="3"/>
      <c r="S13" t="s">
        <v>347</v>
      </c>
      <c r="T13" s="16">
        <v>117</v>
      </c>
      <c r="U13" s="18" t="s">
        <v>42</v>
      </c>
      <c r="V13" s="18" t="s">
        <v>189</v>
      </c>
      <c r="W13" s="31">
        <f>SUM(Tableau2[[#This Row],[M1]:[M6]])</f>
        <v>4</v>
      </c>
      <c r="X13" s="31">
        <v>1</v>
      </c>
      <c r="Y13" s="31">
        <v>1</v>
      </c>
      <c r="Z13" s="31">
        <v>1</v>
      </c>
      <c r="AA13" s="31">
        <v>1</v>
      </c>
      <c r="AB13" s="31">
        <v>0</v>
      </c>
      <c r="AC13" s="31">
        <v>0</v>
      </c>
      <c r="AD13" t="s">
        <v>39</v>
      </c>
      <c r="AE13" s="8"/>
      <c r="AF13" s="3"/>
      <c r="AG13" t="s">
        <v>323</v>
      </c>
      <c r="AH13" s="18">
        <v>46</v>
      </c>
      <c r="AI13" s="18" t="s">
        <v>55</v>
      </c>
      <c r="AJ13" s="18"/>
      <c r="AK13" s="16">
        <f>SUM(Tableau24[[#This Row],[R1]:[R6]])</f>
        <v>3</v>
      </c>
      <c r="AL13" s="31">
        <v>1</v>
      </c>
      <c r="AM13" s="31">
        <v>0</v>
      </c>
      <c r="AN13" s="31">
        <v>0</v>
      </c>
      <c r="AO13" s="31">
        <v>1</v>
      </c>
      <c r="AP13" s="31">
        <v>1</v>
      </c>
      <c r="AQ13" s="31">
        <v>0</v>
      </c>
      <c r="AR13" s="18"/>
      <c r="AS13" s="8"/>
    </row>
    <row r="14" spans="1:45">
      <c r="B14" s="3"/>
      <c r="C14" t="s">
        <v>345</v>
      </c>
      <c r="D14" s="16">
        <v>80</v>
      </c>
      <c r="E14" s="18" t="s">
        <v>35</v>
      </c>
      <c r="F14" s="18" t="s">
        <v>103</v>
      </c>
      <c r="G14" s="31">
        <f>SUM(Tableau1[[#This Row],[E1]:[E8]])</f>
        <v>8</v>
      </c>
      <c r="H14" s="31">
        <v>1</v>
      </c>
      <c r="I14" s="31">
        <v>1</v>
      </c>
      <c r="J14" s="31">
        <v>1</v>
      </c>
      <c r="K14" s="31">
        <v>1</v>
      </c>
      <c r="L14" s="31">
        <v>1</v>
      </c>
      <c r="M14" s="31">
        <v>1</v>
      </c>
      <c r="N14" s="31">
        <v>1</v>
      </c>
      <c r="O14" s="31">
        <v>1</v>
      </c>
      <c r="P14" t="s">
        <v>439</v>
      </c>
      <c r="Q14" s="8"/>
      <c r="R14" s="3"/>
      <c r="S14" t="s">
        <v>347</v>
      </c>
      <c r="T14" s="16">
        <v>139</v>
      </c>
      <c r="U14" s="18" t="s">
        <v>42</v>
      </c>
      <c r="V14" s="18" t="s">
        <v>180</v>
      </c>
      <c r="W14" s="31">
        <f>SUM(Tableau2[[#This Row],[M1]:[M6]])</f>
        <v>3</v>
      </c>
      <c r="X14" s="31">
        <v>1</v>
      </c>
      <c r="Y14" s="31">
        <v>0</v>
      </c>
      <c r="Z14" s="31">
        <v>1</v>
      </c>
      <c r="AA14" s="31">
        <v>1</v>
      </c>
      <c r="AB14" s="31">
        <v>0</v>
      </c>
      <c r="AC14" s="31">
        <v>0</v>
      </c>
      <c r="AD14" t="s">
        <v>39</v>
      </c>
      <c r="AE14" s="8"/>
      <c r="AF14" s="3"/>
      <c r="AG14" t="s">
        <v>323</v>
      </c>
      <c r="AH14" s="18">
        <v>50</v>
      </c>
      <c r="AI14" s="18" t="s">
        <v>281</v>
      </c>
      <c r="AJ14" s="18"/>
      <c r="AK14" s="16">
        <f>SUM(Tableau24[[#This Row],[R1]:[R6]])</f>
        <v>3</v>
      </c>
      <c r="AL14" s="16">
        <v>1</v>
      </c>
      <c r="AM14" s="31">
        <v>0</v>
      </c>
      <c r="AN14" s="31">
        <v>0</v>
      </c>
      <c r="AO14" s="16">
        <v>1</v>
      </c>
      <c r="AP14" s="16">
        <v>1</v>
      </c>
      <c r="AQ14" s="16">
        <v>0</v>
      </c>
      <c r="AR14" s="18"/>
      <c r="AS14" s="8"/>
    </row>
    <row r="15" spans="1:45">
      <c r="B15" s="3"/>
      <c r="C15" t="s">
        <v>345</v>
      </c>
      <c r="D15" s="16">
        <v>81</v>
      </c>
      <c r="E15" s="18" t="s">
        <v>35</v>
      </c>
      <c r="F15" s="18" t="s">
        <v>102</v>
      </c>
      <c r="G15" s="31">
        <f>SUM(Tableau1[[#This Row],[E1]:[E8]])</f>
        <v>8</v>
      </c>
      <c r="H15" s="31">
        <v>1</v>
      </c>
      <c r="I15" s="31">
        <v>1</v>
      </c>
      <c r="J15" s="31">
        <v>1</v>
      </c>
      <c r="K15" s="31">
        <v>1</v>
      </c>
      <c r="L15" s="31">
        <v>1</v>
      </c>
      <c r="M15" s="31">
        <v>1</v>
      </c>
      <c r="N15" s="31">
        <v>1</v>
      </c>
      <c r="O15" s="31">
        <v>1</v>
      </c>
      <c r="P15" t="s">
        <v>444</v>
      </c>
      <c r="Q15" s="8"/>
      <c r="R15" s="3"/>
      <c r="S15" t="s">
        <v>347</v>
      </c>
      <c r="T15" s="16">
        <v>146</v>
      </c>
      <c r="U15" s="18" t="s">
        <v>40</v>
      </c>
      <c r="V15" s="18" t="s">
        <v>188</v>
      </c>
      <c r="W15" s="31">
        <f>SUM(Tableau2[[#This Row],[M1]:[M6]])</f>
        <v>4</v>
      </c>
      <c r="X15" s="31">
        <v>1</v>
      </c>
      <c r="Y15" s="31">
        <v>1</v>
      </c>
      <c r="Z15" s="31">
        <v>1</v>
      </c>
      <c r="AA15" s="31">
        <v>1</v>
      </c>
      <c r="AB15" s="31">
        <v>0</v>
      </c>
      <c r="AC15" s="31">
        <v>0</v>
      </c>
      <c r="AD15" t="s">
        <v>39</v>
      </c>
      <c r="AE15" s="8"/>
      <c r="AF15" s="3"/>
      <c r="AG15" t="s">
        <v>324</v>
      </c>
      <c r="AH15" s="18">
        <v>36</v>
      </c>
      <c r="AI15" s="27" t="s">
        <v>53</v>
      </c>
      <c r="AJ15" s="27"/>
      <c r="AK15" s="28">
        <f>SUM(Tableau24[[#This Row],[R1]:[R6]])</f>
        <v>5</v>
      </c>
      <c r="AL15" s="34">
        <v>1</v>
      </c>
      <c r="AM15" s="31">
        <v>0</v>
      </c>
      <c r="AN15" s="31">
        <v>1</v>
      </c>
      <c r="AO15" s="34">
        <v>1</v>
      </c>
      <c r="AP15" s="34">
        <v>1</v>
      </c>
      <c r="AQ15" s="34">
        <v>1</v>
      </c>
      <c r="AR15" s="27"/>
      <c r="AS15" s="8"/>
    </row>
    <row r="16" spans="1:45">
      <c r="B16" s="3"/>
      <c r="C16" t="s">
        <v>345</v>
      </c>
      <c r="D16" s="16">
        <v>82</v>
      </c>
      <c r="E16" s="18" t="s">
        <v>35</v>
      </c>
      <c r="F16" s="18" t="s">
        <v>101</v>
      </c>
      <c r="G16" s="31">
        <f>SUM(Tableau1[[#This Row],[E1]:[E8]])</f>
        <v>8</v>
      </c>
      <c r="H16" s="31">
        <v>1</v>
      </c>
      <c r="I16" s="31">
        <v>1</v>
      </c>
      <c r="J16" s="31">
        <v>1</v>
      </c>
      <c r="K16" s="31">
        <v>1</v>
      </c>
      <c r="L16" s="31">
        <v>1</v>
      </c>
      <c r="M16" s="31">
        <v>1</v>
      </c>
      <c r="N16" s="31">
        <v>1</v>
      </c>
      <c r="O16" s="31">
        <v>1</v>
      </c>
      <c r="P16" t="s">
        <v>445</v>
      </c>
      <c r="Q16" s="8"/>
      <c r="R16" s="3"/>
      <c r="S16" t="s">
        <v>347</v>
      </c>
      <c r="T16" s="16">
        <v>168</v>
      </c>
      <c r="U16" s="18" t="s">
        <v>42</v>
      </c>
      <c r="V16" s="18" t="s">
        <v>187</v>
      </c>
      <c r="W16" s="31">
        <f>SUM(Tableau2[[#This Row],[M1]:[M6]])</f>
        <v>4</v>
      </c>
      <c r="X16" s="31">
        <v>1</v>
      </c>
      <c r="Y16" s="31">
        <v>1</v>
      </c>
      <c r="Z16" s="31">
        <v>1</v>
      </c>
      <c r="AA16" s="31">
        <v>1</v>
      </c>
      <c r="AB16" s="31">
        <v>0</v>
      </c>
      <c r="AC16" s="31">
        <v>0</v>
      </c>
      <c r="AD16" t="s">
        <v>39</v>
      </c>
      <c r="AE16" s="8"/>
      <c r="AF16" s="3"/>
      <c r="AG16" t="s">
        <v>324</v>
      </c>
      <c r="AH16" s="18">
        <v>37</v>
      </c>
      <c r="AI16" s="27" t="s">
        <v>56</v>
      </c>
      <c r="AJ16" s="27"/>
      <c r="AK16" s="28">
        <f>SUM(Tableau24[[#This Row],[R1]:[R6]])</f>
        <v>3</v>
      </c>
      <c r="AL16" s="34">
        <v>1</v>
      </c>
      <c r="AM16" s="31">
        <v>0</v>
      </c>
      <c r="AN16" s="31">
        <v>0</v>
      </c>
      <c r="AO16" s="34">
        <v>1</v>
      </c>
      <c r="AP16" s="34">
        <v>1</v>
      </c>
      <c r="AQ16" s="34">
        <v>0</v>
      </c>
      <c r="AR16" s="27"/>
      <c r="AS16" s="8"/>
    </row>
    <row r="17" spans="2:45">
      <c r="B17" s="3"/>
      <c r="C17" t="s">
        <v>345</v>
      </c>
      <c r="D17" s="16">
        <v>83</v>
      </c>
      <c r="E17" s="18" t="s">
        <v>35</v>
      </c>
      <c r="F17" s="18" t="s">
        <v>100</v>
      </c>
      <c r="G17" s="31">
        <f>SUM(Tableau1[[#This Row],[E1]:[E8]])</f>
        <v>8</v>
      </c>
      <c r="H17" s="31">
        <v>1</v>
      </c>
      <c r="I17" s="31">
        <v>1</v>
      </c>
      <c r="J17" s="31">
        <v>1</v>
      </c>
      <c r="K17" s="31">
        <v>1</v>
      </c>
      <c r="L17" s="31">
        <v>1</v>
      </c>
      <c r="M17" s="31">
        <v>1</v>
      </c>
      <c r="N17" s="31">
        <v>1</v>
      </c>
      <c r="O17" s="31">
        <v>1</v>
      </c>
      <c r="P17" t="s">
        <v>446</v>
      </c>
      <c r="Q17" s="8"/>
      <c r="R17" s="3"/>
      <c r="S17" t="s">
        <v>347</v>
      </c>
      <c r="T17" s="16">
        <v>183</v>
      </c>
      <c r="U17" s="18" t="s">
        <v>40</v>
      </c>
      <c r="V17" s="18" t="s">
        <v>186</v>
      </c>
      <c r="W17" s="31">
        <f>SUM(Tableau2[[#This Row],[M1]:[M6]])</f>
        <v>4</v>
      </c>
      <c r="X17" s="31">
        <v>1</v>
      </c>
      <c r="Y17" s="31">
        <v>1</v>
      </c>
      <c r="Z17" s="31">
        <v>1</v>
      </c>
      <c r="AA17" s="31">
        <v>1</v>
      </c>
      <c r="AB17" s="31">
        <v>0</v>
      </c>
      <c r="AC17" s="31">
        <v>0</v>
      </c>
      <c r="AD17" t="s">
        <v>39</v>
      </c>
      <c r="AE17" s="8"/>
      <c r="AF17" s="3"/>
      <c r="AG17" t="s">
        <v>324</v>
      </c>
      <c r="AH17" s="18">
        <v>38</v>
      </c>
      <c r="AI17" s="27" t="s">
        <v>57</v>
      </c>
      <c r="AJ17" s="27"/>
      <c r="AK17" s="28">
        <f>SUM(Tableau24[[#This Row],[R1]:[R6]])</f>
        <v>3</v>
      </c>
      <c r="AL17" s="34">
        <v>1</v>
      </c>
      <c r="AM17" s="31">
        <v>0</v>
      </c>
      <c r="AN17" s="31">
        <v>0</v>
      </c>
      <c r="AO17" s="34">
        <v>1</v>
      </c>
      <c r="AP17" s="34">
        <v>1</v>
      </c>
      <c r="AQ17" s="34">
        <v>0</v>
      </c>
      <c r="AR17" s="27"/>
      <c r="AS17" s="8"/>
    </row>
    <row r="18" spans="2:45">
      <c r="B18" s="3"/>
      <c r="C18" t="s">
        <v>345</v>
      </c>
      <c r="D18" s="16">
        <v>85</v>
      </c>
      <c r="E18" s="18" t="s">
        <v>34</v>
      </c>
      <c r="F18" s="18" t="s">
        <v>86</v>
      </c>
      <c r="G18" s="31">
        <f>SUM(Tableau1[[#This Row],[E1]:[E8]])</f>
        <v>8</v>
      </c>
      <c r="H18" s="31">
        <v>1</v>
      </c>
      <c r="I18" s="31">
        <v>1</v>
      </c>
      <c r="J18" s="31">
        <v>1</v>
      </c>
      <c r="K18" s="31">
        <v>1</v>
      </c>
      <c r="L18" s="31">
        <v>1</v>
      </c>
      <c r="M18" s="31">
        <v>1</v>
      </c>
      <c r="N18" s="31">
        <v>1</v>
      </c>
      <c r="O18" s="31">
        <v>1</v>
      </c>
      <c r="P18" t="s">
        <v>140</v>
      </c>
      <c r="Q18" s="8"/>
      <c r="R18" s="3"/>
      <c r="S18" t="s">
        <v>347</v>
      </c>
      <c r="T18" s="16">
        <v>222</v>
      </c>
      <c r="U18" s="18" t="s">
        <v>38</v>
      </c>
      <c r="V18" s="18" t="s">
        <v>185</v>
      </c>
      <c r="W18" s="31">
        <f>SUM(Tableau2[[#This Row],[M1]:[M6]])</f>
        <v>4</v>
      </c>
      <c r="X18" s="31">
        <v>1</v>
      </c>
      <c r="Y18" s="31">
        <v>1</v>
      </c>
      <c r="Z18" s="31">
        <v>1</v>
      </c>
      <c r="AA18" s="31">
        <v>1</v>
      </c>
      <c r="AB18" s="31">
        <v>0</v>
      </c>
      <c r="AC18" s="31">
        <v>0</v>
      </c>
      <c r="AD18" t="s">
        <v>39</v>
      </c>
      <c r="AE18" s="8"/>
      <c r="AF18" s="3"/>
      <c r="AG18" t="s">
        <v>324</v>
      </c>
      <c r="AH18" s="18">
        <v>39</v>
      </c>
      <c r="AI18" s="27" t="s">
        <v>281</v>
      </c>
      <c r="AJ18" s="27"/>
      <c r="AK18" s="28">
        <f>SUM(Tableau24[[#This Row],[R1]:[R6]])</f>
        <v>3</v>
      </c>
      <c r="AL18" s="28">
        <v>1</v>
      </c>
      <c r="AM18" s="31">
        <v>0</v>
      </c>
      <c r="AN18" s="31">
        <v>0</v>
      </c>
      <c r="AO18" s="28">
        <v>1</v>
      </c>
      <c r="AP18" s="28">
        <v>1</v>
      </c>
      <c r="AQ18" s="28">
        <v>0</v>
      </c>
      <c r="AR18" s="27"/>
      <c r="AS18" s="8"/>
    </row>
    <row r="19" spans="2:45">
      <c r="B19" s="3"/>
      <c r="C19" t="s">
        <v>345</v>
      </c>
      <c r="D19" s="16">
        <v>87</v>
      </c>
      <c r="E19" s="18" t="s">
        <v>34</v>
      </c>
      <c r="F19" s="18" t="s">
        <v>83</v>
      </c>
      <c r="G19" s="31">
        <f>SUM(Tableau1[[#This Row],[E1]:[E8]])</f>
        <v>8</v>
      </c>
      <c r="H19" s="31">
        <v>1</v>
      </c>
      <c r="I19" s="31">
        <v>1</v>
      </c>
      <c r="J19" s="31">
        <v>1</v>
      </c>
      <c r="K19" s="31">
        <v>1</v>
      </c>
      <c r="L19" s="31">
        <v>1</v>
      </c>
      <c r="M19" s="31">
        <v>1</v>
      </c>
      <c r="N19" s="31">
        <v>1</v>
      </c>
      <c r="O19" s="31">
        <v>1</v>
      </c>
      <c r="P19" t="s">
        <v>2</v>
      </c>
      <c r="Q19" s="8"/>
      <c r="R19" s="3"/>
      <c r="S19" t="s">
        <v>347</v>
      </c>
      <c r="T19" s="16">
        <v>230</v>
      </c>
      <c r="U19" s="18" t="s">
        <v>38</v>
      </c>
      <c r="V19" s="18" t="s">
        <v>184</v>
      </c>
      <c r="W19" s="31">
        <f>SUM(Tableau2[[#This Row],[M1]:[M6]])</f>
        <v>4</v>
      </c>
      <c r="X19" s="31">
        <v>1</v>
      </c>
      <c r="Y19" s="31">
        <v>1</v>
      </c>
      <c r="Z19" s="31">
        <v>1</v>
      </c>
      <c r="AA19" s="31">
        <v>1</v>
      </c>
      <c r="AB19" s="31">
        <v>0</v>
      </c>
      <c r="AC19" s="31">
        <v>0</v>
      </c>
      <c r="AD19" t="s">
        <v>415</v>
      </c>
      <c r="AE19" s="8"/>
      <c r="AF19" s="3"/>
      <c r="AG19" t="s">
        <v>324</v>
      </c>
      <c r="AH19" s="18">
        <v>66</v>
      </c>
      <c r="AI19" s="27" t="s">
        <v>58</v>
      </c>
      <c r="AJ19" s="27"/>
      <c r="AK19" s="28">
        <f>SUM(Tableau24[[#This Row],[R1]:[R6]])</f>
        <v>5</v>
      </c>
      <c r="AL19" s="34">
        <v>1</v>
      </c>
      <c r="AM19" s="31">
        <v>0</v>
      </c>
      <c r="AN19" s="31">
        <v>1</v>
      </c>
      <c r="AO19" s="34">
        <v>1</v>
      </c>
      <c r="AP19" s="34">
        <v>1</v>
      </c>
      <c r="AQ19" s="34">
        <v>1</v>
      </c>
      <c r="AR19" s="27"/>
      <c r="AS19" s="8"/>
    </row>
    <row r="20" spans="2:45">
      <c r="B20" s="6" t="s">
        <v>8</v>
      </c>
      <c r="C20" s="2"/>
      <c r="D20" s="5"/>
      <c r="E20" s="19"/>
      <c r="F20" s="19"/>
      <c r="G20" s="19"/>
      <c r="H20" s="5"/>
      <c r="I20" s="5"/>
      <c r="J20" s="5"/>
      <c r="K20" s="5"/>
      <c r="L20" s="5"/>
      <c r="M20" s="5"/>
      <c r="N20" s="5"/>
      <c r="O20" s="5"/>
      <c r="P20" s="2"/>
      <c r="Q20" s="8"/>
      <c r="R20" s="3"/>
      <c r="S20" t="s">
        <v>348</v>
      </c>
      <c r="T20" s="16">
        <v>21</v>
      </c>
      <c r="U20" s="18" t="s">
        <v>43</v>
      </c>
      <c r="V20" s="20" t="s">
        <v>181</v>
      </c>
      <c r="W20" s="31">
        <f>SUM(Tableau2[[#This Row],[M1]:[M6]])</f>
        <v>6</v>
      </c>
      <c r="X20" s="31">
        <v>1</v>
      </c>
      <c r="Y20" s="31">
        <v>1</v>
      </c>
      <c r="Z20" s="31">
        <v>1</v>
      </c>
      <c r="AA20" s="31">
        <v>1</v>
      </c>
      <c r="AB20" s="31">
        <v>1</v>
      </c>
      <c r="AC20" s="31">
        <v>1</v>
      </c>
      <c r="AD20" t="s">
        <v>39</v>
      </c>
      <c r="AE20" s="8"/>
      <c r="AF20" s="3"/>
      <c r="AG20" t="s">
        <v>324</v>
      </c>
      <c r="AH20" s="18">
        <v>82</v>
      </c>
      <c r="AI20" s="27" t="s">
        <v>282</v>
      </c>
      <c r="AJ20" s="27"/>
      <c r="AK20" s="28">
        <f>SUM(Tableau24[[#This Row],[R1]:[R6]])</f>
        <v>5</v>
      </c>
      <c r="AL20" s="28">
        <v>1</v>
      </c>
      <c r="AM20" s="31">
        <v>0</v>
      </c>
      <c r="AN20" s="31">
        <v>1</v>
      </c>
      <c r="AO20" s="28">
        <v>1</v>
      </c>
      <c r="AP20" s="28">
        <v>1</v>
      </c>
      <c r="AQ20" s="28">
        <v>1</v>
      </c>
      <c r="AR20" s="27"/>
      <c r="AS20" s="8"/>
    </row>
    <row r="21" spans="2:45">
      <c r="B21" s="3"/>
      <c r="C21" t="s">
        <v>327</v>
      </c>
      <c r="D21" s="16">
        <v>55</v>
      </c>
      <c r="E21" s="18" t="s">
        <v>34</v>
      </c>
      <c r="F21" s="18" t="s">
        <v>94</v>
      </c>
      <c r="G21" s="31">
        <f>SUM(Tableau1[[#This Row],[E1]:[E8]])</f>
        <v>8</v>
      </c>
      <c r="H21" s="31">
        <v>1</v>
      </c>
      <c r="I21" s="31">
        <v>1</v>
      </c>
      <c r="J21" s="31">
        <v>1</v>
      </c>
      <c r="K21" s="31">
        <v>1</v>
      </c>
      <c r="L21" s="31">
        <v>1</v>
      </c>
      <c r="M21" s="31">
        <v>1</v>
      </c>
      <c r="N21" s="31">
        <v>1</v>
      </c>
      <c r="O21" s="31">
        <v>1</v>
      </c>
      <c r="P21" t="s">
        <v>439</v>
      </c>
      <c r="Q21" s="8"/>
      <c r="R21" s="3"/>
      <c r="S21" t="s">
        <v>348</v>
      </c>
      <c r="T21" s="16">
        <v>22</v>
      </c>
      <c r="U21" s="18" t="s">
        <v>43</v>
      </c>
      <c r="V21" s="20" t="s">
        <v>182</v>
      </c>
      <c r="W21" s="31">
        <f>SUM(Tableau2[[#This Row],[M1]:[M6]])</f>
        <v>6</v>
      </c>
      <c r="X21" s="31">
        <v>1</v>
      </c>
      <c r="Y21" s="31">
        <v>1</v>
      </c>
      <c r="Z21" s="31">
        <v>1</v>
      </c>
      <c r="AA21" s="31">
        <v>1</v>
      </c>
      <c r="AB21" s="31">
        <v>1</v>
      </c>
      <c r="AC21" s="31">
        <v>1</v>
      </c>
      <c r="AD21" t="s">
        <v>415</v>
      </c>
      <c r="AE21" s="8"/>
      <c r="AF21" s="3"/>
      <c r="AG21" t="s">
        <v>324</v>
      </c>
      <c r="AH21" s="18">
        <v>84</v>
      </c>
      <c r="AI21" s="27" t="s">
        <v>282</v>
      </c>
      <c r="AJ21" s="30" t="s">
        <v>285</v>
      </c>
      <c r="AK21" s="29">
        <f>SUM(Tableau24[[#This Row],[R1]:[R6]])</f>
        <v>6</v>
      </c>
      <c r="AL21" s="29">
        <v>1</v>
      </c>
      <c r="AM21" s="29">
        <v>1</v>
      </c>
      <c r="AN21" s="31">
        <v>1</v>
      </c>
      <c r="AO21" s="29">
        <v>1</v>
      </c>
      <c r="AP21" s="29">
        <v>1</v>
      </c>
      <c r="AQ21" s="29">
        <v>1</v>
      </c>
      <c r="AR21" s="27" t="s">
        <v>284</v>
      </c>
      <c r="AS21" s="8"/>
    </row>
    <row r="22" spans="2:45">
      <c r="B22" s="3"/>
      <c r="C22" t="s">
        <v>327</v>
      </c>
      <c r="D22" s="16">
        <v>56</v>
      </c>
      <c r="E22" s="18" t="s">
        <v>34</v>
      </c>
      <c r="F22" s="18" t="s">
        <v>99</v>
      </c>
      <c r="G22" s="31">
        <f>SUM(Tableau1[[#This Row],[E1]:[E8]])</f>
        <v>8</v>
      </c>
      <c r="H22" s="31">
        <v>1</v>
      </c>
      <c r="I22" s="31">
        <v>1</v>
      </c>
      <c r="J22" s="31">
        <v>1</v>
      </c>
      <c r="K22" s="31">
        <v>1</v>
      </c>
      <c r="L22" s="31">
        <v>1</v>
      </c>
      <c r="M22" s="31">
        <v>1</v>
      </c>
      <c r="N22" s="31">
        <v>1</v>
      </c>
      <c r="O22" s="31">
        <v>1</v>
      </c>
      <c r="P22" t="s">
        <v>443</v>
      </c>
      <c r="Q22" s="8"/>
      <c r="R22" s="3"/>
      <c r="S22" t="s">
        <v>348</v>
      </c>
      <c r="T22" s="16">
        <v>28</v>
      </c>
      <c r="U22" s="18" t="s">
        <v>43</v>
      </c>
      <c r="V22" s="20" t="s">
        <v>183</v>
      </c>
      <c r="W22" s="31">
        <f>SUM(Tableau2[[#This Row],[M1]:[M6]])</f>
        <v>5</v>
      </c>
      <c r="X22" s="31">
        <v>1</v>
      </c>
      <c r="Y22" s="31">
        <v>0</v>
      </c>
      <c r="Z22" s="31">
        <v>1</v>
      </c>
      <c r="AA22" s="31">
        <v>1</v>
      </c>
      <c r="AB22" s="31">
        <v>1</v>
      </c>
      <c r="AC22" s="31">
        <v>1</v>
      </c>
      <c r="AD22"/>
      <c r="AE22" s="8"/>
      <c r="AF22" s="3"/>
      <c r="AG22" t="s">
        <v>325</v>
      </c>
      <c r="AH22" s="18">
        <v>95</v>
      </c>
      <c r="AI22" s="27" t="s">
        <v>47</v>
      </c>
      <c r="AJ22" s="27"/>
      <c r="AK22" s="28">
        <f>SUM(Tableau24[[#This Row],[R1]:[R6]])</f>
        <v>5</v>
      </c>
      <c r="AL22" s="34">
        <v>1</v>
      </c>
      <c r="AM22" s="31">
        <v>0</v>
      </c>
      <c r="AN22" s="31">
        <v>1</v>
      </c>
      <c r="AO22" s="34">
        <v>1</v>
      </c>
      <c r="AP22" s="34">
        <v>1</v>
      </c>
      <c r="AQ22" s="34">
        <v>1</v>
      </c>
      <c r="AR22" s="27"/>
      <c r="AS22" s="8"/>
    </row>
    <row r="23" spans="2:45">
      <c r="B23" s="3"/>
      <c r="C23" t="s">
        <v>327</v>
      </c>
      <c r="D23" s="16">
        <v>58</v>
      </c>
      <c r="E23" s="18" t="s">
        <v>34</v>
      </c>
      <c r="F23" s="18" t="s">
        <v>98</v>
      </c>
      <c r="G23" s="31">
        <f>SUM(Tableau1[[#This Row],[E1]:[E8]])</f>
        <v>8</v>
      </c>
      <c r="H23" s="31">
        <v>1</v>
      </c>
      <c r="I23" s="31">
        <v>1</v>
      </c>
      <c r="J23" s="31">
        <v>1</v>
      </c>
      <c r="K23" s="31">
        <v>1</v>
      </c>
      <c r="L23" s="31">
        <v>1</v>
      </c>
      <c r="M23" s="31">
        <v>1</v>
      </c>
      <c r="N23" s="31">
        <v>1</v>
      </c>
      <c r="O23" s="31">
        <v>1</v>
      </c>
      <c r="P23" t="s">
        <v>439</v>
      </c>
      <c r="Q23" s="8"/>
      <c r="R23" s="6" t="s">
        <v>8</v>
      </c>
      <c r="S23" s="2"/>
      <c r="T23" s="5"/>
      <c r="U23" s="19"/>
      <c r="V23" s="19"/>
      <c r="W23" s="19"/>
      <c r="X23" s="5"/>
      <c r="Y23" s="5"/>
      <c r="Z23" s="5"/>
      <c r="AA23" s="5"/>
      <c r="AB23" s="5"/>
      <c r="AC23" s="5"/>
      <c r="AD23" s="2"/>
      <c r="AE23" s="8"/>
      <c r="AF23" s="3"/>
      <c r="AG23" s="15" t="s">
        <v>325</v>
      </c>
      <c r="AH23" s="27">
        <v>98</v>
      </c>
      <c r="AI23" s="27" t="s">
        <v>59</v>
      </c>
      <c r="AJ23" s="27" t="s">
        <v>409</v>
      </c>
      <c r="AK23" s="28">
        <f>SUM(Tableau24[[#This Row],[R1]:[R6]])</f>
        <v>5</v>
      </c>
      <c r="AL23" s="34">
        <v>1</v>
      </c>
      <c r="AM23" s="31">
        <v>0</v>
      </c>
      <c r="AN23" s="31">
        <v>1</v>
      </c>
      <c r="AO23" s="34">
        <v>1</v>
      </c>
      <c r="AP23" s="34">
        <v>1</v>
      </c>
      <c r="AQ23" s="34">
        <v>1</v>
      </c>
      <c r="AR23" s="27"/>
      <c r="AS23" s="8"/>
    </row>
    <row r="24" spans="2:45">
      <c r="B24" s="3"/>
      <c r="C24" t="s">
        <v>327</v>
      </c>
      <c r="D24" s="16">
        <v>60</v>
      </c>
      <c r="E24" s="18" t="s">
        <v>35</v>
      </c>
      <c r="F24" s="18" t="s">
        <v>97</v>
      </c>
      <c r="G24" s="31">
        <f>SUM(Tableau1[[#This Row],[E1]:[E8]])</f>
        <v>8</v>
      </c>
      <c r="H24" s="31">
        <v>1</v>
      </c>
      <c r="I24" s="31">
        <v>1</v>
      </c>
      <c r="J24" s="31">
        <v>1</v>
      </c>
      <c r="K24" s="31">
        <v>1</v>
      </c>
      <c r="L24" s="31">
        <v>1</v>
      </c>
      <c r="M24" s="31">
        <v>1</v>
      </c>
      <c r="N24" s="31">
        <v>1</v>
      </c>
      <c r="O24" s="31">
        <v>1</v>
      </c>
      <c r="P24" t="s">
        <v>3</v>
      </c>
      <c r="Q24" s="8"/>
      <c r="R24" s="3"/>
      <c r="S24" t="s">
        <v>328</v>
      </c>
      <c r="T24" s="16">
        <v>33</v>
      </c>
      <c r="U24" s="18" t="s">
        <v>44</v>
      </c>
      <c r="V24" s="18" t="s">
        <v>262</v>
      </c>
      <c r="W24" s="31">
        <f>SUM(Tableau2[[#This Row],[M1]:[M6]])</f>
        <v>4</v>
      </c>
      <c r="X24" s="31">
        <v>1</v>
      </c>
      <c r="Y24" s="16">
        <v>1</v>
      </c>
      <c r="Z24" s="16">
        <v>1</v>
      </c>
      <c r="AA24" s="16">
        <v>1</v>
      </c>
      <c r="AB24" s="16">
        <v>0</v>
      </c>
      <c r="AC24" s="16">
        <v>0</v>
      </c>
      <c r="AD24" t="s">
        <v>411</v>
      </c>
      <c r="AE24" s="8"/>
      <c r="AF24" s="3"/>
      <c r="AG24" t="s">
        <v>325</v>
      </c>
      <c r="AH24" s="18">
        <v>126</v>
      </c>
      <c r="AI24" s="27" t="s">
        <v>53</v>
      </c>
      <c r="AJ24" s="27"/>
      <c r="AK24" s="28">
        <f>SUM(Tableau24[[#This Row],[R1]:[R6]])</f>
        <v>5</v>
      </c>
      <c r="AL24" s="34">
        <v>1</v>
      </c>
      <c r="AM24" s="31">
        <v>0</v>
      </c>
      <c r="AN24" s="31">
        <v>1</v>
      </c>
      <c r="AO24" s="34">
        <v>1</v>
      </c>
      <c r="AP24" s="34">
        <v>1</v>
      </c>
      <c r="AQ24" s="34">
        <v>1</v>
      </c>
      <c r="AR24" s="27"/>
      <c r="AS24" s="8"/>
    </row>
    <row r="25" spans="2:45">
      <c r="B25" s="3"/>
      <c r="C25" t="s">
        <v>327</v>
      </c>
      <c r="D25" s="16">
        <v>64</v>
      </c>
      <c r="E25" s="18" t="s">
        <v>35</v>
      </c>
      <c r="F25" s="18" t="s">
        <v>96</v>
      </c>
      <c r="G25" s="31">
        <f>SUM(Tableau1[[#This Row],[E1]:[E8]])</f>
        <v>8</v>
      </c>
      <c r="H25" s="31">
        <v>1</v>
      </c>
      <c r="I25" s="31">
        <v>1</v>
      </c>
      <c r="J25" s="31">
        <v>1</v>
      </c>
      <c r="K25" s="31">
        <v>1</v>
      </c>
      <c r="L25" s="31">
        <v>1</v>
      </c>
      <c r="M25" s="31">
        <v>1</v>
      </c>
      <c r="N25" s="31">
        <v>1</v>
      </c>
      <c r="O25" s="31">
        <v>1</v>
      </c>
      <c r="P25" t="s">
        <v>447</v>
      </c>
      <c r="Q25" s="8"/>
      <c r="R25" s="3"/>
      <c r="S25" t="s">
        <v>329</v>
      </c>
      <c r="T25" s="16">
        <v>29</v>
      </c>
      <c r="U25" s="18" t="s">
        <v>43</v>
      </c>
      <c r="V25" s="20" t="s">
        <v>190</v>
      </c>
      <c r="W25" s="31">
        <f>SUM(Tableau2[[#This Row],[M1]:[M6]])</f>
        <v>6</v>
      </c>
      <c r="X25" s="31">
        <v>1</v>
      </c>
      <c r="Y25" s="32">
        <v>1</v>
      </c>
      <c r="Z25" s="32">
        <v>1</v>
      </c>
      <c r="AA25" s="32">
        <v>1</v>
      </c>
      <c r="AB25" s="32">
        <v>1</v>
      </c>
      <c r="AC25" s="32">
        <v>1</v>
      </c>
      <c r="AD25" t="s">
        <v>411</v>
      </c>
      <c r="AE25" s="8"/>
      <c r="AF25" s="3"/>
      <c r="AG25" t="s">
        <v>325</v>
      </c>
      <c r="AH25" s="18">
        <v>127</v>
      </c>
      <c r="AI25" s="27" t="s">
        <v>60</v>
      </c>
      <c r="AJ25" s="27"/>
      <c r="AK25" s="28">
        <f>SUM(Tableau24[[#This Row],[R1]:[R6]])</f>
        <v>3</v>
      </c>
      <c r="AL25" s="34">
        <v>1</v>
      </c>
      <c r="AM25" s="31">
        <v>0</v>
      </c>
      <c r="AN25" s="31">
        <v>0</v>
      </c>
      <c r="AO25" s="34">
        <v>1</v>
      </c>
      <c r="AP25" s="34">
        <v>1</v>
      </c>
      <c r="AQ25" s="34">
        <v>0</v>
      </c>
      <c r="AR25" s="27"/>
      <c r="AS25" s="8"/>
    </row>
    <row r="26" spans="2:45">
      <c r="B26" s="3"/>
      <c r="C26" t="s">
        <v>327</v>
      </c>
      <c r="D26" s="16">
        <v>65</v>
      </c>
      <c r="E26" s="18" t="s">
        <v>35</v>
      </c>
      <c r="F26" s="18" t="s">
        <v>94</v>
      </c>
      <c r="G26" s="31">
        <f>SUM(Tableau1[[#This Row],[E1]:[E8]])</f>
        <v>8</v>
      </c>
      <c r="H26" s="31">
        <v>1</v>
      </c>
      <c r="I26" s="31">
        <v>1</v>
      </c>
      <c r="J26" s="31">
        <v>1</v>
      </c>
      <c r="K26" s="31">
        <v>1</v>
      </c>
      <c r="L26" s="31">
        <v>1</v>
      </c>
      <c r="M26" s="31">
        <v>1</v>
      </c>
      <c r="N26" s="31">
        <v>1</v>
      </c>
      <c r="O26" s="31">
        <v>1</v>
      </c>
      <c r="P26" t="s">
        <v>439</v>
      </c>
      <c r="Q26" s="8"/>
      <c r="R26" s="6" t="s">
        <v>13</v>
      </c>
      <c r="S26" s="2"/>
      <c r="T26" s="5"/>
      <c r="U26" s="19"/>
      <c r="V26" s="19"/>
      <c r="W26" s="19"/>
      <c r="X26" s="5"/>
      <c r="Y26" s="5"/>
      <c r="Z26" s="5"/>
      <c r="AA26" s="5"/>
      <c r="AB26" s="5"/>
      <c r="AC26" s="5"/>
      <c r="AD26" s="2"/>
      <c r="AE26" s="8"/>
      <c r="AF26" s="3"/>
      <c r="AG26" t="s">
        <v>325</v>
      </c>
      <c r="AH26" s="18">
        <v>128</v>
      </c>
      <c r="AI26" s="27" t="s">
        <v>61</v>
      </c>
      <c r="AJ26" s="27"/>
      <c r="AK26" s="28">
        <f>SUM(Tableau24[[#This Row],[R1]:[R6]])</f>
        <v>3</v>
      </c>
      <c r="AL26" s="34">
        <v>1</v>
      </c>
      <c r="AM26" s="31">
        <v>0</v>
      </c>
      <c r="AN26" s="31">
        <v>0</v>
      </c>
      <c r="AO26" s="34">
        <v>1</v>
      </c>
      <c r="AP26" s="34">
        <v>1</v>
      </c>
      <c r="AQ26" s="34">
        <v>0</v>
      </c>
      <c r="AR26" s="27"/>
      <c r="AS26" s="8"/>
    </row>
    <row r="27" spans="2:45">
      <c r="B27" s="3"/>
      <c r="C27" t="s">
        <v>327</v>
      </c>
      <c r="D27" s="16">
        <v>66</v>
      </c>
      <c r="E27" s="18" t="s">
        <v>35</v>
      </c>
      <c r="F27" s="18" t="s">
        <v>95</v>
      </c>
      <c r="G27" s="31">
        <f>SUM(Tableau1[[#This Row],[E1]:[E8]])</f>
        <v>8</v>
      </c>
      <c r="H27" s="31">
        <v>1</v>
      </c>
      <c r="I27" s="31">
        <v>1</v>
      </c>
      <c r="J27" s="31">
        <v>1</v>
      </c>
      <c r="K27" s="31">
        <v>1</v>
      </c>
      <c r="L27" s="31">
        <v>1</v>
      </c>
      <c r="M27" s="31">
        <v>1</v>
      </c>
      <c r="N27" s="31">
        <v>1</v>
      </c>
      <c r="O27" s="31">
        <v>1</v>
      </c>
      <c r="P27" t="s">
        <v>448</v>
      </c>
      <c r="Q27" s="8"/>
      <c r="R27" s="3"/>
      <c r="S27" t="s">
        <v>349</v>
      </c>
      <c r="T27" s="16">
        <v>32</v>
      </c>
      <c r="U27" s="18" t="s">
        <v>44</v>
      </c>
      <c r="V27" s="18" t="s">
        <v>191</v>
      </c>
      <c r="W27" s="31">
        <f>SUM(Tableau2[[#This Row],[M1]:[M6]])</f>
        <v>3</v>
      </c>
      <c r="X27" s="31">
        <v>1</v>
      </c>
      <c r="Y27" s="16">
        <v>0</v>
      </c>
      <c r="Z27" s="31">
        <v>1</v>
      </c>
      <c r="AA27" s="31">
        <v>1</v>
      </c>
      <c r="AB27" s="16">
        <v>0</v>
      </c>
      <c r="AC27" s="16">
        <v>0</v>
      </c>
      <c r="AD27" t="s">
        <v>216</v>
      </c>
      <c r="AE27" s="8"/>
      <c r="AF27" s="3"/>
      <c r="AG27" t="s">
        <v>325</v>
      </c>
      <c r="AH27" s="18">
        <v>141</v>
      </c>
      <c r="AI27" s="27" t="s">
        <v>281</v>
      </c>
      <c r="AJ27" s="27"/>
      <c r="AK27" s="28">
        <f>SUM(Tableau24[[#This Row],[R1]:[R6]])</f>
        <v>3</v>
      </c>
      <c r="AL27" s="28">
        <v>1</v>
      </c>
      <c r="AM27" s="31">
        <v>0</v>
      </c>
      <c r="AN27" s="31">
        <v>0</v>
      </c>
      <c r="AO27" s="28">
        <v>1</v>
      </c>
      <c r="AP27" s="28">
        <v>1</v>
      </c>
      <c r="AQ27" s="28">
        <v>0</v>
      </c>
      <c r="AR27" s="27"/>
      <c r="AS27" s="8"/>
    </row>
    <row r="28" spans="2:45">
      <c r="B28" s="3"/>
      <c r="C28" t="s">
        <v>327</v>
      </c>
      <c r="D28" s="16">
        <v>70</v>
      </c>
      <c r="E28" s="18" t="s">
        <v>37</v>
      </c>
      <c r="F28" s="18" t="s">
        <v>94</v>
      </c>
      <c r="G28" s="31">
        <f>SUM(Tableau1[[#This Row],[E1]:[E8]])</f>
        <v>8</v>
      </c>
      <c r="H28" s="31">
        <v>1</v>
      </c>
      <c r="I28" s="31">
        <v>1</v>
      </c>
      <c r="J28" s="31">
        <v>1</v>
      </c>
      <c r="K28" s="31">
        <v>1</v>
      </c>
      <c r="L28" s="31">
        <v>1</v>
      </c>
      <c r="M28" s="31">
        <v>1</v>
      </c>
      <c r="N28" s="31">
        <v>1</v>
      </c>
      <c r="O28" s="31">
        <v>1</v>
      </c>
      <c r="P28" t="s">
        <v>439</v>
      </c>
      <c r="Q28" s="8"/>
      <c r="R28" s="3"/>
      <c r="S28" t="s">
        <v>349</v>
      </c>
      <c r="T28" s="16">
        <v>50</v>
      </c>
      <c r="U28" s="18" t="s">
        <v>41</v>
      </c>
      <c r="V28" s="18" t="s">
        <v>192</v>
      </c>
      <c r="W28" s="31">
        <f>SUM(Tableau2[[#This Row],[M1]:[M6]])</f>
        <v>3</v>
      </c>
      <c r="X28" s="31">
        <v>1</v>
      </c>
      <c r="Y28" s="16">
        <v>0</v>
      </c>
      <c r="Z28" s="31">
        <v>1</v>
      </c>
      <c r="AA28" s="31">
        <v>1</v>
      </c>
      <c r="AB28" s="16">
        <v>0</v>
      </c>
      <c r="AC28" s="16">
        <v>0</v>
      </c>
      <c r="AD28" t="s">
        <v>216</v>
      </c>
      <c r="AE28" s="8"/>
      <c r="AF28" s="3"/>
      <c r="AG28" t="s">
        <v>325</v>
      </c>
      <c r="AH28" s="18">
        <v>150</v>
      </c>
      <c r="AI28" s="27" t="s">
        <v>53</v>
      </c>
      <c r="AJ28" s="30"/>
      <c r="AK28" s="29">
        <f>SUM(Tableau24[[#This Row],[R1]:[R6]])</f>
        <v>5</v>
      </c>
      <c r="AL28" s="34">
        <v>1</v>
      </c>
      <c r="AM28" s="31">
        <v>0</v>
      </c>
      <c r="AN28" s="31">
        <v>1</v>
      </c>
      <c r="AO28" s="34">
        <v>1</v>
      </c>
      <c r="AP28" s="34">
        <v>1</v>
      </c>
      <c r="AQ28" s="34">
        <v>1</v>
      </c>
      <c r="AR28" s="27"/>
      <c r="AS28" s="8"/>
    </row>
    <row r="29" spans="2:45">
      <c r="B29" s="3"/>
      <c r="C29" t="s">
        <v>327</v>
      </c>
      <c r="D29" s="16">
        <v>71</v>
      </c>
      <c r="E29" s="18" t="s">
        <v>37</v>
      </c>
      <c r="F29" s="18" t="s">
        <v>92</v>
      </c>
      <c r="G29" s="31">
        <f>SUM(Tableau1[[#This Row],[E1]:[E8]])</f>
        <v>8</v>
      </c>
      <c r="H29" s="31">
        <v>1</v>
      </c>
      <c r="I29" s="31">
        <v>1</v>
      </c>
      <c r="J29" s="31">
        <v>1</v>
      </c>
      <c r="K29" s="31">
        <v>1</v>
      </c>
      <c r="L29" s="31">
        <v>1</v>
      </c>
      <c r="M29" s="31">
        <v>1</v>
      </c>
      <c r="N29" s="31">
        <v>1</v>
      </c>
      <c r="O29" s="31">
        <v>1</v>
      </c>
      <c r="P29" t="s">
        <v>3</v>
      </c>
      <c r="Q29" s="8"/>
      <c r="R29" s="3"/>
      <c r="S29" t="s">
        <v>349</v>
      </c>
      <c r="T29" s="16">
        <v>61</v>
      </c>
      <c r="U29" s="18" t="s">
        <v>41</v>
      </c>
      <c r="V29" s="18" t="s">
        <v>194</v>
      </c>
      <c r="W29" s="31">
        <f>SUM(Tableau2[[#This Row],[M1]:[M6]])</f>
        <v>4</v>
      </c>
      <c r="X29" s="31">
        <v>1</v>
      </c>
      <c r="Y29" s="16">
        <v>1</v>
      </c>
      <c r="Z29" s="31">
        <v>1</v>
      </c>
      <c r="AA29" s="31">
        <v>1</v>
      </c>
      <c r="AB29" s="16">
        <v>0</v>
      </c>
      <c r="AC29" s="16">
        <v>0</v>
      </c>
      <c r="AD29" t="s">
        <v>216</v>
      </c>
      <c r="AE29" s="8"/>
      <c r="AF29" s="3"/>
      <c r="AG29" t="s">
        <v>325</v>
      </c>
      <c r="AH29" s="18">
        <v>151</v>
      </c>
      <c r="AI29" s="27" t="s">
        <v>62</v>
      </c>
      <c r="AJ29" s="30"/>
      <c r="AK29" s="29">
        <f>SUM(Tableau24[[#This Row],[R1]:[R6]])</f>
        <v>3</v>
      </c>
      <c r="AL29" s="34">
        <v>1</v>
      </c>
      <c r="AM29" s="31">
        <v>0</v>
      </c>
      <c r="AN29" s="31">
        <v>0</v>
      </c>
      <c r="AO29" s="34">
        <v>1</v>
      </c>
      <c r="AP29" s="34">
        <v>1</v>
      </c>
      <c r="AQ29" s="34">
        <v>0</v>
      </c>
      <c r="AR29" s="27"/>
      <c r="AS29" s="8"/>
    </row>
    <row r="30" spans="2:45">
      <c r="B30" s="3"/>
      <c r="C30" t="s">
        <v>327</v>
      </c>
      <c r="D30" s="16">
        <v>72</v>
      </c>
      <c r="E30" s="18" t="s">
        <v>37</v>
      </c>
      <c r="F30" s="18" t="s">
        <v>93</v>
      </c>
      <c r="G30" s="31">
        <f>SUM(Tableau1[[#This Row],[E1]:[E8]])</f>
        <v>8</v>
      </c>
      <c r="H30" s="31">
        <v>1</v>
      </c>
      <c r="I30" s="31">
        <v>1</v>
      </c>
      <c r="J30" s="31">
        <v>1</v>
      </c>
      <c r="K30" s="31">
        <v>1</v>
      </c>
      <c r="L30" s="31">
        <v>1</v>
      </c>
      <c r="M30" s="31">
        <v>1</v>
      </c>
      <c r="N30" s="31">
        <v>1</v>
      </c>
      <c r="O30" s="31">
        <v>1</v>
      </c>
      <c r="P30" t="s">
        <v>3</v>
      </c>
      <c r="Q30" s="8"/>
      <c r="R30" s="3"/>
      <c r="S30" t="s">
        <v>349</v>
      </c>
      <c r="T30" s="16">
        <v>72</v>
      </c>
      <c r="U30" s="18" t="s">
        <v>193</v>
      </c>
      <c r="V30" s="18" t="s">
        <v>197</v>
      </c>
      <c r="W30" s="31">
        <f>SUM(Tableau2[[#This Row],[M1]:[M6]])</f>
        <v>4</v>
      </c>
      <c r="X30" s="31">
        <v>1</v>
      </c>
      <c r="Y30" s="16">
        <v>1</v>
      </c>
      <c r="Z30" s="31">
        <v>1</v>
      </c>
      <c r="AA30" s="31">
        <v>1</v>
      </c>
      <c r="AB30" s="16">
        <v>0</v>
      </c>
      <c r="AC30" s="16">
        <v>0</v>
      </c>
      <c r="AD30" t="s">
        <v>216</v>
      </c>
      <c r="AE30" s="8"/>
      <c r="AF30" s="3"/>
      <c r="AG30" t="s">
        <v>325</v>
      </c>
      <c r="AH30" s="18">
        <v>152</v>
      </c>
      <c r="AI30" s="27" t="s">
        <v>61</v>
      </c>
      <c r="AJ30" s="27"/>
      <c r="AK30" s="28">
        <f>SUM(Tableau24[[#This Row],[R1]:[R6]])</f>
        <v>3</v>
      </c>
      <c r="AL30" s="34">
        <v>1</v>
      </c>
      <c r="AM30" s="31">
        <v>0</v>
      </c>
      <c r="AN30" s="31">
        <v>0</v>
      </c>
      <c r="AO30" s="34">
        <v>1</v>
      </c>
      <c r="AP30" s="34">
        <v>1</v>
      </c>
      <c r="AQ30" s="34">
        <v>0</v>
      </c>
      <c r="AR30" s="27"/>
      <c r="AS30" s="8"/>
    </row>
    <row r="31" spans="2:45">
      <c r="B31" s="3"/>
      <c r="C31" t="s">
        <v>327</v>
      </c>
      <c r="D31" s="16">
        <v>73</v>
      </c>
      <c r="E31" s="18" t="s">
        <v>35</v>
      </c>
      <c r="F31" s="18" t="s">
        <v>92</v>
      </c>
      <c r="G31" s="31">
        <f>SUM(Tableau1[[#This Row],[E1]:[E8]])</f>
        <v>8</v>
      </c>
      <c r="H31" s="31">
        <v>1</v>
      </c>
      <c r="I31" s="31">
        <v>1</v>
      </c>
      <c r="J31" s="31">
        <v>1</v>
      </c>
      <c r="K31" s="31">
        <v>1</v>
      </c>
      <c r="L31" s="31">
        <v>1</v>
      </c>
      <c r="M31" s="31">
        <v>1</v>
      </c>
      <c r="N31" s="31">
        <v>1</v>
      </c>
      <c r="O31" s="31">
        <v>1</v>
      </c>
      <c r="P31" t="s">
        <v>3</v>
      </c>
      <c r="Q31" s="8"/>
      <c r="R31" s="3"/>
      <c r="S31" t="s">
        <v>349</v>
      </c>
      <c r="T31" s="16">
        <v>88</v>
      </c>
      <c r="U31" s="18" t="s">
        <v>42</v>
      </c>
      <c r="V31" s="18" t="s">
        <v>195</v>
      </c>
      <c r="W31" s="31">
        <f>SUM(Tableau2[[#This Row],[M1]:[M6]])</f>
        <v>3</v>
      </c>
      <c r="X31" s="31">
        <v>1</v>
      </c>
      <c r="Y31" s="16">
        <v>0</v>
      </c>
      <c r="Z31" s="31">
        <v>1</v>
      </c>
      <c r="AA31" s="31">
        <v>1</v>
      </c>
      <c r="AB31" s="16">
        <v>0</v>
      </c>
      <c r="AC31" s="16">
        <v>0</v>
      </c>
      <c r="AD31" t="s">
        <v>216</v>
      </c>
      <c r="AE31" s="8"/>
      <c r="AF31" s="3"/>
      <c r="AG31" t="s">
        <v>325</v>
      </c>
      <c r="AH31" s="18">
        <v>153</v>
      </c>
      <c r="AI31" s="27" t="s">
        <v>281</v>
      </c>
      <c r="AJ31" s="27" t="s">
        <v>374</v>
      </c>
      <c r="AK31" s="28">
        <f>SUM(Tableau24[[#This Row],[R1]:[R6]])</f>
        <v>3</v>
      </c>
      <c r="AL31" s="28">
        <v>1</v>
      </c>
      <c r="AM31" s="31">
        <v>0</v>
      </c>
      <c r="AN31" s="31">
        <v>0</v>
      </c>
      <c r="AO31" s="34">
        <v>1</v>
      </c>
      <c r="AP31" s="28">
        <v>1</v>
      </c>
      <c r="AQ31" s="28">
        <v>0</v>
      </c>
      <c r="AR31" s="27"/>
      <c r="AS31" s="8"/>
    </row>
    <row r="32" spans="2:45">
      <c r="B32" s="3"/>
      <c r="C32" t="s">
        <v>327</v>
      </c>
      <c r="D32" s="16">
        <v>74</v>
      </c>
      <c r="E32" s="18" t="s">
        <v>35</v>
      </c>
      <c r="F32" s="18" t="s">
        <v>91</v>
      </c>
      <c r="G32" s="31">
        <f>SUM(Tableau1[[#This Row],[E1]:[E8]])</f>
        <v>8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1">
        <v>1</v>
      </c>
      <c r="O32" s="31">
        <v>1</v>
      </c>
      <c r="P32" t="s">
        <v>449</v>
      </c>
      <c r="Q32" s="8"/>
      <c r="R32" s="3"/>
      <c r="S32" t="s">
        <v>349</v>
      </c>
      <c r="T32" s="16">
        <v>108</v>
      </c>
      <c r="U32" s="18" t="s">
        <v>38</v>
      </c>
      <c r="V32" s="18" t="s">
        <v>198</v>
      </c>
      <c r="W32" s="31">
        <f>SUM(Tableau2[[#This Row],[M1]:[M6]])</f>
        <v>3</v>
      </c>
      <c r="X32" s="31">
        <v>1</v>
      </c>
      <c r="Y32" s="16">
        <v>0</v>
      </c>
      <c r="Z32" s="31">
        <v>1</v>
      </c>
      <c r="AA32" s="31">
        <v>1</v>
      </c>
      <c r="AB32" s="16">
        <v>0</v>
      </c>
      <c r="AC32" s="16">
        <v>0</v>
      </c>
      <c r="AD32" t="s">
        <v>216</v>
      </c>
      <c r="AE32" s="8"/>
      <c r="AF32" s="3"/>
      <c r="AG32" t="s">
        <v>325</v>
      </c>
      <c r="AH32" s="18">
        <v>161</v>
      </c>
      <c r="AI32" s="27" t="s">
        <v>53</v>
      </c>
      <c r="AJ32" s="27"/>
      <c r="AK32" s="28">
        <f>SUM(Tableau24[[#This Row],[R1]:[R6]])</f>
        <v>5</v>
      </c>
      <c r="AL32" s="34">
        <v>1</v>
      </c>
      <c r="AM32" s="31">
        <v>0</v>
      </c>
      <c r="AN32" s="31">
        <v>1</v>
      </c>
      <c r="AO32" s="34">
        <v>1</v>
      </c>
      <c r="AP32" s="34">
        <v>1</v>
      </c>
      <c r="AQ32" s="34">
        <v>1</v>
      </c>
      <c r="AR32" s="27"/>
      <c r="AS32" s="8"/>
    </row>
    <row r="33" spans="2:45">
      <c r="B33" s="3"/>
      <c r="C33" t="s">
        <v>327</v>
      </c>
      <c r="D33" s="16">
        <v>78</v>
      </c>
      <c r="E33" s="18" t="s">
        <v>35</v>
      </c>
      <c r="F33" s="18" t="s">
        <v>90</v>
      </c>
      <c r="G33" s="31">
        <f>SUM(Tableau1[[#This Row],[E1]:[E8]])</f>
        <v>8</v>
      </c>
      <c r="H33" s="31">
        <v>1</v>
      </c>
      <c r="I33" s="31">
        <v>1</v>
      </c>
      <c r="J33" s="31">
        <v>1</v>
      </c>
      <c r="K33" s="31">
        <v>1</v>
      </c>
      <c r="L33" s="31">
        <v>1</v>
      </c>
      <c r="M33" s="31">
        <v>1</v>
      </c>
      <c r="N33" s="31">
        <v>1</v>
      </c>
      <c r="O33" s="31">
        <v>1</v>
      </c>
      <c r="P33" t="s">
        <v>450</v>
      </c>
      <c r="Q33" s="8"/>
      <c r="R33" s="3"/>
      <c r="S33" t="s">
        <v>350</v>
      </c>
      <c r="T33" s="16">
        <v>51</v>
      </c>
      <c r="U33" s="18" t="s">
        <v>42</v>
      </c>
      <c r="V33" s="18" t="s">
        <v>196</v>
      </c>
      <c r="W33" s="31">
        <f>SUM(Tableau2[[#This Row],[M1]:[M6]])</f>
        <v>3</v>
      </c>
      <c r="X33" s="31">
        <v>1</v>
      </c>
      <c r="Y33" s="16">
        <v>0</v>
      </c>
      <c r="Z33" s="31">
        <v>1</v>
      </c>
      <c r="AA33" s="31">
        <v>1</v>
      </c>
      <c r="AB33" s="16">
        <v>0</v>
      </c>
      <c r="AC33" s="16">
        <v>0</v>
      </c>
      <c r="AD33" t="s">
        <v>215</v>
      </c>
      <c r="AE33" s="8"/>
      <c r="AF33" s="3"/>
      <c r="AG33" t="s">
        <v>325</v>
      </c>
      <c r="AH33" s="18">
        <v>163</v>
      </c>
      <c r="AI33" s="27" t="s">
        <v>63</v>
      </c>
      <c r="AJ33" s="27"/>
      <c r="AK33" s="28">
        <f>SUM(Tableau24[[#This Row],[R1]:[R6]])</f>
        <v>3</v>
      </c>
      <c r="AL33" s="34">
        <v>1</v>
      </c>
      <c r="AM33" s="31">
        <v>0</v>
      </c>
      <c r="AN33" s="31">
        <v>0</v>
      </c>
      <c r="AO33" s="34">
        <v>1</v>
      </c>
      <c r="AP33" s="34">
        <v>1</v>
      </c>
      <c r="AQ33" s="34">
        <v>0</v>
      </c>
      <c r="AR33" s="27"/>
      <c r="AS33" s="8"/>
    </row>
    <row r="34" spans="2:45">
      <c r="B34" s="3"/>
      <c r="C34" t="s">
        <v>327</v>
      </c>
      <c r="D34" s="16">
        <v>79</v>
      </c>
      <c r="E34" s="18" t="s">
        <v>35</v>
      </c>
      <c r="F34" s="18" t="s">
        <v>89</v>
      </c>
      <c r="G34" s="31">
        <f>SUM(Tableau1[[#This Row],[E1]:[E8]])</f>
        <v>8</v>
      </c>
      <c r="H34" s="31">
        <v>1</v>
      </c>
      <c r="I34" s="31">
        <v>1</v>
      </c>
      <c r="J34" s="31">
        <v>1</v>
      </c>
      <c r="K34" s="31">
        <v>1</v>
      </c>
      <c r="L34" s="31">
        <v>1</v>
      </c>
      <c r="M34" s="31">
        <v>1</v>
      </c>
      <c r="N34" s="31">
        <v>1</v>
      </c>
      <c r="O34" s="31">
        <v>1</v>
      </c>
      <c r="P34" t="s">
        <v>452</v>
      </c>
      <c r="Q34" s="8"/>
      <c r="R34" s="3"/>
      <c r="S34" t="s">
        <v>350</v>
      </c>
      <c r="T34" s="16">
        <v>59</v>
      </c>
      <c r="U34" s="18" t="s">
        <v>40</v>
      </c>
      <c r="V34" s="18" t="s">
        <v>199</v>
      </c>
      <c r="W34" s="31">
        <f>SUM(Tableau2[[#This Row],[M1]:[M6]])</f>
        <v>3</v>
      </c>
      <c r="X34" s="31">
        <v>1</v>
      </c>
      <c r="Y34" s="16">
        <v>0</v>
      </c>
      <c r="Z34" s="31">
        <v>1</v>
      </c>
      <c r="AA34" s="31">
        <v>1</v>
      </c>
      <c r="AB34" s="16">
        <v>0</v>
      </c>
      <c r="AC34" s="16">
        <v>0</v>
      </c>
      <c r="AD34" t="s">
        <v>215</v>
      </c>
      <c r="AE34" s="8"/>
      <c r="AF34" s="3"/>
      <c r="AG34" t="s">
        <v>325</v>
      </c>
      <c r="AH34" s="18">
        <v>164</v>
      </c>
      <c r="AI34" s="27" t="s">
        <v>281</v>
      </c>
      <c r="AJ34" s="27"/>
      <c r="AK34" s="28">
        <f>SUM(Tableau24[[#This Row],[R1]:[R6]])</f>
        <v>3</v>
      </c>
      <c r="AL34" s="34">
        <v>1</v>
      </c>
      <c r="AM34" s="31">
        <v>0</v>
      </c>
      <c r="AN34" s="31">
        <v>0</v>
      </c>
      <c r="AO34" s="34">
        <v>1</v>
      </c>
      <c r="AP34" s="34">
        <v>1</v>
      </c>
      <c r="AQ34" s="34">
        <v>0</v>
      </c>
      <c r="AR34" s="27"/>
      <c r="AS34" s="8"/>
    </row>
    <row r="35" spans="2:45">
      <c r="B35" s="3"/>
      <c r="C35" t="s">
        <v>327</v>
      </c>
      <c r="D35" s="16">
        <v>83</v>
      </c>
      <c r="E35" s="18" t="s">
        <v>35</v>
      </c>
      <c r="F35" s="18" t="s">
        <v>88</v>
      </c>
      <c r="G35" s="31">
        <f>SUM(Tableau1[[#This Row],[E1]:[E8]])</f>
        <v>8</v>
      </c>
      <c r="H35" s="31">
        <v>1</v>
      </c>
      <c r="I35" s="31">
        <v>1</v>
      </c>
      <c r="J35" s="31">
        <v>1</v>
      </c>
      <c r="K35" s="31">
        <v>1</v>
      </c>
      <c r="L35" s="31">
        <v>1</v>
      </c>
      <c r="M35" s="31">
        <v>1</v>
      </c>
      <c r="N35" s="31">
        <v>1</v>
      </c>
      <c r="O35" s="31">
        <v>1</v>
      </c>
      <c r="P35" t="s">
        <v>452</v>
      </c>
      <c r="Q35" s="8"/>
      <c r="R35" s="3"/>
      <c r="S35" t="s">
        <v>350</v>
      </c>
      <c r="T35" s="16">
        <v>68</v>
      </c>
      <c r="U35" s="18" t="s">
        <v>41</v>
      </c>
      <c r="V35" s="26" t="s">
        <v>200</v>
      </c>
      <c r="W35" s="31">
        <f>SUM(Tableau2[[#This Row],[M1]:[M6]])</f>
        <v>4</v>
      </c>
      <c r="X35" s="31">
        <v>1</v>
      </c>
      <c r="Y35" s="35">
        <v>1</v>
      </c>
      <c r="Z35" s="31">
        <v>1</v>
      </c>
      <c r="AA35" s="31">
        <v>1</v>
      </c>
      <c r="AB35" s="16">
        <v>0</v>
      </c>
      <c r="AC35" s="16">
        <v>0</v>
      </c>
      <c r="AD35" t="s">
        <v>215</v>
      </c>
      <c r="AE35" s="8"/>
      <c r="AF35" s="3"/>
      <c r="AG35" t="s">
        <v>325</v>
      </c>
      <c r="AH35" s="18">
        <v>180</v>
      </c>
      <c r="AI35" s="27" t="s">
        <v>61</v>
      </c>
      <c r="AJ35" s="27"/>
      <c r="AK35" s="28">
        <f>SUM(Tableau24[[#This Row],[R1]:[R6]])</f>
        <v>5</v>
      </c>
      <c r="AL35" s="34">
        <v>1</v>
      </c>
      <c r="AM35" s="31">
        <v>0</v>
      </c>
      <c r="AN35" s="31">
        <v>1</v>
      </c>
      <c r="AO35" s="34">
        <v>1</v>
      </c>
      <c r="AP35" s="34">
        <v>1</v>
      </c>
      <c r="AQ35" s="34">
        <v>1</v>
      </c>
      <c r="AR35" s="27"/>
      <c r="AS35" s="8"/>
    </row>
    <row r="36" spans="2:45">
      <c r="B36" s="3"/>
      <c r="C36" t="s">
        <v>327</v>
      </c>
      <c r="D36" s="16">
        <v>87</v>
      </c>
      <c r="E36" s="18" t="s">
        <v>37</v>
      </c>
      <c r="F36" s="18" t="s">
        <v>87</v>
      </c>
      <c r="G36" s="31">
        <f>SUM(Tableau1[[#This Row],[E1]:[E8]])</f>
        <v>8</v>
      </c>
      <c r="H36" s="31">
        <v>1</v>
      </c>
      <c r="I36" s="31">
        <v>1</v>
      </c>
      <c r="J36" s="31">
        <v>1</v>
      </c>
      <c r="K36" s="31">
        <v>1</v>
      </c>
      <c r="L36" s="31">
        <v>1</v>
      </c>
      <c r="M36" s="31">
        <v>1</v>
      </c>
      <c r="N36" s="31">
        <v>1</v>
      </c>
      <c r="O36" s="31">
        <v>1</v>
      </c>
      <c r="P36" t="s">
        <v>451</v>
      </c>
      <c r="Q36" s="8"/>
      <c r="R36" s="3"/>
      <c r="S36" t="s">
        <v>350</v>
      </c>
      <c r="T36" s="16">
        <v>86</v>
      </c>
      <c r="U36" s="18" t="s">
        <v>42</v>
      </c>
      <c r="V36" s="18" t="s">
        <v>201</v>
      </c>
      <c r="W36" s="31">
        <f>SUM(Tableau2[[#This Row],[M1]:[M6]])</f>
        <v>4</v>
      </c>
      <c r="X36" s="31">
        <v>1</v>
      </c>
      <c r="Y36" s="16">
        <v>1</v>
      </c>
      <c r="Z36" s="31">
        <v>1</v>
      </c>
      <c r="AA36" s="31">
        <v>1</v>
      </c>
      <c r="AB36" s="16">
        <v>0</v>
      </c>
      <c r="AC36" s="16">
        <v>0</v>
      </c>
      <c r="AD36" t="s">
        <v>215</v>
      </c>
      <c r="AE36" s="8"/>
      <c r="AF36" s="3"/>
      <c r="AG36" t="s">
        <v>325</v>
      </c>
      <c r="AH36" s="18">
        <v>208</v>
      </c>
      <c r="AI36" s="27" t="s">
        <v>64</v>
      </c>
      <c r="AJ36" s="27"/>
      <c r="AK36" s="28">
        <f>SUM(Tableau24[[#This Row],[R1]:[R6]])</f>
        <v>5</v>
      </c>
      <c r="AL36" s="34">
        <v>1</v>
      </c>
      <c r="AM36" s="31">
        <v>0</v>
      </c>
      <c r="AN36" s="31">
        <v>1</v>
      </c>
      <c r="AO36" s="34">
        <v>1</v>
      </c>
      <c r="AP36" s="34">
        <v>1</v>
      </c>
      <c r="AQ36" s="34">
        <v>1</v>
      </c>
      <c r="AR36" s="27"/>
      <c r="AS36" s="8"/>
    </row>
    <row r="37" spans="2:45">
      <c r="B37" s="3"/>
      <c r="C37" t="s">
        <v>327</v>
      </c>
      <c r="D37" s="16">
        <v>92</v>
      </c>
      <c r="E37" s="18" t="s">
        <v>34</v>
      </c>
      <c r="F37" s="18" t="s">
        <v>80</v>
      </c>
      <c r="G37" s="31">
        <f>SUM(Tableau1[[#This Row],[E1]:[E8]])</f>
        <v>8</v>
      </c>
      <c r="H37" s="31">
        <v>1</v>
      </c>
      <c r="I37" s="31">
        <v>1</v>
      </c>
      <c r="J37" s="31">
        <v>1</v>
      </c>
      <c r="K37" s="31">
        <v>1</v>
      </c>
      <c r="L37" s="31">
        <v>1</v>
      </c>
      <c r="M37" s="31">
        <v>1</v>
      </c>
      <c r="N37" s="31">
        <v>1</v>
      </c>
      <c r="O37" s="31">
        <v>1</v>
      </c>
      <c r="Q37" s="8"/>
      <c r="R37" s="3"/>
      <c r="S37" t="s">
        <v>350</v>
      </c>
      <c r="T37" s="16">
        <v>107</v>
      </c>
      <c r="U37" s="18" t="s">
        <v>42</v>
      </c>
      <c r="V37" s="18" t="s">
        <v>201</v>
      </c>
      <c r="W37" s="31">
        <f>SUM(Tableau2[[#This Row],[M1]:[M6]])</f>
        <v>4</v>
      </c>
      <c r="X37" s="31">
        <v>1</v>
      </c>
      <c r="Y37" s="16">
        <v>1</v>
      </c>
      <c r="Z37" s="31">
        <v>1</v>
      </c>
      <c r="AA37" s="31">
        <v>1</v>
      </c>
      <c r="AB37" s="16">
        <v>0</v>
      </c>
      <c r="AC37" s="16">
        <v>0</v>
      </c>
      <c r="AD37" t="s">
        <v>215</v>
      </c>
      <c r="AE37" s="8"/>
      <c r="AF37" s="3"/>
      <c r="AG37" t="s">
        <v>325</v>
      </c>
      <c r="AH37" s="18">
        <v>293</v>
      </c>
      <c r="AI37" s="27" t="s">
        <v>64</v>
      </c>
      <c r="AJ37" s="27"/>
      <c r="AK37" s="28">
        <f>SUM(Tableau24[[#This Row],[R1]:[R6]])</f>
        <v>5</v>
      </c>
      <c r="AL37" s="34">
        <v>1</v>
      </c>
      <c r="AM37" s="31">
        <v>0</v>
      </c>
      <c r="AN37" s="31">
        <v>1</v>
      </c>
      <c r="AO37" s="34">
        <v>1</v>
      </c>
      <c r="AP37" s="34">
        <v>1</v>
      </c>
      <c r="AQ37" s="34">
        <v>1</v>
      </c>
      <c r="AR37" s="27"/>
      <c r="AS37" s="8"/>
    </row>
    <row r="38" spans="2:45">
      <c r="B38" s="3"/>
      <c r="C38" t="s">
        <v>327</v>
      </c>
      <c r="D38" s="16">
        <v>93</v>
      </c>
      <c r="E38" s="18" t="s">
        <v>34</v>
      </c>
      <c r="F38" s="18" t="s">
        <v>81</v>
      </c>
      <c r="G38" s="31">
        <f>SUM(Tableau1[[#This Row],[E1]:[E8]])</f>
        <v>8</v>
      </c>
      <c r="H38" s="31">
        <v>1</v>
      </c>
      <c r="I38" s="31">
        <v>1</v>
      </c>
      <c r="J38" s="31">
        <v>1</v>
      </c>
      <c r="K38" s="31">
        <v>1</v>
      </c>
      <c r="L38" s="31">
        <v>1</v>
      </c>
      <c r="M38" s="31">
        <v>1</v>
      </c>
      <c r="N38" s="31">
        <v>1</v>
      </c>
      <c r="O38" s="31">
        <v>1</v>
      </c>
      <c r="Q38" s="8"/>
      <c r="R38" s="3"/>
      <c r="S38" t="s">
        <v>350</v>
      </c>
      <c r="T38" s="16">
        <v>132</v>
      </c>
      <c r="U38" s="18" t="s">
        <v>38</v>
      </c>
      <c r="V38" s="18" t="s">
        <v>202</v>
      </c>
      <c r="W38" s="31">
        <f>SUM(Tableau2[[#This Row],[M1]:[M6]])</f>
        <v>4</v>
      </c>
      <c r="X38" s="31">
        <v>1</v>
      </c>
      <c r="Y38" s="16">
        <v>1</v>
      </c>
      <c r="Z38" s="31">
        <v>1</v>
      </c>
      <c r="AA38" s="31">
        <v>1</v>
      </c>
      <c r="AB38" s="16">
        <v>0</v>
      </c>
      <c r="AC38" s="16">
        <v>0</v>
      </c>
      <c r="AD38" t="s">
        <v>215</v>
      </c>
      <c r="AE38" s="8"/>
      <c r="AF38" s="3"/>
      <c r="AG38" t="s">
        <v>325</v>
      </c>
      <c r="AH38" s="18">
        <v>311</v>
      </c>
      <c r="AI38" s="27" t="s">
        <v>34</v>
      </c>
      <c r="AJ38" s="27"/>
      <c r="AK38" s="28">
        <f>SUM(Tableau24[[#This Row],[R1]:[R6]])</f>
        <v>5</v>
      </c>
      <c r="AL38" s="34">
        <v>1</v>
      </c>
      <c r="AM38" s="31">
        <v>0</v>
      </c>
      <c r="AN38" s="31">
        <v>1</v>
      </c>
      <c r="AO38" s="34">
        <v>1</v>
      </c>
      <c r="AP38" s="34">
        <v>1</v>
      </c>
      <c r="AQ38" s="34">
        <v>1</v>
      </c>
      <c r="AR38" s="27"/>
      <c r="AS38" s="8"/>
    </row>
    <row r="39" spans="2:45">
      <c r="B39" s="3"/>
      <c r="C39" t="s">
        <v>327</v>
      </c>
      <c r="D39" s="16">
        <v>95</v>
      </c>
      <c r="E39" s="18" t="s">
        <v>34</v>
      </c>
      <c r="F39" s="18" t="s">
        <v>82</v>
      </c>
      <c r="G39" s="31">
        <f>SUM(Tableau1[[#This Row],[E1]:[E8]])</f>
        <v>8</v>
      </c>
      <c r="H39" s="31">
        <v>1</v>
      </c>
      <c r="I39" s="31">
        <v>1</v>
      </c>
      <c r="J39" s="31">
        <v>1</v>
      </c>
      <c r="K39" s="31">
        <v>1</v>
      </c>
      <c r="L39" s="31">
        <v>1</v>
      </c>
      <c r="M39" s="31">
        <v>1</v>
      </c>
      <c r="N39" s="31">
        <v>1</v>
      </c>
      <c r="O39" s="31">
        <v>1</v>
      </c>
      <c r="P39" t="s">
        <v>4</v>
      </c>
      <c r="Q39" s="8"/>
      <c r="R39" s="3"/>
      <c r="S39" t="s">
        <v>351</v>
      </c>
      <c r="T39" s="16">
        <v>21</v>
      </c>
      <c r="U39" s="18" t="s">
        <v>43</v>
      </c>
      <c r="V39" s="18" t="s">
        <v>203</v>
      </c>
      <c r="W39" s="31">
        <f>SUM(Tableau2[[#This Row],[M1]:[M6]])</f>
        <v>6</v>
      </c>
      <c r="X39" s="31">
        <v>1</v>
      </c>
      <c r="Y39" s="16">
        <v>1</v>
      </c>
      <c r="Z39" s="31">
        <v>1</v>
      </c>
      <c r="AA39" s="31">
        <v>1</v>
      </c>
      <c r="AB39" s="16">
        <v>1</v>
      </c>
      <c r="AC39" s="16">
        <v>1</v>
      </c>
      <c r="AD39" t="s">
        <v>216</v>
      </c>
      <c r="AE39" s="8"/>
      <c r="AF39" s="3"/>
      <c r="AG39" t="s">
        <v>325</v>
      </c>
      <c r="AH39" s="18">
        <v>324</v>
      </c>
      <c r="AI39" s="27" t="s">
        <v>58</v>
      </c>
      <c r="AJ39" s="27"/>
      <c r="AK39" s="28">
        <f>SUM(Tableau24[[#This Row],[R1]:[R6]])</f>
        <v>5</v>
      </c>
      <c r="AL39" s="34">
        <v>1</v>
      </c>
      <c r="AM39" s="31">
        <v>0</v>
      </c>
      <c r="AN39" s="31">
        <v>1</v>
      </c>
      <c r="AO39" s="34">
        <v>1</v>
      </c>
      <c r="AP39" s="34">
        <v>1</v>
      </c>
      <c r="AQ39" s="34">
        <v>1</v>
      </c>
      <c r="AR39" s="27"/>
      <c r="AS39" s="8"/>
    </row>
    <row r="40" spans="2:45">
      <c r="B40" s="3"/>
      <c r="C40" t="s">
        <v>327</v>
      </c>
      <c r="D40" s="16">
        <v>106</v>
      </c>
      <c r="E40" s="18" t="s">
        <v>34</v>
      </c>
      <c r="F40" s="18" t="s">
        <v>83</v>
      </c>
      <c r="G40" s="31">
        <f>SUM(Tableau1[[#This Row],[E1]:[E8]])</f>
        <v>8</v>
      </c>
      <c r="H40" s="31">
        <v>1</v>
      </c>
      <c r="I40" s="31">
        <v>1</v>
      </c>
      <c r="J40" s="31">
        <v>1</v>
      </c>
      <c r="K40" s="31">
        <v>1</v>
      </c>
      <c r="L40" s="31">
        <v>1</v>
      </c>
      <c r="M40" s="31">
        <v>1</v>
      </c>
      <c r="N40" s="31">
        <v>1</v>
      </c>
      <c r="O40" s="31">
        <v>1</v>
      </c>
      <c r="P40" t="s">
        <v>2</v>
      </c>
      <c r="Q40" s="8"/>
      <c r="R40" s="3"/>
      <c r="S40" t="s">
        <v>351</v>
      </c>
      <c r="T40" s="16">
        <v>22</v>
      </c>
      <c r="U40" s="18" t="s">
        <v>43</v>
      </c>
      <c r="V40" s="18" t="s">
        <v>204</v>
      </c>
      <c r="W40" s="31">
        <f>SUM(Tableau2[[#This Row],[M1]:[M6]])</f>
        <v>6</v>
      </c>
      <c r="X40" s="31">
        <v>1</v>
      </c>
      <c r="Y40" s="16">
        <v>1</v>
      </c>
      <c r="Z40" s="31">
        <v>1</v>
      </c>
      <c r="AA40" s="31">
        <v>1</v>
      </c>
      <c r="AB40" s="16">
        <v>1</v>
      </c>
      <c r="AC40" s="16">
        <v>1</v>
      </c>
      <c r="AD40" t="s">
        <v>215</v>
      </c>
      <c r="AE40" s="8"/>
      <c r="AF40" s="3"/>
      <c r="AG40" t="s">
        <v>325</v>
      </c>
      <c r="AH40" s="18">
        <v>328</v>
      </c>
      <c r="AI40" s="27" t="s">
        <v>34</v>
      </c>
      <c r="AJ40" s="27"/>
      <c r="AK40" s="28">
        <f>SUM(Tableau24[[#This Row],[R1]:[R6]])</f>
        <v>5</v>
      </c>
      <c r="AL40" s="34">
        <v>1</v>
      </c>
      <c r="AM40" s="31">
        <v>0</v>
      </c>
      <c r="AN40" s="31">
        <v>1</v>
      </c>
      <c r="AO40" s="34">
        <v>1</v>
      </c>
      <c r="AP40" s="34">
        <v>1</v>
      </c>
      <c r="AQ40" s="34">
        <v>1</v>
      </c>
      <c r="AR40" s="27"/>
      <c r="AS40" s="8"/>
    </row>
    <row r="41" spans="2:45">
      <c r="B41" s="3"/>
      <c r="C41" t="s">
        <v>327</v>
      </c>
      <c r="D41" s="16">
        <v>117</v>
      </c>
      <c r="E41" s="18" t="s">
        <v>34</v>
      </c>
      <c r="F41" s="18" t="s">
        <v>84</v>
      </c>
      <c r="G41" s="31">
        <f>SUM(Tableau1[[#This Row],[E1]:[E8]])</f>
        <v>8</v>
      </c>
      <c r="H41" s="31">
        <v>1</v>
      </c>
      <c r="I41" s="31">
        <v>1</v>
      </c>
      <c r="J41" s="31">
        <v>1</v>
      </c>
      <c r="K41" s="31">
        <v>1</v>
      </c>
      <c r="L41" s="31">
        <v>1</v>
      </c>
      <c r="M41" s="31">
        <v>1</v>
      </c>
      <c r="N41" s="31">
        <v>1</v>
      </c>
      <c r="O41" s="31">
        <v>1</v>
      </c>
      <c r="P41" t="s">
        <v>371</v>
      </c>
      <c r="Q41" s="8"/>
      <c r="R41" s="6" t="s">
        <v>19</v>
      </c>
      <c r="S41" s="2"/>
      <c r="T41" s="5"/>
      <c r="U41" s="19"/>
      <c r="V41" s="19"/>
      <c r="W41" s="19"/>
      <c r="X41" s="5"/>
      <c r="Y41" s="5"/>
      <c r="Z41" s="5"/>
      <c r="AA41" s="5"/>
      <c r="AB41" s="5"/>
      <c r="AC41" s="5"/>
      <c r="AD41" s="2"/>
      <c r="AE41" s="8"/>
      <c r="AF41" s="3"/>
      <c r="AG41" t="s">
        <v>325</v>
      </c>
      <c r="AH41" s="18">
        <v>362</v>
      </c>
      <c r="AI41" s="27" t="s">
        <v>56</v>
      </c>
      <c r="AJ41" s="27"/>
      <c r="AK41" s="28">
        <f>SUM(Tableau24[[#This Row],[R1]:[R6]])</f>
        <v>5</v>
      </c>
      <c r="AL41" s="34">
        <v>1</v>
      </c>
      <c r="AM41" s="31">
        <v>0</v>
      </c>
      <c r="AN41" s="31">
        <v>1</v>
      </c>
      <c r="AO41" s="34">
        <v>1</v>
      </c>
      <c r="AP41" s="34">
        <v>1</v>
      </c>
      <c r="AQ41" s="34">
        <v>1</v>
      </c>
      <c r="AR41" s="27"/>
      <c r="AS41" s="8"/>
    </row>
    <row r="42" spans="2:45">
      <c r="B42" s="3"/>
      <c r="C42" t="s">
        <v>327</v>
      </c>
      <c r="D42" s="16">
        <v>131</v>
      </c>
      <c r="E42" s="18" t="s">
        <v>34</v>
      </c>
      <c r="F42" s="18" t="s">
        <v>85</v>
      </c>
      <c r="G42" s="31">
        <f>SUM(Tableau1[[#This Row],[E1]:[E8]])</f>
        <v>8</v>
      </c>
      <c r="H42" s="31">
        <v>1</v>
      </c>
      <c r="I42" s="31">
        <v>1</v>
      </c>
      <c r="J42" s="31">
        <v>1</v>
      </c>
      <c r="K42" s="31">
        <v>1</v>
      </c>
      <c r="L42" s="31">
        <v>1</v>
      </c>
      <c r="M42" s="31">
        <v>1</v>
      </c>
      <c r="N42" s="31">
        <v>1</v>
      </c>
      <c r="O42" s="31">
        <v>1</v>
      </c>
      <c r="P42" t="s">
        <v>428</v>
      </c>
      <c r="Q42" s="8"/>
      <c r="R42" s="3"/>
      <c r="S42" t="s">
        <v>358</v>
      </c>
      <c r="T42" s="16">
        <v>34</v>
      </c>
      <c r="U42" s="18" t="s">
        <v>42</v>
      </c>
      <c r="V42" s="18" t="s">
        <v>207</v>
      </c>
      <c r="W42" s="31">
        <f>SUM(Tableau2[[#This Row],[M1]:[M6]])</f>
        <v>4</v>
      </c>
      <c r="X42" s="31">
        <v>1</v>
      </c>
      <c r="Y42" s="31">
        <v>1</v>
      </c>
      <c r="Z42" s="31">
        <v>1</v>
      </c>
      <c r="AA42" s="31">
        <v>1</v>
      </c>
      <c r="AB42" s="16">
        <v>0</v>
      </c>
      <c r="AC42" s="16">
        <v>0</v>
      </c>
      <c r="AD42" t="s">
        <v>217</v>
      </c>
      <c r="AE42" s="8"/>
      <c r="AF42" s="3"/>
      <c r="AG42" t="s">
        <v>325</v>
      </c>
      <c r="AH42" s="18">
        <v>393</v>
      </c>
      <c r="AI42" s="27" t="s">
        <v>34</v>
      </c>
      <c r="AJ42" s="27"/>
      <c r="AK42" s="28">
        <f>SUM(Tableau24[[#This Row],[R1]:[R6]])</f>
        <v>5</v>
      </c>
      <c r="AL42" s="34">
        <v>1</v>
      </c>
      <c r="AM42" s="31">
        <v>0</v>
      </c>
      <c r="AN42" s="31">
        <v>1</v>
      </c>
      <c r="AO42" s="34">
        <v>1</v>
      </c>
      <c r="AP42" s="34">
        <v>1</v>
      </c>
      <c r="AQ42" s="34">
        <v>1</v>
      </c>
      <c r="AR42" s="27"/>
      <c r="AS42" s="8"/>
    </row>
    <row r="43" spans="2:45">
      <c r="B43" s="3"/>
      <c r="C43" t="s">
        <v>327</v>
      </c>
      <c r="D43" s="16">
        <v>142</v>
      </c>
      <c r="E43" s="18" t="s">
        <v>34</v>
      </c>
      <c r="F43" s="18" t="s">
        <v>86</v>
      </c>
      <c r="G43" s="31">
        <f>SUM(Tableau1[[#This Row],[E1]:[E8]])</f>
        <v>8</v>
      </c>
      <c r="H43" s="31">
        <v>1</v>
      </c>
      <c r="I43" s="31">
        <v>1</v>
      </c>
      <c r="J43" s="31">
        <v>1</v>
      </c>
      <c r="K43" s="31">
        <v>1</v>
      </c>
      <c r="L43" s="31">
        <v>1</v>
      </c>
      <c r="M43" s="31">
        <v>1</v>
      </c>
      <c r="N43" s="31">
        <v>1</v>
      </c>
      <c r="O43" s="31">
        <v>1</v>
      </c>
      <c r="P43" t="s">
        <v>140</v>
      </c>
      <c r="Q43" s="8"/>
      <c r="R43" s="3"/>
      <c r="S43" t="s">
        <v>358</v>
      </c>
      <c r="T43" s="16">
        <v>57</v>
      </c>
      <c r="U43" s="18" t="s">
        <v>40</v>
      </c>
      <c r="V43" s="18" t="s">
        <v>208</v>
      </c>
      <c r="W43" s="31">
        <f>SUM(Tableau2[[#This Row],[M1]:[M6]])</f>
        <v>4</v>
      </c>
      <c r="X43" s="31">
        <v>1</v>
      </c>
      <c r="Y43" s="31">
        <v>1</v>
      </c>
      <c r="Z43" s="31">
        <v>1</v>
      </c>
      <c r="AA43" s="31">
        <v>1</v>
      </c>
      <c r="AB43" s="16">
        <v>0</v>
      </c>
      <c r="AC43" s="16">
        <v>0</v>
      </c>
      <c r="AD43" t="s">
        <v>217</v>
      </c>
      <c r="AE43" s="8"/>
      <c r="AF43" s="3"/>
      <c r="AG43" t="s">
        <v>325</v>
      </c>
      <c r="AH43" s="18">
        <v>408</v>
      </c>
      <c r="AI43" s="27" t="s">
        <v>48</v>
      </c>
      <c r="AJ43" s="27"/>
      <c r="AK43" s="28">
        <f>SUM(Tableau24[[#This Row],[R1]:[R6]])</f>
        <v>5</v>
      </c>
      <c r="AL43" s="28">
        <v>1</v>
      </c>
      <c r="AM43" s="31">
        <v>0</v>
      </c>
      <c r="AN43" s="31">
        <v>1</v>
      </c>
      <c r="AO43" s="34">
        <v>1</v>
      </c>
      <c r="AP43" s="28">
        <v>1</v>
      </c>
      <c r="AQ43" s="28">
        <v>1</v>
      </c>
      <c r="AR43" s="27"/>
      <c r="AS43" s="8"/>
    </row>
    <row r="44" spans="2:45">
      <c r="B44" s="6" t="s">
        <v>13</v>
      </c>
      <c r="C44" s="2"/>
      <c r="D44" s="5"/>
      <c r="E44" s="19"/>
      <c r="F44" s="19"/>
      <c r="G44" s="19"/>
      <c r="H44" s="5"/>
      <c r="I44" s="5"/>
      <c r="J44" s="5"/>
      <c r="K44" s="5"/>
      <c r="L44" s="5"/>
      <c r="M44" s="5"/>
      <c r="N44" s="5"/>
      <c r="O44" s="5"/>
      <c r="P44" s="2"/>
      <c r="Q44" s="8"/>
      <c r="R44" s="3"/>
      <c r="S44" t="s">
        <v>359</v>
      </c>
      <c r="T44" s="16">
        <v>21</v>
      </c>
      <c r="U44" s="18" t="s">
        <v>43</v>
      </c>
      <c r="V44" s="18" t="s">
        <v>206</v>
      </c>
      <c r="W44" s="31">
        <f>SUM(Tableau2[[#This Row],[M1]:[M6]])</f>
        <v>6</v>
      </c>
      <c r="X44" s="31">
        <v>1</v>
      </c>
      <c r="Y44" s="31">
        <v>1</v>
      </c>
      <c r="Z44" s="31">
        <v>1</v>
      </c>
      <c r="AA44" s="31">
        <v>1</v>
      </c>
      <c r="AB44" s="16">
        <v>1</v>
      </c>
      <c r="AC44" s="16">
        <v>1</v>
      </c>
      <c r="AD44" t="s">
        <v>217</v>
      </c>
      <c r="AE44" s="8"/>
      <c r="AF44" s="3"/>
      <c r="AG44" t="s">
        <v>325</v>
      </c>
      <c r="AH44" s="18">
        <v>505</v>
      </c>
      <c r="AI44" s="27" t="s">
        <v>53</v>
      </c>
      <c r="AJ44" s="27"/>
      <c r="AK44" s="28">
        <f>SUM(Tableau24[[#This Row],[R1]:[R6]])</f>
        <v>5</v>
      </c>
      <c r="AL44" s="34">
        <v>1</v>
      </c>
      <c r="AM44" s="31">
        <v>0</v>
      </c>
      <c r="AN44" s="31">
        <v>1</v>
      </c>
      <c r="AO44" s="34">
        <v>1</v>
      </c>
      <c r="AP44" s="34">
        <v>1</v>
      </c>
      <c r="AQ44" s="34">
        <v>1</v>
      </c>
      <c r="AR44" s="27"/>
      <c r="AS44" s="8"/>
    </row>
    <row r="45" spans="2:45">
      <c r="B45" s="3"/>
      <c r="C45" t="s">
        <v>352</v>
      </c>
      <c r="D45" s="16">
        <v>36</v>
      </c>
      <c r="E45" s="18" t="s">
        <v>34</v>
      </c>
      <c r="F45" s="20" t="s">
        <v>70</v>
      </c>
      <c r="G45" s="31">
        <f>SUM(Tableau1[[#This Row],[E1]:[E8]])</f>
        <v>5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32">
        <v>0</v>
      </c>
      <c r="N45" s="32">
        <v>0</v>
      </c>
      <c r="O45" s="16">
        <v>0</v>
      </c>
      <c r="P45" t="s">
        <v>453</v>
      </c>
      <c r="Q45" s="8"/>
      <c r="R45" s="6" t="s">
        <v>22</v>
      </c>
      <c r="S45" s="2"/>
      <c r="T45" s="5"/>
      <c r="U45" s="19"/>
      <c r="V45" s="19"/>
      <c r="W45" s="19"/>
      <c r="X45" s="5"/>
      <c r="Y45" s="5"/>
      <c r="Z45" s="5"/>
      <c r="AA45" s="5"/>
      <c r="AB45" s="5"/>
      <c r="AC45" s="5"/>
      <c r="AD45" s="2"/>
      <c r="AE45" s="8"/>
      <c r="AF45" s="3"/>
      <c r="AG45" t="s">
        <v>325</v>
      </c>
      <c r="AH45" s="27">
        <v>506</v>
      </c>
      <c r="AI45" s="27" t="s">
        <v>59</v>
      </c>
      <c r="AJ45" s="27" t="s">
        <v>413</v>
      </c>
      <c r="AK45" s="28">
        <f>SUM(Tableau24[[#This Row],[R1]:[R6]])</f>
        <v>3</v>
      </c>
      <c r="AL45" s="34">
        <v>1</v>
      </c>
      <c r="AM45" s="31">
        <v>0</v>
      </c>
      <c r="AN45" s="31">
        <v>0</v>
      </c>
      <c r="AO45" s="34">
        <v>1</v>
      </c>
      <c r="AP45" s="34">
        <v>1</v>
      </c>
      <c r="AQ45" s="34">
        <v>0</v>
      </c>
      <c r="AR45" s="27"/>
      <c r="AS45" s="8"/>
    </row>
    <row r="46" spans="2:45">
      <c r="B46" s="3"/>
      <c r="C46" t="s">
        <v>352</v>
      </c>
      <c r="D46" s="16">
        <v>40</v>
      </c>
      <c r="E46" s="18" t="s">
        <v>35</v>
      </c>
      <c r="F46" s="20" t="s">
        <v>70</v>
      </c>
      <c r="G46" s="31">
        <f>SUM(Tableau1[[#This Row],[E1]:[E8]])</f>
        <v>5</v>
      </c>
      <c r="H46" s="32">
        <v>1</v>
      </c>
      <c r="I46" s="32">
        <v>1</v>
      </c>
      <c r="J46" s="32">
        <v>1</v>
      </c>
      <c r="K46" s="32">
        <v>1</v>
      </c>
      <c r="L46" s="32">
        <v>1</v>
      </c>
      <c r="M46" s="32">
        <v>0</v>
      </c>
      <c r="N46" s="32">
        <v>0</v>
      </c>
      <c r="O46" s="16">
        <v>0</v>
      </c>
      <c r="P46" t="s">
        <v>454</v>
      </c>
      <c r="Q46" s="8"/>
      <c r="R46" s="3"/>
      <c r="S46" t="s">
        <v>354</v>
      </c>
      <c r="T46" s="16">
        <v>25</v>
      </c>
      <c r="U46" s="18" t="s">
        <v>210</v>
      </c>
      <c r="V46" s="18" t="s">
        <v>209</v>
      </c>
      <c r="W46" s="31">
        <f>SUM(Tableau2[[#This Row],[M1]:[M6]])</f>
        <v>4</v>
      </c>
      <c r="X46" s="31">
        <v>1</v>
      </c>
      <c r="Y46" s="16">
        <v>1</v>
      </c>
      <c r="Z46" s="16">
        <v>1</v>
      </c>
      <c r="AA46" s="16">
        <v>1</v>
      </c>
      <c r="AB46" s="16">
        <v>0</v>
      </c>
      <c r="AC46" s="16">
        <v>0</v>
      </c>
      <c r="AD46" t="s">
        <v>218</v>
      </c>
      <c r="AE46" s="8"/>
      <c r="AF46" s="3"/>
      <c r="AG46" t="s">
        <v>325</v>
      </c>
      <c r="AH46" s="18">
        <v>514</v>
      </c>
      <c r="AI46" s="27" t="s">
        <v>57</v>
      </c>
      <c r="AJ46" s="27"/>
      <c r="AK46" s="28">
        <f>SUM(Tableau24[[#This Row],[R1]:[R6]])</f>
        <v>3</v>
      </c>
      <c r="AL46" s="34">
        <v>1</v>
      </c>
      <c r="AM46" s="31">
        <v>0</v>
      </c>
      <c r="AN46" s="31">
        <v>0</v>
      </c>
      <c r="AO46" s="34">
        <v>1</v>
      </c>
      <c r="AP46" s="34">
        <v>1</v>
      </c>
      <c r="AQ46" s="34">
        <v>0</v>
      </c>
      <c r="AR46" s="16"/>
      <c r="AS46" s="8"/>
    </row>
    <row r="47" spans="2:45">
      <c r="B47" s="3"/>
      <c r="C47" t="s">
        <v>352</v>
      </c>
      <c r="D47" s="16">
        <v>45</v>
      </c>
      <c r="E47" s="18" t="s">
        <v>34</v>
      </c>
      <c r="F47" s="18" t="s">
        <v>71</v>
      </c>
      <c r="G47" s="31">
        <f>SUM(Tableau1[[#This Row],[E1]:[E8]])</f>
        <v>5</v>
      </c>
      <c r="H47" s="32">
        <v>1</v>
      </c>
      <c r="I47" s="32">
        <v>1</v>
      </c>
      <c r="J47" s="32">
        <v>1</v>
      </c>
      <c r="K47" s="32">
        <v>1</v>
      </c>
      <c r="L47" s="32">
        <v>1</v>
      </c>
      <c r="M47" s="32">
        <v>0</v>
      </c>
      <c r="N47" s="32">
        <v>0</v>
      </c>
      <c r="O47" s="16">
        <v>0</v>
      </c>
      <c r="P47" t="s">
        <v>455</v>
      </c>
      <c r="Q47" s="8"/>
      <c r="R47" s="3"/>
      <c r="S47" t="s">
        <v>355</v>
      </c>
      <c r="T47" s="16">
        <v>28</v>
      </c>
      <c r="U47" s="18" t="s">
        <v>41</v>
      </c>
      <c r="V47" s="18" t="s">
        <v>211</v>
      </c>
      <c r="W47" s="31">
        <f>SUM(Tableau2[[#This Row],[M1]:[M6]])</f>
        <v>3</v>
      </c>
      <c r="X47" s="31">
        <v>1</v>
      </c>
      <c r="Y47" s="16">
        <v>0</v>
      </c>
      <c r="Z47" s="16">
        <v>1</v>
      </c>
      <c r="AA47" s="16">
        <v>1</v>
      </c>
      <c r="AB47" s="16">
        <v>0</v>
      </c>
      <c r="AC47" s="16">
        <v>0</v>
      </c>
      <c r="AD47" t="s">
        <v>218</v>
      </c>
      <c r="AE47" s="8"/>
      <c r="AF47" s="3"/>
      <c r="AG47" t="s">
        <v>325</v>
      </c>
      <c r="AH47" s="18">
        <v>521</v>
      </c>
      <c r="AI47" s="18" t="s">
        <v>54</v>
      </c>
      <c r="AJ47" s="18"/>
      <c r="AK47" s="16">
        <f>SUM(Tableau24[[#This Row],[R1]:[R6]])</f>
        <v>3</v>
      </c>
      <c r="AL47" s="31">
        <v>1</v>
      </c>
      <c r="AM47" s="31">
        <v>0</v>
      </c>
      <c r="AN47" s="31">
        <v>0</v>
      </c>
      <c r="AO47" s="34">
        <v>1</v>
      </c>
      <c r="AP47" s="31">
        <v>1</v>
      </c>
      <c r="AQ47" s="31">
        <v>0</v>
      </c>
      <c r="AR47" s="18"/>
      <c r="AS47" s="8"/>
    </row>
    <row r="48" spans="2:45">
      <c r="B48" s="3"/>
      <c r="C48" t="s">
        <v>352</v>
      </c>
      <c r="D48" s="16">
        <v>49</v>
      </c>
      <c r="E48" s="18" t="s">
        <v>35</v>
      </c>
      <c r="F48" s="20" t="s">
        <v>72</v>
      </c>
      <c r="G48" s="31">
        <f>SUM(Tableau1[[#This Row],[E1]:[E8]])</f>
        <v>5</v>
      </c>
      <c r="H48" s="32">
        <v>1</v>
      </c>
      <c r="I48" s="32">
        <v>1</v>
      </c>
      <c r="J48" s="32">
        <v>1</v>
      </c>
      <c r="K48" s="32">
        <v>1</v>
      </c>
      <c r="L48" s="32">
        <v>1</v>
      </c>
      <c r="M48" s="32">
        <v>0</v>
      </c>
      <c r="N48" s="32">
        <v>0</v>
      </c>
      <c r="O48" s="16">
        <v>0</v>
      </c>
      <c r="P48" t="s">
        <v>455</v>
      </c>
      <c r="Q48" s="8"/>
      <c r="R48" s="3"/>
      <c r="S48" t="s">
        <v>355</v>
      </c>
      <c r="T48" s="16">
        <v>39</v>
      </c>
      <c r="U48" s="18" t="s">
        <v>214</v>
      </c>
      <c r="V48" s="18" t="s">
        <v>213</v>
      </c>
      <c r="W48" s="31">
        <f>SUM(Tableau2[[#This Row],[M1]:[M6]])</f>
        <v>3</v>
      </c>
      <c r="X48" s="31">
        <v>1</v>
      </c>
      <c r="Y48" s="16">
        <v>0</v>
      </c>
      <c r="Z48" s="16">
        <v>1</v>
      </c>
      <c r="AA48" s="16">
        <v>1</v>
      </c>
      <c r="AB48" s="16">
        <v>0</v>
      </c>
      <c r="AC48" s="16">
        <v>0</v>
      </c>
      <c r="AD48" t="s">
        <v>218</v>
      </c>
      <c r="AE48" s="8"/>
      <c r="AF48" s="3"/>
      <c r="AG48" t="s">
        <v>325</v>
      </c>
      <c r="AH48" s="18">
        <v>523</v>
      </c>
      <c r="AI48" s="18" t="s">
        <v>63</v>
      </c>
      <c r="AJ48" s="18"/>
      <c r="AK48" s="16">
        <f>SUM(Tableau24[[#This Row],[R1]:[R6]])</f>
        <v>3</v>
      </c>
      <c r="AL48" s="31">
        <v>1</v>
      </c>
      <c r="AM48" s="31">
        <v>0</v>
      </c>
      <c r="AN48" s="31">
        <v>0</v>
      </c>
      <c r="AO48" s="34">
        <v>1</v>
      </c>
      <c r="AP48" s="31">
        <v>1</v>
      </c>
      <c r="AQ48" s="31">
        <v>0</v>
      </c>
      <c r="AR48" s="18"/>
      <c r="AS48" s="8"/>
    </row>
    <row r="49" spans="1:45">
      <c r="B49" s="3"/>
      <c r="C49" t="s">
        <v>352</v>
      </c>
      <c r="D49" s="16">
        <v>54</v>
      </c>
      <c r="E49" s="18" t="s">
        <v>35</v>
      </c>
      <c r="F49" s="20" t="s">
        <v>76</v>
      </c>
      <c r="G49" s="31">
        <f>SUM(Tableau1[[#This Row],[E1]:[E8]])</f>
        <v>5</v>
      </c>
      <c r="H49" s="32">
        <v>1</v>
      </c>
      <c r="I49" s="32">
        <v>1</v>
      </c>
      <c r="J49" s="32">
        <v>1</v>
      </c>
      <c r="K49" s="32">
        <v>1</v>
      </c>
      <c r="L49" s="32">
        <v>1</v>
      </c>
      <c r="M49" s="32">
        <v>0</v>
      </c>
      <c r="N49" s="32">
        <v>0</v>
      </c>
      <c r="O49" s="16">
        <v>0</v>
      </c>
      <c r="P49" t="s">
        <v>456</v>
      </c>
      <c r="Q49" s="8"/>
      <c r="R49" s="3"/>
      <c r="S49" t="s">
        <v>355</v>
      </c>
      <c r="T49" s="16">
        <v>81</v>
      </c>
      <c r="U49" s="18" t="s">
        <v>42</v>
      </c>
      <c r="V49" s="18" t="s">
        <v>220</v>
      </c>
      <c r="W49" s="31">
        <f>SUM(Tableau2[[#This Row],[M1]:[M6]])</f>
        <v>4</v>
      </c>
      <c r="X49" s="31">
        <v>1</v>
      </c>
      <c r="Y49" s="16">
        <v>1</v>
      </c>
      <c r="Z49" s="16">
        <v>1</v>
      </c>
      <c r="AA49" s="16">
        <v>1</v>
      </c>
      <c r="AB49" s="16">
        <v>0</v>
      </c>
      <c r="AC49" s="16">
        <v>0</v>
      </c>
      <c r="AD49" t="s">
        <v>218</v>
      </c>
      <c r="AE49" s="8"/>
      <c r="AF49" s="3"/>
      <c r="AG49" t="s">
        <v>325</v>
      </c>
      <c r="AH49" s="18">
        <v>533</v>
      </c>
      <c r="AI49" s="18" t="s">
        <v>54</v>
      </c>
      <c r="AJ49" s="18"/>
      <c r="AK49" s="16">
        <f>SUM(Tableau24[[#This Row],[R1]:[R6]])</f>
        <v>3</v>
      </c>
      <c r="AL49" s="31">
        <v>1</v>
      </c>
      <c r="AM49" s="31">
        <v>0</v>
      </c>
      <c r="AN49" s="31">
        <v>0</v>
      </c>
      <c r="AO49" s="34">
        <v>1</v>
      </c>
      <c r="AP49" s="31">
        <v>1</v>
      </c>
      <c r="AQ49" s="31">
        <v>0</v>
      </c>
      <c r="AR49" s="18"/>
      <c r="AS49" s="8"/>
    </row>
    <row r="50" spans="1:45">
      <c r="B50" s="3"/>
      <c r="C50" t="s">
        <v>352</v>
      </c>
      <c r="D50" s="16">
        <v>58</v>
      </c>
      <c r="E50" s="18" t="s">
        <v>34</v>
      </c>
      <c r="F50" s="20" t="s">
        <v>73</v>
      </c>
      <c r="G50" s="31">
        <f>SUM(Tableau1[[#This Row],[E1]:[E8]])</f>
        <v>5</v>
      </c>
      <c r="H50" s="32">
        <v>1</v>
      </c>
      <c r="I50" s="32">
        <v>1</v>
      </c>
      <c r="J50" s="32">
        <v>1</v>
      </c>
      <c r="K50" s="32">
        <v>1</v>
      </c>
      <c r="L50" s="32">
        <v>1</v>
      </c>
      <c r="M50" s="32">
        <v>0</v>
      </c>
      <c r="N50" s="32">
        <v>0</v>
      </c>
      <c r="O50" s="16">
        <v>0</v>
      </c>
      <c r="P50" t="s">
        <v>457</v>
      </c>
      <c r="Q50" s="8"/>
      <c r="R50" s="3"/>
      <c r="S50" t="s">
        <v>355</v>
      </c>
      <c r="T50" s="16">
        <v>97</v>
      </c>
      <c r="U50" s="18" t="s">
        <v>42</v>
      </c>
      <c r="V50" s="18" t="s">
        <v>219</v>
      </c>
      <c r="W50" s="31">
        <f>SUM(Tableau2[[#This Row],[M1]:[M6]])</f>
        <v>3</v>
      </c>
      <c r="X50" s="31">
        <v>1</v>
      </c>
      <c r="Y50" s="16">
        <v>0</v>
      </c>
      <c r="Z50" s="16">
        <v>1</v>
      </c>
      <c r="AA50" s="16">
        <v>1</v>
      </c>
      <c r="AB50" s="16">
        <v>0</v>
      </c>
      <c r="AC50" s="16">
        <v>0</v>
      </c>
      <c r="AD50" t="s">
        <v>218</v>
      </c>
      <c r="AE50" s="8"/>
      <c r="AF50" s="3"/>
      <c r="AG50" t="s">
        <v>325</v>
      </c>
      <c r="AH50" s="18">
        <v>541</v>
      </c>
      <c r="AI50" s="18" t="s">
        <v>48</v>
      </c>
      <c r="AJ50" s="18"/>
      <c r="AK50" s="16">
        <f>SUM(Tableau24[[#This Row],[R1]:[R6]])</f>
        <v>3</v>
      </c>
      <c r="AL50" s="31">
        <v>1</v>
      </c>
      <c r="AM50" s="31">
        <v>0</v>
      </c>
      <c r="AN50" s="31">
        <v>0</v>
      </c>
      <c r="AO50" s="34">
        <v>1</v>
      </c>
      <c r="AP50" s="31">
        <v>1</v>
      </c>
      <c r="AQ50" s="31">
        <v>0</v>
      </c>
      <c r="AR50" s="18"/>
      <c r="AS50" s="8"/>
    </row>
    <row r="51" spans="1:45">
      <c r="B51" s="3"/>
      <c r="C51" t="s">
        <v>352</v>
      </c>
      <c r="D51" s="16">
        <v>60</v>
      </c>
      <c r="E51" s="18" t="s">
        <v>35</v>
      </c>
      <c r="F51" s="20" t="s">
        <v>77</v>
      </c>
      <c r="G51" s="31">
        <f>SUM(Tableau1[[#This Row],[E1]:[E8]])</f>
        <v>5</v>
      </c>
      <c r="H51" s="32">
        <v>1</v>
      </c>
      <c r="I51" s="32">
        <v>1</v>
      </c>
      <c r="J51" s="32">
        <v>1</v>
      </c>
      <c r="K51" s="32">
        <v>1</v>
      </c>
      <c r="L51" s="32">
        <v>1</v>
      </c>
      <c r="M51" s="32">
        <v>0</v>
      </c>
      <c r="N51" s="32">
        <v>0</v>
      </c>
      <c r="O51" s="16">
        <v>0</v>
      </c>
      <c r="P51" t="s">
        <v>458</v>
      </c>
      <c r="Q51" s="8"/>
      <c r="R51" s="3"/>
      <c r="S51" t="s">
        <v>355</v>
      </c>
      <c r="T51" s="16">
        <v>106</v>
      </c>
      <c r="U51" s="18" t="s">
        <v>42</v>
      </c>
      <c r="V51" s="18" t="s">
        <v>219</v>
      </c>
      <c r="W51" s="31">
        <f>SUM(Tableau2[[#This Row],[M1]:[M6]])</f>
        <v>3</v>
      </c>
      <c r="X51" s="31">
        <v>1</v>
      </c>
      <c r="Y51" s="16">
        <v>0</v>
      </c>
      <c r="Z51" s="16">
        <v>1</v>
      </c>
      <c r="AA51" s="16">
        <v>1</v>
      </c>
      <c r="AB51" s="16">
        <v>0</v>
      </c>
      <c r="AC51" s="16">
        <v>0</v>
      </c>
      <c r="AD51" t="s">
        <v>218</v>
      </c>
      <c r="AE51" s="8"/>
      <c r="AF51" s="3"/>
      <c r="AG51" t="s">
        <v>325</v>
      </c>
      <c r="AH51" s="18">
        <v>543</v>
      </c>
      <c r="AI51" s="18" t="s">
        <v>281</v>
      </c>
      <c r="AJ51" s="18"/>
      <c r="AK51" s="16">
        <f>SUM(Tableau24[[#This Row],[R1]:[R6]])</f>
        <v>3</v>
      </c>
      <c r="AL51" s="16">
        <v>1</v>
      </c>
      <c r="AM51" s="31">
        <v>0</v>
      </c>
      <c r="AN51" s="31">
        <v>0</v>
      </c>
      <c r="AO51" s="34">
        <v>1</v>
      </c>
      <c r="AP51" s="16">
        <v>1</v>
      </c>
      <c r="AQ51" s="16">
        <v>0</v>
      </c>
      <c r="AR51" s="18"/>
      <c r="AS51" s="8"/>
    </row>
    <row r="52" spans="1:45">
      <c r="B52" s="3"/>
      <c r="C52" t="s">
        <v>352</v>
      </c>
      <c r="D52" s="16">
        <v>64</v>
      </c>
      <c r="E52" s="18" t="s">
        <v>37</v>
      </c>
      <c r="F52" s="18" t="s">
        <v>78</v>
      </c>
      <c r="G52" s="31">
        <f>SUM(Tableau1[[#This Row],[E1]:[E8]])</f>
        <v>5</v>
      </c>
      <c r="H52" s="32">
        <v>1</v>
      </c>
      <c r="I52" s="32">
        <v>1</v>
      </c>
      <c r="J52" s="32">
        <v>1</v>
      </c>
      <c r="K52" s="32">
        <v>1</v>
      </c>
      <c r="L52" s="32">
        <v>1</v>
      </c>
      <c r="M52" s="32">
        <v>0</v>
      </c>
      <c r="N52" s="32">
        <v>0</v>
      </c>
      <c r="O52" s="16">
        <v>0</v>
      </c>
      <c r="P52" t="s">
        <v>456</v>
      </c>
      <c r="Q52" s="8"/>
      <c r="R52" s="3"/>
      <c r="S52" t="s">
        <v>355</v>
      </c>
      <c r="T52" s="16">
        <v>112</v>
      </c>
      <c r="U52" s="18" t="s">
        <v>42</v>
      </c>
      <c r="V52" s="18" t="s">
        <v>219</v>
      </c>
      <c r="W52" s="31">
        <f>SUM(Tableau2[[#This Row],[M1]:[M6]])</f>
        <v>3</v>
      </c>
      <c r="X52" s="31">
        <v>1</v>
      </c>
      <c r="Y52" s="16">
        <v>0</v>
      </c>
      <c r="Z52" s="16">
        <v>1</v>
      </c>
      <c r="AA52" s="16">
        <v>1</v>
      </c>
      <c r="AB52" s="16">
        <v>0</v>
      </c>
      <c r="AC52" s="16">
        <v>0</v>
      </c>
      <c r="AD52" t="s">
        <v>218</v>
      </c>
      <c r="AE52" s="8"/>
      <c r="AF52" s="3"/>
      <c r="AG52" t="s">
        <v>325</v>
      </c>
      <c r="AH52" s="18">
        <v>594</v>
      </c>
      <c r="AI52" s="18" t="s">
        <v>48</v>
      </c>
      <c r="AJ52" s="18"/>
      <c r="AK52" s="16">
        <f>SUM(Tableau24[[#This Row],[R1]:[R6]])</f>
        <v>5</v>
      </c>
      <c r="AL52" s="31">
        <v>1</v>
      </c>
      <c r="AM52" s="31">
        <v>0</v>
      </c>
      <c r="AN52" s="31">
        <v>1</v>
      </c>
      <c r="AO52" s="34">
        <v>1</v>
      </c>
      <c r="AP52" s="31">
        <v>1</v>
      </c>
      <c r="AQ52" s="31">
        <v>1</v>
      </c>
      <c r="AR52" s="18"/>
      <c r="AS52" s="8"/>
    </row>
    <row r="53" spans="1:45">
      <c r="B53" s="3"/>
      <c r="C53" t="s">
        <v>352</v>
      </c>
      <c r="D53" s="16">
        <v>69</v>
      </c>
      <c r="E53" s="18" t="s">
        <v>35</v>
      </c>
      <c r="F53" s="20" t="s">
        <v>79</v>
      </c>
      <c r="G53" s="31">
        <f>SUM(Tableau1[[#This Row],[E1]:[E8]])</f>
        <v>5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0</v>
      </c>
      <c r="N53" s="32">
        <v>0</v>
      </c>
      <c r="O53" s="16">
        <v>0</v>
      </c>
      <c r="P53" t="s">
        <v>459</v>
      </c>
      <c r="Q53" s="8"/>
      <c r="R53" s="3"/>
      <c r="S53" t="s">
        <v>355</v>
      </c>
      <c r="T53" s="16">
        <v>118</v>
      </c>
      <c r="U53" s="18" t="s">
        <v>38</v>
      </c>
      <c r="V53" s="18" t="s">
        <v>219</v>
      </c>
      <c r="W53" s="31">
        <f>SUM(Tableau2[[#This Row],[M1]:[M6]])</f>
        <v>3</v>
      </c>
      <c r="X53" s="31">
        <v>1</v>
      </c>
      <c r="Y53" s="16">
        <v>0</v>
      </c>
      <c r="Z53" s="16">
        <v>1</v>
      </c>
      <c r="AA53" s="16">
        <v>1</v>
      </c>
      <c r="AB53" s="16">
        <v>0</v>
      </c>
      <c r="AC53" s="16">
        <v>0</v>
      </c>
      <c r="AD53" t="s">
        <v>218</v>
      </c>
      <c r="AE53" s="8"/>
      <c r="AF53" s="3"/>
      <c r="AG53" t="s">
        <v>325</v>
      </c>
      <c r="AH53" s="18">
        <v>631</v>
      </c>
      <c r="AI53" s="18" t="s">
        <v>61</v>
      </c>
      <c r="AJ53" s="18"/>
      <c r="AK53" s="16">
        <f>SUM(Tableau24[[#This Row],[R1]:[R6]])</f>
        <v>5</v>
      </c>
      <c r="AL53" s="31">
        <v>1</v>
      </c>
      <c r="AM53" s="31">
        <v>0</v>
      </c>
      <c r="AN53" s="31">
        <v>1</v>
      </c>
      <c r="AO53" s="34">
        <v>1</v>
      </c>
      <c r="AP53" s="31">
        <v>1</v>
      </c>
      <c r="AQ53" s="31">
        <v>1</v>
      </c>
      <c r="AR53" s="18"/>
      <c r="AS53" s="8"/>
    </row>
    <row r="54" spans="1:45">
      <c r="B54" s="3"/>
      <c r="C54" t="s">
        <v>352</v>
      </c>
      <c r="D54" s="16">
        <v>73</v>
      </c>
      <c r="E54" s="18" t="s">
        <v>35</v>
      </c>
      <c r="F54" s="20" t="s">
        <v>108</v>
      </c>
      <c r="G54" s="31">
        <f>SUM(Tableau1[[#This Row],[E1]:[E8]])</f>
        <v>5</v>
      </c>
      <c r="H54" s="32">
        <v>1</v>
      </c>
      <c r="I54" s="32">
        <v>1</v>
      </c>
      <c r="J54" s="32">
        <v>1</v>
      </c>
      <c r="K54" s="32">
        <v>1</v>
      </c>
      <c r="L54" s="32">
        <v>1</v>
      </c>
      <c r="M54" s="32">
        <v>0</v>
      </c>
      <c r="N54" s="32">
        <v>0</v>
      </c>
      <c r="O54" s="16">
        <v>0</v>
      </c>
      <c r="P54" t="s">
        <v>460</v>
      </c>
      <c r="Q54" s="8"/>
      <c r="R54" s="3"/>
      <c r="S54" t="s">
        <v>356</v>
      </c>
      <c r="T54" s="16">
        <v>21</v>
      </c>
      <c r="U54" s="18" t="s">
        <v>43</v>
      </c>
      <c r="V54" s="18" t="s">
        <v>205</v>
      </c>
      <c r="W54" s="31">
        <f>SUM(Tableau2[[#This Row],[M1]:[M6]])</f>
        <v>6</v>
      </c>
      <c r="X54" s="31">
        <v>1</v>
      </c>
      <c r="Y54" s="16">
        <v>1</v>
      </c>
      <c r="Z54" s="16">
        <v>1</v>
      </c>
      <c r="AA54" s="16">
        <v>1</v>
      </c>
      <c r="AB54" s="16">
        <v>1</v>
      </c>
      <c r="AC54" s="16">
        <v>1</v>
      </c>
      <c r="AD54" t="s">
        <v>218</v>
      </c>
      <c r="AE54" s="8"/>
      <c r="AF54" s="3"/>
      <c r="AG54" t="s">
        <v>325</v>
      </c>
      <c r="AH54" s="18">
        <v>638</v>
      </c>
      <c r="AI54" s="18" t="s">
        <v>65</v>
      </c>
      <c r="AJ54" s="18"/>
      <c r="AK54" s="16">
        <f>SUM(Tableau24[[#This Row],[R1]:[R6]])</f>
        <v>5</v>
      </c>
      <c r="AL54" s="31">
        <v>1</v>
      </c>
      <c r="AM54" s="31">
        <v>0</v>
      </c>
      <c r="AN54" s="31">
        <v>1</v>
      </c>
      <c r="AO54" s="34">
        <v>1</v>
      </c>
      <c r="AP54" s="31">
        <v>1</v>
      </c>
      <c r="AQ54" s="31">
        <v>1</v>
      </c>
      <c r="AR54" s="18"/>
      <c r="AS54" s="8"/>
    </row>
    <row r="55" spans="1:45">
      <c r="B55" s="3"/>
      <c r="C55" t="s">
        <v>352</v>
      </c>
      <c r="D55" s="16">
        <v>77</v>
      </c>
      <c r="E55" s="18" t="s">
        <v>37</v>
      </c>
      <c r="F55" s="20" t="s">
        <v>109</v>
      </c>
      <c r="G55" s="31">
        <f>SUM(Tableau1[[#This Row],[E1]:[E8]])</f>
        <v>5</v>
      </c>
      <c r="H55" s="32">
        <v>1</v>
      </c>
      <c r="I55" s="32">
        <v>1</v>
      </c>
      <c r="J55" s="32">
        <v>1</v>
      </c>
      <c r="K55" s="32">
        <v>1</v>
      </c>
      <c r="L55" s="32">
        <v>1</v>
      </c>
      <c r="M55" s="32">
        <v>0</v>
      </c>
      <c r="N55" s="32">
        <v>0</v>
      </c>
      <c r="O55" s="16">
        <v>0</v>
      </c>
      <c r="P55" t="s">
        <v>457</v>
      </c>
      <c r="Q55" s="8"/>
      <c r="R55" s="6" t="s">
        <v>27</v>
      </c>
      <c r="S55" s="2"/>
      <c r="T55" s="5"/>
      <c r="U55" s="19"/>
      <c r="V55" s="19"/>
      <c r="W55" s="19"/>
      <c r="X55" s="5"/>
      <c r="Y55" s="5"/>
      <c r="Z55" s="5"/>
      <c r="AA55" s="5"/>
      <c r="AB55" s="5"/>
      <c r="AC55" s="5"/>
      <c r="AD55" s="2"/>
      <c r="AE55" s="8"/>
      <c r="AF55" s="3"/>
      <c r="AG55" t="s">
        <v>325</v>
      </c>
      <c r="AH55" s="18">
        <v>648</v>
      </c>
      <c r="AI55" s="18" t="s">
        <v>34</v>
      </c>
      <c r="AJ55" s="18"/>
      <c r="AK55" s="16">
        <f>SUM(Tableau24[[#This Row],[R1]:[R6]])</f>
        <v>5</v>
      </c>
      <c r="AL55" s="31">
        <v>1</v>
      </c>
      <c r="AM55" s="31">
        <v>0</v>
      </c>
      <c r="AN55" s="31">
        <v>1</v>
      </c>
      <c r="AO55" s="34">
        <v>1</v>
      </c>
      <c r="AP55" s="31">
        <v>1</v>
      </c>
      <c r="AQ55" s="31">
        <v>1</v>
      </c>
      <c r="AR55" s="18"/>
      <c r="AS55" s="8"/>
    </row>
    <row r="56" spans="1:45">
      <c r="B56" s="3"/>
      <c r="C56" t="s">
        <v>352</v>
      </c>
      <c r="D56" s="16">
        <v>82</v>
      </c>
      <c r="E56" s="18" t="s">
        <v>34</v>
      </c>
      <c r="F56" s="18" t="s">
        <v>83</v>
      </c>
      <c r="G56" s="31">
        <f>SUM(Tableau1[[#This Row],[E1]:[E8]])</f>
        <v>5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0</v>
      </c>
      <c r="N56" s="32">
        <v>0</v>
      </c>
      <c r="O56" s="16">
        <v>0</v>
      </c>
      <c r="P56" t="s">
        <v>2</v>
      </c>
      <c r="Q56" s="8"/>
      <c r="R56" s="3"/>
      <c r="S56" t="s">
        <v>361</v>
      </c>
      <c r="T56" s="16">
        <v>14</v>
      </c>
      <c r="U56" s="18" t="s">
        <v>42</v>
      </c>
      <c r="V56" s="18" t="s">
        <v>221</v>
      </c>
      <c r="W56" s="31">
        <f>SUM(Tableau2[[#This Row],[M1]:[M6]])</f>
        <v>4</v>
      </c>
      <c r="X56" s="31">
        <v>1</v>
      </c>
      <c r="Y56" s="16">
        <v>1</v>
      </c>
      <c r="Z56" s="16">
        <v>1</v>
      </c>
      <c r="AA56" s="16">
        <v>1</v>
      </c>
      <c r="AB56" s="16">
        <v>0</v>
      </c>
      <c r="AC56" s="16">
        <v>0</v>
      </c>
      <c r="AD56" t="s">
        <v>427</v>
      </c>
      <c r="AE56" s="8"/>
      <c r="AF56" s="3"/>
      <c r="AG56" t="s">
        <v>325</v>
      </c>
      <c r="AH56" s="18">
        <v>659</v>
      </c>
      <c r="AI56" s="18" t="s">
        <v>66</v>
      </c>
      <c r="AJ56" s="18"/>
      <c r="AK56" s="16">
        <f>SUM(Tableau24[[#This Row],[R1]:[R6]])</f>
        <v>5</v>
      </c>
      <c r="AL56" s="31">
        <v>1</v>
      </c>
      <c r="AM56" s="31">
        <v>0</v>
      </c>
      <c r="AN56" s="31">
        <v>1</v>
      </c>
      <c r="AO56" s="34">
        <v>1</v>
      </c>
      <c r="AP56" s="31">
        <v>1</v>
      </c>
      <c r="AQ56" s="31">
        <v>1</v>
      </c>
      <c r="AR56" s="18"/>
      <c r="AS56" s="8"/>
    </row>
    <row r="57" spans="1:45">
      <c r="B57" s="3"/>
      <c r="C57" t="s">
        <v>353</v>
      </c>
      <c r="D57" s="16">
        <v>28</v>
      </c>
      <c r="E57" s="18" t="s">
        <v>34</v>
      </c>
      <c r="F57" s="18" t="s">
        <v>111</v>
      </c>
      <c r="G57" s="31">
        <f>SUM(Tableau1[[#This Row],[E1]:[E8]])</f>
        <v>6</v>
      </c>
      <c r="H57" s="32">
        <v>1</v>
      </c>
      <c r="I57" s="32">
        <v>1</v>
      </c>
      <c r="J57" s="16">
        <v>0</v>
      </c>
      <c r="K57" s="32">
        <v>0</v>
      </c>
      <c r="L57" s="32">
        <v>1</v>
      </c>
      <c r="M57" s="16">
        <v>1</v>
      </c>
      <c r="N57" s="16">
        <v>1</v>
      </c>
      <c r="O57" s="16">
        <v>1</v>
      </c>
      <c r="P57" t="s">
        <v>132</v>
      </c>
      <c r="Q57" s="8"/>
      <c r="R57" s="3"/>
      <c r="S57" t="s">
        <v>361</v>
      </c>
      <c r="T57" s="16">
        <v>33</v>
      </c>
      <c r="U57" s="18" t="s">
        <v>42</v>
      </c>
      <c r="V57" s="18" t="s">
        <v>221</v>
      </c>
      <c r="W57" s="31">
        <f>SUM(Tableau2[[#This Row],[M1]:[M6]])</f>
        <v>4</v>
      </c>
      <c r="X57" s="31">
        <v>1</v>
      </c>
      <c r="Y57" s="16">
        <v>1</v>
      </c>
      <c r="Z57" s="16">
        <v>1</v>
      </c>
      <c r="AA57" s="16">
        <v>1</v>
      </c>
      <c r="AB57" s="16">
        <v>0</v>
      </c>
      <c r="AC57" s="16">
        <v>0</v>
      </c>
      <c r="AD57" t="s">
        <v>427</v>
      </c>
      <c r="AE57" s="8"/>
      <c r="AF57" s="3"/>
      <c r="AG57" t="s">
        <v>325</v>
      </c>
      <c r="AH57" s="18">
        <v>672</v>
      </c>
      <c r="AI57" s="18" t="s">
        <v>67</v>
      </c>
      <c r="AJ57" s="18"/>
      <c r="AK57" s="16">
        <f>SUM(Tableau24[[#This Row],[R1]:[R6]])</f>
        <v>5</v>
      </c>
      <c r="AL57" s="31">
        <v>1</v>
      </c>
      <c r="AM57" s="31">
        <v>0</v>
      </c>
      <c r="AN57" s="31">
        <v>1</v>
      </c>
      <c r="AO57" s="34">
        <v>1</v>
      </c>
      <c r="AP57" s="31">
        <v>1</v>
      </c>
      <c r="AQ57" s="31">
        <v>1</v>
      </c>
      <c r="AR57" s="18"/>
      <c r="AS57" s="8"/>
    </row>
    <row r="58" spans="1:45">
      <c r="B58" s="3"/>
      <c r="C58" t="s">
        <v>353</v>
      </c>
      <c r="D58" s="16">
        <v>32</v>
      </c>
      <c r="E58" s="18" t="s">
        <v>34</v>
      </c>
      <c r="F58" s="18" t="s">
        <v>111</v>
      </c>
      <c r="G58" s="31">
        <f>SUM(Tableau1[[#This Row],[E1]:[E8]])</f>
        <v>6</v>
      </c>
      <c r="H58" s="32">
        <v>1</v>
      </c>
      <c r="I58" s="32">
        <v>1</v>
      </c>
      <c r="J58" s="16">
        <v>0</v>
      </c>
      <c r="K58" s="32">
        <v>0</v>
      </c>
      <c r="L58" s="32">
        <v>1</v>
      </c>
      <c r="M58" s="16">
        <v>1</v>
      </c>
      <c r="N58" s="16">
        <v>1</v>
      </c>
      <c r="O58" s="16">
        <v>1</v>
      </c>
      <c r="P58" t="s">
        <v>132</v>
      </c>
      <c r="Q58" s="8"/>
      <c r="R58" s="3"/>
      <c r="S58" t="s">
        <v>361</v>
      </c>
      <c r="T58" s="16">
        <v>57</v>
      </c>
      <c r="U58" s="18" t="s">
        <v>40</v>
      </c>
      <c r="V58" s="18" t="s">
        <v>222</v>
      </c>
      <c r="W58" s="31">
        <f>SUM(Tableau2[[#This Row],[M1]:[M6]])</f>
        <v>4</v>
      </c>
      <c r="X58" s="31">
        <v>1</v>
      </c>
      <c r="Y58" s="16">
        <v>1</v>
      </c>
      <c r="Z58" s="16">
        <v>1</v>
      </c>
      <c r="AA58" s="16">
        <v>1</v>
      </c>
      <c r="AB58" s="16">
        <v>0</v>
      </c>
      <c r="AC58" s="16">
        <v>0</v>
      </c>
      <c r="AD58" t="s">
        <v>427</v>
      </c>
      <c r="AE58" s="8"/>
      <c r="AF58" s="3"/>
      <c r="AG58" t="s">
        <v>325</v>
      </c>
      <c r="AH58" s="18">
        <v>688</v>
      </c>
      <c r="AI58" s="18" t="s">
        <v>53</v>
      </c>
      <c r="AJ58" s="18"/>
      <c r="AK58" s="16">
        <f>SUM(Tableau24[[#This Row],[R1]:[R6]])</f>
        <v>5</v>
      </c>
      <c r="AL58" s="31">
        <v>1</v>
      </c>
      <c r="AM58" s="31">
        <v>0</v>
      </c>
      <c r="AN58" s="31">
        <v>1</v>
      </c>
      <c r="AO58" s="34">
        <v>1</v>
      </c>
      <c r="AP58" s="31">
        <v>1</v>
      </c>
      <c r="AQ58" s="31">
        <v>1</v>
      </c>
      <c r="AR58" s="18"/>
      <c r="AS58" s="8"/>
    </row>
    <row r="59" spans="1:45">
      <c r="A59" s="12"/>
      <c r="B59" s="6" t="s">
        <v>15</v>
      </c>
      <c r="C59" s="10"/>
      <c r="D59" s="11"/>
      <c r="E59" s="21"/>
      <c r="F59" s="21"/>
      <c r="G59" s="21"/>
      <c r="H59" s="11"/>
      <c r="I59" s="11"/>
      <c r="J59" s="11"/>
      <c r="K59" s="11"/>
      <c r="L59" s="11"/>
      <c r="M59" s="11"/>
      <c r="N59" s="11"/>
      <c r="O59" s="11"/>
      <c r="P59" s="38"/>
      <c r="Q59" s="12"/>
      <c r="R59" s="3"/>
      <c r="S59" t="s">
        <v>361</v>
      </c>
      <c r="T59" s="16">
        <v>81</v>
      </c>
      <c r="U59" s="18" t="s">
        <v>38</v>
      </c>
      <c r="V59" s="18" t="s">
        <v>223</v>
      </c>
      <c r="W59" s="31">
        <f>SUM(Tableau2[[#This Row],[M1]:[M6]])</f>
        <v>4</v>
      </c>
      <c r="X59" s="31">
        <v>1</v>
      </c>
      <c r="Y59" s="16">
        <v>1</v>
      </c>
      <c r="Z59" s="16">
        <v>1</v>
      </c>
      <c r="AA59" s="16">
        <v>1</v>
      </c>
      <c r="AB59" s="16">
        <v>0</v>
      </c>
      <c r="AC59" s="16">
        <v>0</v>
      </c>
      <c r="AD59" t="s">
        <v>427</v>
      </c>
      <c r="AE59" s="8"/>
      <c r="AF59" s="3"/>
      <c r="AG59" t="s">
        <v>325</v>
      </c>
      <c r="AH59" s="18">
        <v>690</v>
      </c>
      <c r="AI59" s="18" t="s">
        <v>520</v>
      </c>
      <c r="AJ59" s="18"/>
      <c r="AK59" s="16">
        <f>SUM(Tableau24[[#This Row],[R1]:[R6]])</f>
        <v>3</v>
      </c>
      <c r="AL59" s="31">
        <v>1</v>
      </c>
      <c r="AM59" s="31">
        <v>0</v>
      </c>
      <c r="AN59" s="31">
        <v>0</v>
      </c>
      <c r="AO59" s="34">
        <v>1</v>
      </c>
      <c r="AP59" s="31">
        <v>1</v>
      </c>
      <c r="AQ59" s="31">
        <v>0</v>
      </c>
      <c r="AR59" s="18"/>
      <c r="AS59" s="8"/>
    </row>
    <row r="60" spans="1:45">
      <c r="B60" s="3"/>
      <c r="C60" t="s">
        <v>366</v>
      </c>
      <c r="D60" s="16">
        <v>100</v>
      </c>
      <c r="E60" s="18" t="s">
        <v>35</v>
      </c>
      <c r="F60" s="20" t="s">
        <v>112</v>
      </c>
      <c r="G60" s="31">
        <f>SUM(Tableau1[[#This Row],[E1]:[E8]])</f>
        <v>8</v>
      </c>
      <c r="H60" s="32">
        <v>1</v>
      </c>
      <c r="I60" s="32">
        <v>1</v>
      </c>
      <c r="J60" s="32">
        <v>1</v>
      </c>
      <c r="K60" s="32">
        <v>1</v>
      </c>
      <c r="L60" s="32">
        <v>1</v>
      </c>
      <c r="M60" s="32">
        <v>1</v>
      </c>
      <c r="N60" s="32">
        <v>1</v>
      </c>
      <c r="O60" s="32">
        <v>1</v>
      </c>
      <c r="P60" t="s">
        <v>461</v>
      </c>
      <c r="Q60" s="8"/>
      <c r="R60" s="3"/>
      <c r="S60" t="s">
        <v>362</v>
      </c>
      <c r="T60" s="16">
        <v>21</v>
      </c>
      <c r="U60" s="18" t="s">
        <v>43</v>
      </c>
      <c r="V60" s="18" t="s">
        <v>224</v>
      </c>
      <c r="W60" s="31">
        <f>SUM(Tableau2[[#This Row],[M1]:[M6]])</f>
        <v>6</v>
      </c>
      <c r="X60" s="31">
        <v>1</v>
      </c>
      <c r="Y60" s="16">
        <v>1</v>
      </c>
      <c r="Z60" s="16">
        <v>1</v>
      </c>
      <c r="AA60" s="16">
        <v>1</v>
      </c>
      <c r="AB60" s="16">
        <v>1</v>
      </c>
      <c r="AC60" s="16">
        <v>1</v>
      </c>
      <c r="AD60" t="s">
        <v>427</v>
      </c>
      <c r="AE60" s="8"/>
      <c r="AF60" s="3"/>
      <c r="AG60" t="s">
        <v>325</v>
      </c>
      <c r="AH60" s="18">
        <v>691</v>
      </c>
      <c r="AI60" s="18" t="s">
        <v>68</v>
      </c>
      <c r="AJ60" s="18"/>
      <c r="AK60" s="16">
        <f>SUM(Tableau24[[#This Row],[R1]:[R6]])</f>
        <v>3</v>
      </c>
      <c r="AL60" s="31">
        <v>1</v>
      </c>
      <c r="AM60" s="31">
        <v>0</v>
      </c>
      <c r="AN60" s="31">
        <v>0</v>
      </c>
      <c r="AO60" s="34">
        <v>1</v>
      </c>
      <c r="AP60" s="31">
        <v>1</v>
      </c>
      <c r="AQ60" s="31">
        <v>0</v>
      </c>
      <c r="AR60" s="18"/>
      <c r="AS60" s="8"/>
    </row>
    <row r="61" spans="1:45">
      <c r="B61" s="3"/>
      <c r="C61" t="s">
        <v>366</v>
      </c>
      <c r="D61" s="16">
        <v>105</v>
      </c>
      <c r="E61" s="18" t="s">
        <v>35</v>
      </c>
      <c r="F61" s="20" t="s">
        <v>113</v>
      </c>
      <c r="G61" s="31">
        <f>SUM(Tableau1[[#This Row],[E1]:[E8]])</f>
        <v>8</v>
      </c>
      <c r="H61" s="32">
        <v>1</v>
      </c>
      <c r="I61" s="32">
        <v>1</v>
      </c>
      <c r="J61" s="32">
        <v>1</v>
      </c>
      <c r="K61" s="32">
        <v>1</v>
      </c>
      <c r="L61" s="32">
        <v>1</v>
      </c>
      <c r="M61" s="32">
        <v>1</v>
      </c>
      <c r="N61" s="32">
        <v>1</v>
      </c>
      <c r="O61" s="32">
        <v>1</v>
      </c>
      <c r="P61" t="s">
        <v>462</v>
      </c>
      <c r="Q61" s="8"/>
      <c r="R61" s="6" t="s">
        <v>28</v>
      </c>
      <c r="S61" s="13"/>
      <c r="T61" s="14"/>
      <c r="U61" s="23"/>
      <c r="V61" s="23"/>
      <c r="W61" s="23"/>
      <c r="X61" s="14"/>
      <c r="Y61" s="14"/>
      <c r="Z61" s="14"/>
      <c r="AA61" s="14"/>
      <c r="AB61" s="14"/>
      <c r="AC61" s="14"/>
      <c r="AD61" s="13"/>
      <c r="AE61" s="8"/>
      <c r="AF61" s="3"/>
      <c r="AG61" t="s">
        <v>325</v>
      </c>
      <c r="AH61" s="18">
        <v>692</v>
      </c>
      <c r="AI61" s="18" t="s">
        <v>69</v>
      </c>
      <c r="AJ61" s="18"/>
      <c r="AK61" s="16">
        <f>SUM(Tableau24[[#This Row],[R1]:[R6]])</f>
        <v>3</v>
      </c>
      <c r="AL61" s="31">
        <v>1</v>
      </c>
      <c r="AM61" s="31">
        <v>0</v>
      </c>
      <c r="AN61" s="31">
        <v>0</v>
      </c>
      <c r="AO61" s="34">
        <v>1</v>
      </c>
      <c r="AP61" s="31">
        <v>1</v>
      </c>
      <c r="AQ61" s="31">
        <v>0</v>
      </c>
      <c r="AR61" s="18"/>
      <c r="AS61" s="8"/>
    </row>
    <row r="62" spans="1:45">
      <c r="B62" s="3"/>
      <c r="C62" t="s">
        <v>366</v>
      </c>
      <c r="D62" s="16">
        <v>106</v>
      </c>
      <c r="E62" s="18" t="s">
        <v>37</v>
      </c>
      <c r="F62" s="20" t="s">
        <v>92</v>
      </c>
      <c r="G62" s="31">
        <f>SUM(Tableau1[[#This Row],[E1]:[E8]])</f>
        <v>8</v>
      </c>
      <c r="H62" s="32">
        <v>1</v>
      </c>
      <c r="I62" s="32">
        <v>1</v>
      </c>
      <c r="J62" s="32">
        <v>1</v>
      </c>
      <c r="K62" s="32">
        <v>1</v>
      </c>
      <c r="L62" s="32">
        <v>1</v>
      </c>
      <c r="M62" s="32">
        <v>1</v>
      </c>
      <c r="N62" s="32">
        <v>1</v>
      </c>
      <c r="O62" s="32">
        <v>1</v>
      </c>
      <c r="P62" t="s">
        <v>3</v>
      </c>
      <c r="Q62" s="8"/>
      <c r="R62" s="3"/>
      <c r="S62" t="s">
        <v>364</v>
      </c>
      <c r="T62" s="16">
        <v>31</v>
      </c>
      <c r="U62" s="18" t="s">
        <v>41</v>
      </c>
      <c r="V62" s="18" t="s">
        <v>227</v>
      </c>
      <c r="W62" s="31">
        <f>SUM(Tableau2[[#This Row],[M1]:[M6]])</f>
        <v>4</v>
      </c>
      <c r="X62" s="31">
        <v>1</v>
      </c>
      <c r="Y62" s="16">
        <v>1</v>
      </c>
      <c r="Z62" s="16">
        <v>1</v>
      </c>
      <c r="AA62" s="16">
        <v>1</v>
      </c>
      <c r="AB62" s="16">
        <v>0</v>
      </c>
      <c r="AC62" s="16">
        <v>0</v>
      </c>
      <c r="AD62" t="s">
        <v>403</v>
      </c>
      <c r="AE62" s="8"/>
      <c r="AF62" s="3"/>
      <c r="AG62" t="s">
        <v>325</v>
      </c>
      <c r="AH62" s="18">
        <v>693</v>
      </c>
      <c r="AI62" s="18" t="s">
        <v>281</v>
      </c>
      <c r="AJ62" s="18"/>
      <c r="AK62" s="16">
        <f>SUM(Tableau24[[#This Row],[R1]:[R6]])</f>
        <v>3</v>
      </c>
      <c r="AL62" s="16">
        <v>1</v>
      </c>
      <c r="AM62" s="31">
        <v>0</v>
      </c>
      <c r="AN62" s="31">
        <v>0</v>
      </c>
      <c r="AO62" s="34">
        <v>1</v>
      </c>
      <c r="AP62" s="16">
        <v>1</v>
      </c>
      <c r="AQ62" s="16">
        <v>0</v>
      </c>
      <c r="AR62" s="18"/>
      <c r="AS62" s="8"/>
    </row>
    <row r="63" spans="1:45">
      <c r="B63" s="3"/>
      <c r="C63" t="s">
        <v>366</v>
      </c>
      <c r="D63" s="16">
        <v>108</v>
      </c>
      <c r="E63" s="18" t="s">
        <v>34</v>
      </c>
      <c r="F63" s="20" t="s">
        <v>114</v>
      </c>
      <c r="G63" s="31">
        <f>SUM(Tableau1[[#This Row],[E1]:[E8]])</f>
        <v>8</v>
      </c>
      <c r="H63" s="32">
        <v>1</v>
      </c>
      <c r="I63" s="32">
        <v>1</v>
      </c>
      <c r="J63" s="32">
        <v>1</v>
      </c>
      <c r="K63" s="32">
        <v>1</v>
      </c>
      <c r="L63" s="32">
        <v>1</v>
      </c>
      <c r="M63" s="32">
        <v>1</v>
      </c>
      <c r="N63" s="32">
        <v>1</v>
      </c>
      <c r="O63" s="32">
        <v>1</v>
      </c>
      <c r="P63" t="s">
        <v>463</v>
      </c>
      <c r="Q63" s="8"/>
      <c r="R63" s="3"/>
      <c r="S63" t="s">
        <v>364</v>
      </c>
      <c r="T63" s="16">
        <v>38</v>
      </c>
      <c r="U63" s="18" t="s">
        <v>234</v>
      </c>
      <c r="V63" s="18" t="s">
        <v>228</v>
      </c>
      <c r="W63" s="31">
        <f>SUM(Tableau2[[#This Row],[M1]:[M6]])</f>
        <v>4</v>
      </c>
      <c r="X63" s="31">
        <v>1</v>
      </c>
      <c r="Y63" s="16">
        <v>1</v>
      </c>
      <c r="Z63" s="16">
        <v>1</v>
      </c>
      <c r="AA63" s="16">
        <v>1</v>
      </c>
      <c r="AB63" s="16">
        <v>0</v>
      </c>
      <c r="AC63" s="16">
        <v>0</v>
      </c>
      <c r="AD63" t="s">
        <v>403</v>
      </c>
      <c r="AE63" s="8"/>
      <c r="AF63" s="3"/>
      <c r="AG63" t="s">
        <v>326</v>
      </c>
      <c r="AH63" s="18">
        <v>14</v>
      </c>
      <c r="AI63" s="18" t="s">
        <v>51</v>
      </c>
      <c r="AJ63" s="18"/>
      <c r="AK63" s="16">
        <f>SUM(Tableau24[[#This Row],[R1]:[R6]])</f>
        <v>3</v>
      </c>
      <c r="AL63" s="31">
        <v>1</v>
      </c>
      <c r="AM63" s="31">
        <v>0</v>
      </c>
      <c r="AN63" s="31">
        <v>0</v>
      </c>
      <c r="AO63" s="31">
        <v>1</v>
      </c>
      <c r="AP63" s="31">
        <v>1</v>
      </c>
      <c r="AQ63" s="31">
        <v>0</v>
      </c>
      <c r="AR63" s="18"/>
      <c r="AS63" s="8"/>
    </row>
    <row r="64" spans="1:45">
      <c r="B64" s="3"/>
      <c r="C64" t="s">
        <v>366</v>
      </c>
      <c r="D64" s="16">
        <v>109</v>
      </c>
      <c r="E64" s="18" t="s">
        <v>34</v>
      </c>
      <c r="F64" s="20" t="s">
        <v>115</v>
      </c>
      <c r="G64" s="31">
        <f>SUM(Tableau1[[#This Row],[E1]:[E8]])</f>
        <v>8</v>
      </c>
      <c r="H64" s="32">
        <v>1</v>
      </c>
      <c r="I64" s="32">
        <v>1</v>
      </c>
      <c r="J64" s="32">
        <v>1</v>
      </c>
      <c r="K64" s="32">
        <v>1</v>
      </c>
      <c r="L64" s="32">
        <v>1</v>
      </c>
      <c r="M64" s="32">
        <v>1</v>
      </c>
      <c r="N64" s="32">
        <v>1</v>
      </c>
      <c r="O64" s="32">
        <v>1</v>
      </c>
      <c r="P64" t="s">
        <v>464</v>
      </c>
      <c r="Q64" s="8"/>
      <c r="R64" s="3"/>
      <c r="S64" t="s">
        <v>364</v>
      </c>
      <c r="T64" s="16">
        <v>44</v>
      </c>
      <c r="U64" s="18" t="s">
        <v>40</v>
      </c>
      <c r="V64" s="18" t="s">
        <v>229</v>
      </c>
      <c r="W64" s="31">
        <f>SUM(Tableau2[[#This Row],[M1]:[M6]])</f>
        <v>4</v>
      </c>
      <c r="X64" s="31">
        <v>1</v>
      </c>
      <c r="Y64" s="16">
        <v>1</v>
      </c>
      <c r="Z64" s="16">
        <v>1</v>
      </c>
      <c r="AA64" s="16">
        <v>1</v>
      </c>
      <c r="AB64" s="16">
        <v>0</v>
      </c>
      <c r="AC64" s="16">
        <v>0</v>
      </c>
      <c r="AD64" t="s">
        <v>403</v>
      </c>
      <c r="AE64" s="8"/>
      <c r="AF64" s="3"/>
      <c r="AG64" t="s">
        <v>326</v>
      </c>
      <c r="AH64" s="18">
        <v>35</v>
      </c>
      <c r="AI64" s="18" t="s">
        <v>50</v>
      </c>
      <c r="AJ64" s="18"/>
      <c r="AK64" s="16">
        <f>SUM(Tableau24[[#This Row],[R1]:[R6]])</f>
        <v>6</v>
      </c>
      <c r="AL64" s="31">
        <v>1</v>
      </c>
      <c r="AM64" s="31">
        <v>1</v>
      </c>
      <c r="AN64" s="31">
        <v>1</v>
      </c>
      <c r="AO64" s="31">
        <v>1</v>
      </c>
      <c r="AP64" s="31">
        <v>1</v>
      </c>
      <c r="AQ64" s="31">
        <v>1</v>
      </c>
      <c r="AR64" s="18"/>
      <c r="AS64" s="8"/>
    </row>
    <row r="65" spans="2:45">
      <c r="B65" s="3"/>
      <c r="C65" t="s">
        <v>366</v>
      </c>
      <c r="D65" s="16">
        <v>110</v>
      </c>
      <c r="E65" s="18" t="s">
        <v>34</v>
      </c>
      <c r="F65" s="20" t="s">
        <v>74</v>
      </c>
      <c r="G65" s="31">
        <f>SUM(Tableau1[[#This Row],[E1]:[E8]])</f>
        <v>8</v>
      </c>
      <c r="H65" s="32">
        <v>1</v>
      </c>
      <c r="I65" s="32">
        <v>1</v>
      </c>
      <c r="J65" s="32">
        <v>1</v>
      </c>
      <c r="K65" s="32">
        <v>1</v>
      </c>
      <c r="L65" s="32">
        <v>1</v>
      </c>
      <c r="M65" s="32">
        <v>1</v>
      </c>
      <c r="N65" s="32">
        <v>1</v>
      </c>
      <c r="O65" s="32">
        <v>1</v>
      </c>
      <c r="P65" t="s">
        <v>465</v>
      </c>
      <c r="Q65" s="8"/>
      <c r="R65" s="3"/>
      <c r="S65" t="s">
        <v>364</v>
      </c>
      <c r="T65" s="16">
        <v>56</v>
      </c>
      <c r="U65" s="18" t="s">
        <v>235</v>
      </c>
      <c r="V65" s="18" t="s">
        <v>230</v>
      </c>
      <c r="W65" s="31">
        <f>SUM(Tableau2[[#This Row],[M1]:[M6]])</f>
        <v>3</v>
      </c>
      <c r="X65" s="31">
        <v>1</v>
      </c>
      <c r="Y65" s="16">
        <v>0</v>
      </c>
      <c r="Z65" s="16">
        <v>1</v>
      </c>
      <c r="AA65" s="16">
        <v>1</v>
      </c>
      <c r="AB65" s="16">
        <v>0</v>
      </c>
      <c r="AC65" s="16">
        <v>0</v>
      </c>
      <c r="AD65" t="s">
        <v>403</v>
      </c>
      <c r="AE65" s="8"/>
      <c r="AF65" s="3"/>
      <c r="AG65" t="s">
        <v>326</v>
      </c>
      <c r="AH65" s="18">
        <v>49</v>
      </c>
      <c r="AI65" s="18" t="s">
        <v>63</v>
      </c>
      <c r="AJ65" s="18"/>
      <c r="AK65" s="16">
        <f>SUM(Tableau24[[#This Row],[R1]:[R6]])</f>
        <v>5</v>
      </c>
      <c r="AL65" s="31">
        <v>1</v>
      </c>
      <c r="AM65" s="31">
        <v>0</v>
      </c>
      <c r="AN65" s="31">
        <v>1</v>
      </c>
      <c r="AO65" s="31">
        <v>1</v>
      </c>
      <c r="AP65" s="31">
        <v>1</v>
      </c>
      <c r="AQ65" s="31">
        <v>1</v>
      </c>
      <c r="AR65" s="18"/>
      <c r="AS65" s="8"/>
    </row>
    <row r="66" spans="2:45">
      <c r="B66" s="3"/>
      <c r="C66" t="s">
        <v>366</v>
      </c>
      <c r="D66" s="16">
        <v>111</v>
      </c>
      <c r="E66" s="18" t="s">
        <v>34</v>
      </c>
      <c r="F66" s="20" t="s">
        <v>75</v>
      </c>
      <c r="G66" s="31">
        <f>SUM(Tableau1[[#This Row],[E1]:[E8]])</f>
        <v>8</v>
      </c>
      <c r="H66" s="32">
        <v>1</v>
      </c>
      <c r="I66" s="32">
        <v>1</v>
      </c>
      <c r="J66" s="32">
        <v>1</v>
      </c>
      <c r="K66" s="32">
        <v>1</v>
      </c>
      <c r="L66" s="32">
        <v>1</v>
      </c>
      <c r="M66" s="32">
        <v>1</v>
      </c>
      <c r="N66" s="32">
        <v>1</v>
      </c>
      <c r="O66" s="32">
        <v>1</v>
      </c>
      <c r="P66" t="s">
        <v>466</v>
      </c>
      <c r="Q66" s="8"/>
      <c r="R66" s="3"/>
      <c r="S66" t="s">
        <v>364</v>
      </c>
      <c r="T66" s="16">
        <v>73</v>
      </c>
      <c r="U66" s="18" t="s">
        <v>235</v>
      </c>
      <c r="V66" s="18" t="s">
        <v>230</v>
      </c>
      <c r="W66" s="31">
        <f>SUM(Tableau2[[#This Row],[M1]:[M6]])</f>
        <v>3</v>
      </c>
      <c r="X66" s="31">
        <v>1</v>
      </c>
      <c r="Y66" s="16">
        <v>0</v>
      </c>
      <c r="Z66" s="16">
        <v>1</v>
      </c>
      <c r="AA66" s="16">
        <v>1</v>
      </c>
      <c r="AB66" s="16">
        <v>0</v>
      </c>
      <c r="AC66" s="16">
        <v>0</v>
      </c>
      <c r="AD66" t="s">
        <v>403</v>
      </c>
      <c r="AE66" s="8"/>
      <c r="AF66" s="6" t="s">
        <v>24</v>
      </c>
      <c r="AG66" s="2"/>
      <c r="AH66" s="19"/>
      <c r="AI66" s="19"/>
      <c r="AJ66" s="19"/>
      <c r="AK66" s="5"/>
      <c r="AL66" s="5"/>
      <c r="AM66" s="5"/>
      <c r="AN66" s="5"/>
      <c r="AO66" s="5"/>
      <c r="AP66" s="5"/>
      <c r="AQ66" s="5"/>
      <c r="AR66" s="19"/>
      <c r="AS66" s="8"/>
    </row>
    <row r="67" spans="2:45">
      <c r="B67" s="3"/>
      <c r="C67" t="s">
        <v>366</v>
      </c>
      <c r="D67" s="16">
        <v>112</v>
      </c>
      <c r="E67" s="18" t="s">
        <v>35</v>
      </c>
      <c r="F67" s="20" t="s">
        <v>75</v>
      </c>
      <c r="G67" s="31">
        <f>SUM(Tableau1[[#This Row],[E1]:[E8]])</f>
        <v>8</v>
      </c>
      <c r="H67" s="32">
        <v>1</v>
      </c>
      <c r="I67" s="32">
        <v>1</v>
      </c>
      <c r="J67" s="32">
        <v>1</v>
      </c>
      <c r="K67" s="32">
        <v>1</v>
      </c>
      <c r="L67" s="32">
        <v>1</v>
      </c>
      <c r="M67" s="32">
        <v>1</v>
      </c>
      <c r="N67" s="32">
        <v>1</v>
      </c>
      <c r="O67" s="32">
        <v>1</v>
      </c>
      <c r="P67" t="s">
        <v>466</v>
      </c>
      <c r="Q67" s="8"/>
      <c r="R67" s="3"/>
      <c r="S67" t="s">
        <v>364</v>
      </c>
      <c r="T67" s="16">
        <v>85</v>
      </c>
      <c r="U67" s="18" t="s">
        <v>235</v>
      </c>
      <c r="V67" s="18" t="s">
        <v>230</v>
      </c>
      <c r="W67" s="31">
        <f>SUM(Tableau2[[#This Row],[M1]:[M6]])</f>
        <v>3</v>
      </c>
      <c r="X67" s="31">
        <v>1</v>
      </c>
      <c r="Y67" s="16">
        <v>0</v>
      </c>
      <c r="Z67" s="16">
        <v>1</v>
      </c>
      <c r="AA67" s="16">
        <v>1</v>
      </c>
      <c r="AB67" s="16">
        <v>0</v>
      </c>
      <c r="AC67" s="16">
        <v>0</v>
      </c>
      <c r="AD67" t="s">
        <v>403</v>
      </c>
      <c r="AE67" s="8"/>
      <c r="AF67" s="6"/>
      <c r="AG67" t="s">
        <v>330</v>
      </c>
      <c r="AH67" s="18">
        <v>272</v>
      </c>
      <c r="AI67" s="18" t="s">
        <v>282</v>
      </c>
      <c r="AJ67" s="18" t="s">
        <v>289</v>
      </c>
      <c r="AK67" s="16">
        <f>SUM(Tableau24[[#This Row],[R1]:[R6]])</f>
        <v>5</v>
      </c>
      <c r="AL67" s="16">
        <v>1</v>
      </c>
      <c r="AM67" s="16">
        <v>0</v>
      </c>
      <c r="AN67" s="16">
        <v>1</v>
      </c>
      <c r="AO67" s="16">
        <v>1</v>
      </c>
      <c r="AP67" s="16">
        <v>1</v>
      </c>
      <c r="AQ67" s="16">
        <v>1</v>
      </c>
      <c r="AR67" s="18"/>
      <c r="AS67" s="8"/>
    </row>
    <row r="68" spans="2:45">
      <c r="B68" s="3"/>
      <c r="C68" t="s">
        <v>366</v>
      </c>
      <c r="D68" s="16">
        <v>115</v>
      </c>
      <c r="E68" s="18" t="s">
        <v>35</v>
      </c>
      <c r="F68" s="20" t="s">
        <v>116</v>
      </c>
      <c r="G68" s="31">
        <f>SUM(Tableau1[[#This Row],[E1]:[E8]])</f>
        <v>8</v>
      </c>
      <c r="H68" s="32">
        <v>1</v>
      </c>
      <c r="I68" s="32">
        <v>1</v>
      </c>
      <c r="J68" s="32">
        <v>1</v>
      </c>
      <c r="K68" s="32">
        <v>1</v>
      </c>
      <c r="L68" s="32">
        <v>1</v>
      </c>
      <c r="M68" s="32">
        <v>1</v>
      </c>
      <c r="N68" s="32">
        <v>1</v>
      </c>
      <c r="O68" s="32">
        <v>1</v>
      </c>
      <c r="P68" t="s">
        <v>467</v>
      </c>
      <c r="Q68" s="8"/>
      <c r="R68" s="3"/>
      <c r="S68" t="s">
        <v>364</v>
      </c>
      <c r="T68" s="16">
        <v>107</v>
      </c>
      <c r="U68" s="18" t="s">
        <v>235</v>
      </c>
      <c r="V68" s="18" t="s">
        <v>230</v>
      </c>
      <c r="W68" s="31">
        <f>SUM(Tableau2[[#This Row],[M1]:[M6]])</f>
        <v>3</v>
      </c>
      <c r="X68" s="31">
        <v>1</v>
      </c>
      <c r="Y68" s="16">
        <v>0</v>
      </c>
      <c r="Z68" s="16">
        <v>1</v>
      </c>
      <c r="AA68" s="16">
        <v>1</v>
      </c>
      <c r="AB68" s="16">
        <v>0</v>
      </c>
      <c r="AC68" s="16">
        <v>0</v>
      </c>
      <c r="AD68" t="s">
        <v>403</v>
      </c>
      <c r="AE68" s="8"/>
      <c r="AF68" s="6"/>
      <c r="AG68" t="s">
        <v>330</v>
      </c>
      <c r="AH68" s="18">
        <v>278</v>
      </c>
      <c r="AI68" s="18" t="s">
        <v>282</v>
      </c>
      <c r="AJ68" s="20" t="s">
        <v>291</v>
      </c>
      <c r="AK68" s="32">
        <f>SUM(Tableau24[[#This Row],[R1]:[R6]])</f>
        <v>6</v>
      </c>
      <c r="AL68" s="16">
        <v>1</v>
      </c>
      <c r="AM68" s="32">
        <v>1</v>
      </c>
      <c r="AN68" s="32">
        <v>1</v>
      </c>
      <c r="AO68" s="32">
        <v>1</v>
      </c>
      <c r="AP68" s="32">
        <v>1</v>
      </c>
      <c r="AQ68" s="32">
        <v>1</v>
      </c>
      <c r="AR68" s="18" t="s">
        <v>502</v>
      </c>
      <c r="AS68" s="8"/>
    </row>
    <row r="69" spans="2:45">
      <c r="B69" s="3"/>
      <c r="C69" t="s">
        <v>366</v>
      </c>
      <c r="D69" s="16">
        <v>120</v>
      </c>
      <c r="E69" s="18" t="s">
        <v>35</v>
      </c>
      <c r="F69" s="18" t="s">
        <v>118</v>
      </c>
      <c r="G69" s="31">
        <f>SUM(Tableau1[[#This Row],[E1]:[E8]])</f>
        <v>8</v>
      </c>
      <c r="H69" s="32">
        <v>1</v>
      </c>
      <c r="I69" s="32">
        <v>1</v>
      </c>
      <c r="J69" s="32">
        <v>1</v>
      </c>
      <c r="K69" s="32">
        <v>1</v>
      </c>
      <c r="L69" s="32">
        <v>1</v>
      </c>
      <c r="M69" s="32">
        <v>1</v>
      </c>
      <c r="N69" s="32">
        <v>1</v>
      </c>
      <c r="O69" s="32">
        <v>1</v>
      </c>
      <c r="P69" t="s">
        <v>468</v>
      </c>
      <c r="Q69" s="8"/>
      <c r="R69" s="3"/>
      <c r="S69" t="s">
        <v>364</v>
      </c>
      <c r="T69" s="16">
        <v>113</v>
      </c>
      <c r="U69" s="18" t="s">
        <v>235</v>
      </c>
      <c r="V69" s="18" t="s">
        <v>230</v>
      </c>
      <c r="W69" s="31">
        <f>SUM(Tableau2[[#This Row],[M1]:[M6]])</f>
        <v>3</v>
      </c>
      <c r="X69" s="31">
        <v>1</v>
      </c>
      <c r="Y69" s="16">
        <v>0</v>
      </c>
      <c r="Z69" s="16">
        <v>1</v>
      </c>
      <c r="AA69" s="16">
        <v>1</v>
      </c>
      <c r="AB69" s="16">
        <v>0</v>
      </c>
      <c r="AC69" s="16">
        <v>0</v>
      </c>
      <c r="AD69" t="s">
        <v>403</v>
      </c>
      <c r="AE69" s="8"/>
      <c r="AF69" s="3"/>
      <c r="AG69" t="s">
        <v>331</v>
      </c>
      <c r="AH69" s="18">
        <v>26</v>
      </c>
      <c r="AI69" s="18" t="s">
        <v>53</v>
      </c>
      <c r="AJ69" s="18"/>
      <c r="AK69" s="16">
        <f>SUM(Tableau24[[#This Row],[R1]:[R6]])</f>
        <v>5</v>
      </c>
      <c r="AL69" s="16">
        <v>1</v>
      </c>
      <c r="AM69" s="32">
        <v>0</v>
      </c>
      <c r="AN69" s="32">
        <v>1</v>
      </c>
      <c r="AO69" s="16">
        <v>1</v>
      </c>
      <c r="AP69" s="32">
        <v>1</v>
      </c>
      <c r="AQ69" s="16">
        <v>1</v>
      </c>
      <c r="AR69" s="18"/>
      <c r="AS69" s="8"/>
    </row>
    <row r="70" spans="2:45">
      <c r="B70" s="3"/>
      <c r="C70" t="s">
        <v>366</v>
      </c>
      <c r="D70" s="16">
        <v>124</v>
      </c>
      <c r="E70" s="18" t="s">
        <v>37</v>
      </c>
      <c r="F70" s="20" t="s">
        <v>110</v>
      </c>
      <c r="G70" s="31">
        <f>SUM(Tableau1[[#This Row],[E1]:[E8]])</f>
        <v>8</v>
      </c>
      <c r="H70" s="32">
        <v>1</v>
      </c>
      <c r="I70" s="32">
        <v>1</v>
      </c>
      <c r="J70" s="32">
        <v>1</v>
      </c>
      <c r="K70" s="32">
        <v>1</v>
      </c>
      <c r="L70" s="32">
        <v>1</v>
      </c>
      <c r="M70" s="32">
        <v>1</v>
      </c>
      <c r="N70" s="32">
        <v>1</v>
      </c>
      <c r="O70" s="32">
        <v>1</v>
      </c>
      <c r="P70" t="s">
        <v>469</v>
      </c>
      <c r="Q70" s="8"/>
      <c r="R70" s="3"/>
      <c r="S70" t="s">
        <v>364</v>
      </c>
      <c r="T70" s="16">
        <v>125</v>
      </c>
      <c r="U70" s="18" t="s">
        <v>210</v>
      </c>
      <c r="V70" s="18" t="s">
        <v>231</v>
      </c>
      <c r="W70" s="31">
        <f>SUM(Tableau2[[#This Row],[M1]:[M6]])</f>
        <v>4</v>
      </c>
      <c r="X70" s="31">
        <v>1</v>
      </c>
      <c r="Y70" s="16">
        <v>1</v>
      </c>
      <c r="Z70" s="16">
        <v>1</v>
      </c>
      <c r="AA70" s="16">
        <v>1</v>
      </c>
      <c r="AB70" s="16">
        <v>0</v>
      </c>
      <c r="AC70" s="16">
        <v>0</v>
      </c>
      <c r="AD70" t="s">
        <v>403</v>
      </c>
      <c r="AE70" s="8"/>
      <c r="AF70" s="3"/>
      <c r="AG70" t="s">
        <v>331</v>
      </c>
      <c r="AH70" s="18">
        <v>28</v>
      </c>
      <c r="AI70" s="18" t="s">
        <v>47</v>
      </c>
      <c r="AJ70" s="18"/>
      <c r="AK70" s="16">
        <f>SUM(Tableau24[[#This Row],[R1]:[R6]])</f>
        <v>3</v>
      </c>
      <c r="AL70" s="16">
        <v>1</v>
      </c>
      <c r="AM70" s="32">
        <v>0</v>
      </c>
      <c r="AN70" s="32">
        <v>0</v>
      </c>
      <c r="AO70" s="16">
        <v>1</v>
      </c>
      <c r="AP70" s="32">
        <v>1</v>
      </c>
      <c r="AQ70" s="16">
        <v>0</v>
      </c>
      <c r="AR70" s="18"/>
      <c r="AS70" s="8"/>
    </row>
    <row r="71" spans="2:45">
      <c r="B71" s="3"/>
      <c r="C71" t="s">
        <v>366</v>
      </c>
      <c r="D71" s="16">
        <v>126</v>
      </c>
      <c r="E71" s="18" t="s">
        <v>34</v>
      </c>
      <c r="F71" s="20" t="s">
        <v>117</v>
      </c>
      <c r="G71" s="31">
        <f>SUM(Tableau1[[#This Row],[E1]:[E8]])</f>
        <v>8</v>
      </c>
      <c r="H71" s="32">
        <v>1</v>
      </c>
      <c r="I71" s="32">
        <v>1</v>
      </c>
      <c r="J71" s="32">
        <v>1</v>
      </c>
      <c r="K71" s="32">
        <v>1</v>
      </c>
      <c r="L71" s="32">
        <v>1</v>
      </c>
      <c r="M71" s="32">
        <v>1</v>
      </c>
      <c r="N71" s="32">
        <v>1</v>
      </c>
      <c r="O71" s="32">
        <v>1</v>
      </c>
      <c r="P71" t="s">
        <v>470</v>
      </c>
      <c r="Q71" s="8"/>
      <c r="R71" s="3"/>
      <c r="S71" t="s">
        <v>364</v>
      </c>
      <c r="T71" s="16">
        <v>143</v>
      </c>
      <c r="U71" s="18" t="s">
        <v>235</v>
      </c>
      <c r="V71" s="18" t="s">
        <v>232</v>
      </c>
      <c r="W71" s="31">
        <f>SUM(Tableau2[[#This Row],[M1]:[M6]])</f>
        <v>4</v>
      </c>
      <c r="X71" s="31">
        <v>1</v>
      </c>
      <c r="Y71" s="16">
        <v>1</v>
      </c>
      <c r="Z71" s="16">
        <v>1</v>
      </c>
      <c r="AA71" s="16">
        <v>1</v>
      </c>
      <c r="AB71" s="16">
        <v>0</v>
      </c>
      <c r="AC71" s="16">
        <v>0</v>
      </c>
      <c r="AD71" t="s">
        <v>403</v>
      </c>
      <c r="AE71" s="8"/>
      <c r="AF71" s="3"/>
      <c r="AG71" t="s">
        <v>331</v>
      </c>
      <c r="AH71" s="18">
        <v>29</v>
      </c>
      <c r="AI71" s="18" t="s">
        <v>63</v>
      </c>
      <c r="AJ71" s="18"/>
      <c r="AK71" s="16">
        <f>SUM(Tableau24[[#This Row],[R1]:[R6]])</f>
        <v>3</v>
      </c>
      <c r="AL71" s="16">
        <v>1</v>
      </c>
      <c r="AM71" s="32">
        <v>0</v>
      </c>
      <c r="AN71" s="32">
        <v>0</v>
      </c>
      <c r="AO71" s="16">
        <v>1</v>
      </c>
      <c r="AP71" s="32">
        <v>1</v>
      </c>
      <c r="AQ71" s="16">
        <v>0</v>
      </c>
      <c r="AR71" s="18"/>
      <c r="AS71" s="8"/>
    </row>
    <row r="72" spans="2:45">
      <c r="B72" s="3"/>
      <c r="C72" t="s">
        <v>366</v>
      </c>
      <c r="D72" s="16">
        <v>130</v>
      </c>
      <c r="E72" s="18" t="s">
        <v>34</v>
      </c>
      <c r="F72" s="20" t="s">
        <v>119</v>
      </c>
      <c r="G72" s="31">
        <f>SUM(Tableau1[[#This Row],[E1]:[E8]])</f>
        <v>8</v>
      </c>
      <c r="H72" s="32">
        <v>1</v>
      </c>
      <c r="I72" s="32">
        <v>1</v>
      </c>
      <c r="J72" s="32">
        <v>1</v>
      </c>
      <c r="K72" s="32">
        <v>1</v>
      </c>
      <c r="L72" s="32">
        <v>1</v>
      </c>
      <c r="M72" s="32">
        <v>1</v>
      </c>
      <c r="N72" s="32">
        <v>1</v>
      </c>
      <c r="O72" s="32">
        <v>1</v>
      </c>
      <c r="P72" t="s">
        <v>471</v>
      </c>
      <c r="Q72" s="8"/>
      <c r="R72" s="3"/>
      <c r="S72" t="s">
        <v>32</v>
      </c>
      <c r="T72" s="16">
        <v>14</v>
      </c>
      <c r="U72" s="18" t="s">
        <v>236</v>
      </c>
      <c r="V72" s="18" t="s">
        <v>233</v>
      </c>
      <c r="W72" s="31">
        <f>SUM(Tableau2[[#This Row],[M1]:[M6]])</f>
        <v>4</v>
      </c>
      <c r="X72" s="31">
        <v>1</v>
      </c>
      <c r="Y72" s="16">
        <v>1</v>
      </c>
      <c r="Z72" s="16">
        <v>1</v>
      </c>
      <c r="AA72" s="16">
        <v>1</v>
      </c>
      <c r="AB72" s="16">
        <v>0</v>
      </c>
      <c r="AC72" s="16">
        <v>0</v>
      </c>
      <c r="AD72" t="s">
        <v>403</v>
      </c>
      <c r="AE72" s="8"/>
      <c r="AF72" s="3"/>
      <c r="AG72" t="s">
        <v>331</v>
      </c>
      <c r="AH72" s="18">
        <v>31</v>
      </c>
      <c r="AI72" s="18" t="s">
        <v>280</v>
      </c>
      <c r="AJ72" s="18"/>
      <c r="AK72" s="16">
        <f>SUM(Tableau24[[#This Row],[R1]:[R6]])</f>
        <v>3</v>
      </c>
      <c r="AL72" s="16">
        <v>1</v>
      </c>
      <c r="AM72" s="32">
        <v>0</v>
      </c>
      <c r="AN72" s="32">
        <v>0</v>
      </c>
      <c r="AO72" s="16">
        <v>1</v>
      </c>
      <c r="AP72" s="32">
        <v>1</v>
      </c>
      <c r="AQ72" s="16">
        <v>0</v>
      </c>
      <c r="AR72" s="18"/>
      <c r="AS72" s="8"/>
    </row>
    <row r="73" spans="2:45">
      <c r="B73" s="3"/>
      <c r="C73" t="s">
        <v>366</v>
      </c>
      <c r="D73" s="16">
        <v>134</v>
      </c>
      <c r="E73" s="18" t="s">
        <v>34</v>
      </c>
      <c r="F73" s="20" t="s">
        <v>120</v>
      </c>
      <c r="G73" s="31">
        <f>SUM(Tableau1[[#This Row],[E1]:[E8]])</f>
        <v>8</v>
      </c>
      <c r="H73" s="32">
        <v>1</v>
      </c>
      <c r="I73" s="32">
        <v>1</v>
      </c>
      <c r="J73" s="32">
        <v>1</v>
      </c>
      <c r="K73" s="32">
        <v>1</v>
      </c>
      <c r="L73" s="32">
        <v>1</v>
      </c>
      <c r="M73" s="32">
        <v>1</v>
      </c>
      <c r="N73" s="32">
        <v>1</v>
      </c>
      <c r="O73" s="32">
        <v>1</v>
      </c>
      <c r="P73" t="s">
        <v>472</v>
      </c>
      <c r="Q73" s="8"/>
      <c r="R73" s="3"/>
      <c r="S73" t="s">
        <v>32</v>
      </c>
      <c r="T73" s="16">
        <v>29</v>
      </c>
      <c r="U73" s="18" t="s">
        <v>237</v>
      </c>
      <c r="V73" s="18" t="s">
        <v>225</v>
      </c>
      <c r="W73" s="31">
        <f>SUM(Tableau2[[#This Row],[M1]:[M6]])</f>
        <v>3</v>
      </c>
      <c r="X73" s="31">
        <v>1</v>
      </c>
      <c r="Y73" s="16">
        <v>0</v>
      </c>
      <c r="Z73" s="16">
        <v>1</v>
      </c>
      <c r="AA73" s="16">
        <v>1</v>
      </c>
      <c r="AB73" s="16">
        <v>0</v>
      </c>
      <c r="AC73" s="16">
        <v>0</v>
      </c>
      <c r="AD73" t="s">
        <v>403</v>
      </c>
      <c r="AE73" s="8"/>
      <c r="AF73" s="3"/>
      <c r="AG73" t="s">
        <v>331</v>
      </c>
      <c r="AH73" s="18">
        <v>36</v>
      </c>
      <c r="AI73" s="18" t="s">
        <v>280</v>
      </c>
      <c r="AJ73" s="18"/>
      <c r="AK73" s="16">
        <f>SUM(Tableau24[[#This Row],[R1]:[R6]])</f>
        <v>3</v>
      </c>
      <c r="AL73" s="16">
        <v>1</v>
      </c>
      <c r="AM73" s="32">
        <v>0</v>
      </c>
      <c r="AN73" s="32">
        <v>0</v>
      </c>
      <c r="AO73" s="16">
        <v>1</v>
      </c>
      <c r="AP73" s="32">
        <v>1</v>
      </c>
      <c r="AQ73" s="16">
        <v>0</v>
      </c>
      <c r="AR73" s="18"/>
      <c r="AS73" s="8"/>
    </row>
    <row r="74" spans="2:45">
      <c r="B74" s="3"/>
      <c r="C74" t="s">
        <v>366</v>
      </c>
      <c r="D74" s="16">
        <v>184</v>
      </c>
      <c r="E74" s="18" t="s">
        <v>34</v>
      </c>
      <c r="F74" s="18" t="s">
        <v>122</v>
      </c>
      <c r="G74" s="31">
        <f>SUM(Tableau1[[#This Row],[E1]:[E8]])</f>
        <v>8</v>
      </c>
      <c r="H74" s="32">
        <v>1</v>
      </c>
      <c r="I74" s="32">
        <v>1</v>
      </c>
      <c r="J74" s="32">
        <v>1</v>
      </c>
      <c r="K74" s="32">
        <v>1</v>
      </c>
      <c r="L74" s="32">
        <v>1</v>
      </c>
      <c r="M74" s="32">
        <v>1</v>
      </c>
      <c r="N74" s="32">
        <v>1</v>
      </c>
      <c r="O74" s="32">
        <v>1</v>
      </c>
      <c r="P74" t="s">
        <v>473</v>
      </c>
      <c r="Q74" s="8"/>
      <c r="R74" s="3"/>
      <c r="S74" t="s">
        <v>32</v>
      </c>
      <c r="T74" s="16">
        <v>63</v>
      </c>
      <c r="U74" s="18" t="s">
        <v>235</v>
      </c>
      <c r="V74" s="18" t="s">
        <v>226</v>
      </c>
      <c r="W74" s="31">
        <f>SUM(Tableau2[[#This Row],[M1]:[M6]])</f>
        <v>4</v>
      </c>
      <c r="X74" s="31">
        <v>1</v>
      </c>
      <c r="Y74" s="16">
        <v>1</v>
      </c>
      <c r="Z74" s="16">
        <v>1</v>
      </c>
      <c r="AA74" s="16">
        <v>1</v>
      </c>
      <c r="AB74" s="16">
        <v>0</v>
      </c>
      <c r="AC74" s="16">
        <v>0</v>
      </c>
      <c r="AD74" t="s">
        <v>403</v>
      </c>
      <c r="AE74" s="8"/>
      <c r="AF74" s="3"/>
      <c r="AG74" t="s">
        <v>331</v>
      </c>
      <c r="AH74" s="18">
        <v>41</v>
      </c>
      <c r="AI74" s="18" t="s">
        <v>280</v>
      </c>
      <c r="AJ74" s="18"/>
      <c r="AK74" s="16">
        <f>SUM(Tableau24[[#This Row],[R1]:[R6]])</f>
        <v>3</v>
      </c>
      <c r="AL74" s="16">
        <v>1</v>
      </c>
      <c r="AM74" s="32">
        <v>0</v>
      </c>
      <c r="AN74" s="32">
        <v>0</v>
      </c>
      <c r="AO74" s="16">
        <v>1</v>
      </c>
      <c r="AP74" s="32">
        <v>1</v>
      </c>
      <c r="AQ74" s="16">
        <v>0</v>
      </c>
      <c r="AR74" s="18"/>
      <c r="AS74" s="8"/>
    </row>
    <row r="75" spans="2:45">
      <c r="B75" s="3"/>
      <c r="C75" t="s">
        <v>366</v>
      </c>
      <c r="D75" s="16">
        <v>195</v>
      </c>
      <c r="E75" s="18" t="s">
        <v>34</v>
      </c>
      <c r="F75" s="20" t="s">
        <v>121</v>
      </c>
      <c r="G75" s="31">
        <f>SUM(Tableau1[[#This Row],[E1]:[E8]])</f>
        <v>8</v>
      </c>
      <c r="H75" s="32">
        <v>1</v>
      </c>
      <c r="I75" s="32">
        <v>1</v>
      </c>
      <c r="J75" s="32">
        <v>1</v>
      </c>
      <c r="K75" s="32">
        <v>1</v>
      </c>
      <c r="L75" s="32">
        <v>1</v>
      </c>
      <c r="M75" s="32">
        <v>1</v>
      </c>
      <c r="N75" s="32">
        <v>1</v>
      </c>
      <c r="O75" s="32">
        <v>1</v>
      </c>
      <c r="P75" t="s">
        <v>474</v>
      </c>
      <c r="Q75" s="8"/>
      <c r="R75" s="6" t="s">
        <v>29</v>
      </c>
      <c r="S75" s="2"/>
      <c r="T75" s="5"/>
      <c r="U75" s="19"/>
      <c r="V75" s="19"/>
      <c r="W75" s="19"/>
      <c r="X75" s="5"/>
      <c r="Y75" s="5"/>
      <c r="Z75" s="5"/>
      <c r="AA75" s="5"/>
      <c r="AB75" s="5"/>
      <c r="AC75" s="5"/>
      <c r="AD75" s="3"/>
      <c r="AE75" s="8"/>
      <c r="AF75" s="3"/>
      <c r="AG75" t="s">
        <v>331</v>
      </c>
      <c r="AH75" s="18">
        <v>46</v>
      </c>
      <c r="AI75" s="18" t="s">
        <v>280</v>
      </c>
      <c r="AJ75" s="18"/>
      <c r="AK75" s="16">
        <f>SUM(Tableau24[[#This Row],[R1]:[R6]])</f>
        <v>3</v>
      </c>
      <c r="AL75" s="16">
        <v>1</v>
      </c>
      <c r="AM75" s="32">
        <v>0</v>
      </c>
      <c r="AN75" s="32">
        <v>0</v>
      </c>
      <c r="AO75" s="16">
        <v>1</v>
      </c>
      <c r="AP75" s="32">
        <v>1</v>
      </c>
      <c r="AQ75" s="16">
        <v>0</v>
      </c>
      <c r="AR75" s="18"/>
      <c r="AS75" s="8"/>
    </row>
    <row r="76" spans="2:45">
      <c r="B76" s="3"/>
      <c r="C76" t="s">
        <v>366</v>
      </c>
      <c r="D76" s="16">
        <v>199</v>
      </c>
      <c r="E76" s="18" t="s">
        <v>34</v>
      </c>
      <c r="F76" s="20" t="s">
        <v>123</v>
      </c>
      <c r="G76" s="31">
        <f>SUM(Tableau1[[#This Row],[E1]:[E8]])</f>
        <v>8</v>
      </c>
      <c r="H76" s="32">
        <v>1</v>
      </c>
      <c r="I76" s="32">
        <v>1</v>
      </c>
      <c r="J76" s="32">
        <v>1</v>
      </c>
      <c r="K76" s="32">
        <v>1</v>
      </c>
      <c r="L76" s="32">
        <v>1</v>
      </c>
      <c r="M76" s="32">
        <v>1</v>
      </c>
      <c r="N76" s="32">
        <v>1</v>
      </c>
      <c r="O76" s="32">
        <v>1</v>
      </c>
      <c r="P76" s="18" t="s">
        <v>475</v>
      </c>
      <c r="Q76" s="8"/>
      <c r="R76" s="3"/>
      <c r="S76" t="s">
        <v>337</v>
      </c>
      <c r="T76" s="16">
        <v>72</v>
      </c>
      <c r="U76" s="18" t="s">
        <v>40</v>
      </c>
      <c r="V76" s="18" t="s">
        <v>239</v>
      </c>
      <c r="W76" s="31">
        <f>SUM(Tableau2[[#This Row],[M1]:[M6]])</f>
        <v>3</v>
      </c>
      <c r="X76" s="31">
        <v>1</v>
      </c>
      <c r="Y76" s="16">
        <v>0</v>
      </c>
      <c r="Z76" s="16">
        <v>1</v>
      </c>
      <c r="AA76" s="16">
        <v>1</v>
      </c>
      <c r="AB76" s="16">
        <v>0</v>
      </c>
      <c r="AC76" s="16">
        <v>0</v>
      </c>
      <c r="AD76" t="s">
        <v>410</v>
      </c>
      <c r="AE76" s="8"/>
      <c r="AF76" s="3"/>
      <c r="AG76" t="s">
        <v>331</v>
      </c>
      <c r="AH76" s="18">
        <v>51</v>
      </c>
      <c r="AI76" s="18" t="s">
        <v>280</v>
      </c>
      <c r="AJ76" s="18"/>
      <c r="AK76" s="16">
        <f>SUM(Tableau24[[#This Row],[R1]:[R6]])</f>
        <v>3</v>
      </c>
      <c r="AL76" s="16">
        <v>1</v>
      </c>
      <c r="AM76" s="32">
        <v>0</v>
      </c>
      <c r="AN76" s="32">
        <v>0</v>
      </c>
      <c r="AO76" s="16">
        <v>1</v>
      </c>
      <c r="AP76" s="32">
        <v>1</v>
      </c>
      <c r="AQ76" s="16">
        <v>0</v>
      </c>
      <c r="AR76" s="18"/>
      <c r="AS76" s="8"/>
    </row>
    <row r="77" spans="2:45">
      <c r="B77" s="3"/>
      <c r="C77" t="s">
        <v>366</v>
      </c>
      <c r="D77" s="16">
        <v>204</v>
      </c>
      <c r="E77" s="18" t="s">
        <v>34</v>
      </c>
      <c r="F77" s="20" t="s">
        <v>124</v>
      </c>
      <c r="G77" s="31">
        <f>SUM(Tableau1[[#This Row],[E1]:[E8]])</f>
        <v>8</v>
      </c>
      <c r="H77" s="32">
        <v>1</v>
      </c>
      <c r="I77" s="32">
        <v>1</v>
      </c>
      <c r="J77" s="32">
        <v>1</v>
      </c>
      <c r="K77" s="32">
        <v>1</v>
      </c>
      <c r="L77" s="32">
        <v>1</v>
      </c>
      <c r="M77" s="32">
        <v>1</v>
      </c>
      <c r="N77" s="32">
        <v>1</v>
      </c>
      <c r="O77" s="32">
        <v>1</v>
      </c>
      <c r="P77" s="18" t="s">
        <v>476</v>
      </c>
      <c r="Q77" s="8"/>
      <c r="R77" s="3"/>
      <c r="S77" t="s">
        <v>337</v>
      </c>
      <c r="T77" s="16">
        <v>191</v>
      </c>
      <c r="U77" s="18" t="s">
        <v>44</v>
      </c>
      <c r="V77" s="18" t="s">
        <v>238</v>
      </c>
      <c r="W77" s="31">
        <f>SUM(Tableau2[[#This Row],[M1]:[M6]])</f>
        <v>3</v>
      </c>
      <c r="X77" s="31">
        <v>1</v>
      </c>
      <c r="Y77" s="16">
        <v>0</v>
      </c>
      <c r="Z77" s="16">
        <v>1</v>
      </c>
      <c r="AA77" s="16">
        <v>1</v>
      </c>
      <c r="AB77" s="16">
        <v>0</v>
      </c>
      <c r="AC77" s="16">
        <v>0</v>
      </c>
      <c r="AD77" t="s">
        <v>410</v>
      </c>
      <c r="AE77" s="8"/>
      <c r="AF77" s="3"/>
      <c r="AG77" t="s">
        <v>331</v>
      </c>
      <c r="AH77" s="18">
        <v>58</v>
      </c>
      <c r="AI77" s="18" t="s">
        <v>280</v>
      </c>
      <c r="AJ77" s="18"/>
      <c r="AK77" s="16">
        <f>SUM(Tableau24[[#This Row],[R1]:[R6]])</f>
        <v>3</v>
      </c>
      <c r="AL77" s="16">
        <v>1</v>
      </c>
      <c r="AM77" s="32">
        <v>0</v>
      </c>
      <c r="AN77" s="32">
        <v>0</v>
      </c>
      <c r="AO77" s="16">
        <v>1</v>
      </c>
      <c r="AP77" s="32">
        <v>1</v>
      </c>
      <c r="AQ77" s="16">
        <v>0</v>
      </c>
      <c r="AR77" s="18"/>
      <c r="AS77" s="8"/>
    </row>
    <row r="78" spans="2:45">
      <c r="B78" s="3"/>
      <c r="C78" t="s">
        <v>366</v>
      </c>
      <c r="D78" s="16">
        <v>215</v>
      </c>
      <c r="E78" s="18" t="s">
        <v>34</v>
      </c>
      <c r="F78" s="20" t="s">
        <v>125</v>
      </c>
      <c r="G78" s="31">
        <f>SUM(Tableau1[[#This Row],[E1]:[E8]])</f>
        <v>8</v>
      </c>
      <c r="H78" s="32">
        <v>1</v>
      </c>
      <c r="I78" s="32">
        <v>1</v>
      </c>
      <c r="J78" s="32">
        <v>1</v>
      </c>
      <c r="K78" s="32">
        <v>1</v>
      </c>
      <c r="L78" s="32">
        <v>1</v>
      </c>
      <c r="M78" s="32">
        <v>1</v>
      </c>
      <c r="N78" s="32">
        <v>1</v>
      </c>
      <c r="O78" s="32">
        <v>1</v>
      </c>
      <c r="P78" t="s">
        <v>477</v>
      </c>
      <c r="Q78" s="8"/>
      <c r="R78" s="3"/>
      <c r="S78" t="s">
        <v>338</v>
      </c>
      <c r="T78" s="16">
        <v>27</v>
      </c>
      <c r="U78" s="18" t="s">
        <v>41</v>
      </c>
      <c r="V78" s="18" t="s">
        <v>261</v>
      </c>
      <c r="W78" s="31">
        <f>SUM(Tableau2[[#This Row],[M1]:[M6]])</f>
        <v>4</v>
      </c>
      <c r="X78" s="31">
        <v>1</v>
      </c>
      <c r="Y78" s="16">
        <v>1</v>
      </c>
      <c r="Z78" s="16">
        <v>1</v>
      </c>
      <c r="AA78" s="16">
        <v>1</v>
      </c>
      <c r="AB78" s="16">
        <v>0</v>
      </c>
      <c r="AC78" s="16">
        <v>0</v>
      </c>
      <c r="AD78" t="s">
        <v>410</v>
      </c>
      <c r="AE78" s="8"/>
      <c r="AF78" s="3"/>
      <c r="AG78" t="s">
        <v>331</v>
      </c>
      <c r="AH78" s="18">
        <v>64</v>
      </c>
      <c r="AI78" s="18" t="s">
        <v>63</v>
      </c>
      <c r="AJ78" s="18"/>
      <c r="AK78" s="16">
        <f>SUM(Tableau24[[#This Row],[R1]:[R6]])</f>
        <v>3</v>
      </c>
      <c r="AL78" s="16">
        <v>1</v>
      </c>
      <c r="AM78" s="32">
        <v>0</v>
      </c>
      <c r="AN78" s="32">
        <v>0</v>
      </c>
      <c r="AO78" s="16">
        <v>1</v>
      </c>
      <c r="AP78" s="32">
        <v>1</v>
      </c>
      <c r="AQ78" s="16">
        <v>0</v>
      </c>
      <c r="AR78" s="18"/>
      <c r="AS78" s="8"/>
    </row>
    <row r="79" spans="2:45">
      <c r="B79" s="3"/>
      <c r="C79" t="s">
        <v>366</v>
      </c>
      <c r="D79" s="16">
        <v>228</v>
      </c>
      <c r="E79" s="18" t="s">
        <v>34</v>
      </c>
      <c r="F79" s="20" t="s">
        <v>126</v>
      </c>
      <c r="G79" s="31">
        <f>SUM(Tableau1[[#This Row],[E1]:[E8]])</f>
        <v>8</v>
      </c>
      <c r="H79" s="32">
        <v>1</v>
      </c>
      <c r="I79" s="32">
        <v>1</v>
      </c>
      <c r="J79" s="32">
        <v>1</v>
      </c>
      <c r="K79" s="32">
        <v>1</v>
      </c>
      <c r="L79" s="32">
        <v>1</v>
      </c>
      <c r="M79" s="32">
        <v>1</v>
      </c>
      <c r="N79" s="32">
        <v>1</v>
      </c>
      <c r="O79" s="32">
        <v>1</v>
      </c>
      <c r="P79" t="s">
        <v>478</v>
      </c>
      <c r="Q79" s="8"/>
      <c r="R79" s="3"/>
      <c r="S79" t="s">
        <v>338</v>
      </c>
      <c r="T79" s="16">
        <v>106</v>
      </c>
      <c r="U79" s="18" t="s">
        <v>274</v>
      </c>
      <c r="V79" s="18" t="s">
        <v>240</v>
      </c>
      <c r="W79" s="31">
        <f>SUM(Tableau2[[#This Row],[M1]:[M6]])</f>
        <v>4</v>
      </c>
      <c r="X79" s="31">
        <v>1</v>
      </c>
      <c r="Y79" s="16">
        <v>1</v>
      </c>
      <c r="Z79" s="16">
        <v>1</v>
      </c>
      <c r="AA79" s="16">
        <v>1</v>
      </c>
      <c r="AB79" s="16">
        <v>0</v>
      </c>
      <c r="AC79" s="16">
        <v>0</v>
      </c>
      <c r="AD79" t="s">
        <v>410</v>
      </c>
      <c r="AE79" s="8"/>
      <c r="AF79" s="3"/>
      <c r="AG79" t="s">
        <v>331</v>
      </c>
      <c r="AH79" s="18">
        <v>69</v>
      </c>
      <c r="AI79" s="18" t="s">
        <v>281</v>
      </c>
      <c r="AJ79" s="18"/>
      <c r="AK79" s="16">
        <f>SUM(Tableau24[[#This Row],[R1]:[R6]])</f>
        <v>3</v>
      </c>
      <c r="AL79" s="16">
        <v>1</v>
      </c>
      <c r="AM79" s="32">
        <v>0</v>
      </c>
      <c r="AN79" s="32">
        <v>0</v>
      </c>
      <c r="AO79" s="16">
        <v>1</v>
      </c>
      <c r="AP79" s="32">
        <v>1</v>
      </c>
      <c r="AQ79" s="16">
        <v>0</v>
      </c>
      <c r="AR79" s="18"/>
      <c r="AS79" s="8"/>
    </row>
    <row r="80" spans="2:45">
      <c r="B80" s="3"/>
      <c r="C80" t="s">
        <v>366</v>
      </c>
      <c r="D80" s="16">
        <v>244</v>
      </c>
      <c r="E80" s="18" t="s">
        <v>34</v>
      </c>
      <c r="F80" s="20" t="s">
        <v>127</v>
      </c>
      <c r="G80" s="31">
        <f>SUM(Tableau1[[#This Row],[E1]:[E8]])</f>
        <v>8</v>
      </c>
      <c r="H80" s="32">
        <v>1</v>
      </c>
      <c r="I80" s="32">
        <v>1</v>
      </c>
      <c r="J80" s="32">
        <v>1</v>
      </c>
      <c r="K80" s="32">
        <v>1</v>
      </c>
      <c r="L80" s="32">
        <v>1</v>
      </c>
      <c r="M80" s="32">
        <v>1</v>
      </c>
      <c r="N80" s="32">
        <v>1</v>
      </c>
      <c r="O80" s="32">
        <v>1</v>
      </c>
      <c r="P80" t="s">
        <v>479</v>
      </c>
      <c r="Q80" s="8"/>
      <c r="R80" s="3"/>
      <c r="S80" t="s">
        <v>338</v>
      </c>
      <c r="T80" s="16">
        <v>122</v>
      </c>
      <c r="U80" s="18" t="s">
        <v>40</v>
      </c>
      <c r="V80" s="18" t="s">
        <v>241</v>
      </c>
      <c r="W80" s="31">
        <f>SUM(Tableau2[[#This Row],[M1]:[M6]])</f>
        <v>4</v>
      </c>
      <c r="X80" s="31">
        <v>1</v>
      </c>
      <c r="Y80" s="16">
        <v>1</v>
      </c>
      <c r="Z80" s="16">
        <v>1</v>
      </c>
      <c r="AA80" s="16">
        <v>1</v>
      </c>
      <c r="AB80" s="16">
        <v>0</v>
      </c>
      <c r="AC80" s="16">
        <v>0</v>
      </c>
      <c r="AD80" t="s">
        <v>431</v>
      </c>
      <c r="AE80" s="8"/>
      <c r="AF80" s="3"/>
      <c r="AG80" t="s">
        <v>331</v>
      </c>
      <c r="AH80" s="18">
        <v>79</v>
      </c>
      <c r="AI80" s="18" t="s">
        <v>53</v>
      </c>
      <c r="AJ80" s="18"/>
      <c r="AK80" s="16">
        <f>SUM(Tableau24[[#This Row],[R1]:[R6]])</f>
        <v>5</v>
      </c>
      <c r="AL80" s="16">
        <v>1</v>
      </c>
      <c r="AM80" s="32">
        <v>0</v>
      </c>
      <c r="AN80" s="32">
        <v>1</v>
      </c>
      <c r="AO80" s="16">
        <v>1</v>
      </c>
      <c r="AP80" s="32">
        <v>1</v>
      </c>
      <c r="AQ80" s="16">
        <v>1</v>
      </c>
      <c r="AR80" s="18"/>
      <c r="AS80" s="8"/>
    </row>
    <row r="81" spans="2:45">
      <c r="B81" s="3"/>
      <c r="C81" t="s">
        <v>366</v>
      </c>
      <c r="D81" s="16">
        <v>249</v>
      </c>
      <c r="E81" s="18" t="s">
        <v>34</v>
      </c>
      <c r="F81" s="20" t="s">
        <v>128</v>
      </c>
      <c r="G81" s="31">
        <f>SUM(Tableau1[[#This Row],[E1]:[E8]])</f>
        <v>8</v>
      </c>
      <c r="H81" s="32">
        <v>1</v>
      </c>
      <c r="I81" s="32">
        <v>1</v>
      </c>
      <c r="J81" s="32">
        <v>1</v>
      </c>
      <c r="K81" s="32">
        <v>1</v>
      </c>
      <c r="L81" s="32">
        <v>1</v>
      </c>
      <c r="M81" s="32">
        <v>1</v>
      </c>
      <c r="N81" s="32">
        <v>1</v>
      </c>
      <c r="O81" s="32">
        <v>1</v>
      </c>
      <c r="P81" t="s">
        <v>480</v>
      </c>
      <c r="Q81" s="8"/>
      <c r="R81" s="3"/>
      <c r="S81" t="s">
        <v>338</v>
      </c>
      <c r="T81" s="16">
        <v>134</v>
      </c>
      <c r="U81" s="18" t="s">
        <v>275</v>
      </c>
      <c r="V81" s="18" t="s">
        <v>242</v>
      </c>
      <c r="W81" s="31">
        <f>SUM(Tableau2[[#This Row],[M1]:[M6]])</f>
        <v>4</v>
      </c>
      <c r="X81" s="31">
        <v>1</v>
      </c>
      <c r="Y81" s="16">
        <v>1</v>
      </c>
      <c r="Z81" s="16">
        <v>1</v>
      </c>
      <c r="AA81" s="16">
        <v>1</v>
      </c>
      <c r="AB81" s="16">
        <v>0</v>
      </c>
      <c r="AC81" s="16">
        <v>0</v>
      </c>
      <c r="AD81" t="s">
        <v>431</v>
      </c>
      <c r="AE81" s="8"/>
      <c r="AF81" s="3"/>
      <c r="AG81" t="s">
        <v>331</v>
      </c>
      <c r="AH81" s="18">
        <v>80</v>
      </c>
      <c r="AI81" s="18" t="s">
        <v>280</v>
      </c>
      <c r="AJ81" s="18"/>
      <c r="AK81" s="16">
        <f>SUM(Tableau24[[#This Row],[R1]:[R6]])</f>
        <v>3</v>
      </c>
      <c r="AL81" s="16">
        <v>1</v>
      </c>
      <c r="AM81" s="32">
        <v>0</v>
      </c>
      <c r="AN81" s="32">
        <v>0</v>
      </c>
      <c r="AO81" s="16">
        <v>1</v>
      </c>
      <c r="AP81" s="32">
        <v>1</v>
      </c>
      <c r="AQ81" s="16">
        <v>0</v>
      </c>
      <c r="AR81" s="18"/>
      <c r="AS81" s="8"/>
    </row>
    <row r="82" spans="2:45">
      <c r="B82" s="3"/>
      <c r="C82" t="s">
        <v>366</v>
      </c>
      <c r="D82" s="16">
        <v>255</v>
      </c>
      <c r="E82" s="18" t="s">
        <v>34</v>
      </c>
      <c r="F82" s="20" t="s">
        <v>83</v>
      </c>
      <c r="G82" s="31">
        <f>SUM(Tableau1[[#This Row],[E1]:[E8]])</f>
        <v>8</v>
      </c>
      <c r="H82" s="32">
        <v>1</v>
      </c>
      <c r="I82" s="32">
        <v>1</v>
      </c>
      <c r="J82" s="32">
        <v>1</v>
      </c>
      <c r="K82" s="32">
        <v>1</v>
      </c>
      <c r="L82" s="32">
        <v>1</v>
      </c>
      <c r="M82" s="32">
        <v>1</v>
      </c>
      <c r="N82" s="32">
        <v>1</v>
      </c>
      <c r="O82" s="32">
        <v>1</v>
      </c>
      <c r="P82" t="s">
        <v>2</v>
      </c>
      <c r="Q82" s="8"/>
      <c r="R82" s="3"/>
      <c r="S82" t="s">
        <v>338</v>
      </c>
      <c r="T82" s="16">
        <v>153</v>
      </c>
      <c r="U82" s="18" t="s">
        <v>274</v>
      </c>
      <c r="V82" s="18" t="s">
        <v>243</v>
      </c>
      <c r="W82" s="31">
        <f>SUM(Tableau2[[#This Row],[M1]:[M6]])</f>
        <v>4</v>
      </c>
      <c r="X82" s="31">
        <v>1</v>
      </c>
      <c r="Y82" s="16">
        <v>1</v>
      </c>
      <c r="Z82" s="16">
        <v>1</v>
      </c>
      <c r="AA82" s="16">
        <v>1</v>
      </c>
      <c r="AB82" s="16">
        <v>0</v>
      </c>
      <c r="AC82" s="16">
        <v>0</v>
      </c>
      <c r="AD82" t="s">
        <v>410</v>
      </c>
      <c r="AE82" s="8"/>
      <c r="AF82" s="3"/>
      <c r="AG82" t="s">
        <v>331</v>
      </c>
      <c r="AH82" s="18">
        <v>85</v>
      </c>
      <c r="AI82" s="18" t="s">
        <v>63</v>
      </c>
      <c r="AJ82" s="18"/>
      <c r="AK82" s="16">
        <f>SUM(Tableau24[[#This Row],[R1]:[R6]])</f>
        <v>3</v>
      </c>
      <c r="AL82" s="16">
        <v>1</v>
      </c>
      <c r="AM82" s="32">
        <v>0</v>
      </c>
      <c r="AN82" s="32">
        <v>0</v>
      </c>
      <c r="AO82" s="16">
        <v>1</v>
      </c>
      <c r="AP82" s="32">
        <v>1</v>
      </c>
      <c r="AQ82" s="16">
        <v>0</v>
      </c>
      <c r="AR82" s="18"/>
      <c r="AS82" s="8"/>
    </row>
    <row r="83" spans="2:45">
      <c r="B83" s="3"/>
      <c r="C83" t="s">
        <v>366</v>
      </c>
      <c r="D83" s="16">
        <v>284</v>
      </c>
      <c r="E83" s="18" t="s">
        <v>34</v>
      </c>
      <c r="F83" s="20" t="s">
        <v>86</v>
      </c>
      <c r="G83" s="31">
        <f>SUM(Tableau1[[#This Row],[E1]:[E8]])</f>
        <v>8</v>
      </c>
      <c r="H83" s="32">
        <v>1</v>
      </c>
      <c r="I83" s="32">
        <v>1</v>
      </c>
      <c r="J83" s="32">
        <v>1</v>
      </c>
      <c r="K83" s="32">
        <v>1</v>
      </c>
      <c r="L83" s="32">
        <v>1</v>
      </c>
      <c r="M83" s="32">
        <v>1</v>
      </c>
      <c r="N83" s="32">
        <v>1</v>
      </c>
      <c r="O83" s="32">
        <v>1</v>
      </c>
      <c r="P83" t="s">
        <v>140</v>
      </c>
      <c r="Q83" s="8"/>
      <c r="R83" s="3"/>
      <c r="S83" t="s">
        <v>338</v>
      </c>
      <c r="T83" s="16">
        <v>169</v>
      </c>
      <c r="U83" s="18" t="s">
        <v>272</v>
      </c>
      <c r="V83" s="18" t="s">
        <v>244</v>
      </c>
      <c r="W83" s="31">
        <f>SUM(Tableau2[[#This Row],[M1]:[M6]])</f>
        <v>4</v>
      </c>
      <c r="X83" s="31">
        <v>1</v>
      </c>
      <c r="Y83" s="16">
        <v>1</v>
      </c>
      <c r="Z83" s="16">
        <v>1</v>
      </c>
      <c r="AA83" s="16">
        <v>1</v>
      </c>
      <c r="AB83" s="16">
        <v>0</v>
      </c>
      <c r="AC83" s="16">
        <v>0</v>
      </c>
      <c r="AD83" t="s">
        <v>410</v>
      </c>
      <c r="AE83" s="8"/>
      <c r="AF83" s="3"/>
      <c r="AG83" t="s">
        <v>331</v>
      </c>
      <c r="AH83" s="18">
        <v>89</v>
      </c>
      <c r="AI83" s="18" t="s">
        <v>281</v>
      </c>
      <c r="AJ83" s="18"/>
      <c r="AK83" s="16">
        <f>SUM(Tableau24[[#This Row],[R1]:[R6]])</f>
        <v>3</v>
      </c>
      <c r="AL83" s="16">
        <v>1</v>
      </c>
      <c r="AM83" s="32">
        <v>0</v>
      </c>
      <c r="AN83" s="32">
        <v>0</v>
      </c>
      <c r="AO83" s="16">
        <v>1</v>
      </c>
      <c r="AP83" s="32">
        <v>1</v>
      </c>
      <c r="AQ83" s="16">
        <v>0</v>
      </c>
      <c r="AR83" s="18"/>
      <c r="AS83" s="8"/>
    </row>
    <row r="84" spans="2:45">
      <c r="B84" s="3"/>
      <c r="C84" t="s">
        <v>366</v>
      </c>
      <c r="D84" s="16">
        <v>291</v>
      </c>
      <c r="E84" s="18" t="s">
        <v>34</v>
      </c>
      <c r="F84" s="20" t="s">
        <v>129</v>
      </c>
      <c r="G84" s="31">
        <f>SUM(Tableau1[[#This Row],[E1]:[E8]])</f>
        <v>8</v>
      </c>
      <c r="H84" s="32">
        <v>1</v>
      </c>
      <c r="I84" s="32">
        <v>1</v>
      </c>
      <c r="J84" s="32">
        <v>1</v>
      </c>
      <c r="K84" s="32">
        <v>1</v>
      </c>
      <c r="L84" s="32">
        <v>1</v>
      </c>
      <c r="M84" s="32">
        <v>1</v>
      </c>
      <c r="N84" s="32">
        <v>1</v>
      </c>
      <c r="O84" s="32">
        <v>1</v>
      </c>
      <c r="P84" t="s">
        <v>429</v>
      </c>
      <c r="Q84" s="8"/>
      <c r="R84" s="3"/>
      <c r="S84" t="s">
        <v>338</v>
      </c>
      <c r="T84" s="16">
        <v>171</v>
      </c>
      <c r="U84" s="18" t="s">
        <v>272</v>
      </c>
      <c r="V84" s="18" t="s">
        <v>245</v>
      </c>
      <c r="W84" s="31">
        <f>SUM(Tableau2[[#This Row],[M1]:[M6]])</f>
        <v>4</v>
      </c>
      <c r="X84" s="31">
        <v>1</v>
      </c>
      <c r="Y84" s="16">
        <v>1</v>
      </c>
      <c r="Z84" s="16">
        <v>1</v>
      </c>
      <c r="AA84" s="16">
        <v>1</v>
      </c>
      <c r="AB84" s="16">
        <v>0</v>
      </c>
      <c r="AC84" s="16">
        <v>0</v>
      </c>
      <c r="AD84" t="s">
        <v>410</v>
      </c>
      <c r="AE84" s="8"/>
      <c r="AF84" s="3"/>
      <c r="AG84" t="s">
        <v>331</v>
      </c>
      <c r="AH84" s="18">
        <v>101</v>
      </c>
      <c r="AI84" s="18" t="s">
        <v>53</v>
      </c>
      <c r="AJ84" s="18"/>
      <c r="AK84" s="16">
        <f>SUM(Tableau24[[#This Row],[R1]:[R6]])</f>
        <v>5</v>
      </c>
      <c r="AL84" s="16">
        <v>1</v>
      </c>
      <c r="AM84" s="32">
        <v>0</v>
      </c>
      <c r="AN84" s="32">
        <v>1</v>
      </c>
      <c r="AO84" s="16">
        <v>1</v>
      </c>
      <c r="AP84" s="32">
        <v>1</v>
      </c>
      <c r="AQ84" s="16">
        <v>1</v>
      </c>
      <c r="AR84" s="18"/>
      <c r="AS84" s="8"/>
    </row>
    <row r="85" spans="2:45">
      <c r="B85" s="3"/>
      <c r="C85" t="s">
        <v>366</v>
      </c>
      <c r="D85" s="16">
        <v>347</v>
      </c>
      <c r="E85" s="18" t="s">
        <v>35</v>
      </c>
      <c r="F85" s="20" t="s">
        <v>130</v>
      </c>
      <c r="G85" s="31">
        <f>SUM(Tableau1[[#This Row],[E1]:[E8]])</f>
        <v>7</v>
      </c>
      <c r="H85" s="32">
        <v>1</v>
      </c>
      <c r="I85" s="32">
        <v>1</v>
      </c>
      <c r="J85" s="32">
        <v>1</v>
      </c>
      <c r="K85" s="32">
        <v>1</v>
      </c>
      <c r="L85" s="32">
        <v>0</v>
      </c>
      <c r="M85" s="32">
        <v>1</v>
      </c>
      <c r="N85" s="32">
        <v>1</v>
      </c>
      <c r="O85" s="32">
        <v>1</v>
      </c>
      <c r="P85" t="s">
        <v>16</v>
      </c>
      <c r="Q85" s="8"/>
      <c r="R85" s="3"/>
      <c r="S85" t="s">
        <v>338</v>
      </c>
      <c r="T85" s="16">
        <v>176</v>
      </c>
      <c r="U85" s="18" t="s">
        <v>276</v>
      </c>
      <c r="V85" s="18" t="s">
        <v>246</v>
      </c>
      <c r="W85" s="31">
        <f>SUM(Tableau2[[#This Row],[M1]:[M6]])</f>
        <v>4</v>
      </c>
      <c r="X85" s="31">
        <v>1</v>
      </c>
      <c r="Y85" s="16">
        <v>1</v>
      </c>
      <c r="Z85" s="16">
        <v>1</v>
      </c>
      <c r="AA85" s="16">
        <v>1</v>
      </c>
      <c r="AB85" s="16">
        <v>0</v>
      </c>
      <c r="AC85" s="16">
        <v>0</v>
      </c>
      <c r="AD85" t="s">
        <v>410</v>
      </c>
      <c r="AE85" s="8"/>
      <c r="AF85" s="3"/>
      <c r="AG85" t="s">
        <v>331</v>
      </c>
      <c r="AH85" s="18">
        <v>102</v>
      </c>
      <c r="AI85" s="18" t="s">
        <v>62</v>
      </c>
      <c r="AJ85" s="18"/>
      <c r="AK85" s="16">
        <f>SUM(Tableau24[[#This Row],[R1]:[R6]])</f>
        <v>3</v>
      </c>
      <c r="AL85" s="16">
        <v>1</v>
      </c>
      <c r="AM85" s="32">
        <v>0</v>
      </c>
      <c r="AN85" s="32">
        <v>0</v>
      </c>
      <c r="AO85" s="16">
        <v>1</v>
      </c>
      <c r="AP85" s="32">
        <v>1</v>
      </c>
      <c r="AQ85" s="16">
        <v>0</v>
      </c>
      <c r="AR85" s="18"/>
      <c r="AS85" s="8"/>
    </row>
    <row r="86" spans="2:45">
      <c r="B86" s="3"/>
      <c r="C86" t="s">
        <v>366</v>
      </c>
      <c r="D86" s="16">
        <v>353</v>
      </c>
      <c r="E86" s="18" t="s">
        <v>35</v>
      </c>
      <c r="F86" s="20" t="s">
        <v>131</v>
      </c>
      <c r="G86" s="31">
        <f>SUM(Tableau1[[#This Row],[E1]:[E8]])</f>
        <v>7</v>
      </c>
      <c r="H86" s="32">
        <v>1</v>
      </c>
      <c r="I86" s="32">
        <v>1</v>
      </c>
      <c r="J86" s="32">
        <v>1</v>
      </c>
      <c r="K86" s="32">
        <v>1</v>
      </c>
      <c r="L86" s="32">
        <v>0</v>
      </c>
      <c r="M86" s="32">
        <v>1</v>
      </c>
      <c r="N86" s="32">
        <v>1</v>
      </c>
      <c r="O86" s="32">
        <v>1</v>
      </c>
      <c r="P86" t="s">
        <v>17</v>
      </c>
      <c r="Q86" s="8"/>
      <c r="R86" s="3"/>
      <c r="S86" t="s">
        <v>338</v>
      </c>
      <c r="T86" s="16">
        <v>181</v>
      </c>
      <c r="U86" s="18" t="s">
        <v>272</v>
      </c>
      <c r="V86" s="18" t="s">
        <v>247</v>
      </c>
      <c r="W86" s="31">
        <f>SUM(Tableau2[[#This Row],[M1]:[M6]])</f>
        <v>4</v>
      </c>
      <c r="X86" s="31">
        <v>1</v>
      </c>
      <c r="Y86" s="16">
        <v>1</v>
      </c>
      <c r="Z86" s="16">
        <v>1</v>
      </c>
      <c r="AA86" s="16">
        <v>1</v>
      </c>
      <c r="AB86" s="16">
        <v>0</v>
      </c>
      <c r="AC86" s="16">
        <v>0</v>
      </c>
      <c r="AD86" t="s">
        <v>431</v>
      </c>
      <c r="AE86" s="8"/>
      <c r="AF86" s="3"/>
      <c r="AG86" t="s">
        <v>331</v>
      </c>
      <c r="AH86" s="18">
        <v>103</v>
      </c>
      <c r="AI86" s="18" t="s">
        <v>63</v>
      </c>
      <c r="AJ86" s="18"/>
      <c r="AK86" s="16">
        <f>SUM(Tableau24[[#This Row],[R1]:[R6]])</f>
        <v>3</v>
      </c>
      <c r="AL86" s="16">
        <v>1</v>
      </c>
      <c r="AM86" s="32">
        <v>0</v>
      </c>
      <c r="AN86" s="32">
        <v>0</v>
      </c>
      <c r="AO86" s="16">
        <v>1</v>
      </c>
      <c r="AP86" s="32">
        <v>1</v>
      </c>
      <c r="AQ86" s="16">
        <v>0</v>
      </c>
      <c r="AR86" s="18"/>
      <c r="AS86" s="8"/>
    </row>
    <row r="87" spans="2:45">
      <c r="B87" s="3"/>
      <c r="C87" t="s">
        <v>366</v>
      </c>
      <c r="D87" s="16">
        <v>359</v>
      </c>
      <c r="E87" s="18" t="s">
        <v>35</v>
      </c>
      <c r="F87" s="18" t="s">
        <v>136</v>
      </c>
      <c r="G87" s="31">
        <f>SUM(Tableau1[[#This Row],[E1]:[E8]])</f>
        <v>7</v>
      </c>
      <c r="H87" s="32">
        <v>1</v>
      </c>
      <c r="I87" s="32">
        <v>1</v>
      </c>
      <c r="J87" s="32">
        <v>1</v>
      </c>
      <c r="K87" s="32">
        <v>1</v>
      </c>
      <c r="L87" s="16">
        <v>0</v>
      </c>
      <c r="M87" s="32">
        <v>1</v>
      </c>
      <c r="N87" s="32">
        <v>1</v>
      </c>
      <c r="O87" s="32">
        <v>1</v>
      </c>
      <c r="P87" t="s">
        <v>375</v>
      </c>
      <c r="Q87" s="8"/>
      <c r="R87" s="3"/>
      <c r="S87" t="s">
        <v>338</v>
      </c>
      <c r="T87" s="16">
        <v>186</v>
      </c>
      <c r="U87" s="18" t="s">
        <v>272</v>
      </c>
      <c r="V87" s="18" t="s">
        <v>248</v>
      </c>
      <c r="W87" s="31">
        <f>SUM(Tableau2[[#This Row],[M1]:[M6]])</f>
        <v>4</v>
      </c>
      <c r="X87" s="31">
        <v>1</v>
      </c>
      <c r="Y87" s="16">
        <v>1</v>
      </c>
      <c r="Z87" s="16">
        <v>1</v>
      </c>
      <c r="AA87" s="16">
        <v>1</v>
      </c>
      <c r="AB87" s="16">
        <v>0</v>
      </c>
      <c r="AC87" s="16">
        <v>0</v>
      </c>
      <c r="AD87" t="s">
        <v>410</v>
      </c>
      <c r="AE87" s="8"/>
      <c r="AF87" s="3"/>
      <c r="AG87" t="s">
        <v>331</v>
      </c>
      <c r="AH87" s="18">
        <v>104</v>
      </c>
      <c r="AI87" s="18" t="s">
        <v>61</v>
      </c>
      <c r="AJ87" s="18"/>
      <c r="AK87" s="16">
        <f>SUM(Tableau24[[#This Row],[R1]:[R6]])</f>
        <v>3</v>
      </c>
      <c r="AL87" s="16">
        <v>1</v>
      </c>
      <c r="AM87" s="32">
        <v>0</v>
      </c>
      <c r="AN87" s="32">
        <v>0</v>
      </c>
      <c r="AO87" s="16">
        <v>1</v>
      </c>
      <c r="AP87" s="32">
        <v>1</v>
      </c>
      <c r="AQ87" s="16">
        <v>0</v>
      </c>
      <c r="AR87" s="18"/>
      <c r="AS87" s="8"/>
    </row>
    <row r="88" spans="2:45">
      <c r="B88" s="6" t="s">
        <v>19</v>
      </c>
      <c r="C88" s="2"/>
      <c r="D88" s="5"/>
      <c r="E88" s="19"/>
      <c r="F88" s="19"/>
      <c r="G88" s="19"/>
      <c r="H88" s="5"/>
      <c r="I88" s="5"/>
      <c r="J88" s="5"/>
      <c r="K88" s="5"/>
      <c r="L88" s="5"/>
      <c r="M88" s="5"/>
      <c r="N88" s="5"/>
      <c r="O88" s="5"/>
      <c r="P88" s="2"/>
      <c r="Q88" s="8"/>
      <c r="R88" s="3"/>
      <c r="S88" t="s">
        <v>338</v>
      </c>
      <c r="T88" s="16">
        <v>191</v>
      </c>
      <c r="U88" s="18" t="s">
        <v>272</v>
      </c>
      <c r="V88" s="18" t="s">
        <v>249</v>
      </c>
      <c r="W88" s="31">
        <f>SUM(Tableau2[[#This Row],[M1]:[M6]])</f>
        <v>4</v>
      </c>
      <c r="X88" s="31">
        <v>1</v>
      </c>
      <c r="Y88" s="16">
        <v>1</v>
      </c>
      <c r="Z88" s="16">
        <v>1</v>
      </c>
      <c r="AA88" s="16">
        <v>1</v>
      </c>
      <c r="AB88" s="16">
        <v>0</v>
      </c>
      <c r="AC88" s="16">
        <v>0</v>
      </c>
      <c r="AD88" t="s">
        <v>410</v>
      </c>
      <c r="AE88" s="8"/>
      <c r="AF88" s="3"/>
      <c r="AG88" t="s">
        <v>331</v>
      </c>
      <c r="AH88" s="18">
        <v>105</v>
      </c>
      <c r="AI88" s="18" t="s">
        <v>281</v>
      </c>
      <c r="AJ88" s="18"/>
      <c r="AK88" s="16">
        <f>SUM(Tableau24[[#This Row],[R1]:[R6]])</f>
        <v>3</v>
      </c>
      <c r="AL88" s="16">
        <v>1</v>
      </c>
      <c r="AM88" s="32">
        <v>0</v>
      </c>
      <c r="AN88" s="32">
        <v>0</v>
      </c>
      <c r="AO88" s="16">
        <v>1</v>
      </c>
      <c r="AP88" s="32">
        <v>1</v>
      </c>
      <c r="AQ88" s="16">
        <v>0</v>
      </c>
      <c r="AR88" s="18"/>
      <c r="AS88" s="8"/>
    </row>
    <row r="89" spans="2:45">
      <c r="B89" s="3"/>
      <c r="C89" t="s">
        <v>360</v>
      </c>
      <c r="D89" s="16">
        <v>29</v>
      </c>
      <c r="E89" s="18" t="s">
        <v>34</v>
      </c>
      <c r="F89" s="20" t="s">
        <v>133</v>
      </c>
      <c r="G89" s="31">
        <f>SUM(Tableau1[[#This Row],[E1]:[E8]])</f>
        <v>8</v>
      </c>
      <c r="H89" s="32">
        <v>1</v>
      </c>
      <c r="I89" s="32">
        <v>1</v>
      </c>
      <c r="J89" s="32">
        <v>1</v>
      </c>
      <c r="K89" s="32">
        <v>1</v>
      </c>
      <c r="L89" s="32">
        <v>1</v>
      </c>
      <c r="M89" s="32">
        <v>1</v>
      </c>
      <c r="N89" s="32">
        <v>1</v>
      </c>
      <c r="O89" s="32">
        <v>1</v>
      </c>
      <c r="P89" t="s">
        <v>481</v>
      </c>
      <c r="Q89" s="8"/>
      <c r="R89" s="3"/>
      <c r="S89" t="s">
        <v>338</v>
      </c>
      <c r="T89" s="16">
        <v>193</v>
      </c>
      <c r="U89" s="18" t="s">
        <v>272</v>
      </c>
      <c r="V89" s="18" t="s">
        <v>251</v>
      </c>
      <c r="W89" s="31">
        <f>SUM(Tableau2[[#This Row],[M1]:[M6]])</f>
        <v>4</v>
      </c>
      <c r="X89" s="31">
        <v>1</v>
      </c>
      <c r="Y89" s="16">
        <v>1</v>
      </c>
      <c r="Z89" s="16">
        <v>1</v>
      </c>
      <c r="AA89" s="16">
        <v>1</v>
      </c>
      <c r="AB89" s="16">
        <v>0</v>
      </c>
      <c r="AC89" s="16">
        <v>0</v>
      </c>
      <c r="AD89" t="s">
        <v>410</v>
      </c>
      <c r="AE89" s="8"/>
      <c r="AF89" s="3"/>
      <c r="AG89" t="s">
        <v>331</v>
      </c>
      <c r="AH89" s="18">
        <v>114</v>
      </c>
      <c r="AI89" s="18" t="s">
        <v>292</v>
      </c>
      <c r="AJ89" s="18"/>
      <c r="AK89" s="16">
        <f>SUM(Tableau24[[#This Row],[R1]:[R6]])</f>
        <v>5</v>
      </c>
      <c r="AL89" s="16">
        <v>1</v>
      </c>
      <c r="AM89" s="32">
        <v>0</v>
      </c>
      <c r="AN89" s="32">
        <v>1</v>
      </c>
      <c r="AO89" s="16">
        <v>1</v>
      </c>
      <c r="AP89" s="32">
        <v>1</v>
      </c>
      <c r="AQ89" s="16">
        <v>1</v>
      </c>
      <c r="AR89" s="18"/>
      <c r="AS89" s="8"/>
    </row>
    <row r="90" spans="2:45">
      <c r="B90" s="3"/>
      <c r="C90" t="s">
        <v>360</v>
      </c>
      <c r="D90" s="16">
        <v>30</v>
      </c>
      <c r="E90" s="18" t="s">
        <v>35</v>
      </c>
      <c r="F90" s="20" t="s">
        <v>133</v>
      </c>
      <c r="G90" s="31">
        <f>SUM(Tableau1[[#This Row],[E1]:[E8]])</f>
        <v>8</v>
      </c>
      <c r="H90" s="32">
        <v>1</v>
      </c>
      <c r="I90" s="32">
        <v>1</v>
      </c>
      <c r="J90" s="32">
        <v>1</v>
      </c>
      <c r="K90" s="32">
        <v>1</v>
      </c>
      <c r="L90" s="32">
        <v>1</v>
      </c>
      <c r="M90" s="32">
        <v>1</v>
      </c>
      <c r="N90" s="32">
        <v>1</v>
      </c>
      <c r="O90" s="32">
        <v>1</v>
      </c>
      <c r="P90" t="s">
        <v>481</v>
      </c>
      <c r="Q90" s="8"/>
      <c r="R90" s="3"/>
      <c r="S90" t="s">
        <v>339</v>
      </c>
      <c r="T90" s="16">
        <v>223</v>
      </c>
      <c r="U90" s="18" t="s">
        <v>44</v>
      </c>
      <c r="V90" s="18" t="s">
        <v>250</v>
      </c>
      <c r="W90" s="31">
        <f>SUM(Tableau2[[#This Row],[M1]:[M6]])</f>
        <v>3</v>
      </c>
      <c r="X90" s="31">
        <v>1</v>
      </c>
      <c r="Y90" s="16">
        <v>0</v>
      </c>
      <c r="Z90" s="16">
        <v>1</v>
      </c>
      <c r="AA90" s="16">
        <v>1</v>
      </c>
      <c r="AB90" s="16">
        <v>0</v>
      </c>
      <c r="AC90" s="16">
        <v>0</v>
      </c>
      <c r="AD90" t="s">
        <v>410</v>
      </c>
      <c r="AE90" s="8"/>
      <c r="AF90" s="3"/>
      <c r="AG90" t="s">
        <v>331</v>
      </c>
      <c r="AH90" s="18">
        <v>152</v>
      </c>
      <c r="AI90" s="18" t="s">
        <v>65</v>
      </c>
      <c r="AJ90" s="18"/>
      <c r="AK90" s="16">
        <f>SUM(Tableau24[[#This Row],[R1]:[R6]])</f>
        <v>5</v>
      </c>
      <c r="AL90" s="16">
        <v>1</v>
      </c>
      <c r="AM90" s="32">
        <v>0</v>
      </c>
      <c r="AN90" s="32">
        <v>1</v>
      </c>
      <c r="AO90" s="16">
        <v>1</v>
      </c>
      <c r="AP90" s="32">
        <v>1</v>
      </c>
      <c r="AQ90" s="16">
        <v>1</v>
      </c>
      <c r="AR90" s="18"/>
      <c r="AS90" s="8"/>
    </row>
    <row r="91" spans="2:45">
      <c r="B91" s="3"/>
      <c r="C91" t="s">
        <v>360</v>
      </c>
      <c r="D91" s="16">
        <v>36</v>
      </c>
      <c r="E91" s="18" t="s">
        <v>34</v>
      </c>
      <c r="F91" s="20" t="s">
        <v>83</v>
      </c>
      <c r="G91" s="31">
        <f>SUM(Tableau1[[#This Row],[E1]:[E8]])</f>
        <v>8</v>
      </c>
      <c r="H91" s="32">
        <v>1</v>
      </c>
      <c r="I91" s="32">
        <v>1</v>
      </c>
      <c r="J91" s="32">
        <v>1</v>
      </c>
      <c r="K91" s="32">
        <v>1</v>
      </c>
      <c r="L91" s="32">
        <v>1</v>
      </c>
      <c r="M91" s="32">
        <v>1</v>
      </c>
      <c r="N91" s="32">
        <v>1</v>
      </c>
      <c r="O91" s="32">
        <v>1</v>
      </c>
      <c r="P91" t="s">
        <v>2</v>
      </c>
      <c r="Q91" s="8"/>
      <c r="R91" s="3"/>
      <c r="S91" t="s">
        <v>339</v>
      </c>
      <c r="T91" s="16">
        <v>278</v>
      </c>
      <c r="U91" s="18" t="s">
        <v>42</v>
      </c>
      <c r="V91" s="18" t="s">
        <v>252</v>
      </c>
      <c r="W91" s="31">
        <f>SUM(Tableau2[[#This Row],[M1]:[M6]])</f>
        <v>3</v>
      </c>
      <c r="X91" s="31">
        <v>1</v>
      </c>
      <c r="Y91" s="16">
        <v>0</v>
      </c>
      <c r="Z91" s="16">
        <v>1</v>
      </c>
      <c r="AA91" s="16">
        <v>1</v>
      </c>
      <c r="AB91" s="16">
        <v>0</v>
      </c>
      <c r="AC91" s="16">
        <v>0</v>
      </c>
      <c r="AD91" t="s">
        <v>410</v>
      </c>
      <c r="AE91" s="8"/>
      <c r="AF91" s="3"/>
      <c r="AG91" t="s">
        <v>332</v>
      </c>
      <c r="AH91" s="18">
        <v>128</v>
      </c>
      <c r="AI91" s="18" t="s">
        <v>54</v>
      </c>
      <c r="AJ91" s="18"/>
      <c r="AK91" s="16">
        <f>SUM(Tableau24[[#This Row],[R1]:[R6]])</f>
        <v>5</v>
      </c>
      <c r="AL91" s="16">
        <v>1</v>
      </c>
      <c r="AM91" s="32">
        <v>0</v>
      </c>
      <c r="AN91" s="32">
        <v>1</v>
      </c>
      <c r="AO91" s="16">
        <v>1</v>
      </c>
      <c r="AP91" s="16">
        <v>1</v>
      </c>
      <c r="AQ91" s="16">
        <v>1</v>
      </c>
      <c r="AR91" s="18"/>
      <c r="AS91" s="8"/>
    </row>
    <row r="92" spans="2:45">
      <c r="B92" s="6" t="s">
        <v>20</v>
      </c>
      <c r="C92" s="2"/>
      <c r="D92" s="5"/>
      <c r="E92" s="19"/>
      <c r="F92" s="19"/>
      <c r="G92" s="19"/>
      <c r="H92" s="5"/>
      <c r="I92" s="5"/>
      <c r="J92" s="5"/>
      <c r="K92" s="5"/>
      <c r="L92" s="5"/>
      <c r="M92" s="5"/>
      <c r="N92" s="5"/>
      <c r="O92" s="5"/>
      <c r="P92" s="2"/>
      <c r="Q92" s="8"/>
      <c r="R92" s="3"/>
      <c r="S92" t="s">
        <v>339</v>
      </c>
      <c r="T92" s="16">
        <v>301</v>
      </c>
      <c r="U92" s="18" t="s">
        <v>41</v>
      </c>
      <c r="V92" s="26" t="s">
        <v>253</v>
      </c>
      <c r="W92" s="31">
        <f>SUM(Tableau2[[#This Row],[M1]:[M6]])</f>
        <v>3</v>
      </c>
      <c r="X92" s="31">
        <v>1</v>
      </c>
      <c r="Y92" s="35">
        <v>0</v>
      </c>
      <c r="Z92" s="16">
        <v>1</v>
      </c>
      <c r="AA92" s="16">
        <v>1</v>
      </c>
      <c r="AB92" s="16">
        <v>0</v>
      </c>
      <c r="AC92" s="16">
        <v>0</v>
      </c>
      <c r="AD92" t="s">
        <v>410</v>
      </c>
      <c r="AE92" s="8"/>
      <c r="AF92" s="3"/>
      <c r="AG92" t="s">
        <v>332</v>
      </c>
      <c r="AH92" s="18">
        <v>137</v>
      </c>
      <c r="AI92" s="18" t="s">
        <v>54</v>
      </c>
      <c r="AJ92" s="18" t="s">
        <v>293</v>
      </c>
      <c r="AK92" s="16">
        <f>SUM(Tableau24[[#This Row],[R1]:[R6]])</f>
        <v>5</v>
      </c>
      <c r="AL92" s="16">
        <v>1</v>
      </c>
      <c r="AM92" s="32">
        <v>0</v>
      </c>
      <c r="AN92" s="32">
        <v>1</v>
      </c>
      <c r="AO92" s="16">
        <v>1</v>
      </c>
      <c r="AP92" s="16">
        <v>1</v>
      </c>
      <c r="AQ92" s="16">
        <v>1</v>
      </c>
      <c r="AR92" s="18"/>
      <c r="AS92" s="8"/>
    </row>
    <row r="93" spans="2:45">
      <c r="B93" s="22"/>
      <c r="C93" t="s">
        <v>367</v>
      </c>
      <c r="D93" s="16">
        <v>38</v>
      </c>
      <c r="E93" s="18" t="s">
        <v>135</v>
      </c>
      <c r="F93" s="20" t="s">
        <v>134</v>
      </c>
      <c r="G93" s="31">
        <f>SUM(Tableau1[[#This Row],[E1]:[E8]])</f>
        <v>8</v>
      </c>
      <c r="H93" s="32">
        <v>1</v>
      </c>
      <c r="I93" s="32">
        <v>1</v>
      </c>
      <c r="J93" s="32">
        <v>1</v>
      </c>
      <c r="K93" s="32">
        <v>1</v>
      </c>
      <c r="L93" s="32">
        <v>1</v>
      </c>
      <c r="M93" s="32">
        <v>1</v>
      </c>
      <c r="N93" s="32">
        <v>1</v>
      </c>
      <c r="O93" s="32">
        <v>1</v>
      </c>
      <c r="P93" t="s">
        <v>482</v>
      </c>
      <c r="Q93" s="8"/>
      <c r="R93" s="3"/>
      <c r="S93" t="s">
        <v>339</v>
      </c>
      <c r="T93" s="16">
        <v>383</v>
      </c>
      <c r="U93" s="18" t="s">
        <v>41</v>
      </c>
      <c r="V93" s="18" t="s">
        <v>254</v>
      </c>
      <c r="W93" s="31">
        <f>SUM(Tableau2[[#This Row],[M1]:[M6]])</f>
        <v>4</v>
      </c>
      <c r="X93" s="31">
        <v>1</v>
      </c>
      <c r="Y93" s="16">
        <v>1</v>
      </c>
      <c r="Z93" s="16">
        <v>1</v>
      </c>
      <c r="AA93" s="16">
        <v>1</v>
      </c>
      <c r="AB93" s="16">
        <v>0</v>
      </c>
      <c r="AC93" s="16">
        <v>0</v>
      </c>
      <c r="AD93" t="s">
        <v>410</v>
      </c>
      <c r="AE93" s="8"/>
      <c r="AF93" s="3"/>
      <c r="AG93" t="s">
        <v>333</v>
      </c>
      <c r="AH93" s="18">
        <v>26</v>
      </c>
      <c r="AI93" s="18" t="s">
        <v>287</v>
      </c>
      <c r="AJ93" s="20" t="s">
        <v>283</v>
      </c>
      <c r="AK93" s="32">
        <f>SUM(Tableau24[[#This Row],[R1]:[R6]])</f>
        <v>4</v>
      </c>
      <c r="AL93" s="16">
        <v>1</v>
      </c>
      <c r="AM93" s="16">
        <v>1</v>
      </c>
      <c r="AN93" s="32">
        <v>1</v>
      </c>
      <c r="AO93" s="16">
        <v>1</v>
      </c>
      <c r="AP93" s="16">
        <v>0</v>
      </c>
      <c r="AQ93" s="16">
        <v>0</v>
      </c>
      <c r="AR93" s="18" t="s">
        <v>284</v>
      </c>
      <c r="AS93" s="8"/>
    </row>
    <row r="94" spans="2:45">
      <c r="B94" s="3"/>
      <c r="C94" t="s">
        <v>367</v>
      </c>
      <c r="D94" s="16">
        <v>43</v>
      </c>
      <c r="E94" s="18" t="s">
        <v>34</v>
      </c>
      <c r="F94" s="20" t="s">
        <v>134</v>
      </c>
      <c r="G94" s="31">
        <f>SUM(Tableau1[[#This Row],[E1]:[E8]])</f>
        <v>8</v>
      </c>
      <c r="H94" s="32">
        <v>1</v>
      </c>
      <c r="I94" s="32">
        <v>1</v>
      </c>
      <c r="J94" s="32">
        <v>1</v>
      </c>
      <c r="K94" s="32">
        <v>1</v>
      </c>
      <c r="L94" s="32">
        <v>1</v>
      </c>
      <c r="M94" s="32">
        <v>1</v>
      </c>
      <c r="N94" s="32">
        <v>1</v>
      </c>
      <c r="O94" s="32">
        <v>1</v>
      </c>
      <c r="P94" t="s">
        <v>482</v>
      </c>
      <c r="Q94" s="8"/>
      <c r="R94" s="3"/>
      <c r="S94" t="s">
        <v>339</v>
      </c>
      <c r="T94" s="16">
        <v>430</v>
      </c>
      <c r="U94" s="18" t="s">
        <v>41</v>
      </c>
      <c r="V94" s="18" t="s">
        <v>255</v>
      </c>
      <c r="W94" s="31">
        <f>SUM(Tableau2[[#This Row],[M1]:[M6]])</f>
        <v>4</v>
      </c>
      <c r="X94" s="31">
        <v>1</v>
      </c>
      <c r="Y94" s="35">
        <v>1</v>
      </c>
      <c r="Z94" s="16">
        <v>1</v>
      </c>
      <c r="AA94" s="16">
        <v>1</v>
      </c>
      <c r="AB94" s="16">
        <v>0</v>
      </c>
      <c r="AC94" s="16">
        <v>0</v>
      </c>
      <c r="AD94" t="s">
        <v>410</v>
      </c>
      <c r="AE94" s="8"/>
      <c r="AF94" s="3"/>
      <c r="AG94" t="s">
        <v>334</v>
      </c>
      <c r="AH94" s="18">
        <v>26</v>
      </c>
      <c r="AI94" s="18" t="s">
        <v>287</v>
      </c>
      <c r="AJ94" s="18" t="s">
        <v>289</v>
      </c>
      <c r="AK94" s="16">
        <f>SUM(Tableau24[[#This Row],[R1]:[R6]])</f>
        <v>2</v>
      </c>
      <c r="AL94" s="16">
        <v>1</v>
      </c>
      <c r="AM94" s="32">
        <v>0</v>
      </c>
      <c r="AN94" s="32">
        <v>1</v>
      </c>
      <c r="AO94" s="32">
        <v>0</v>
      </c>
      <c r="AP94" s="32">
        <v>0</v>
      </c>
      <c r="AQ94" s="32">
        <v>0</v>
      </c>
      <c r="AR94" s="18"/>
      <c r="AS94" s="8"/>
    </row>
    <row r="95" spans="2:45">
      <c r="B95" s="3"/>
      <c r="C95" t="s">
        <v>367</v>
      </c>
      <c r="D95" s="16">
        <v>48</v>
      </c>
      <c r="E95" s="18" t="s">
        <v>35</v>
      </c>
      <c r="F95" s="20" t="s">
        <v>134</v>
      </c>
      <c r="G95" s="31">
        <f>SUM(Tableau1[[#This Row],[E1]:[E8]])</f>
        <v>8</v>
      </c>
      <c r="H95" s="32">
        <v>1</v>
      </c>
      <c r="I95" s="32">
        <v>1</v>
      </c>
      <c r="J95" s="32">
        <v>1</v>
      </c>
      <c r="K95" s="32">
        <v>1</v>
      </c>
      <c r="L95" s="32">
        <v>1</v>
      </c>
      <c r="M95" s="32">
        <v>1</v>
      </c>
      <c r="N95" s="32">
        <v>1</v>
      </c>
      <c r="O95" s="32">
        <v>1</v>
      </c>
      <c r="P95" t="s">
        <v>482</v>
      </c>
      <c r="Q95" s="8"/>
      <c r="R95" s="3"/>
      <c r="S95" t="s">
        <v>339</v>
      </c>
      <c r="T95" s="16">
        <v>447</v>
      </c>
      <c r="U95" s="18" t="s">
        <v>41</v>
      </c>
      <c r="V95" s="18" t="s">
        <v>260</v>
      </c>
      <c r="W95" s="31">
        <f>SUM(Tableau2[[#This Row],[M1]:[M6]])</f>
        <v>4</v>
      </c>
      <c r="X95" s="31">
        <v>1</v>
      </c>
      <c r="Y95" s="35">
        <v>1</v>
      </c>
      <c r="Z95" s="16">
        <v>1</v>
      </c>
      <c r="AA95" s="16">
        <v>1</v>
      </c>
      <c r="AB95" s="16">
        <v>0</v>
      </c>
      <c r="AC95" s="16">
        <v>0</v>
      </c>
      <c r="AD95" t="s">
        <v>410</v>
      </c>
      <c r="AE95" s="8"/>
      <c r="AF95" s="3"/>
      <c r="AG95" t="s">
        <v>334</v>
      </c>
      <c r="AH95" s="18">
        <v>62</v>
      </c>
      <c r="AI95" s="18" t="s">
        <v>290</v>
      </c>
      <c r="AJ95" s="18" t="s">
        <v>289</v>
      </c>
      <c r="AK95" s="16">
        <f>SUM(Tableau24[[#This Row],[R1]:[R6]])</f>
        <v>2</v>
      </c>
      <c r="AL95" s="16">
        <v>1</v>
      </c>
      <c r="AM95" s="32">
        <v>0</v>
      </c>
      <c r="AN95" s="32">
        <v>1</v>
      </c>
      <c r="AO95" s="32">
        <v>0</v>
      </c>
      <c r="AP95" s="32">
        <v>0</v>
      </c>
      <c r="AQ95" s="32">
        <v>0</v>
      </c>
      <c r="AR95" s="18"/>
      <c r="AS95" s="8"/>
    </row>
    <row r="96" spans="2:45">
      <c r="B96" s="3"/>
      <c r="C96" t="s">
        <v>367</v>
      </c>
      <c r="D96" s="16">
        <v>53</v>
      </c>
      <c r="E96" s="18" t="s">
        <v>137</v>
      </c>
      <c r="F96" s="20" t="s">
        <v>134</v>
      </c>
      <c r="G96" s="31">
        <f>SUM(Tableau1[[#This Row],[E1]:[E8]])</f>
        <v>8</v>
      </c>
      <c r="H96" s="32">
        <v>1</v>
      </c>
      <c r="I96" s="32">
        <v>1</v>
      </c>
      <c r="J96" s="32">
        <v>1</v>
      </c>
      <c r="K96" s="32">
        <v>1</v>
      </c>
      <c r="L96" s="32">
        <v>1</v>
      </c>
      <c r="M96" s="32">
        <v>1</v>
      </c>
      <c r="N96" s="32">
        <v>1</v>
      </c>
      <c r="O96" s="32">
        <v>1</v>
      </c>
      <c r="P96" t="s">
        <v>482</v>
      </c>
      <c r="Q96" s="8"/>
      <c r="R96" s="3"/>
      <c r="S96" t="s">
        <v>339</v>
      </c>
      <c r="T96" s="16">
        <v>473</v>
      </c>
      <c r="U96" s="18" t="s">
        <v>40</v>
      </c>
      <c r="V96" s="18" t="s">
        <v>256</v>
      </c>
      <c r="W96" s="31">
        <f>SUM(Tableau2[[#This Row],[M1]:[M6]])</f>
        <v>4</v>
      </c>
      <c r="X96" s="31">
        <v>1</v>
      </c>
      <c r="Y96" s="35">
        <v>1</v>
      </c>
      <c r="Z96" s="16">
        <v>1</v>
      </c>
      <c r="AA96" s="16">
        <v>1</v>
      </c>
      <c r="AB96" s="16">
        <v>0</v>
      </c>
      <c r="AC96" s="16">
        <v>0</v>
      </c>
      <c r="AD96" t="s">
        <v>410</v>
      </c>
      <c r="AE96" s="8"/>
      <c r="AF96" s="3"/>
      <c r="AG96" t="s">
        <v>334</v>
      </c>
      <c r="AH96" s="18">
        <v>99</v>
      </c>
      <c r="AI96" s="18" t="s">
        <v>282</v>
      </c>
      <c r="AJ96" s="18" t="s">
        <v>289</v>
      </c>
      <c r="AK96" s="16">
        <f>SUM(Tableau24[[#This Row],[R1]:[R6]])</f>
        <v>2</v>
      </c>
      <c r="AL96" s="16">
        <v>1</v>
      </c>
      <c r="AM96" s="32">
        <v>0</v>
      </c>
      <c r="AN96" s="32">
        <v>1</v>
      </c>
      <c r="AO96" s="32">
        <v>0</v>
      </c>
      <c r="AP96" s="32">
        <v>0</v>
      </c>
      <c r="AQ96" s="32">
        <v>0</v>
      </c>
      <c r="AR96" s="18"/>
      <c r="AS96" s="8"/>
    </row>
    <row r="97" spans="2:45">
      <c r="B97" s="3"/>
      <c r="C97" t="s">
        <v>367</v>
      </c>
      <c r="D97" s="16">
        <v>59</v>
      </c>
      <c r="E97" s="18" t="s">
        <v>37</v>
      </c>
      <c r="F97" s="20" t="s">
        <v>134</v>
      </c>
      <c r="G97" s="31">
        <f>SUM(Tableau1[[#This Row],[E1]:[E8]])</f>
        <v>8</v>
      </c>
      <c r="H97" s="32">
        <v>1</v>
      </c>
      <c r="I97" s="32">
        <v>1</v>
      </c>
      <c r="J97" s="32">
        <v>1</v>
      </c>
      <c r="K97" s="32">
        <v>1</v>
      </c>
      <c r="L97" s="32">
        <v>1</v>
      </c>
      <c r="M97" s="32">
        <v>1</v>
      </c>
      <c r="N97" s="32">
        <v>1</v>
      </c>
      <c r="O97" s="32">
        <v>1</v>
      </c>
      <c r="P97" t="s">
        <v>482</v>
      </c>
      <c r="Q97" s="8"/>
      <c r="R97" s="3"/>
      <c r="S97" t="s">
        <v>339</v>
      </c>
      <c r="T97" s="16">
        <v>494</v>
      </c>
      <c r="U97" s="18" t="s">
        <v>42</v>
      </c>
      <c r="V97" s="18" t="s">
        <v>257</v>
      </c>
      <c r="W97" s="31">
        <f>SUM(Tableau2[[#This Row],[M1]:[M6]])</f>
        <v>4</v>
      </c>
      <c r="X97" s="31">
        <v>1</v>
      </c>
      <c r="Y97" s="35">
        <v>1</v>
      </c>
      <c r="Z97" s="16">
        <v>1</v>
      </c>
      <c r="AA97" s="16">
        <v>1</v>
      </c>
      <c r="AB97" s="16">
        <v>0</v>
      </c>
      <c r="AC97" s="16">
        <v>0</v>
      </c>
      <c r="AD97" t="s">
        <v>410</v>
      </c>
      <c r="AE97" s="8"/>
      <c r="AF97" s="3"/>
      <c r="AG97" t="s">
        <v>335</v>
      </c>
      <c r="AH97" s="18">
        <v>63</v>
      </c>
      <c r="AI97" s="18" t="s">
        <v>287</v>
      </c>
      <c r="AJ97" s="20" t="s">
        <v>288</v>
      </c>
      <c r="AK97" s="32">
        <f>SUM(Tableau24[[#This Row],[R1]:[R6]])</f>
        <v>4</v>
      </c>
      <c r="AL97" s="16">
        <v>1</v>
      </c>
      <c r="AM97" s="32">
        <v>1</v>
      </c>
      <c r="AN97" s="32">
        <v>1</v>
      </c>
      <c r="AO97" s="32">
        <v>1</v>
      </c>
      <c r="AP97" s="32">
        <v>0</v>
      </c>
      <c r="AQ97" s="32">
        <v>0</v>
      </c>
      <c r="AR97" s="18" t="s">
        <v>425</v>
      </c>
      <c r="AS97" s="8"/>
    </row>
    <row r="98" spans="2:45">
      <c r="B98" s="3"/>
      <c r="C98" t="s">
        <v>367</v>
      </c>
      <c r="D98" s="16">
        <v>64</v>
      </c>
      <c r="E98" s="18" t="s">
        <v>37</v>
      </c>
      <c r="F98" s="20" t="s">
        <v>92</v>
      </c>
      <c r="G98" s="31">
        <f>SUM(Tableau1[[#This Row],[E1]:[E8]])</f>
        <v>8</v>
      </c>
      <c r="H98" s="32">
        <v>1</v>
      </c>
      <c r="I98" s="32">
        <v>1</v>
      </c>
      <c r="J98" s="32">
        <v>1</v>
      </c>
      <c r="K98" s="32">
        <v>1</v>
      </c>
      <c r="L98" s="32">
        <v>1</v>
      </c>
      <c r="M98" s="32">
        <v>1</v>
      </c>
      <c r="N98" s="32">
        <v>1</v>
      </c>
      <c r="O98" s="32">
        <v>1</v>
      </c>
      <c r="P98" t="s">
        <v>3</v>
      </c>
      <c r="Q98" s="8"/>
      <c r="R98" s="3"/>
      <c r="S98" t="s">
        <v>339</v>
      </c>
      <c r="T98" s="16">
        <v>507</v>
      </c>
      <c r="U98" s="18" t="s">
        <v>40</v>
      </c>
      <c r="V98" s="18" t="s">
        <v>258</v>
      </c>
      <c r="W98" s="31">
        <f>SUM(Tableau2[[#This Row],[M1]:[M6]])</f>
        <v>4</v>
      </c>
      <c r="X98" s="31">
        <v>1</v>
      </c>
      <c r="Y98" s="35">
        <v>1</v>
      </c>
      <c r="Z98" s="16">
        <v>1</v>
      </c>
      <c r="AA98" s="16">
        <v>1</v>
      </c>
      <c r="AB98" s="16">
        <v>0</v>
      </c>
      <c r="AC98" s="16">
        <v>0</v>
      </c>
      <c r="AD98" t="s">
        <v>410</v>
      </c>
      <c r="AE98" s="8"/>
      <c r="AF98" s="6" t="s">
        <v>29</v>
      </c>
      <c r="AG98" s="2"/>
      <c r="AH98" s="19"/>
      <c r="AI98" s="19"/>
      <c r="AJ98" s="19"/>
      <c r="AK98" s="5"/>
      <c r="AL98" s="5"/>
      <c r="AM98" s="5"/>
      <c r="AN98" s="5"/>
      <c r="AO98" s="5"/>
      <c r="AP98" s="5"/>
      <c r="AQ98" s="5"/>
      <c r="AR98" s="19"/>
      <c r="AS98" s="8"/>
    </row>
    <row r="99" spans="2:45">
      <c r="B99" s="3"/>
      <c r="C99" t="s">
        <v>367</v>
      </c>
      <c r="D99" s="16">
        <v>70</v>
      </c>
      <c r="E99" s="18" t="s">
        <v>135</v>
      </c>
      <c r="F99" s="20" t="s">
        <v>138</v>
      </c>
      <c r="G99" s="31">
        <f>SUM(Tableau1[[#This Row],[E1]:[E8]])</f>
        <v>8</v>
      </c>
      <c r="H99" s="32">
        <v>1</v>
      </c>
      <c r="I99" s="32">
        <v>1</v>
      </c>
      <c r="J99" s="32">
        <v>1</v>
      </c>
      <c r="K99" s="32">
        <v>1</v>
      </c>
      <c r="L99" s="32">
        <v>1</v>
      </c>
      <c r="M99" s="32">
        <v>1</v>
      </c>
      <c r="N99" s="32">
        <v>1</v>
      </c>
      <c r="O99" s="32">
        <v>1</v>
      </c>
      <c r="P99" t="s">
        <v>397</v>
      </c>
      <c r="Q99" s="8"/>
      <c r="R99" s="3"/>
      <c r="S99" t="s">
        <v>339</v>
      </c>
      <c r="T99" s="16">
        <v>514</v>
      </c>
      <c r="U99" s="18" t="s">
        <v>40</v>
      </c>
      <c r="V99" s="18" t="s">
        <v>259</v>
      </c>
      <c r="W99" s="31">
        <f>SUM(Tableau2[[#This Row],[M1]:[M6]])</f>
        <v>4</v>
      </c>
      <c r="X99" s="31">
        <v>1</v>
      </c>
      <c r="Y99" s="35">
        <v>1</v>
      </c>
      <c r="Z99" s="16">
        <v>1</v>
      </c>
      <c r="AA99" s="16">
        <v>1</v>
      </c>
      <c r="AB99" s="16">
        <v>0</v>
      </c>
      <c r="AC99" s="16">
        <v>0</v>
      </c>
      <c r="AD99" t="s">
        <v>410</v>
      </c>
      <c r="AE99" s="8"/>
      <c r="AF99" s="3"/>
      <c r="AG99" t="s">
        <v>340</v>
      </c>
      <c r="AH99" s="18">
        <v>46</v>
      </c>
      <c r="AI99" s="18" t="s">
        <v>48</v>
      </c>
      <c r="AJ99" s="18" t="s">
        <v>5</v>
      </c>
      <c r="AK99" s="16">
        <f>SUM(Tableau24[[#This Row],[R1]:[R6]])</f>
        <v>5</v>
      </c>
      <c r="AL99" s="16">
        <v>1</v>
      </c>
      <c r="AM99" s="16">
        <v>0</v>
      </c>
      <c r="AN99" s="16">
        <v>1</v>
      </c>
      <c r="AO99" s="16">
        <v>1</v>
      </c>
      <c r="AP99" s="16">
        <v>1</v>
      </c>
      <c r="AQ99" s="16">
        <v>1</v>
      </c>
      <c r="AR99" s="18"/>
      <c r="AS99" s="8"/>
    </row>
    <row r="100" spans="2:45">
      <c r="B100" s="3"/>
      <c r="C100" t="s">
        <v>367</v>
      </c>
      <c r="D100" s="16">
        <v>75</v>
      </c>
      <c r="E100" s="18" t="s">
        <v>34</v>
      </c>
      <c r="F100" s="20" t="s">
        <v>138</v>
      </c>
      <c r="G100" s="31">
        <f>SUM(Tableau1[[#This Row],[E1]:[E8]])</f>
        <v>8</v>
      </c>
      <c r="H100" s="32">
        <v>1</v>
      </c>
      <c r="I100" s="32">
        <v>1</v>
      </c>
      <c r="J100" s="32">
        <v>1</v>
      </c>
      <c r="K100" s="32">
        <v>1</v>
      </c>
      <c r="L100" s="32">
        <v>1</v>
      </c>
      <c r="M100" s="32">
        <v>1</v>
      </c>
      <c r="N100" s="32">
        <v>1</v>
      </c>
      <c r="O100" s="32">
        <v>1</v>
      </c>
      <c r="P100" t="s">
        <v>397</v>
      </c>
      <c r="Q100" s="8"/>
      <c r="R100" s="3"/>
      <c r="S100" t="s">
        <v>339</v>
      </c>
      <c r="T100" s="16">
        <v>522</v>
      </c>
      <c r="U100" s="18" t="s">
        <v>40</v>
      </c>
      <c r="V100" s="26" t="s">
        <v>259</v>
      </c>
      <c r="W100" s="31">
        <f>SUM(Tableau2[[#This Row],[M1]:[M6]])</f>
        <v>4</v>
      </c>
      <c r="X100" s="31">
        <v>1</v>
      </c>
      <c r="Y100" s="35">
        <v>1</v>
      </c>
      <c r="Z100" s="16">
        <v>1</v>
      </c>
      <c r="AA100" s="16">
        <v>1</v>
      </c>
      <c r="AB100" s="16">
        <v>0</v>
      </c>
      <c r="AC100" s="16">
        <v>0</v>
      </c>
      <c r="AD100" t="s">
        <v>410</v>
      </c>
      <c r="AE100" s="8"/>
      <c r="AF100" s="3"/>
      <c r="AG100" t="s">
        <v>340</v>
      </c>
      <c r="AH100" s="18">
        <v>95</v>
      </c>
      <c r="AI100" s="18" t="s">
        <v>49</v>
      </c>
      <c r="AJ100" s="18" t="s">
        <v>5</v>
      </c>
      <c r="AK100" s="16">
        <f>SUM(Tableau24[[#This Row],[R1]:[R6]])</f>
        <v>5</v>
      </c>
      <c r="AL100" s="16">
        <v>1</v>
      </c>
      <c r="AM100" s="16">
        <v>0</v>
      </c>
      <c r="AN100" s="16">
        <v>1</v>
      </c>
      <c r="AO100" s="16">
        <v>1</v>
      </c>
      <c r="AP100" s="16">
        <v>1</v>
      </c>
      <c r="AQ100" s="16">
        <v>1</v>
      </c>
      <c r="AR100" s="18"/>
      <c r="AS100" s="8"/>
    </row>
    <row r="101" spans="2:45">
      <c r="B101" s="3"/>
      <c r="C101" t="s">
        <v>367</v>
      </c>
      <c r="D101" s="16">
        <v>80</v>
      </c>
      <c r="E101" s="18" t="s">
        <v>34</v>
      </c>
      <c r="F101" s="20" t="s">
        <v>139</v>
      </c>
      <c r="G101" s="31">
        <f>SUM(Tableau1[[#This Row],[E1]:[E8]])</f>
        <v>8</v>
      </c>
      <c r="H101" s="32">
        <v>1</v>
      </c>
      <c r="I101" s="32">
        <v>1</v>
      </c>
      <c r="J101" s="32">
        <v>1</v>
      </c>
      <c r="K101" s="32">
        <v>1</v>
      </c>
      <c r="L101" s="32">
        <v>1</v>
      </c>
      <c r="M101" s="32">
        <v>1</v>
      </c>
      <c r="N101" s="32">
        <v>1</v>
      </c>
      <c r="O101" s="32">
        <v>1</v>
      </c>
      <c r="P101" t="s">
        <v>397</v>
      </c>
      <c r="Q101" s="8"/>
      <c r="R101" s="3"/>
      <c r="S101" t="s">
        <v>339</v>
      </c>
      <c r="T101" s="16">
        <v>612</v>
      </c>
      <c r="U101" s="18" t="s">
        <v>41</v>
      </c>
      <c r="V101" s="18" t="s">
        <v>212</v>
      </c>
      <c r="W101" s="31">
        <f>SUM(Tableau2[[#This Row],[M1]:[M6]])</f>
        <v>3</v>
      </c>
      <c r="X101" s="31">
        <v>1</v>
      </c>
      <c r="Y101" s="16">
        <v>0</v>
      </c>
      <c r="Z101" s="16">
        <v>1</v>
      </c>
      <c r="AA101" s="16">
        <v>1</v>
      </c>
      <c r="AB101" s="16">
        <v>0</v>
      </c>
      <c r="AC101" s="16">
        <v>0</v>
      </c>
      <c r="AD101" t="s">
        <v>410</v>
      </c>
      <c r="AE101" s="8"/>
      <c r="AF101" s="3"/>
      <c r="AG101" t="s">
        <v>340</v>
      </c>
      <c r="AH101" s="18">
        <v>109</v>
      </c>
      <c r="AI101" s="18" t="s">
        <v>286</v>
      </c>
      <c r="AJ101" s="18"/>
      <c r="AK101" s="16">
        <f>SUM(Tableau24[[#This Row],[R1]:[R6]])</f>
        <v>5</v>
      </c>
      <c r="AL101" s="16">
        <v>1</v>
      </c>
      <c r="AM101" s="16">
        <v>0</v>
      </c>
      <c r="AN101" s="16">
        <v>1</v>
      </c>
      <c r="AO101" s="16">
        <v>1</v>
      </c>
      <c r="AP101" s="16">
        <v>1</v>
      </c>
      <c r="AQ101" s="16">
        <v>1</v>
      </c>
      <c r="AR101" s="18"/>
      <c r="AS101" s="8"/>
    </row>
    <row r="102" spans="2:45">
      <c r="B102" s="3"/>
      <c r="C102" t="s">
        <v>367</v>
      </c>
      <c r="D102" s="16">
        <v>85</v>
      </c>
      <c r="E102" s="18" t="s">
        <v>35</v>
      </c>
      <c r="F102" s="20" t="s">
        <v>138</v>
      </c>
      <c r="G102" s="31">
        <f>SUM(Tableau1[[#This Row],[E1]:[E8]])</f>
        <v>8</v>
      </c>
      <c r="H102" s="32">
        <v>1</v>
      </c>
      <c r="I102" s="32">
        <v>1</v>
      </c>
      <c r="J102" s="32">
        <v>1</v>
      </c>
      <c r="K102" s="32">
        <v>1</v>
      </c>
      <c r="L102" s="32">
        <v>1</v>
      </c>
      <c r="M102" s="32">
        <v>1</v>
      </c>
      <c r="N102" s="32">
        <v>1</v>
      </c>
      <c r="O102" s="32">
        <v>1</v>
      </c>
      <c r="P102" t="s">
        <v>397</v>
      </c>
      <c r="Q102" s="8"/>
      <c r="R102" s="3"/>
      <c r="S102" t="s">
        <v>339</v>
      </c>
      <c r="T102" s="16">
        <v>638</v>
      </c>
      <c r="U102" s="18" t="s">
        <v>41</v>
      </c>
      <c r="V102" s="18" t="s">
        <v>212</v>
      </c>
      <c r="W102" s="31">
        <f>SUM(Tableau2[[#This Row],[M1]:[M6]])</f>
        <v>3</v>
      </c>
      <c r="X102" s="31">
        <v>1</v>
      </c>
      <c r="Y102" s="16">
        <v>0</v>
      </c>
      <c r="Z102" s="16">
        <v>1</v>
      </c>
      <c r="AA102" s="16">
        <v>1</v>
      </c>
      <c r="AB102" s="16">
        <v>0</v>
      </c>
      <c r="AC102" s="16">
        <v>0</v>
      </c>
      <c r="AD102" t="s">
        <v>410</v>
      </c>
      <c r="AE102" s="8"/>
      <c r="AF102" s="3"/>
      <c r="AG102" t="s">
        <v>341</v>
      </c>
      <c r="AH102" s="18">
        <v>28</v>
      </c>
      <c r="AI102" s="18" t="s">
        <v>56</v>
      </c>
      <c r="AJ102" s="18" t="s">
        <v>5</v>
      </c>
      <c r="AK102" s="16">
        <f>SUM(Tableau24[[#This Row],[R1]:[R6]])</f>
        <v>5</v>
      </c>
      <c r="AL102" s="16">
        <v>1</v>
      </c>
      <c r="AM102" s="16">
        <v>0</v>
      </c>
      <c r="AN102" s="16">
        <v>1</v>
      </c>
      <c r="AO102" s="16">
        <v>1</v>
      </c>
      <c r="AP102" s="16">
        <v>1</v>
      </c>
      <c r="AQ102" s="16">
        <v>1</v>
      </c>
      <c r="AR102" s="18"/>
      <c r="AS102" s="8"/>
    </row>
    <row r="103" spans="2:45">
      <c r="B103" s="3"/>
      <c r="C103" t="s">
        <v>367</v>
      </c>
      <c r="D103" s="16">
        <v>91</v>
      </c>
      <c r="E103" s="18" t="s">
        <v>135</v>
      </c>
      <c r="F103" s="20" t="s">
        <v>141</v>
      </c>
      <c r="G103" s="31">
        <f>SUM(Tableau1[[#This Row],[E1]:[E8]])</f>
        <v>8</v>
      </c>
      <c r="H103" s="32">
        <v>1</v>
      </c>
      <c r="I103" s="32">
        <v>1</v>
      </c>
      <c r="J103" s="32">
        <v>1</v>
      </c>
      <c r="K103" s="32">
        <v>1</v>
      </c>
      <c r="L103" s="32">
        <v>1</v>
      </c>
      <c r="M103" s="32">
        <v>1</v>
      </c>
      <c r="N103" s="32">
        <v>1</v>
      </c>
      <c r="O103" s="32">
        <v>1</v>
      </c>
      <c r="P103" t="s">
        <v>483</v>
      </c>
      <c r="Q103" s="8"/>
      <c r="R103" s="3"/>
      <c r="S103" t="s">
        <v>339</v>
      </c>
      <c r="T103" s="16">
        <v>728</v>
      </c>
      <c r="U103" s="18" t="s">
        <v>42</v>
      </c>
      <c r="V103" s="18" t="s">
        <v>263</v>
      </c>
      <c r="W103" s="31">
        <f>SUM(Tableau2[[#This Row],[M1]:[M6]])</f>
        <v>4</v>
      </c>
      <c r="X103" s="31">
        <v>1</v>
      </c>
      <c r="Y103" s="16">
        <v>1</v>
      </c>
      <c r="Z103" s="16">
        <v>1</v>
      </c>
      <c r="AA103" s="16">
        <v>1</v>
      </c>
      <c r="AB103" s="16">
        <v>0</v>
      </c>
      <c r="AC103" s="16">
        <v>0</v>
      </c>
      <c r="AD103" t="s">
        <v>410</v>
      </c>
      <c r="AE103" s="8"/>
      <c r="AF103" s="3"/>
      <c r="AG103" t="s">
        <v>341</v>
      </c>
      <c r="AH103" s="18">
        <v>50</v>
      </c>
      <c r="AI103" s="18" t="s">
        <v>53</v>
      </c>
      <c r="AJ103" s="18"/>
      <c r="AK103" s="16">
        <f>SUM(Tableau24[[#This Row],[R1]:[R6]])</f>
        <v>5</v>
      </c>
      <c r="AL103" s="16">
        <v>1</v>
      </c>
      <c r="AM103" s="16">
        <v>0</v>
      </c>
      <c r="AN103" s="16">
        <v>1</v>
      </c>
      <c r="AO103" s="16">
        <v>1</v>
      </c>
      <c r="AP103" s="16">
        <v>1</v>
      </c>
      <c r="AQ103" s="16">
        <v>1</v>
      </c>
      <c r="AR103" s="18"/>
      <c r="AS103" s="8"/>
    </row>
    <row r="104" spans="2:45">
      <c r="B104" s="3"/>
      <c r="C104" t="s">
        <v>367</v>
      </c>
      <c r="D104" s="16">
        <v>96</v>
      </c>
      <c r="E104" s="18" t="s">
        <v>34</v>
      </c>
      <c r="F104" s="18" t="s">
        <v>141</v>
      </c>
      <c r="G104" s="31">
        <f>SUM(Tableau1[[#This Row],[E1]:[E8]])</f>
        <v>8</v>
      </c>
      <c r="H104" s="32">
        <v>1</v>
      </c>
      <c r="I104" s="32">
        <v>1</v>
      </c>
      <c r="J104" s="32">
        <v>1</v>
      </c>
      <c r="K104" s="32">
        <v>1</v>
      </c>
      <c r="L104" s="32">
        <v>1</v>
      </c>
      <c r="M104" s="32">
        <v>1</v>
      </c>
      <c r="N104" s="32">
        <v>1</v>
      </c>
      <c r="O104" s="32">
        <v>1</v>
      </c>
      <c r="P104" t="s">
        <v>483</v>
      </c>
      <c r="Q104" s="8"/>
      <c r="R104" s="3"/>
      <c r="S104" t="s">
        <v>339</v>
      </c>
      <c r="T104" s="16">
        <v>802</v>
      </c>
      <c r="U104" s="18" t="s">
        <v>40</v>
      </c>
      <c r="V104" s="18" t="s">
        <v>256</v>
      </c>
      <c r="W104" s="31">
        <f>SUM(Tableau2[[#This Row],[M1]:[M6]])</f>
        <v>4</v>
      </c>
      <c r="X104" s="31">
        <v>1</v>
      </c>
      <c r="Y104" s="16">
        <v>1</v>
      </c>
      <c r="Z104" s="16">
        <v>1</v>
      </c>
      <c r="AA104" s="16">
        <v>1</v>
      </c>
      <c r="AB104" s="16">
        <v>0</v>
      </c>
      <c r="AC104" s="16">
        <v>0</v>
      </c>
      <c r="AD104" t="s">
        <v>410</v>
      </c>
      <c r="AE104" s="8"/>
      <c r="AF104" s="3"/>
      <c r="AG104" t="s">
        <v>341</v>
      </c>
      <c r="AH104" s="18">
        <v>53</v>
      </c>
      <c r="AI104" s="18" t="s">
        <v>318</v>
      </c>
      <c r="AJ104" s="18"/>
      <c r="AK104" s="16">
        <f>SUM(Tableau24[[#This Row],[R1]:[R6]])</f>
        <v>3</v>
      </c>
      <c r="AL104" s="16">
        <v>1</v>
      </c>
      <c r="AM104" s="16">
        <v>0</v>
      </c>
      <c r="AN104" s="16">
        <v>0</v>
      </c>
      <c r="AO104" s="16">
        <v>1</v>
      </c>
      <c r="AP104" s="16">
        <v>1</v>
      </c>
      <c r="AQ104" s="16">
        <v>0</v>
      </c>
      <c r="AR104" s="18"/>
      <c r="AS104" s="8"/>
    </row>
    <row r="105" spans="2:45">
      <c r="B105" s="3"/>
      <c r="C105" t="s">
        <v>367</v>
      </c>
      <c r="D105" s="16">
        <v>101</v>
      </c>
      <c r="E105" s="18" t="s">
        <v>35</v>
      </c>
      <c r="F105" s="18" t="s">
        <v>141</v>
      </c>
      <c r="G105" s="31">
        <f>SUM(Tableau1[[#This Row],[E1]:[E8]])</f>
        <v>8</v>
      </c>
      <c r="H105" s="32">
        <v>1</v>
      </c>
      <c r="I105" s="32">
        <v>1</v>
      </c>
      <c r="J105" s="32">
        <v>1</v>
      </c>
      <c r="K105" s="32">
        <v>1</v>
      </c>
      <c r="L105" s="32">
        <v>1</v>
      </c>
      <c r="M105" s="32">
        <v>1</v>
      </c>
      <c r="N105" s="32">
        <v>1</v>
      </c>
      <c r="O105" s="32">
        <v>1</v>
      </c>
      <c r="P105" t="s">
        <v>483</v>
      </c>
      <c r="Q105" s="8"/>
      <c r="R105" s="3"/>
      <c r="S105" t="s">
        <v>339</v>
      </c>
      <c r="T105" s="16">
        <v>892</v>
      </c>
      <c r="U105" s="18" t="s">
        <v>40</v>
      </c>
      <c r="V105" s="18" t="s">
        <v>256</v>
      </c>
      <c r="W105" s="31">
        <f>SUM(Tableau2[[#This Row],[M1]:[M6]])</f>
        <v>4</v>
      </c>
      <c r="X105" s="31">
        <v>1</v>
      </c>
      <c r="Y105" s="16">
        <v>1</v>
      </c>
      <c r="Z105" s="16">
        <v>1</v>
      </c>
      <c r="AA105" s="16">
        <v>1</v>
      </c>
      <c r="AB105" s="16">
        <v>0</v>
      </c>
      <c r="AC105" s="16">
        <v>0</v>
      </c>
      <c r="AD105" t="s">
        <v>410</v>
      </c>
      <c r="AE105" s="8"/>
      <c r="AF105" s="3"/>
      <c r="AG105" t="s">
        <v>341</v>
      </c>
      <c r="AH105" s="18">
        <v>55</v>
      </c>
      <c r="AI105" s="18" t="s">
        <v>281</v>
      </c>
      <c r="AJ105" s="18"/>
      <c r="AK105" s="16">
        <f>SUM(Tableau24[[#This Row],[R1]:[R6]])</f>
        <v>3</v>
      </c>
      <c r="AL105" s="16">
        <v>1</v>
      </c>
      <c r="AM105" s="16">
        <v>0</v>
      </c>
      <c r="AN105" s="16">
        <v>0</v>
      </c>
      <c r="AO105" s="16">
        <v>1</v>
      </c>
      <c r="AP105" s="16">
        <v>1</v>
      </c>
      <c r="AQ105" s="16">
        <v>0</v>
      </c>
      <c r="AR105" s="18"/>
      <c r="AS105" s="8"/>
    </row>
    <row r="106" spans="2:45">
      <c r="B106" s="3"/>
      <c r="C106" t="s">
        <v>367</v>
      </c>
      <c r="D106" s="16">
        <v>106</v>
      </c>
      <c r="E106" s="18" t="s">
        <v>137</v>
      </c>
      <c r="F106" s="18" t="s">
        <v>141</v>
      </c>
      <c r="G106" s="31">
        <f>SUM(Tableau1[[#This Row],[E1]:[E8]])</f>
        <v>8</v>
      </c>
      <c r="H106" s="32">
        <v>1</v>
      </c>
      <c r="I106" s="32">
        <v>1</v>
      </c>
      <c r="J106" s="32">
        <v>1</v>
      </c>
      <c r="K106" s="32">
        <v>1</v>
      </c>
      <c r="L106" s="32">
        <v>1</v>
      </c>
      <c r="M106" s="32">
        <v>1</v>
      </c>
      <c r="N106" s="32">
        <v>1</v>
      </c>
      <c r="O106" s="32">
        <v>1</v>
      </c>
      <c r="P106" t="s">
        <v>483</v>
      </c>
      <c r="Q106" s="8"/>
      <c r="R106" s="3"/>
      <c r="S106" t="s">
        <v>339</v>
      </c>
      <c r="T106" s="16">
        <v>1004</v>
      </c>
      <c r="U106" s="18" t="s">
        <v>42</v>
      </c>
      <c r="V106" s="18" t="s">
        <v>264</v>
      </c>
      <c r="W106" s="31">
        <f>SUM(Tableau2[[#This Row],[M1]:[M6]])</f>
        <v>4</v>
      </c>
      <c r="X106" s="31">
        <v>1</v>
      </c>
      <c r="Y106" s="16">
        <v>1</v>
      </c>
      <c r="Z106" s="16">
        <v>1</v>
      </c>
      <c r="AA106" s="16">
        <v>1</v>
      </c>
      <c r="AB106" s="16">
        <v>0</v>
      </c>
      <c r="AC106" s="16">
        <v>0</v>
      </c>
      <c r="AD106" t="s">
        <v>410</v>
      </c>
      <c r="AE106" s="8"/>
      <c r="AF106" s="3"/>
      <c r="AG106" t="s">
        <v>341</v>
      </c>
      <c r="AH106" s="18">
        <v>61</v>
      </c>
      <c r="AI106" s="18" t="s">
        <v>62</v>
      </c>
      <c r="AJ106" s="18"/>
      <c r="AK106" s="16">
        <f>SUM(Tableau24[[#This Row],[R1]:[R6]])</f>
        <v>5</v>
      </c>
      <c r="AL106" s="16">
        <v>1</v>
      </c>
      <c r="AM106" s="16">
        <v>0</v>
      </c>
      <c r="AN106" s="16">
        <v>1</v>
      </c>
      <c r="AO106" s="16">
        <v>1</v>
      </c>
      <c r="AP106" s="16">
        <v>1</v>
      </c>
      <c r="AQ106" s="16">
        <v>1</v>
      </c>
      <c r="AR106" s="18"/>
      <c r="AS106" s="8"/>
    </row>
    <row r="107" spans="2:45">
      <c r="B107" s="3"/>
      <c r="C107" t="s">
        <v>367</v>
      </c>
      <c r="D107" s="16">
        <v>112</v>
      </c>
      <c r="E107" s="18" t="s">
        <v>37</v>
      </c>
      <c r="F107" s="20" t="s">
        <v>141</v>
      </c>
      <c r="G107" s="31">
        <f>SUM(Tableau1[[#This Row],[E1]:[E8]])</f>
        <v>8</v>
      </c>
      <c r="H107" s="32">
        <v>1</v>
      </c>
      <c r="I107" s="32">
        <v>1</v>
      </c>
      <c r="J107" s="32">
        <v>1</v>
      </c>
      <c r="K107" s="32">
        <v>1</v>
      </c>
      <c r="L107" s="32">
        <v>1</v>
      </c>
      <c r="M107" s="32">
        <v>1</v>
      </c>
      <c r="N107" s="32">
        <v>1</v>
      </c>
      <c r="O107" s="32">
        <v>1</v>
      </c>
      <c r="P107" t="s">
        <v>483</v>
      </c>
      <c r="Q107" s="8"/>
      <c r="R107" s="3"/>
      <c r="S107" t="s">
        <v>339</v>
      </c>
      <c r="T107" s="16">
        <v>1027</v>
      </c>
      <c r="U107" s="18" t="s">
        <v>42</v>
      </c>
      <c r="V107" s="18" t="s">
        <v>264</v>
      </c>
      <c r="W107" s="31">
        <f>SUM(Tableau2[[#This Row],[M1]:[M6]])</f>
        <v>4</v>
      </c>
      <c r="X107" s="31">
        <v>1</v>
      </c>
      <c r="Y107" s="16">
        <v>1</v>
      </c>
      <c r="Z107" s="16">
        <v>1</v>
      </c>
      <c r="AA107" s="16">
        <v>1</v>
      </c>
      <c r="AB107" s="16">
        <v>0</v>
      </c>
      <c r="AC107" s="16">
        <v>0</v>
      </c>
      <c r="AD107" t="s">
        <v>410</v>
      </c>
      <c r="AE107" s="8"/>
      <c r="AF107" s="3"/>
      <c r="AG107" t="s">
        <v>341</v>
      </c>
      <c r="AH107" s="18">
        <v>78</v>
      </c>
      <c r="AI107" s="18" t="s">
        <v>65</v>
      </c>
      <c r="AJ107" s="18"/>
      <c r="AK107" s="16">
        <f>SUM(Tableau24[[#This Row],[R1]:[R6]])</f>
        <v>5</v>
      </c>
      <c r="AL107" s="16">
        <v>1</v>
      </c>
      <c r="AM107" s="16">
        <v>0</v>
      </c>
      <c r="AN107" s="16">
        <v>1</v>
      </c>
      <c r="AO107" s="16">
        <v>1</v>
      </c>
      <c r="AP107" s="16">
        <v>1</v>
      </c>
      <c r="AQ107" s="16">
        <v>1</v>
      </c>
      <c r="AR107" s="18"/>
      <c r="AS107" s="8"/>
    </row>
    <row r="108" spans="2:45">
      <c r="B108" s="3"/>
      <c r="C108" t="s">
        <v>367</v>
      </c>
      <c r="D108" s="16">
        <v>118</v>
      </c>
      <c r="E108" s="18" t="s">
        <v>34</v>
      </c>
      <c r="F108" s="20" t="s">
        <v>142</v>
      </c>
      <c r="G108" s="31">
        <f>SUM(Tableau1[[#This Row],[E1]:[E8]])</f>
        <v>8</v>
      </c>
      <c r="H108" s="32">
        <v>1</v>
      </c>
      <c r="I108" s="32">
        <v>1</v>
      </c>
      <c r="J108" s="32">
        <v>1</v>
      </c>
      <c r="K108" s="32">
        <v>1</v>
      </c>
      <c r="L108" s="32">
        <v>1</v>
      </c>
      <c r="M108" s="32">
        <v>1</v>
      </c>
      <c r="N108" s="32">
        <v>1</v>
      </c>
      <c r="O108" s="32">
        <v>1</v>
      </c>
      <c r="P108" t="s">
        <v>484</v>
      </c>
      <c r="Q108" s="8"/>
      <c r="R108" s="3"/>
      <c r="S108" t="s">
        <v>339</v>
      </c>
      <c r="T108" s="16">
        <v>1093</v>
      </c>
      <c r="U108" s="18" t="s">
        <v>273</v>
      </c>
      <c r="V108" s="18" t="s">
        <v>265</v>
      </c>
      <c r="W108" s="31">
        <f>SUM(Tableau2[[#This Row],[M1]:[M6]])</f>
        <v>4</v>
      </c>
      <c r="X108" s="31">
        <v>1</v>
      </c>
      <c r="Y108" s="16">
        <v>1</v>
      </c>
      <c r="Z108" s="16">
        <v>1</v>
      </c>
      <c r="AA108" s="16">
        <v>1</v>
      </c>
      <c r="AB108" s="16">
        <v>0</v>
      </c>
      <c r="AC108" s="16">
        <v>0</v>
      </c>
      <c r="AD108" t="s">
        <v>410</v>
      </c>
      <c r="AE108" s="8"/>
      <c r="AF108" s="3"/>
      <c r="AG108" t="s">
        <v>341</v>
      </c>
      <c r="AH108" s="18">
        <v>85</v>
      </c>
      <c r="AI108" s="18" t="s">
        <v>50</v>
      </c>
      <c r="AJ108" s="20" t="s">
        <v>279</v>
      </c>
      <c r="AK108" s="16">
        <f>SUM(Tableau24[[#This Row],[R1]:[R6]])</f>
        <v>6</v>
      </c>
      <c r="AL108" s="16">
        <v>1</v>
      </c>
      <c r="AM108" s="16">
        <v>1</v>
      </c>
      <c r="AN108" s="16">
        <v>1</v>
      </c>
      <c r="AO108" s="16">
        <v>1</v>
      </c>
      <c r="AP108" s="16">
        <v>1</v>
      </c>
      <c r="AQ108" s="16">
        <v>1</v>
      </c>
      <c r="AR108" s="18" t="s">
        <v>6</v>
      </c>
      <c r="AS108" s="8"/>
    </row>
    <row r="109" spans="2:45">
      <c r="B109" s="3"/>
      <c r="C109" t="s">
        <v>367</v>
      </c>
      <c r="D109" s="16">
        <v>124</v>
      </c>
      <c r="E109" s="18" t="s">
        <v>34</v>
      </c>
      <c r="F109" s="20" t="s">
        <v>143</v>
      </c>
      <c r="G109" s="31">
        <f>SUM(Tableau1[[#This Row],[E1]:[E8]])</f>
        <v>8</v>
      </c>
      <c r="H109" s="32">
        <v>1</v>
      </c>
      <c r="I109" s="32">
        <v>1</v>
      </c>
      <c r="J109" s="32">
        <v>1</v>
      </c>
      <c r="K109" s="32">
        <v>1</v>
      </c>
      <c r="L109" s="32">
        <v>1</v>
      </c>
      <c r="M109" s="32">
        <v>1</v>
      </c>
      <c r="N109" s="32">
        <v>1</v>
      </c>
      <c r="O109" s="32">
        <v>1</v>
      </c>
      <c r="P109" t="s">
        <v>21</v>
      </c>
      <c r="Q109" s="8"/>
      <c r="R109" s="3"/>
      <c r="S109" t="s">
        <v>339</v>
      </c>
      <c r="T109" s="16">
        <v>1121</v>
      </c>
      <c r="U109" s="18" t="s">
        <v>42</v>
      </c>
      <c r="V109" s="18" t="s">
        <v>266</v>
      </c>
      <c r="W109" s="31">
        <f>SUM(Tableau2[[#This Row],[M1]:[M6]])</f>
        <v>4</v>
      </c>
      <c r="X109" s="31">
        <v>1</v>
      </c>
      <c r="Y109" s="16">
        <v>1</v>
      </c>
      <c r="Z109" s="16">
        <v>1</v>
      </c>
      <c r="AA109" s="16">
        <v>1</v>
      </c>
      <c r="AB109" s="16">
        <v>0</v>
      </c>
      <c r="AC109" s="16">
        <v>0</v>
      </c>
      <c r="AD109" t="s">
        <v>410</v>
      </c>
      <c r="AE109" s="8"/>
      <c r="AF109" s="3"/>
      <c r="AG109" t="s">
        <v>341</v>
      </c>
      <c r="AH109" s="18">
        <v>97</v>
      </c>
      <c r="AI109" s="18" t="s">
        <v>51</v>
      </c>
      <c r="AJ109" s="18" t="s">
        <v>52</v>
      </c>
      <c r="AK109" s="16">
        <f>SUM(Tableau24[[#This Row],[R1]:[R6]])</f>
        <v>3</v>
      </c>
      <c r="AL109" s="16">
        <v>1</v>
      </c>
      <c r="AM109" s="16">
        <v>0</v>
      </c>
      <c r="AN109" s="16">
        <v>0</v>
      </c>
      <c r="AO109" s="16">
        <v>1</v>
      </c>
      <c r="AP109" s="16">
        <v>1</v>
      </c>
      <c r="AQ109" s="16">
        <v>0</v>
      </c>
      <c r="AR109" s="18"/>
      <c r="AS109" s="8"/>
    </row>
    <row r="110" spans="2:45">
      <c r="B110" s="3"/>
      <c r="C110" t="s">
        <v>367</v>
      </c>
      <c r="D110" s="16">
        <v>130</v>
      </c>
      <c r="E110" s="18" t="s">
        <v>34</v>
      </c>
      <c r="F110" s="20" t="s">
        <v>83</v>
      </c>
      <c r="G110" s="31">
        <f>SUM(Tableau1[[#This Row],[E1]:[E8]])</f>
        <v>8</v>
      </c>
      <c r="H110" s="32">
        <v>1</v>
      </c>
      <c r="I110" s="32">
        <v>1</v>
      </c>
      <c r="J110" s="32">
        <v>1</v>
      </c>
      <c r="K110" s="32">
        <v>1</v>
      </c>
      <c r="L110" s="32">
        <v>1</v>
      </c>
      <c r="M110" s="32">
        <v>1</v>
      </c>
      <c r="N110" s="32">
        <v>1</v>
      </c>
      <c r="O110" s="32">
        <v>1</v>
      </c>
      <c r="P110" t="s">
        <v>2</v>
      </c>
      <c r="Q110" s="8"/>
      <c r="R110" s="3"/>
      <c r="S110" t="s">
        <v>339</v>
      </c>
      <c r="T110" s="16">
        <v>1133</v>
      </c>
      <c r="U110" s="18" t="s">
        <v>273</v>
      </c>
      <c r="V110" s="18" t="s">
        <v>436</v>
      </c>
      <c r="W110" s="31">
        <f>SUM(Tableau2[[#This Row],[M1]:[M6]])</f>
        <v>4</v>
      </c>
      <c r="X110" s="31">
        <v>1</v>
      </c>
      <c r="Y110" s="16">
        <v>1</v>
      </c>
      <c r="Z110" s="16">
        <v>1</v>
      </c>
      <c r="AA110" s="16">
        <v>1</v>
      </c>
      <c r="AB110" s="16">
        <v>0</v>
      </c>
      <c r="AC110" s="16">
        <v>0</v>
      </c>
      <c r="AD110" t="s">
        <v>410</v>
      </c>
      <c r="AE110" s="8"/>
      <c r="AF110" s="3"/>
      <c r="AG110" s="2"/>
      <c r="AH110" s="19"/>
      <c r="AI110" s="19"/>
      <c r="AJ110" s="19"/>
      <c r="AK110" s="5"/>
      <c r="AL110" s="5"/>
      <c r="AM110" s="5"/>
      <c r="AN110" s="5"/>
      <c r="AO110" s="5"/>
      <c r="AP110" s="5"/>
      <c r="AQ110" s="5"/>
      <c r="AR110" s="19"/>
      <c r="AS110" s="8"/>
    </row>
    <row r="111" spans="2:45">
      <c r="B111" s="3"/>
      <c r="C111" t="s">
        <v>367</v>
      </c>
      <c r="D111" s="16">
        <v>134</v>
      </c>
      <c r="E111" s="18" t="s">
        <v>34</v>
      </c>
      <c r="F111" s="20" t="s">
        <v>86</v>
      </c>
      <c r="G111" s="31">
        <f>SUM(Tableau1[[#This Row],[E1]:[E8]])</f>
        <v>8</v>
      </c>
      <c r="H111" s="32">
        <v>1</v>
      </c>
      <c r="I111" s="32">
        <v>1</v>
      </c>
      <c r="J111" s="32">
        <v>1</v>
      </c>
      <c r="K111" s="32">
        <v>1</v>
      </c>
      <c r="L111" s="32">
        <v>1</v>
      </c>
      <c r="M111" s="32">
        <v>1</v>
      </c>
      <c r="N111" s="32">
        <v>1</v>
      </c>
      <c r="O111" s="32">
        <v>1</v>
      </c>
      <c r="P111" t="s">
        <v>140</v>
      </c>
      <c r="Q111" s="8"/>
      <c r="R111" s="3"/>
      <c r="S111" t="s">
        <v>339</v>
      </c>
      <c r="T111" s="16">
        <v>1154</v>
      </c>
      <c r="U111" s="18" t="s">
        <v>42</v>
      </c>
      <c r="V111" s="18" t="s">
        <v>267</v>
      </c>
      <c r="W111" s="31">
        <f>SUM(Tableau2[[#This Row],[M1]:[M6]])</f>
        <v>4</v>
      </c>
      <c r="X111" s="31">
        <v>1</v>
      </c>
      <c r="Y111" s="16">
        <v>1</v>
      </c>
      <c r="Z111" s="16">
        <v>1</v>
      </c>
      <c r="AA111" s="16">
        <v>1</v>
      </c>
      <c r="AB111" s="16">
        <v>0</v>
      </c>
      <c r="AC111" s="16">
        <v>0</v>
      </c>
      <c r="AD111" t="s">
        <v>410</v>
      </c>
      <c r="AE111" s="8"/>
      <c r="AF111"/>
      <c r="AS111" s="8"/>
    </row>
    <row r="112" spans="2:45">
      <c r="B112" s="6" t="s">
        <v>22</v>
      </c>
      <c r="C112" s="2"/>
      <c r="D112" s="5"/>
      <c r="E112" s="19"/>
      <c r="F112" s="19"/>
      <c r="G112" s="19"/>
      <c r="H112" s="5"/>
      <c r="I112" s="5"/>
      <c r="J112" s="5"/>
      <c r="K112" s="5"/>
      <c r="L112" s="5"/>
      <c r="M112" s="5"/>
      <c r="N112" s="5"/>
      <c r="O112" s="5"/>
      <c r="P112" s="2"/>
      <c r="Q112" s="8"/>
      <c r="R112" s="3"/>
      <c r="S112" t="s">
        <v>342</v>
      </c>
      <c r="T112" s="16">
        <v>180</v>
      </c>
      <c r="U112" s="18" t="s">
        <v>277</v>
      </c>
      <c r="V112" s="18" t="s">
        <v>268</v>
      </c>
      <c r="W112" s="31">
        <f>SUM(Tableau2[[#This Row],[M1]:[M6]])</f>
        <v>4</v>
      </c>
      <c r="X112" s="31">
        <v>1</v>
      </c>
      <c r="Y112" s="16">
        <v>1</v>
      </c>
      <c r="Z112" s="16">
        <v>1</v>
      </c>
      <c r="AA112" s="16">
        <v>1</v>
      </c>
      <c r="AB112" s="16">
        <v>0</v>
      </c>
      <c r="AC112" s="16">
        <v>0</v>
      </c>
      <c r="AD112" t="s">
        <v>410</v>
      </c>
      <c r="AE112" s="8"/>
      <c r="AF112"/>
      <c r="AH112" s="18"/>
      <c r="AJ112" s="18"/>
      <c r="AK112" s="16"/>
      <c r="AL112" s="16"/>
      <c r="AM112" s="16"/>
      <c r="AN112" s="16"/>
      <c r="AO112" s="16"/>
      <c r="AP112" s="16"/>
      <c r="AQ112" s="16"/>
      <c r="AR112" s="16"/>
      <c r="AS112" s="8"/>
    </row>
    <row r="113" spans="2:45">
      <c r="B113" s="3"/>
      <c r="C113" t="s">
        <v>357</v>
      </c>
      <c r="D113" s="16">
        <v>32</v>
      </c>
      <c r="E113" s="18" t="s">
        <v>35</v>
      </c>
      <c r="F113" s="20" t="s">
        <v>144</v>
      </c>
      <c r="G113" s="31">
        <f>SUM(Tableau1[[#This Row],[E1]:[E8]])</f>
        <v>8</v>
      </c>
      <c r="H113" s="32">
        <v>1</v>
      </c>
      <c r="I113" s="32">
        <v>1</v>
      </c>
      <c r="J113" s="32">
        <v>1</v>
      </c>
      <c r="K113" s="32">
        <v>1</v>
      </c>
      <c r="L113" s="32">
        <v>1</v>
      </c>
      <c r="M113" s="32">
        <v>1</v>
      </c>
      <c r="N113" s="32">
        <v>1</v>
      </c>
      <c r="O113" s="32">
        <v>1</v>
      </c>
      <c r="P113" t="s">
        <v>23</v>
      </c>
      <c r="Q113" s="8"/>
      <c r="R113" s="3"/>
      <c r="S113" t="s">
        <v>343</v>
      </c>
      <c r="T113" s="16">
        <v>21</v>
      </c>
      <c r="U113" s="18" t="s">
        <v>43</v>
      </c>
      <c r="V113" s="18" t="s">
        <v>269</v>
      </c>
      <c r="W113" s="31">
        <f>SUM(Tableau2[[#This Row],[M1]:[M6]])</f>
        <v>6</v>
      </c>
      <c r="X113" s="31">
        <v>1</v>
      </c>
      <c r="Y113" s="16">
        <v>1</v>
      </c>
      <c r="Z113" s="16">
        <v>1</v>
      </c>
      <c r="AA113" s="16">
        <v>1</v>
      </c>
      <c r="AB113" s="16">
        <v>1</v>
      </c>
      <c r="AC113" s="16">
        <v>1</v>
      </c>
      <c r="AD113" t="s">
        <v>410</v>
      </c>
      <c r="AE113" s="8"/>
      <c r="AF113"/>
      <c r="AH113" s="18"/>
      <c r="AJ113" s="18"/>
      <c r="AK113" s="16"/>
      <c r="AL113" s="16"/>
      <c r="AM113" s="16"/>
      <c r="AN113" s="16"/>
      <c r="AO113" s="16"/>
      <c r="AP113" s="16"/>
      <c r="AQ113" s="16"/>
      <c r="AR113" s="16"/>
      <c r="AS113" s="8"/>
    </row>
    <row r="114" spans="2:45">
      <c r="B114" s="3"/>
      <c r="C114" t="s">
        <v>357</v>
      </c>
      <c r="D114" s="16">
        <v>33</v>
      </c>
      <c r="E114" s="18" t="s">
        <v>34</v>
      </c>
      <c r="F114" s="20" t="s">
        <v>144</v>
      </c>
      <c r="G114" s="31">
        <f>SUM(Tableau1[[#This Row],[E1]:[E8]])</f>
        <v>8</v>
      </c>
      <c r="H114" s="32">
        <v>1</v>
      </c>
      <c r="I114" s="32">
        <v>1</v>
      </c>
      <c r="J114" s="32">
        <v>1</v>
      </c>
      <c r="K114" s="32">
        <v>1</v>
      </c>
      <c r="L114" s="32">
        <v>1</v>
      </c>
      <c r="M114" s="32">
        <v>1</v>
      </c>
      <c r="N114" s="32">
        <v>1</v>
      </c>
      <c r="O114" s="32">
        <v>1</v>
      </c>
      <c r="P114" t="s">
        <v>23</v>
      </c>
      <c r="Q114" s="8"/>
      <c r="R114" s="3"/>
      <c r="S114" t="s">
        <v>343</v>
      </c>
      <c r="T114" s="16">
        <v>22</v>
      </c>
      <c r="U114" s="18" t="s">
        <v>43</v>
      </c>
      <c r="V114" s="18" t="s">
        <v>270</v>
      </c>
      <c r="W114" s="31">
        <f>SUM(Tableau2[[#This Row],[M1]:[M6]])</f>
        <v>6</v>
      </c>
      <c r="X114" s="31">
        <v>1</v>
      </c>
      <c r="Y114" s="16">
        <v>1</v>
      </c>
      <c r="Z114" s="16">
        <v>1</v>
      </c>
      <c r="AA114" s="16">
        <v>1</v>
      </c>
      <c r="AB114" s="16">
        <v>1</v>
      </c>
      <c r="AC114" s="16">
        <v>1</v>
      </c>
      <c r="AD114" t="s">
        <v>412</v>
      </c>
      <c r="AE114" s="8"/>
      <c r="AF114"/>
      <c r="AH114" s="18"/>
      <c r="AJ114" s="18"/>
      <c r="AK114" s="16"/>
      <c r="AL114" s="16"/>
      <c r="AM114" s="16"/>
      <c r="AN114" s="16"/>
      <c r="AO114" s="16"/>
      <c r="AP114" s="16"/>
      <c r="AQ114" s="16"/>
      <c r="AR114" s="16"/>
      <c r="AS114" s="8"/>
    </row>
    <row r="115" spans="2:45">
      <c r="B115" s="3"/>
      <c r="C115" t="s">
        <v>357</v>
      </c>
      <c r="D115" s="16">
        <v>34</v>
      </c>
      <c r="E115" s="18" t="s">
        <v>37</v>
      </c>
      <c r="F115" s="20" t="s">
        <v>430</v>
      </c>
      <c r="G115" s="31">
        <f>SUM(Tableau1[[#This Row],[E1]:[E8]])</f>
        <v>8</v>
      </c>
      <c r="H115" s="32">
        <v>1</v>
      </c>
      <c r="I115" s="32">
        <v>1</v>
      </c>
      <c r="J115" s="32">
        <v>1</v>
      </c>
      <c r="K115" s="32">
        <v>1</v>
      </c>
      <c r="L115" s="32">
        <v>1</v>
      </c>
      <c r="M115" s="32">
        <v>1</v>
      </c>
      <c r="N115" s="32">
        <v>1</v>
      </c>
      <c r="O115" s="32">
        <v>1</v>
      </c>
      <c r="P115" t="s">
        <v>485</v>
      </c>
      <c r="Q115" s="8"/>
      <c r="R115" s="3"/>
      <c r="S115" t="s">
        <v>343</v>
      </c>
      <c r="T115" s="16">
        <v>23</v>
      </c>
      <c r="U115" s="18" t="s">
        <v>43</v>
      </c>
      <c r="V115" s="18" t="s">
        <v>271</v>
      </c>
      <c r="W115" s="31">
        <f>SUM(Tableau2[[#This Row],[M1]:[M6]])</f>
        <v>6</v>
      </c>
      <c r="X115" s="31">
        <v>1</v>
      </c>
      <c r="Y115" s="16">
        <v>1</v>
      </c>
      <c r="Z115" s="16">
        <v>1</v>
      </c>
      <c r="AA115" s="16">
        <v>1</v>
      </c>
      <c r="AB115" s="16">
        <v>1</v>
      </c>
      <c r="AC115" s="16">
        <v>1</v>
      </c>
      <c r="AD115" t="s">
        <v>431</v>
      </c>
      <c r="AE115" s="8"/>
      <c r="AF115"/>
      <c r="AH115" s="18"/>
      <c r="AJ115" s="18"/>
      <c r="AK115" s="16"/>
      <c r="AL115" s="16"/>
      <c r="AM115" s="16"/>
      <c r="AN115" s="16"/>
      <c r="AO115" s="16"/>
      <c r="AP115" s="16"/>
      <c r="AQ115" s="16"/>
      <c r="AR115" s="16"/>
      <c r="AS115" s="8"/>
    </row>
    <row r="116" spans="2:45">
      <c r="B116" s="3"/>
      <c r="C116" t="s">
        <v>357</v>
      </c>
      <c r="D116" s="16">
        <v>38</v>
      </c>
      <c r="E116" s="18" t="s">
        <v>37</v>
      </c>
      <c r="F116" s="18" t="s">
        <v>145</v>
      </c>
      <c r="G116" s="31">
        <f>SUM(Tableau1[[#This Row],[E1]:[E8]])</f>
        <v>8</v>
      </c>
      <c r="H116" s="32">
        <v>1</v>
      </c>
      <c r="I116" s="32">
        <v>1</v>
      </c>
      <c r="J116" s="32">
        <v>1</v>
      </c>
      <c r="K116" s="32">
        <v>1</v>
      </c>
      <c r="L116" s="32">
        <v>1</v>
      </c>
      <c r="M116" s="32">
        <v>1</v>
      </c>
      <c r="N116" s="32">
        <v>1</v>
      </c>
      <c r="O116" s="32">
        <v>1</v>
      </c>
      <c r="P116" t="s">
        <v>23</v>
      </c>
      <c r="Q116" s="8"/>
      <c r="R116" s="3"/>
      <c r="S116" s="2"/>
      <c r="T116" s="5"/>
      <c r="U116" s="5"/>
      <c r="V116" s="19"/>
      <c r="W116" s="19"/>
      <c r="X116" s="5"/>
      <c r="Y116" s="5"/>
      <c r="Z116" s="5"/>
      <c r="AA116" s="5"/>
      <c r="AB116" s="5"/>
      <c r="AC116" s="5"/>
      <c r="AD116" s="5"/>
      <c r="AE116" s="8"/>
      <c r="AF116"/>
      <c r="AH116" s="18"/>
      <c r="AJ116" s="18"/>
      <c r="AK116" s="16"/>
      <c r="AL116" s="16"/>
      <c r="AM116" s="16"/>
      <c r="AN116" s="16"/>
      <c r="AO116" s="16"/>
      <c r="AP116" s="16"/>
      <c r="AQ116" s="16"/>
      <c r="AR116" s="16"/>
      <c r="AS116" s="8"/>
    </row>
    <row r="117" spans="2:45">
      <c r="B117" s="3"/>
      <c r="C117" t="s">
        <v>357</v>
      </c>
      <c r="D117" s="16">
        <v>39</v>
      </c>
      <c r="E117" s="18" t="s">
        <v>37</v>
      </c>
      <c r="F117" s="18" t="s">
        <v>146</v>
      </c>
      <c r="G117" s="31">
        <f>SUM(Tableau1[[#This Row],[E1]:[E8]])</f>
        <v>8</v>
      </c>
      <c r="H117" s="32">
        <v>1</v>
      </c>
      <c r="I117" s="32">
        <v>1</v>
      </c>
      <c r="J117" s="32">
        <v>1</v>
      </c>
      <c r="K117" s="32">
        <v>1</v>
      </c>
      <c r="L117" s="32">
        <v>1</v>
      </c>
      <c r="M117" s="32">
        <v>1</v>
      </c>
      <c r="N117" s="32">
        <v>1</v>
      </c>
      <c r="O117" s="32">
        <v>1</v>
      </c>
      <c r="P117" t="s">
        <v>5</v>
      </c>
      <c r="Q117" s="8"/>
      <c r="R117" s="41"/>
      <c r="W117" s="33"/>
      <c r="X117" s="33"/>
      <c r="AD117"/>
      <c r="AE117"/>
      <c r="AF117"/>
    </row>
    <row r="118" spans="2:45">
      <c r="B118" s="3"/>
      <c r="C118" t="s">
        <v>357</v>
      </c>
      <c r="D118" s="16">
        <v>41</v>
      </c>
      <c r="E118" s="18" t="s">
        <v>34</v>
      </c>
      <c r="F118" s="18" t="s">
        <v>83</v>
      </c>
      <c r="G118" s="31">
        <f>SUM(Tableau1[[#This Row],[E1]:[E8]])</f>
        <v>8</v>
      </c>
      <c r="H118" s="32">
        <v>1</v>
      </c>
      <c r="I118" s="32">
        <v>1</v>
      </c>
      <c r="J118" s="32">
        <v>1</v>
      </c>
      <c r="K118" s="32">
        <v>1</v>
      </c>
      <c r="L118" s="32">
        <v>1</v>
      </c>
      <c r="M118" s="32">
        <v>1</v>
      </c>
      <c r="N118" s="32">
        <v>1</v>
      </c>
      <c r="O118" s="32">
        <v>1</v>
      </c>
      <c r="P118" t="s">
        <v>2</v>
      </c>
      <c r="Q118" s="8"/>
      <c r="R118" s="41"/>
      <c r="W118" s="33"/>
      <c r="X118" s="33"/>
      <c r="AD118"/>
      <c r="AE118"/>
      <c r="AF118"/>
    </row>
    <row r="119" spans="2:45">
      <c r="B119" s="3"/>
      <c r="C119" t="s">
        <v>357</v>
      </c>
      <c r="D119" s="16">
        <v>43</v>
      </c>
      <c r="E119" s="18" t="s">
        <v>34</v>
      </c>
      <c r="F119" s="18" t="s">
        <v>147</v>
      </c>
      <c r="G119" s="31">
        <f>SUM(Tableau1[[#This Row],[E1]:[E8]])</f>
        <v>8</v>
      </c>
      <c r="H119" s="32">
        <v>1</v>
      </c>
      <c r="I119" s="32">
        <v>1</v>
      </c>
      <c r="J119" s="32">
        <v>1</v>
      </c>
      <c r="K119" s="32">
        <v>1</v>
      </c>
      <c r="L119" s="32">
        <v>1</v>
      </c>
      <c r="M119" s="32">
        <v>1</v>
      </c>
      <c r="N119" s="32">
        <v>1</v>
      </c>
      <c r="O119" s="32">
        <v>1</v>
      </c>
      <c r="P119" t="s">
        <v>140</v>
      </c>
      <c r="Q119" s="8"/>
      <c r="V119" s="25"/>
      <c r="W119" s="33"/>
      <c r="X119" s="33"/>
      <c r="AD119"/>
      <c r="AE119"/>
      <c r="AF119"/>
    </row>
    <row r="120" spans="2:45">
      <c r="B120" s="3"/>
      <c r="C120" t="s">
        <v>357</v>
      </c>
      <c r="D120" s="16">
        <v>54</v>
      </c>
      <c r="E120" s="18" t="s">
        <v>34</v>
      </c>
      <c r="F120" s="18" t="s">
        <v>162</v>
      </c>
      <c r="G120" s="31">
        <f>SUM(Tableau1[[#This Row],[E1]:[E8]])</f>
        <v>7</v>
      </c>
      <c r="H120" s="32">
        <v>1</v>
      </c>
      <c r="I120" s="32">
        <v>1</v>
      </c>
      <c r="J120" s="16">
        <v>0</v>
      </c>
      <c r="K120" s="32">
        <v>1</v>
      </c>
      <c r="L120" s="32">
        <v>1</v>
      </c>
      <c r="M120" s="32">
        <v>1</v>
      </c>
      <c r="N120" s="32">
        <v>1</v>
      </c>
      <c r="O120" s="32">
        <v>1</v>
      </c>
      <c r="Q120" s="8"/>
      <c r="V120" s="25"/>
      <c r="W120" s="33"/>
      <c r="X120" s="33"/>
      <c r="AD120"/>
      <c r="AE120"/>
      <c r="AF120"/>
    </row>
    <row r="121" spans="2:45">
      <c r="B121" s="6" t="s">
        <v>24</v>
      </c>
      <c r="C121" s="2"/>
      <c r="D121" s="5"/>
      <c r="E121" s="19"/>
      <c r="F121" s="19"/>
      <c r="G121" s="19"/>
      <c r="H121" s="5"/>
      <c r="I121" s="5"/>
      <c r="J121" s="5"/>
      <c r="K121" s="5"/>
      <c r="L121" s="5"/>
      <c r="M121" s="5"/>
      <c r="N121" s="5"/>
      <c r="O121" s="5"/>
      <c r="P121" s="2"/>
      <c r="Q121" s="8"/>
      <c r="V121" s="25"/>
      <c r="W121" s="33"/>
      <c r="X121" s="33"/>
      <c r="AD121"/>
      <c r="AE121"/>
      <c r="AF121"/>
    </row>
    <row r="122" spans="2:45">
      <c r="B122" s="3"/>
      <c r="C122" t="s">
        <v>336</v>
      </c>
      <c r="D122" s="16">
        <v>83</v>
      </c>
      <c r="E122" s="18" t="s">
        <v>34</v>
      </c>
      <c r="F122" s="18" t="s">
        <v>161</v>
      </c>
      <c r="G122" s="31">
        <f>SUM(Tableau1[[#This Row],[E1]:[E8]])</f>
        <v>6</v>
      </c>
      <c r="H122" s="16">
        <v>1</v>
      </c>
      <c r="I122" s="16">
        <v>1</v>
      </c>
      <c r="J122" s="16">
        <v>1</v>
      </c>
      <c r="K122" s="16">
        <v>1</v>
      </c>
      <c r="L122" s="16">
        <v>1</v>
      </c>
      <c r="M122" s="16">
        <v>1</v>
      </c>
      <c r="N122" s="16">
        <v>0</v>
      </c>
      <c r="O122" s="32">
        <v>0</v>
      </c>
      <c r="P122" t="s">
        <v>26</v>
      </c>
      <c r="Q122" s="8"/>
      <c r="V122" s="25"/>
      <c r="W122" s="33"/>
      <c r="X122" s="33"/>
      <c r="AD122"/>
      <c r="AE122"/>
      <c r="AF122"/>
    </row>
    <row r="123" spans="2:45">
      <c r="B123" s="3"/>
      <c r="C123" t="s">
        <v>336</v>
      </c>
      <c r="D123" s="16">
        <v>84</v>
      </c>
      <c r="E123" s="18" t="s">
        <v>34</v>
      </c>
      <c r="F123" s="18" t="s">
        <v>160</v>
      </c>
      <c r="G123" s="31">
        <f>SUM(Tableau1[[#This Row],[E1]:[E8]])</f>
        <v>6</v>
      </c>
      <c r="H123" s="16">
        <v>1</v>
      </c>
      <c r="I123" s="16">
        <v>1</v>
      </c>
      <c r="J123" s="16">
        <v>1</v>
      </c>
      <c r="K123" s="16">
        <v>1</v>
      </c>
      <c r="L123" s="16">
        <v>1</v>
      </c>
      <c r="M123" s="16">
        <v>1</v>
      </c>
      <c r="N123" s="16">
        <v>0</v>
      </c>
      <c r="O123" s="32">
        <v>0</v>
      </c>
      <c r="P123" t="s">
        <v>26</v>
      </c>
      <c r="Q123" s="8"/>
      <c r="V123" s="25"/>
      <c r="W123" s="33"/>
      <c r="X123" s="33"/>
      <c r="AD123"/>
      <c r="AE123"/>
      <c r="AF123"/>
    </row>
    <row r="124" spans="2:45">
      <c r="B124" s="3"/>
      <c r="C124" t="s">
        <v>336</v>
      </c>
      <c r="D124" s="16">
        <v>86</v>
      </c>
      <c r="E124" s="18" t="s">
        <v>34</v>
      </c>
      <c r="F124" s="20" t="s">
        <v>148</v>
      </c>
      <c r="G124" s="31">
        <f>SUM(Tableau1[[#This Row],[E1]:[E8]])</f>
        <v>6</v>
      </c>
      <c r="H124" s="16">
        <v>1</v>
      </c>
      <c r="I124" s="16">
        <v>1</v>
      </c>
      <c r="J124" s="16">
        <v>1</v>
      </c>
      <c r="K124" s="16">
        <v>1</v>
      </c>
      <c r="L124" s="16">
        <v>1</v>
      </c>
      <c r="M124" s="16">
        <v>1</v>
      </c>
      <c r="N124" s="32">
        <v>0</v>
      </c>
      <c r="O124" s="32">
        <v>0</v>
      </c>
      <c r="P124" t="s">
        <v>455</v>
      </c>
      <c r="Q124" s="8"/>
      <c r="V124" s="25"/>
      <c r="W124" s="33"/>
      <c r="X124" s="33"/>
      <c r="AD124"/>
      <c r="AE124"/>
      <c r="AF124"/>
    </row>
    <row r="125" spans="2:45">
      <c r="B125" s="3"/>
      <c r="C125" t="s">
        <v>336</v>
      </c>
      <c r="D125" s="16">
        <v>93</v>
      </c>
      <c r="E125" s="18" t="s">
        <v>35</v>
      </c>
      <c r="F125" s="20" t="s">
        <v>149</v>
      </c>
      <c r="G125" s="31">
        <f>SUM(Tableau1[[#This Row],[E1]:[E8]])</f>
        <v>6</v>
      </c>
      <c r="H125" s="16">
        <v>1</v>
      </c>
      <c r="I125" s="16">
        <v>1</v>
      </c>
      <c r="J125" s="16">
        <v>1</v>
      </c>
      <c r="K125" s="16">
        <v>1</v>
      </c>
      <c r="L125" s="16">
        <v>1</v>
      </c>
      <c r="M125" s="16">
        <v>1</v>
      </c>
      <c r="N125" s="32">
        <v>0</v>
      </c>
      <c r="O125" s="32">
        <v>0</v>
      </c>
      <c r="P125" t="s">
        <v>25</v>
      </c>
      <c r="Q125" s="8"/>
      <c r="V125" s="25"/>
      <c r="W125" s="33"/>
      <c r="X125" s="33"/>
      <c r="AD125"/>
      <c r="AE125"/>
      <c r="AF125"/>
    </row>
    <row r="126" spans="2:45">
      <c r="B126" s="3"/>
      <c r="C126" t="s">
        <v>336</v>
      </c>
      <c r="D126" s="16">
        <v>94</v>
      </c>
      <c r="E126" s="18" t="s">
        <v>35</v>
      </c>
      <c r="F126" s="20" t="s">
        <v>151</v>
      </c>
      <c r="G126" s="31">
        <f>SUM(Tableau1[[#This Row],[E1]:[E8]])</f>
        <v>6</v>
      </c>
      <c r="H126" s="16">
        <v>1</v>
      </c>
      <c r="I126" s="16">
        <v>1</v>
      </c>
      <c r="J126" s="16">
        <v>1</v>
      </c>
      <c r="K126" s="16">
        <v>1</v>
      </c>
      <c r="L126" s="16">
        <v>1</v>
      </c>
      <c r="M126" s="16">
        <v>1</v>
      </c>
      <c r="N126" s="32">
        <v>0</v>
      </c>
      <c r="O126" s="32">
        <v>0</v>
      </c>
      <c r="P126" t="s">
        <v>486</v>
      </c>
      <c r="Q126" s="8"/>
      <c r="V126" s="25"/>
      <c r="W126" s="33"/>
      <c r="X126" s="33"/>
      <c r="AD126"/>
      <c r="AE126"/>
      <c r="AF126"/>
    </row>
    <row r="127" spans="2:45">
      <c r="B127" s="3"/>
      <c r="C127" t="s">
        <v>330</v>
      </c>
      <c r="D127" s="16">
        <v>87</v>
      </c>
      <c r="E127" s="18" t="s">
        <v>34</v>
      </c>
      <c r="F127" s="20" t="s">
        <v>150</v>
      </c>
      <c r="G127" s="31">
        <f>SUM(Tableau1[[#This Row],[E1]:[E8]])</f>
        <v>8</v>
      </c>
      <c r="H127" s="16">
        <v>1</v>
      </c>
      <c r="I127" s="16">
        <v>1</v>
      </c>
      <c r="J127" s="16">
        <v>1</v>
      </c>
      <c r="K127" s="16">
        <v>1</v>
      </c>
      <c r="L127" s="16">
        <v>1</v>
      </c>
      <c r="M127" s="16">
        <v>1</v>
      </c>
      <c r="N127" s="32">
        <v>1</v>
      </c>
      <c r="O127" s="32">
        <v>1</v>
      </c>
      <c r="Q127" s="8"/>
      <c r="V127" s="25"/>
      <c r="W127" s="33"/>
      <c r="X127" s="33"/>
      <c r="AD127"/>
      <c r="AE127"/>
      <c r="AF127"/>
    </row>
    <row r="128" spans="2:45">
      <c r="B128" s="3"/>
      <c r="C128" t="s">
        <v>330</v>
      </c>
      <c r="D128" s="16">
        <v>95</v>
      </c>
      <c r="E128" s="18" t="s">
        <v>34</v>
      </c>
      <c r="F128" s="20" t="s">
        <v>83</v>
      </c>
      <c r="G128" s="31">
        <f>SUM(Tableau1[[#This Row],[E1]:[E8]])</f>
        <v>8</v>
      </c>
      <c r="H128" s="16">
        <v>1</v>
      </c>
      <c r="I128" s="16">
        <v>1</v>
      </c>
      <c r="J128" s="16">
        <v>1</v>
      </c>
      <c r="K128" s="16">
        <v>1</v>
      </c>
      <c r="L128" s="16">
        <v>1</v>
      </c>
      <c r="M128" s="16">
        <v>1</v>
      </c>
      <c r="N128" s="32">
        <v>1</v>
      </c>
      <c r="O128" s="32">
        <v>1</v>
      </c>
      <c r="P128" t="s">
        <v>2</v>
      </c>
      <c r="Q128" s="8"/>
      <c r="V128" s="25"/>
      <c r="W128" s="33"/>
      <c r="X128" s="33"/>
      <c r="AD128"/>
      <c r="AE128"/>
      <c r="AF128"/>
    </row>
    <row r="129" spans="2:32">
      <c r="B129" s="3"/>
      <c r="C129" t="s">
        <v>330</v>
      </c>
      <c r="D129" s="16">
        <v>103</v>
      </c>
      <c r="E129" s="18" t="s">
        <v>34</v>
      </c>
      <c r="F129" s="20" t="s">
        <v>152</v>
      </c>
      <c r="G129" s="31">
        <f>SUM(Tableau1[[#This Row],[E1]:[E8]])</f>
        <v>8</v>
      </c>
      <c r="H129" s="16">
        <v>1</v>
      </c>
      <c r="I129" s="16">
        <v>1</v>
      </c>
      <c r="J129" s="16">
        <v>1</v>
      </c>
      <c r="K129" s="16">
        <v>1</v>
      </c>
      <c r="L129" s="16">
        <v>1</v>
      </c>
      <c r="M129" s="16">
        <v>1</v>
      </c>
      <c r="N129" s="32">
        <v>1</v>
      </c>
      <c r="O129" s="32">
        <v>1</v>
      </c>
      <c r="P129" t="s">
        <v>372</v>
      </c>
      <c r="Q129" s="8"/>
      <c r="V129" s="25"/>
      <c r="W129" s="33"/>
      <c r="X129" s="33"/>
      <c r="AD129"/>
      <c r="AE129"/>
      <c r="AF129"/>
    </row>
    <row r="130" spans="2:32">
      <c r="B130" s="3"/>
      <c r="C130" t="s">
        <v>330</v>
      </c>
      <c r="D130" s="16">
        <v>127</v>
      </c>
      <c r="E130" s="18" t="s">
        <v>34</v>
      </c>
      <c r="F130" s="20" t="s">
        <v>86</v>
      </c>
      <c r="G130" s="31">
        <f>SUM(Tableau1[[#This Row],[E1]:[E8]])</f>
        <v>8</v>
      </c>
      <c r="H130" s="16">
        <v>1</v>
      </c>
      <c r="I130" s="16">
        <v>1</v>
      </c>
      <c r="J130" s="16">
        <v>1</v>
      </c>
      <c r="K130" s="16">
        <v>1</v>
      </c>
      <c r="L130" s="16">
        <v>1</v>
      </c>
      <c r="M130" s="16">
        <v>1</v>
      </c>
      <c r="N130" s="32">
        <v>1</v>
      </c>
      <c r="O130" s="32">
        <v>1</v>
      </c>
      <c r="P130" t="s">
        <v>140</v>
      </c>
      <c r="Q130" s="8"/>
      <c r="V130" s="25"/>
      <c r="W130" s="33"/>
      <c r="X130" s="33"/>
      <c r="AD130"/>
      <c r="AE130"/>
      <c r="AF130"/>
    </row>
    <row r="131" spans="2:32">
      <c r="B131" s="3"/>
      <c r="C131" t="s">
        <v>330</v>
      </c>
      <c r="D131" s="16">
        <v>138</v>
      </c>
      <c r="E131" s="18" t="s">
        <v>34</v>
      </c>
      <c r="F131" s="20" t="s">
        <v>84</v>
      </c>
      <c r="G131" s="31">
        <f>SUM(Tableau1[[#This Row],[E1]:[E8]])</f>
        <v>8</v>
      </c>
      <c r="H131" s="16">
        <v>1</v>
      </c>
      <c r="I131" s="16">
        <v>1</v>
      </c>
      <c r="J131" s="16">
        <v>1</v>
      </c>
      <c r="K131" s="16">
        <v>1</v>
      </c>
      <c r="L131" s="16">
        <v>1</v>
      </c>
      <c r="M131" s="16">
        <v>1</v>
      </c>
      <c r="N131" s="32">
        <v>1</v>
      </c>
      <c r="O131" s="32">
        <v>1</v>
      </c>
      <c r="P131" t="s">
        <v>371</v>
      </c>
      <c r="Q131" s="8"/>
      <c r="V131" s="25"/>
      <c r="W131" s="33"/>
      <c r="X131" s="33"/>
      <c r="AD131"/>
      <c r="AE131"/>
      <c r="AF131"/>
    </row>
    <row r="132" spans="2:32">
      <c r="B132" s="6" t="s">
        <v>27</v>
      </c>
      <c r="C132" s="2"/>
      <c r="D132" s="5"/>
      <c r="E132" s="19"/>
      <c r="F132" s="19"/>
      <c r="G132" s="19"/>
      <c r="H132" s="5"/>
      <c r="I132" s="5"/>
      <c r="J132" s="5"/>
      <c r="K132" s="5"/>
      <c r="L132" s="5"/>
      <c r="M132" s="5"/>
      <c r="N132" s="5"/>
      <c r="O132" s="5"/>
      <c r="P132" s="2"/>
      <c r="Q132" s="8"/>
      <c r="V132" s="25"/>
      <c r="W132" s="33"/>
      <c r="X132" s="33"/>
      <c r="AD132"/>
      <c r="AE132"/>
      <c r="AF132"/>
    </row>
    <row r="133" spans="2:32">
      <c r="B133" s="3"/>
      <c r="C133" t="s">
        <v>363</v>
      </c>
      <c r="D133" s="16">
        <v>30</v>
      </c>
      <c r="E133" s="18" t="s">
        <v>37</v>
      </c>
      <c r="F133" s="20" t="s">
        <v>144</v>
      </c>
      <c r="G133" s="31">
        <f>SUM(Tableau1[[#This Row],[E1]:[E8]])</f>
        <v>8</v>
      </c>
      <c r="H133" s="32">
        <v>1</v>
      </c>
      <c r="I133" s="32">
        <v>1</v>
      </c>
      <c r="J133" s="32">
        <v>1</v>
      </c>
      <c r="K133" s="32">
        <v>1</v>
      </c>
      <c r="L133" s="32">
        <v>1</v>
      </c>
      <c r="M133" s="32">
        <v>1</v>
      </c>
      <c r="N133" s="32">
        <v>1</v>
      </c>
      <c r="O133" s="32">
        <v>1</v>
      </c>
      <c r="P133" t="s">
        <v>23</v>
      </c>
      <c r="Q133" s="8"/>
      <c r="V133" s="25"/>
      <c r="W133" s="33"/>
      <c r="X133" s="33"/>
      <c r="AD133"/>
      <c r="AE133"/>
      <c r="AF133"/>
    </row>
    <row r="134" spans="2:32">
      <c r="B134" s="3"/>
      <c r="C134" t="s">
        <v>363</v>
      </c>
      <c r="D134" s="16">
        <v>31</v>
      </c>
      <c r="E134" s="18" t="s">
        <v>34</v>
      </c>
      <c r="F134" s="20" t="s">
        <v>144</v>
      </c>
      <c r="G134" s="31">
        <f>SUM(Tableau1[[#This Row],[E1]:[E8]])</f>
        <v>8</v>
      </c>
      <c r="H134" s="32">
        <v>1</v>
      </c>
      <c r="I134" s="32">
        <v>1</v>
      </c>
      <c r="J134" s="32">
        <v>1</v>
      </c>
      <c r="K134" s="32">
        <v>1</v>
      </c>
      <c r="L134" s="32">
        <v>1</v>
      </c>
      <c r="M134" s="32">
        <v>1</v>
      </c>
      <c r="N134" s="32">
        <v>1</v>
      </c>
      <c r="O134" s="32">
        <v>1</v>
      </c>
      <c r="P134" t="s">
        <v>23</v>
      </c>
      <c r="Q134" s="8"/>
      <c r="V134" s="25"/>
      <c r="W134" s="33"/>
      <c r="X134" s="33"/>
      <c r="AD134"/>
      <c r="AE134"/>
      <c r="AF134"/>
    </row>
    <row r="135" spans="2:32">
      <c r="B135" s="3"/>
      <c r="C135" t="s">
        <v>363</v>
      </c>
      <c r="D135" s="16">
        <v>32</v>
      </c>
      <c r="E135" s="18" t="s">
        <v>35</v>
      </c>
      <c r="F135" s="20" t="s">
        <v>153</v>
      </c>
      <c r="G135" s="31">
        <f>SUM(Tableau1[[#This Row],[E1]:[E8]])</f>
        <v>8</v>
      </c>
      <c r="H135" s="32">
        <v>1</v>
      </c>
      <c r="I135" s="32">
        <v>1</v>
      </c>
      <c r="J135" s="32">
        <v>1</v>
      </c>
      <c r="K135" s="32">
        <v>1</v>
      </c>
      <c r="L135" s="32">
        <v>1</v>
      </c>
      <c r="M135" s="32">
        <v>1</v>
      </c>
      <c r="N135" s="32">
        <v>1</v>
      </c>
      <c r="O135" s="32">
        <v>1</v>
      </c>
      <c r="P135" t="s">
        <v>487</v>
      </c>
      <c r="Q135" s="8"/>
      <c r="V135" s="25"/>
      <c r="W135" s="33"/>
      <c r="X135" s="33"/>
      <c r="AD135"/>
      <c r="AE135"/>
      <c r="AF135"/>
    </row>
    <row r="136" spans="2:32">
      <c r="B136" s="3"/>
      <c r="C136" t="s">
        <v>363</v>
      </c>
      <c r="D136" s="16">
        <v>33</v>
      </c>
      <c r="E136" s="18" t="s">
        <v>35</v>
      </c>
      <c r="F136" s="20" t="s">
        <v>155</v>
      </c>
      <c r="G136" s="31">
        <f>SUM(Tableau1[[#This Row],[E1]:[E8]])</f>
        <v>8</v>
      </c>
      <c r="H136" s="32">
        <v>1</v>
      </c>
      <c r="I136" s="32">
        <v>1</v>
      </c>
      <c r="J136" s="32">
        <v>1</v>
      </c>
      <c r="K136" s="32">
        <v>1</v>
      </c>
      <c r="L136" s="32">
        <v>1</v>
      </c>
      <c r="M136" s="32">
        <v>1</v>
      </c>
      <c r="N136" s="32">
        <v>1</v>
      </c>
      <c r="O136" s="32">
        <v>1</v>
      </c>
      <c r="P136" t="s">
        <v>488</v>
      </c>
      <c r="Q136" s="8"/>
      <c r="V136" s="25"/>
      <c r="W136" s="33"/>
      <c r="X136" s="33"/>
      <c r="AD136"/>
      <c r="AE136"/>
      <c r="AF136"/>
    </row>
    <row r="137" spans="2:32">
      <c r="B137" s="3"/>
      <c r="C137" t="s">
        <v>363</v>
      </c>
      <c r="D137" s="16">
        <v>34</v>
      </c>
      <c r="E137" s="18" t="s">
        <v>35</v>
      </c>
      <c r="F137" s="20" t="s">
        <v>156</v>
      </c>
      <c r="G137" s="31">
        <f>SUM(Tableau1[[#This Row],[E1]:[E8]])</f>
        <v>8</v>
      </c>
      <c r="H137" s="32">
        <v>1</v>
      </c>
      <c r="I137" s="32">
        <v>1</v>
      </c>
      <c r="J137" s="32">
        <v>1</v>
      </c>
      <c r="K137" s="32">
        <v>1</v>
      </c>
      <c r="L137" s="32">
        <v>1</v>
      </c>
      <c r="M137" s="32">
        <v>1</v>
      </c>
      <c r="N137" s="32">
        <v>1</v>
      </c>
      <c r="O137" s="32">
        <v>1</v>
      </c>
      <c r="P137" t="s">
        <v>489</v>
      </c>
      <c r="Q137" s="8"/>
      <c r="V137" s="25"/>
      <c r="W137" s="33"/>
      <c r="X137" s="33"/>
      <c r="AD137"/>
      <c r="AE137"/>
      <c r="AF137"/>
    </row>
    <row r="138" spans="2:32">
      <c r="B138" s="3"/>
      <c r="C138" t="s">
        <v>363</v>
      </c>
      <c r="D138" s="16">
        <v>35</v>
      </c>
      <c r="E138" s="18" t="s">
        <v>34</v>
      </c>
      <c r="F138" s="20" t="s">
        <v>83</v>
      </c>
      <c r="G138" s="31">
        <f>SUM(Tableau1[[#This Row],[E1]:[E8]])</f>
        <v>8</v>
      </c>
      <c r="H138" s="32">
        <v>1</v>
      </c>
      <c r="I138" s="32">
        <v>1</v>
      </c>
      <c r="J138" s="32">
        <v>1</v>
      </c>
      <c r="K138" s="32">
        <v>1</v>
      </c>
      <c r="L138" s="32">
        <v>1</v>
      </c>
      <c r="M138" s="32">
        <v>1</v>
      </c>
      <c r="N138" s="32">
        <v>1</v>
      </c>
      <c r="O138" s="32">
        <v>1</v>
      </c>
      <c r="P138" t="s">
        <v>2</v>
      </c>
      <c r="Q138" s="8"/>
      <c r="V138" s="25"/>
      <c r="W138" s="33"/>
      <c r="X138" s="33"/>
      <c r="AD138"/>
      <c r="AE138"/>
      <c r="AF138"/>
    </row>
    <row r="139" spans="2:32">
      <c r="B139" s="3"/>
      <c r="C139" t="s">
        <v>363</v>
      </c>
      <c r="D139" s="16">
        <v>37</v>
      </c>
      <c r="E139" s="18" t="s">
        <v>34</v>
      </c>
      <c r="F139" s="20" t="s">
        <v>86</v>
      </c>
      <c r="G139" s="31">
        <f>SUM(Tableau1[[#This Row],[E1]:[E8]])</f>
        <v>8</v>
      </c>
      <c r="H139" s="32">
        <v>1</v>
      </c>
      <c r="I139" s="32">
        <v>1</v>
      </c>
      <c r="J139" s="32">
        <v>1</v>
      </c>
      <c r="K139" s="32">
        <v>1</v>
      </c>
      <c r="L139" s="32">
        <v>1</v>
      </c>
      <c r="M139" s="32">
        <v>1</v>
      </c>
      <c r="N139" s="32">
        <v>1</v>
      </c>
      <c r="O139" s="32">
        <v>1</v>
      </c>
      <c r="P139" t="s">
        <v>140</v>
      </c>
      <c r="Q139" s="8"/>
      <c r="V139" s="25"/>
      <c r="W139" s="33"/>
      <c r="X139" s="33"/>
      <c r="AD139"/>
      <c r="AE139"/>
      <c r="AF139"/>
    </row>
    <row r="140" spans="2:32">
      <c r="B140" s="6" t="s">
        <v>28</v>
      </c>
      <c r="C140" s="2"/>
      <c r="D140" s="5"/>
      <c r="E140" s="19"/>
      <c r="F140" s="19"/>
      <c r="G140" s="19"/>
      <c r="H140" s="5"/>
      <c r="I140" s="5"/>
      <c r="J140" s="5"/>
      <c r="K140" s="5"/>
      <c r="L140" s="5"/>
      <c r="M140" s="5"/>
      <c r="N140" s="5"/>
      <c r="O140" s="5"/>
      <c r="P140" s="2"/>
      <c r="Q140" s="8"/>
      <c r="V140" s="25"/>
      <c r="W140" s="33"/>
      <c r="X140" s="33"/>
      <c r="AD140"/>
      <c r="AE140"/>
      <c r="AF140"/>
    </row>
    <row r="141" spans="2:32">
      <c r="B141" s="3"/>
      <c r="C141" t="s">
        <v>365</v>
      </c>
      <c r="D141" s="16">
        <v>29</v>
      </c>
      <c r="E141" s="18" t="s">
        <v>34</v>
      </c>
      <c r="F141" s="20" t="s">
        <v>154</v>
      </c>
      <c r="G141" s="31">
        <f>SUM(Tableau1[[#This Row],[E1]:[E8]])</f>
        <v>8</v>
      </c>
      <c r="H141" s="32">
        <v>1</v>
      </c>
      <c r="I141" s="32">
        <v>1</v>
      </c>
      <c r="J141" s="32">
        <v>1</v>
      </c>
      <c r="K141" s="32">
        <v>1</v>
      </c>
      <c r="L141" s="32">
        <v>1</v>
      </c>
      <c r="M141" s="32">
        <v>1</v>
      </c>
      <c r="N141" s="32">
        <v>1</v>
      </c>
      <c r="O141" s="32">
        <v>1</v>
      </c>
      <c r="P141" t="s">
        <v>490</v>
      </c>
      <c r="Q141" s="8"/>
      <c r="V141" s="25"/>
      <c r="W141" s="33"/>
      <c r="X141" s="33"/>
      <c r="AD141"/>
      <c r="AE141"/>
      <c r="AF141"/>
    </row>
    <row r="142" spans="2:32">
      <c r="B142" s="3"/>
      <c r="C142" t="s">
        <v>365</v>
      </c>
      <c r="D142" s="16">
        <v>30</v>
      </c>
      <c r="E142" s="18" t="s">
        <v>35</v>
      </c>
      <c r="F142" s="20" t="s">
        <v>154</v>
      </c>
      <c r="G142" s="31">
        <f>SUM(Tableau1[[#This Row],[E1]:[E8]])</f>
        <v>8</v>
      </c>
      <c r="H142" s="32">
        <v>1</v>
      </c>
      <c r="I142" s="32">
        <v>1</v>
      </c>
      <c r="J142" s="32">
        <v>1</v>
      </c>
      <c r="K142" s="32">
        <v>1</v>
      </c>
      <c r="L142" s="32">
        <v>1</v>
      </c>
      <c r="M142" s="32">
        <v>1</v>
      </c>
      <c r="N142" s="32">
        <v>1</v>
      </c>
      <c r="O142" s="32">
        <v>1</v>
      </c>
      <c r="P142" t="s">
        <v>490</v>
      </c>
      <c r="Q142" s="8"/>
      <c r="V142" s="25"/>
      <c r="W142" s="33"/>
      <c r="X142" s="33"/>
      <c r="AD142"/>
      <c r="AE142"/>
      <c r="AF142"/>
    </row>
    <row r="143" spans="2:32">
      <c r="B143" s="3"/>
      <c r="C143" t="s">
        <v>365</v>
      </c>
      <c r="D143" s="16">
        <v>31</v>
      </c>
      <c r="E143" s="18" t="s">
        <v>137</v>
      </c>
      <c r="F143" s="20" t="s">
        <v>154</v>
      </c>
      <c r="G143" s="31">
        <f>SUM(Tableau1[[#This Row],[E1]:[E8]])</f>
        <v>8</v>
      </c>
      <c r="H143" s="32">
        <v>1</v>
      </c>
      <c r="I143" s="32">
        <v>1</v>
      </c>
      <c r="J143" s="32">
        <v>1</v>
      </c>
      <c r="K143" s="32">
        <v>1</v>
      </c>
      <c r="L143" s="32">
        <v>1</v>
      </c>
      <c r="M143" s="32">
        <v>1</v>
      </c>
      <c r="N143" s="32">
        <v>1</v>
      </c>
      <c r="O143" s="32">
        <v>1</v>
      </c>
      <c r="P143" t="s">
        <v>490</v>
      </c>
      <c r="Q143" s="8"/>
      <c r="V143" s="25"/>
      <c r="W143" s="33"/>
      <c r="X143" s="33"/>
      <c r="AD143"/>
      <c r="AE143"/>
      <c r="AF143"/>
    </row>
    <row r="144" spans="2:32">
      <c r="B144" s="3"/>
      <c r="C144" t="s">
        <v>365</v>
      </c>
      <c r="D144" s="16">
        <v>32</v>
      </c>
      <c r="E144" s="18" t="s">
        <v>35</v>
      </c>
      <c r="F144" s="20" t="s">
        <v>157</v>
      </c>
      <c r="G144" s="31">
        <f>SUM(Tableau1[[#This Row],[E1]:[E8]])</f>
        <v>8</v>
      </c>
      <c r="H144" s="32">
        <v>1</v>
      </c>
      <c r="I144" s="32">
        <v>1</v>
      </c>
      <c r="J144" s="32">
        <v>1</v>
      </c>
      <c r="K144" s="32">
        <v>1</v>
      </c>
      <c r="L144" s="32">
        <v>1</v>
      </c>
      <c r="M144" s="32">
        <v>1</v>
      </c>
      <c r="N144" s="32">
        <v>1</v>
      </c>
      <c r="O144" s="32">
        <v>1</v>
      </c>
      <c r="P144" t="s">
        <v>491</v>
      </c>
      <c r="Q144" s="8"/>
      <c r="V144" s="25"/>
      <c r="W144" s="33"/>
      <c r="X144" s="33"/>
      <c r="AD144"/>
      <c r="AE144"/>
      <c r="AF144"/>
    </row>
    <row r="145" spans="2:32">
      <c r="B145" s="3"/>
      <c r="C145" t="s">
        <v>365</v>
      </c>
      <c r="D145" s="16">
        <v>33</v>
      </c>
      <c r="E145" s="18" t="s">
        <v>61</v>
      </c>
      <c r="F145" s="20" t="s">
        <v>158</v>
      </c>
      <c r="G145" s="31">
        <f>SUM(Tableau1[[#This Row],[E1]:[E8]])</f>
        <v>8</v>
      </c>
      <c r="H145" s="32">
        <v>1</v>
      </c>
      <c r="I145" s="32">
        <v>1</v>
      </c>
      <c r="J145" s="32">
        <v>1</v>
      </c>
      <c r="K145" s="32">
        <v>1</v>
      </c>
      <c r="L145" s="32">
        <v>1</v>
      </c>
      <c r="M145" s="32">
        <v>1</v>
      </c>
      <c r="N145" s="32">
        <v>1</v>
      </c>
      <c r="O145" s="32">
        <v>1</v>
      </c>
      <c r="P145" t="s">
        <v>490</v>
      </c>
      <c r="Q145" s="8"/>
      <c r="V145" s="25"/>
      <c r="W145" s="33"/>
      <c r="X145" s="33"/>
      <c r="AD145"/>
      <c r="AE145"/>
      <c r="AF145"/>
    </row>
    <row r="146" spans="2:32">
      <c r="B146" s="3"/>
      <c r="C146" t="s">
        <v>365</v>
      </c>
      <c r="D146" s="16">
        <v>34</v>
      </c>
      <c r="E146" s="18" t="s">
        <v>35</v>
      </c>
      <c r="F146" s="20" t="s">
        <v>159</v>
      </c>
      <c r="G146" s="31">
        <f>SUM(Tableau1[[#This Row],[E1]:[E8]])</f>
        <v>8</v>
      </c>
      <c r="H146" s="32">
        <v>1</v>
      </c>
      <c r="I146" s="32">
        <v>1</v>
      </c>
      <c r="J146" s="32">
        <v>1</v>
      </c>
      <c r="K146" s="32">
        <v>1</v>
      </c>
      <c r="L146" s="32">
        <v>1</v>
      </c>
      <c r="M146" s="32">
        <v>1</v>
      </c>
      <c r="N146" s="32">
        <v>1</v>
      </c>
      <c r="O146" s="32">
        <v>1</v>
      </c>
      <c r="P146" t="s">
        <v>492</v>
      </c>
      <c r="Q146" s="8"/>
      <c r="V146" s="25"/>
      <c r="W146" s="33"/>
      <c r="X146" s="33"/>
      <c r="AD146"/>
      <c r="AE146"/>
      <c r="AF146"/>
    </row>
    <row r="147" spans="2:32">
      <c r="B147" s="3"/>
      <c r="C147" t="s">
        <v>365</v>
      </c>
      <c r="D147" s="16">
        <v>38</v>
      </c>
      <c r="E147" s="18" t="s">
        <v>35</v>
      </c>
      <c r="F147" s="20" t="s">
        <v>163</v>
      </c>
      <c r="G147" s="31">
        <f>SUM(Tableau1[[#This Row],[E1]:[E8]])</f>
        <v>8</v>
      </c>
      <c r="H147" s="32">
        <v>1</v>
      </c>
      <c r="I147" s="32">
        <v>1</v>
      </c>
      <c r="J147" s="32">
        <v>1</v>
      </c>
      <c r="K147" s="32">
        <v>1</v>
      </c>
      <c r="L147" s="32">
        <v>1</v>
      </c>
      <c r="M147" s="32">
        <v>1</v>
      </c>
      <c r="N147" s="32">
        <v>1</v>
      </c>
      <c r="O147" s="32">
        <v>1</v>
      </c>
      <c r="P147" t="s">
        <v>492</v>
      </c>
      <c r="Q147" s="8"/>
      <c r="V147" s="25"/>
      <c r="W147" s="33"/>
      <c r="X147" s="33"/>
      <c r="AD147"/>
      <c r="AE147"/>
      <c r="AF147"/>
    </row>
    <row r="148" spans="2:32">
      <c r="B148" s="3"/>
      <c r="C148" t="s">
        <v>365</v>
      </c>
      <c r="D148" s="16">
        <v>42</v>
      </c>
      <c r="E148" s="18" t="s">
        <v>61</v>
      </c>
      <c r="F148" s="20" t="s">
        <v>159</v>
      </c>
      <c r="G148" s="31">
        <f>SUM(Tableau1[[#This Row],[E1]:[E8]])</f>
        <v>8</v>
      </c>
      <c r="H148" s="32">
        <v>1</v>
      </c>
      <c r="I148" s="32">
        <v>1</v>
      </c>
      <c r="J148" s="32">
        <v>1</v>
      </c>
      <c r="K148" s="32">
        <v>1</v>
      </c>
      <c r="L148" s="32">
        <v>1</v>
      </c>
      <c r="M148" s="32">
        <v>1</v>
      </c>
      <c r="N148" s="32">
        <v>1</v>
      </c>
      <c r="O148" s="32">
        <v>1</v>
      </c>
      <c r="P148" t="s">
        <v>492</v>
      </c>
      <c r="Q148" s="8"/>
      <c r="V148" s="25"/>
      <c r="W148" s="33"/>
      <c r="X148" s="33"/>
      <c r="AD148"/>
      <c r="AE148"/>
      <c r="AF148"/>
    </row>
    <row r="149" spans="2:32">
      <c r="B149" s="3"/>
      <c r="C149" t="s">
        <v>365</v>
      </c>
      <c r="D149" s="16">
        <v>46</v>
      </c>
      <c r="E149" s="18" t="s">
        <v>61</v>
      </c>
      <c r="F149" s="20" t="s">
        <v>164</v>
      </c>
      <c r="G149" s="31">
        <f>SUM(Tableau1[[#This Row],[E1]:[E8]])</f>
        <v>8</v>
      </c>
      <c r="H149" s="32">
        <v>1</v>
      </c>
      <c r="I149" s="32">
        <v>1</v>
      </c>
      <c r="J149" s="32">
        <v>1</v>
      </c>
      <c r="K149" s="32">
        <v>1</v>
      </c>
      <c r="L149" s="32">
        <v>1</v>
      </c>
      <c r="M149" s="32">
        <v>1</v>
      </c>
      <c r="N149" s="32">
        <v>1</v>
      </c>
      <c r="O149" s="32">
        <v>1</v>
      </c>
      <c r="P149" t="s">
        <v>493</v>
      </c>
      <c r="Q149" s="8"/>
      <c r="V149" s="25"/>
      <c r="W149" s="33"/>
      <c r="X149" s="33"/>
      <c r="AD149"/>
      <c r="AE149"/>
      <c r="AF149"/>
    </row>
    <row r="150" spans="2:32">
      <c r="B150" s="3"/>
      <c r="C150" t="s">
        <v>365</v>
      </c>
      <c r="D150" s="16">
        <v>51</v>
      </c>
      <c r="E150" s="18" t="s">
        <v>34</v>
      </c>
      <c r="F150" s="20" t="s">
        <v>83</v>
      </c>
      <c r="G150" s="31">
        <f>SUM(Tableau1[[#This Row],[E1]:[E8]])</f>
        <v>8</v>
      </c>
      <c r="H150" s="32">
        <v>1</v>
      </c>
      <c r="I150" s="32">
        <v>1</v>
      </c>
      <c r="J150" s="32">
        <v>1</v>
      </c>
      <c r="K150" s="32">
        <v>1</v>
      </c>
      <c r="L150" s="32">
        <v>1</v>
      </c>
      <c r="M150" s="32">
        <v>1</v>
      </c>
      <c r="N150" s="32">
        <v>1</v>
      </c>
      <c r="O150" s="32">
        <v>1</v>
      </c>
      <c r="P150" t="s">
        <v>2</v>
      </c>
      <c r="Q150" s="8"/>
      <c r="V150" s="25"/>
      <c r="W150" s="33"/>
      <c r="X150" s="33"/>
      <c r="AD150"/>
      <c r="AE150"/>
      <c r="AF150"/>
    </row>
    <row r="151" spans="2:32">
      <c r="B151" s="3"/>
      <c r="C151" t="s">
        <v>365</v>
      </c>
      <c r="D151" s="16">
        <v>53</v>
      </c>
      <c r="E151" s="18" t="s">
        <v>34</v>
      </c>
      <c r="F151" s="20" t="s">
        <v>86</v>
      </c>
      <c r="G151" s="31">
        <f>SUM(Tableau1[[#This Row],[E1]:[E8]])</f>
        <v>8</v>
      </c>
      <c r="H151" s="32">
        <v>1</v>
      </c>
      <c r="I151" s="32">
        <v>1</v>
      </c>
      <c r="J151" s="32">
        <v>1</v>
      </c>
      <c r="K151" s="32">
        <v>1</v>
      </c>
      <c r="L151" s="32">
        <v>1</v>
      </c>
      <c r="M151" s="32">
        <v>1</v>
      </c>
      <c r="N151" s="32">
        <v>1</v>
      </c>
      <c r="O151" s="32">
        <v>1</v>
      </c>
      <c r="P151" t="s">
        <v>140</v>
      </c>
      <c r="Q151" s="8"/>
      <c r="V151" s="25"/>
      <c r="W151" s="33"/>
      <c r="X151" s="33"/>
      <c r="AD151"/>
      <c r="AE151"/>
      <c r="AF151"/>
    </row>
    <row r="152" spans="2:32">
      <c r="B152" s="3"/>
      <c r="C152" t="s">
        <v>365</v>
      </c>
      <c r="D152" s="16">
        <v>64</v>
      </c>
      <c r="E152" s="18" t="s">
        <v>34</v>
      </c>
      <c r="F152" s="20" t="s">
        <v>162</v>
      </c>
      <c r="G152" s="31">
        <f>SUM(Tableau1[[#This Row],[E1]:[E8]])</f>
        <v>7</v>
      </c>
      <c r="H152" s="32">
        <v>1</v>
      </c>
      <c r="I152" s="32">
        <v>1</v>
      </c>
      <c r="J152" s="32">
        <v>0</v>
      </c>
      <c r="K152" s="32">
        <v>1</v>
      </c>
      <c r="L152" s="32">
        <v>1</v>
      </c>
      <c r="M152" s="32">
        <v>1</v>
      </c>
      <c r="N152" s="32">
        <v>1</v>
      </c>
      <c r="O152" s="32">
        <v>1</v>
      </c>
      <c r="Q152" s="8"/>
      <c r="V152" s="25"/>
      <c r="W152" s="33"/>
      <c r="X152" s="33"/>
      <c r="AD152"/>
      <c r="AE152"/>
      <c r="AF152"/>
    </row>
    <row r="153" spans="2:32">
      <c r="B153" s="6" t="s">
        <v>29</v>
      </c>
      <c r="C153" s="2"/>
      <c r="D153" s="5"/>
      <c r="E153" s="19"/>
      <c r="F153" s="19"/>
      <c r="G153" s="19"/>
      <c r="H153" s="5"/>
      <c r="I153" s="5"/>
      <c r="J153" s="5"/>
      <c r="K153" s="5"/>
      <c r="L153" s="5"/>
      <c r="M153" s="5"/>
      <c r="N153" s="5"/>
      <c r="O153" s="5"/>
      <c r="P153" s="2"/>
      <c r="Q153" s="8"/>
      <c r="V153" s="25"/>
      <c r="W153" s="33"/>
      <c r="X153" s="33"/>
      <c r="AD153"/>
      <c r="AE153"/>
      <c r="AF153"/>
    </row>
    <row r="154" spans="2:32">
      <c r="B154" s="3"/>
      <c r="C154" t="s">
        <v>344</v>
      </c>
      <c r="D154" s="16">
        <v>60</v>
      </c>
      <c r="E154" s="18" t="s">
        <v>35</v>
      </c>
      <c r="F154" s="20" t="s">
        <v>95</v>
      </c>
      <c r="G154" s="31">
        <f>SUM(Tableau1[[#This Row],[E1]:[E8]])</f>
        <v>8</v>
      </c>
      <c r="H154" s="32">
        <v>1</v>
      </c>
      <c r="I154" s="32">
        <v>1</v>
      </c>
      <c r="J154" s="32">
        <v>1</v>
      </c>
      <c r="K154" s="32">
        <v>1</v>
      </c>
      <c r="L154" s="32">
        <v>1</v>
      </c>
      <c r="M154" s="32">
        <v>1</v>
      </c>
      <c r="N154" s="32">
        <v>1</v>
      </c>
      <c r="O154" s="32">
        <v>1</v>
      </c>
      <c r="P154" t="s">
        <v>448</v>
      </c>
      <c r="Q154" s="8"/>
      <c r="V154" s="25"/>
      <c r="W154" s="33"/>
      <c r="X154" s="33"/>
      <c r="AD154"/>
      <c r="AE154"/>
      <c r="AF154"/>
    </row>
    <row r="155" spans="2:32">
      <c r="B155" s="3"/>
      <c r="C155" t="s">
        <v>344</v>
      </c>
      <c r="D155" s="16">
        <v>62</v>
      </c>
      <c r="E155" s="18" t="s">
        <v>34</v>
      </c>
      <c r="F155" s="20" t="s">
        <v>168</v>
      </c>
      <c r="G155" s="31">
        <f>SUM(Tableau1[[#This Row],[E1]:[E8]])</f>
        <v>8</v>
      </c>
      <c r="H155" s="32">
        <v>1</v>
      </c>
      <c r="I155" s="32">
        <v>1</v>
      </c>
      <c r="J155" s="32">
        <v>1</v>
      </c>
      <c r="K155" s="32">
        <v>1</v>
      </c>
      <c r="L155" s="32">
        <v>1</v>
      </c>
      <c r="M155" s="32">
        <v>1</v>
      </c>
      <c r="N155" s="32">
        <v>1</v>
      </c>
      <c r="O155" s="32">
        <v>1</v>
      </c>
      <c r="P155" t="s">
        <v>494</v>
      </c>
      <c r="Q155" s="8"/>
      <c r="V155" s="25"/>
      <c r="W155" s="33"/>
      <c r="X155" s="33"/>
      <c r="AD155"/>
      <c r="AE155"/>
      <c r="AF155"/>
    </row>
    <row r="156" spans="2:32">
      <c r="B156" s="3"/>
      <c r="C156" t="s">
        <v>344</v>
      </c>
      <c r="D156" s="16">
        <v>64</v>
      </c>
      <c r="E156" s="18" t="s">
        <v>34</v>
      </c>
      <c r="F156" s="20" t="s">
        <v>167</v>
      </c>
      <c r="G156" s="31">
        <f>SUM(Tableau1[[#This Row],[E1]:[E8]])</f>
        <v>8</v>
      </c>
      <c r="H156" s="32">
        <v>1</v>
      </c>
      <c r="I156" s="32">
        <v>1</v>
      </c>
      <c r="J156" s="32">
        <v>1</v>
      </c>
      <c r="K156" s="32">
        <v>1</v>
      </c>
      <c r="L156" s="32">
        <v>1</v>
      </c>
      <c r="M156" s="32">
        <v>1</v>
      </c>
      <c r="N156" s="32">
        <v>1</v>
      </c>
      <c r="O156" s="32">
        <v>1</v>
      </c>
      <c r="P156" t="s">
        <v>495</v>
      </c>
      <c r="Q156" s="8"/>
      <c r="V156" s="25"/>
      <c r="W156" s="33"/>
      <c r="X156" s="33"/>
      <c r="AD156"/>
      <c r="AE156"/>
      <c r="AF156"/>
    </row>
    <row r="157" spans="2:32">
      <c r="B157" s="3"/>
      <c r="C157" t="s">
        <v>344</v>
      </c>
      <c r="D157" s="16">
        <v>66</v>
      </c>
      <c r="E157" s="18" t="s">
        <v>34</v>
      </c>
      <c r="F157" s="20" t="s">
        <v>169</v>
      </c>
      <c r="G157" s="31">
        <f>SUM(Tableau1[[#This Row],[E1]:[E8]])</f>
        <v>8</v>
      </c>
      <c r="H157" s="32">
        <v>1</v>
      </c>
      <c r="I157" s="32">
        <v>1</v>
      </c>
      <c r="J157" s="32">
        <v>1</v>
      </c>
      <c r="K157" s="32">
        <v>1</v>
      </c>
      <c r="L157" s="32">
        <v>1</v>
      </c>
      <c r="M157" s="32">
        <v>1</v>
      </c>
      <c r="N157" s="32">
        <v>1</v>
      </c>
      <c r="O157" s="32">
        <v>1</v>
      </c>
      <c r="P157" t="s">
        <v>496</v>
      </c>
      <c r="Q157" s="8"/>
      <c r="V157" s="25"/>
      <c r="W157" s="33"/>
      <c r="X157" s="33"/>
      <c r="AD157"/>
      <c r="AE157"/>
      <c r="AF157"/>
    </row>
    <row r="158" spans="2:32">
      <c r="B158" s="3"/>
      <c r="C158" t="s">
        <v>344</v>
      </c>
      <c r="D158" s="16">
        <v>67</v>
      </c>
      <c r="E158" s="18" t="s">
        <v>34</v>
      </c>
      <c r="F158" s="20" t="s">
        <v>170</v>
      </c>
      <c r="G158" s="31">
        <f>SUM(Tableau1[[#This Row],[E1]:[E8]])</f>
        <v>8</v>
      </c>
      <c r="H158" s="32">
        <v>1</v>
      </c>
      <c r="I158" s="32">
        <v>1</v>
      </c>
      <c r="J158" s="32">
        <v>1</v>
      </c>
      <c r="K158" s="32">
        <v>1</v>
      </c>
      <c r="L158" s="32">
        <v>1</v>
      </c>
      <c r="M158" s="32">
        <v>1</v>
      </c>
      <c r="N158" s="32">
        <v>1</v>
      </c>
      <c r="O158" s="32">
        <v>1</v>
      </c>
      <c r="P158" t="s">
        <v>497</v>
      </c>
      <c r="Q158" s="8"/>
      <c r="V158" s="25"/>
      <c r="W158" s="33"/>
      <c r="X158" s="33"/>
      <c r="AD158"/>
      <c r="AE158"/>
      <c r="AF158"/>
    </row>
    <row r="159" spans="2:32">
      <c r="B159" s="3"/>
      <c r="C159" t="s">
        <v>344</v>
      </c>
      <c r="D159" s="16">
        <v>69</v>
      </c>
      <c r="E159" s="18" t="s">
        <v>35</v>
      </c>
      <c r="F159" s="20" t="s">
        <v>90</v>
      </c>
      <c r="G159" s="31">
        <f>SUM(Tableau1[[#This Row],[E1]:[E8]])</f>
        <v>8</v>
      </c>
      <c r="H159" s="32">
        <v>1</v>
      </c>
      <c r="I159" s="32">
        <v>1</v>
      </c>
      <c r="J159" s="32">
        <v>1</v>
      </c>
      <c r="K159" s="32">
        <v>1</v>
      </c>
      <c r="L159" s="32">
        <v>1</v>
      </c>
      <c r="M159" s="32">
        <v>1</v>
      </c>
      <c r="N159" s="32">
        <v>1</v>
      </c>
      <c r="O159" s="32">
        <v>1</v>
      </c>
      <c r="P159" t="s">
        <v>450</v>
      </c>
      <c r="Q159" s="8"/>
      <c r="V159" s="25"/>
      <c r="W159" s="33"/>
      <c r="X159" s="33"/>
      <c r="AD159"/>
      <c r="AE159"/>
      <c r="AF159"/>
    </row>
    <row r="160" spans="2:32">
      <c r="B160" s="3"/>
      <c r="C160" t="s">
        <v>344</v>
      </c>
      <c r="D160" s="16">
        <v>71</v>
      </c>
      <c r="E160" s="18" t="s">
        <v>35</v>
      </c>
      <c r="F160" s="20" t="s">
        <v>171</v>
      </c>
      <c r="G160" s="31">
        <f>SUM(Tableau1[[#This Row],[E1]:[E8]])</f>
        <v>8</v>
      </c>
      <c r="H160" s="32">
        <v>1</v>
      </c>
      <c r="I160" s="32">
        <v>1</v>
      </c>
      <c r="J160" s="32">
        <v>1</v>
      </c>
      <c r="K160" s="32">
        <v>1</v>
      </c>
      <c r="L160" s="32">
        <v>1</v>
      </c>
      <c r="M160" s="32">
        <v>1</v>
      </c>
      <c r="N160" s="32">
        <v>1</v>
      </c>
      <c r="O160" s="32">
        <v>1</v>
      </c>
      <c r="P160" t="s">
        <v>498</v>
      </c>
      <c r="Q160" s="8"/>
      <c r="V160" s="25"/>
      <c r="W160" s="33"/>
      <c r="X160" s="33"/>
      <c r="AD160"/>
      <c r="AE160"/>
      <c r="AF160"/>
    </row>
    <row r="161" spans="2:32">
      <c r="B161" s="3"/>
      <c r="C161" t="s">
        <v>344</v>
      </c>
      <c r="D161" s="16">
        <v>76</v>
      </c>
      <c r="E161" s="18" t="s">
        <v>35</v>
      </c>
      <c r="F161" s="20" t="s">
        <v>172</v>
      </c>
      <c r="G161" s="31">
        <f>SUM(Tableau1[[#This Row],[E1]:[E8]])</f>
        <v>8</v>
      </c>
      <c r="H161" s="32">
        <v>1</v>
      </c>
      <c r="I161" s="32">
        <v>1</v>
      </c>
      <c r="J161" s="32">
        <v>1</v>
      </c>
      <c r="K161" s="32">
        <v>1</v>
      </c>
      <c r="L161" s="32">
        <v>1</v>
      </c>
      <c r="M161" s="32">
        <v>1</v>
      </c>
      <c r="N161" s="32">
        <v>1</v>
      </c>
      <c r="O161" s="32">
        <v>1</v>
      </c>
      <c r="P161" t="s">
        <v>499</v>
      </c>
      <c r="Q161" s="8"/>
      <c r="V161" s="25"/>
      <c r="W161" s="33"/>
      <c r="X161" s="33"/>
      <c r="AD161"/>
      <c r="AE161"/>
      <c r="AF161"/>
    </row>
    <row r="162" spans="2:32">
      <c r="B162" s="3"/>
      <c r="C162" t="s">
        <v>344</v>
      </c>
      <c r="D162" s="16">
        <v>77</v>
      </c>
      <c r="E162" s="18" t="s">
        <v>35</v>
      </c>
      <c r="F162" s="20" t="s">
        <v>173</v>
      </c>
      <c r="G162" s="31">
        <f>SUM(Tableau1[[#This Row],[E1]:[E8]])</f>
        <v>8</v>
      </c>
      <c r="H162" s="32">
        <v>1</v>
      </c>
      <c r="I162" s="32">
        <v>1</v>
      </c>
      <c r="J162" s="32">
        <v>1</v>
      </c>
      <c r="K162" s="32">
        <v>1</v>
      </c>
      <c r="L162" s="32">
        <v>1</v>
      </c>
      <c r="M162" s="32">
        <v>1</v>
      </c>
      <c r="N162" s="32">
        <v>1</v>
      </c>
      <c r="O162" s="32">
        <v>1</v>
      </c>
      <c r="P162" t="s">
        <v>500</v>
      </c>
      <c r="Q162" s="8"/>
      <c r="V162" s="25"/>
      <c r="W162" s="33"/>
      <c r="X162" s="33"/>
      <c r="AD162"/>
      <c r="AE162"/>
      <c r="AF162"/>
    </row>
    <row r="163" spans="2:32">
      <c r="B163" s="3"/>
      <c r="C163" t="s">
        <v>344</v>
      </c>
      <c r="D163" s="16">
        <v>79</v>
      </c>
      <c r="E163" s="18" t="s">
        <v>35</v>
      </c>
      <c r="F163" s="20" t="s">
        <v>174</v>
      </c>
      <c r="G163" s="31">
        <f>SUM(Tableau1[[#This Row],[E1]:[E8]])</f>
        <v>8</v>
      </c>
      <c r="H163" s="32">
        <v>1</v>
      </c>
      <c r="I163" s="32">
        <v>1</v>
      </c>
      <c r="J163" s="32">
        <v>1</v>
      </c>
      <c r="K163" s="32">
        <v>1</v>
      </c>
      <c r="L163" s="32">
        <v>1</v>
      </c>
      <c r="M163" s="32">
        <v>1</v>
      </c>
      <c r="N163" s="32">
        <v>1</v>
      </c>
      <c r="O163" s="32">
        <v>1</v>
      </c>
      <c r="P163" t="s">
        <v>501</v>
      </c>
      <c r="Q163" s="8"/>
      <c r="V163" s="25"/>
      <c r="W163" s="33"/>
      <c r="X163" s="33"/>
      <c r="AD163"/>
      <c r="AE163"/>
      <c r="AF163"/>
    </row>
    <row r="164" spans="2:32">
      <c r="B164" s="3"/>
      <c r="C164" t="s">
        <v>344</v>
      </c>
      <c r="D164" s="16">
        <v>80</v>
      </c>
      <c r="E164" s="18" t="s">
        <v>35</v>
      </c>
      <c r="F164" s="20" t="s">
        <v>175</v>
      </c>
      <c r="G164" s="31">
        <f>SUM(Tableau1[[#This Row],[E1]:[E8]])</f>
        <v>8</v>
      </c>
      <c r="H164" s="32">
        <v>1</v>
      </c>
      <c r="I164" s="32">
        <v>1</v>
      </c>
      <c r="J164" s="32">
        <v>1</v>
      </c>
      <c r="K164" s="32">
        <v>1</v>
      </c>
      <c r="L164" s="32">
        <v>1</v>
      </c>
      <c r="M164" s="32">
        <v>1</v>
      </c>
      <c r="N164" s="32">
        <v>1</v>
      </c>
      <c r="O164" s="32">
        <v>1</v>
      </c>
      <c r="P164" t="s">
        <v>31</v>
      </c>
      <c r="Q164" s="8"/>
      <c r="V164" s="25"/>
      <c r="W164" s="33"/>
      <c r="X164" s="33"/>
      <c r="AD164"/>
      <c r="AE164"/>
      <c r="AF164"/>
    </row>
    <row r="165" spans="2:32">
      <c r="B165" s="3"/>
      <c r="C165" t="s">
        <v>344</v>
      </c>
      <c r="D165" s="16">
        <v>84</v>
      </c>
      <c r="E165" s="18" t="s">
        <v>35</v>
      </c>
      <c r="F165" s="20" t="s">
        <v>165</v>
      </c>
      <c r="G165" s="31">
        <f>SUM(Tableau1[[#This Row],[E1]:[E8]])</f>
        <v>8</v>
      </c>
      <c r="H165" s="32">
        <v>1</v>
      </c>
      <c r="I165" s="32">
        <v>1</v>
      </c>
      <c r="J165" s="32">
        <v>1</v>
      </c>
      <c r="K165" s="32">
        <v>1</v>
      </c>
      <c r="L165" s="32">
        <v>1</v>
      </c>
      <c r="M165" s="32">
        <v>1</v>
      </c>
      <c r="N165" s="32">
        <v>1</v>
      </c>
      <c r="O165" s="32">
        <v>1</v>
      </c>
      <c r="P165" t="s">
        <v>30</v>
      </c>
      <c r="Q165" s="8"/>
      <c r="V165" s="25"/>
      <c r="W165" s="33"/>
      <c r="X165" s="33"/>
      <c r="AD165"/>
      <c r="AE165"/>
      <c r="AF165"/>
    </row>
    <row r="166" spans="2:32">
      <c r="B166" s="3"/>
      <c r="C166" t="s">
        <v>344</v>
      </c>
      <c r="D166" s="16">
        <v>105</v>
      </c>
      <c r="E166" s="18" t="s">
        <v>34</v>
      </c>
      <c r="F166" s="20" t="s">
        <v>83</v>
      </c>
      <c r="G166" s="31">
        <f>SUM(Tableau1[[#This Row],[E1]:[E8]])</f>
        <v>8</v>
      </c>
      <c r="H166" s="32">
        <v>1</v>
      </c>
      <c r="I166" s="32">
        <v>1</v>
      </c>
      <c r="J166" s="32">
        <v>1</v>
      </c>
      <c r="K166" s="32">
        <v>1</v>
      </c>
      <c r="L166" s="32">
        <v>1</v>
      </c>
      <c r="M166" s="32">
        <v>1</v>
      </c>
      <c r="N166" s="32">
        <v>1</v>
      </c>
      <c r="O166" s="32">
        <v>1</v>
      </c>
      <c r="P166" t="s">
        <v>2</v>
      </c>
      <c r="Q166" s="8"/>
      <c r="V166" s="25"/>
      <c r="W166" s="33"/>
      <c r="X166" s="33"/>
      <c r="AD166"/>
      <c r="AE166"/>
      <c r="AF166"/>
    </row>
    <row r="167" spans="2:32">
      <c r="B167" s="3"/>
      <c r="C167" t="s">
        <v>344</v>
      </c>
      <c r="D167" s="16">
        <v>107</v>
      </c>
      <c r="E167" s="18" t="s">
        <v>34</v>
      </c>
      <c r="F167" s="20" t="s">
        <v>127</v>
      </c>
      <c r="G167" s="31">
        <f>SUM(Tableau1[[#This Row],[E1]:[E8]])</f>
        <v>8</v>
      </c>
      <c r="H167" s="32">
        <v>1</v>
      </c>
      <c r="I167" s="32">
        <v>1</v>
      </c>
      <c r="J167" s="32">
        <v>1</v>
      </c>
      <c r="K167" s="32">
        <v>1</v>
      </c>
      <c r="L167" s="32">
        <v>1</v>
      </c>
      <c r="M167" s="32">
        <v>1</v>
      </c>
      <c r="N167" s="32">
        <v>1</v>
      </c>
      <c r="O167" s="32">
        <v>1</v>
      </c>
      <c r="P167" t="s">
        <v>479</v>
      </c>
      <c r="Q167" s="8"/>
      <c r="V167" s="25"/>
      <c r="W167" s="33"/>
      <c r="X167" s="33"/>
      <c r="AD167"/>
      <c r="AE167"/>
      <c r="AF167"/>
    </row>
    <row r="168" spans="2:32">
      <c r="B168" s="3"/>
      <c r="C168" t="s">
        <v>344</v>
      </c>
      <c r="D168" s="16">
        <v>111</v>
      </c>
      <c r="E168" s="18" t="s">
        <v>34</v>
      </c>
      <c r="F168" s="20" t="s">
        <v>166</v>
      </c>
      <c r="G168" s="31">
        <f>SUM(Tableau1[[#This Row],[E1]:[E8]])</f>
        <v>8</v>
      </c>
      <c r="H168" s="32">
        <v>1</v>
      </c>
      <c r="I168" s="32">
        <v>1</v>
      </c>
      <c r="J168" s="32">
        <v>1</v>
      </c>
      <c r="K168" s="32">
        <v>1</v>
      </c>
      <c r="L168" s="32">
        <v>1</v>
      </c>
      <c r="M168" s="32">
        <v>1</v>
      </c>
      <c r="N168" s="32">
        <v>1</v>
      </c>
      <c r="O168" s="32">
        <v>1</v>
      </c>
      <c r="P168" t="s">
        <v>373</v>
      </c>
      <c r="Q168" s="8"/>
      <c r="V168" s="25"/>
      <c r="W168" s="33"/>
      <c r="X168" s="33"/>
      <c r="AD168"/>
      <c r="AE168"/>
      <c r="AF168"/>
    </row>
    <row r="169" spans="2:32">
      <c r="B169" s="3"/>
      <c r="C169" t="s">
        <v>344</v>
      </c>
      <c r="D169" s="16">
        <v>113</v>
      </c>
      <c r="E169" s="18" t="s">
        <v>34</v>
      </c>
      <c r="F169" s="20" t="s">
        <v>86</v>
      </c>
      <c r="G169" s="31">
        <f>SUM(Tableau1[[#This Row],[E1]:[E8]])</f>
        <v>8</v>
      </c>
      <c r="H169" s="32">
        <v>1</v>
      </c>
      <c r="I169" s="32">
        <v>1</v>
      </c>
      <c r="J169" s="32">
        <v>1</v>
      </c>
      <c r="K169" s="32">
        <v>1</v>
      </c>
      <c r="L169" s="32">
        <v>1</v>
      </c>
      <c r="M169" s="32">
        <v>1</v>
      </c>
      <c r="N169" s="32">
        <v>1</v>
      </c>
      <c r="O169" s="32">
        <v>1</v>
      </c>
      <c r="P169" t="s">
        <v>140</v>
      </c>
      <c r="Q169" s="8"/>
      <c r="V169" s="25"/>
      <c r="W169" s="33"/>
      <c r="X169" s="33"/>
      <c r="AD169"/>
      <c r="AE169"/>
      <c r="AF169"/>
    </row>
    <row r="170" spans="2:3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AD170"/>
      <c r="AE170"/>
      <c r="AF170"/>
    </row>
    <row r="171" spans="2:32">
      <c r="AD171"/>
      <c r="AE171"/>
      <c r="AF171"/>
    </row>
  </sheetData>
  <mergeCells count="3">
    <mergeCell ref="B1:Q1"/>
    <mergeCell ref="R1:AE1"/>
    <mergeCell ref="AF1:AS1"/>
  </mergeCells>
  <phoneticPr fontId="2" type="noConversion"/>
  <hyperlinks>
    <hyperlink ref="AG62" r:id="rId1" xr:uid="{FCB17600-A08C-4B05-894B-0A790F06E0A5}"/>
    <hyperlink ref="AG63" r:id="rId2" xr:uid="{FD04E34D-EA68-4D27-9A36-5687AF785F0B}"/>
    <hyperlink ref="AG64" r:id="rId3" xr:uid="{8DA9A39C-B046-4769-9780-205460C66B2C}"/>
    <hyperlink ref="AG65" r:id="rId4" xr:uid="{E0F0C2C0-0FC5-4E17-8428-8848C8685F2E}"/>
    <hyperlink ref="AG44" r:id="rId5" xr:uid="{7C9DADA2-4643-43A1-984B-422BD372E25B}"/>
    <hyperlink ref="AG92" r:id="rId6" xr:uid="{0DEE27D0-F103-4C8C-A646-5A1BCB458740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9643-2705-4893-88EA-C07EDE73702D}">
  <dimension ref="A1:K72"/>
  <sheetViews>
    <sheetView topLeftCell="A34" zoomScaleNormal="100" workbookViewId="0">
      <selection activeCell="H2" sqref="H2"/>
    </sheetView>
  </sheetViews>
  <sheetFormatPr baseColWidth="10" defaultRowHeight="14.4"/>
  <cols>
    <col min="1" max="1" width="15.77734375" customWidth="1"/>
    <col min="2" max="2" width="17.109375" bestFit="1" customWidth="1"/>
    <col min="3" max="7" width="15.77734375" customWidth="1"/>
    <col min="8" max="8" width="20.21875" bestFit="1" customWidth="1"/>
    <col min="9" max="9" width="17.88671875" bestFit="1" customWidth="1"/>
    <col min="10" max="10" width="15.77734375" customWidth="1"/>
    <col min="11" max="11" width="21.5546875" bestFit="1" customWidth="1"/>
  </cols>
  <sheetData>
    <row r="1" spans="1:11">
      <c r="A1" s="43" t="s">
        <v>418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>
      <c r="A2" t="s">
        <v>369</v>
      </c>
      <c r="B2" s="39" t="s">
        <v>295</v>
      </c>
      <c r="C2" s="39" t="s">
        <v>296</v>
      </c>
      <c r="D2" s="39" t="s">
        <v>297</v>
      </c>
      <c r="E2" s="39" t="s">
        <v>298</v>
      </c>
      <c r="F2" s="39" t="s">
        <v>299</v>
      </c>
      <c r="G2" s="39" t="s">
        <v>300</v>
      </c>
      <c r="H2" s="39" t="s">
        <v>301</v>
      </c>
      <c r="I2" s="39" t="s">
        <v>302</v>
      </c>
    </row>
    <row r="3" spans="1:11">
      <c r="A3" t="s">
        <v>368</v>
      </c>
      <c r="B3" s="16">
        <f>COUNTIF(Tableau1[E1],"1")</f>
        <v>156</v>
      </c>
      <c r="C3" s="16">
        <f>COUNTIF(Tableau1[E2],"1")</f>
        <v>156</v>
      </c>
      <c r="D3" s="16">
        <f>COUNTIF(Tableau1[E3],"1")</f>
        <v>152</v>
      </c>
      <c r="E3" s="16">
        <f>COUNTIF(Tableau1[E4],"1")</f>
        <v>154</v>
      </c>
      <c r="F3" s="16">
        <f>COUNTIF(Tableau1[E5],"1")</f>
        <v>153</v>
      </c>
      <c r="G3" s="16">
        <f>COUNTIF(Tableau1[E6],"1")</f>
        <v>144</v>
      </c>
      <c r="H3" s="16">
        <f>COUNTIF(Tableau1[E7],"1")</f>
        <v>139</v>
      </c>
      <c r="I3" s="16">
        <f>COUNTIF(Tableau1[E8],"1")</f>
        <v>139</v>
      </c>
    </row>
    <row r="4" spans="1:11">
      <c r="A4" t="s">
        <v>417</v>
      </c>
      <c r="B4" s="36">
        <f>B3/156</f>
        <v>1</v>
      </c>
      <c r="C4" s="36">
        <f t="shared" ref="C4:I4" si="0">C3/156</f>
        <v>1</v>
      </c>
      <c r="D4" s="36">
        <f t="shared" si="0"/>
        <v>0.97435897435897434</v>
      </c>
      <c r="E4" s="36">
        <f t="shared" si="0"/>
        <v>0.98717948717948723</v>
      </c>
      <c r="F4" s="36">
        <f t="shared" si="0"/>
        <v>0.98076923076923073</v>
      </c>
      <c r="G4" s="36">
        <f t="shared" si="0"/>
        <v>0.92307692307692313</v>
      </c>
      <c r="H4" s="36">
        <f t="shared" si="0"/>
        <v>0.89102564102564108</v>
      </c>
      <c r="I4" s="36">
        <f t="shared" si="0"/>
        <v>0.89102564102564108</v>
      </c>
    </row>
    <row r="6" spans="1:11">
      <c r="A6" s="43" t="s">
        <v>419</v>
      </c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>
      <c r="A7" t="s">
        <v>369</v>
      </c>
      <c r="B7" s="39" t="s">
        <v>303</v>
      </c>
      <c r="C7" s="39" t="s">
        <v>304</v>
      </c>
      <c r="D7" s="39" t="s">
        <v>305</v>
      </c>
      <c r="E7" s="39" t="s">
        <v>306</v>
      </c>
      <c r="F7" s="39" t="s">
        <v>307</v>
      </c>
      <c r="G7" s="39" t="s">
        <v>308</v>
      </c>
    </row>
    <row r="8" spans="1:11">
      <c r="A8" t="s">
        <v>368</v>
      </c>
      <c r="B8" s="16">
        <f>COUNTIF('overleaf data'!X4:X115,"1")</f>
        <v>105</v>
      </c>
      <c r="C8" s="16">
        <f>COUNTIF('overleaf data'!Y4:Y115,"1")</f>
        <v>74</v>
      </c>
      <c r="D8" s="16">
        <f>COUNTIF('overleaf data'!Z4:Z115,"1")</f>
        <v>105</v>
      </c>
      <c r="E8" s="16">
        <f>COUNTIF('overleaf data'!AA4:AA115,"1")</f>
        <v>105</v>
      </c>
      <c r="F8" s="16">
        <f>COUNTIF('overleaf data'!AB4:AB115,"1")</f>
        <v>12</v>
      </c>
      <c r="G8" s="16">
        <f>COUNTIF('overleaf data'!AC4:AC115,"1")</f>
        <v>12</v>
      </c>
    </row>
    <row r="9" spans="1:11">
      <c r="A9" t="s">
        <v>417</v>
      </c>
      <c r="B9" s="37">
        <f>B8/105</f>
        <v>1</v>
      </c>
      <c r="C9" s="37">
        <f t="shared" ref="C9:G9" si="1">C8/105</f>
        <v>0.70476190476190481</v>
      </c>
      <c r="D9" s="37">
        <f t="shared" si="1"/>
        <v>1</v>
      </c>
      <c r="E9" s="37">
        <f t="shared" si="1"/>
        <v>1</v>
      </c>
      <c r="F9" s="37">
        <f t="shared" si="1"/>
        <v>0.11428571428571428</v>
      </c>
      <c r="G9" s="37">
        <f t="shared" si="1"/>
        <v>0.11428571428571428</v>
      </c>
    </row>
    <row r="11" spans="1:11">
      <c r="A11" s="43" t="s">
        <v>420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 spans="1:11">
      <c r="A12" t="s">
        <v>369</v>
      </c>
      <c r="B12" s="39" t="s">
        <v>309</v>
      </c>
      <c r="C12" s="39" t="s">
        <v>310</v>
      </c>
      <c r="D12" s="39" t="s">
        <v>311</v>
      </c>
      <c r="E12" s="39" t="s">
        <v>312</v>
      </c>
      <c r="F12" s="39" t="s">
        <v>313</v>
      </c>
      <c r="G12" s="39" t="s">
        <v>314</v>
      </c>
    </row>
    <row r="13" spans="1:11">
      <c r="A13" t="s">
        <v>368</v>
      </c>
      <c r="B13" s="16">
        <f>COUNTIF('overleaf data'!AL4:AL109,"1")</f>
        <v>104</v>
      </c>
      <c r="C13" s="16">
        <f>COUNTIF('overleaf data'!AM4:AM109,"1")</f>
        <v>7</v>
      </c>
      <c r="D13" s="16">
        <f>COUNTIF('overleaf data'!AN4:AN109,"1")</f>
        <v>57</v>
      </c>
      <c r="E13" s="16">
        <f>COUNTIF('overleaf data'!AO4:AO109,"1")</f>
        <v>101</v>
      </c>
      <c r="F13" s="16">
        <f>COUNTIF('overleaf data'!AP4:AP109,"1")</f>
        <v>97</v>
      </c>
      <c r="G13" s="16">
        <f>COUNTIF('overleaf data'!AQ4:AQ109,"1")</f>
        <v>50</v>
      </c>
    </row>
    <row r="14" spans="1:11">
      <c r="A14" t="s">
        <v>417</v>
      </c>
      <c r="B14" s="36">
        <f>B13/104</f>
        <v>1</v>
      </c>
      <c r="C14" s="36">
        <f t="shared" ref="C14:G14" si="2">C13/104</f>
        <v>6.7307692307692304E-2</v>
      </c>
      <c r="D14" s="36">
        <f t="shared" si="2"/>
        <v>0.54807692307692313</v>
      </c>
      <c r="E14" s="36">
        <f t="shared" si="2"/>
        <v>0.97115384615384615</v>
      </c>
      <c r="F14" s="36">
        <f t="shared" si="2"/>
        <v>0.93269230769230771</v>
      </c>
      <c r="G14" s="36">
        <f t="shared" si="2"/>
        <v>0.48076923076923078</v>
      </c>
    </row>
    <row r="16" spans="1:11" s="2" customFormat="1"/>
    <row r="18" spans="1:11">
      <c r="A18" s="43" t="s">
        <v>421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>
      <c r="A19" t="s">
        <v>370</v>
      </c>
      <c r="B19" s="39">
        <v>1</v>
      </c>
      <c r="C19" s="39">
        <v>2</v>
      </c>
      <c r="D19" s="39">
        <v>3</v>
      </c>
      <c r="E19" s="39">
        <v>4</v>
      </c>
      <c r="F19" s="39">
        <v>5</v>
      </c>
      <c r="G19" s="39">
        <v>6</v>
      </c>
      <c r="H19" s="39">
        <v>7</v>
      </c>
      <c r="I19" s="39">
        <v>8</v>
      </c>
    </row>
    <row r="20" spans="1:11">
      <c r="A20" t="s">
        <v>437</v>
      </c>
      <c r="B20" s="16">
        <f>COUNTIF('overleaf data'!$G$3:$G$170,"&gt;="&amp;B19)</f>
        <v>156</v>
      </c>
      <c r="C20" s="16">
        <f>COUNTIF('overleaf data'!$G$3:$G$170,"&gt;="&amp;C19)</f>
        <v>156</v>
      </c>
      <c r="D20" s="16">
        <f>COUNTIF('overleaf data'!$G$3:$G$170,"&gt;="&amp;D19)</f>
        <v>156</v>
      </c>
      <c r="E20" s="16">
        <f>COUNTIF('overleaf data'!$G$3:$G$170,"&gt;="&amp;E19)</f>
        <v>156</v>
      </c>
      <c r="F20" s="16">
        <f>COUNTIF('overleaf data'!$G$3:$G$170,"&gt;="&amp;F19)</f>
        <v>156</v>
      </c>
      <c r="G20" s="16">
        <f>COUNTIF('overleaf data'!$G$3:$G$170,"&gt;="&amp;G19)</f>
        <v>144</v>
      </c>
      <c r="H20" s="16">
        <f>COUNTIF('overleaf data'!$G$3:$G$170,"&gt;="&amp;H19)</f>
        <v>137</v>
      </c>
      <c r="I20" s="16">
        <f>COUNTIF('overleaf data'!$G$3:$G$170,"&gt;="&amp;I19)</f>
        <v>132</v>
      </c>
    </row>
    <row r="21" spans="1:11">
      <c r="A21" t="s">
        <v>417</v>
      </c>
      <c r="B21" s="36">
        <f>B20/156</f>
        <v>1</v>
      </c>
      <c r="C21" s="36">
        <f t="shared" ref="C21" si="3">C20/156</f>
        <v>1</v>
      </c>
      <c r="D21" s="36">
        <f t="shared" ref="D21" si="4">D20/156</f>
        <v>1</v>
      </c>
      <c r="E21" s="36">
        <f t="shared" ref="E21" si="5">E20/156</f>
        <v>1</v>
      </c>
      <c r="F21" s="36">
        <f t="shared" ref="F21" si="6">F20/156</f>
        <v>1</v>
      </c>
      <c r="G21" s="36">
        <f t="shared" ref="G21" si="7">G20/156</f>
        <v>0.92307692307692313</v>
      </c>
      <c r="H21" s="36">
        <f>H20/156</f>
        <v>0.87820512820512819</v>
      </c>
      <c r="I21" s="36">
        <f t="shared" ref="I21" si="8">I20/156</f>
        <v>0.84615384615384615</v>
      </c>
    </row>
    <row r="23" spans="1:11">
      <c r="A23" s="43" t="s">
        <v>422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</row>
    <row r="24" spans="1:11">
      <c r="A24" t="s">
        <v>370</v>
      </c>
      <c r="B24" s="39">
        <v>1</v>
      </c>
      <c r="C24" s="39">
        <v>2</v>
      </c>
      <c r="D24" s="39">
        <v>3</v>
      </c>
      <c r="E24" s="39">
        <v>4</v>
      </c>
      <c r="F24" s="39">
        <v>5</v>
      </c>
      <c r="G24" s="39">
        <v>6</v>
      </c>
    </row>
    <row r="25" spans="1:11">
      <c r="A25" t="s">
        <v>437</v>
      </c>
      <c r="B25" s="16">
        <f>COUNTIF('overleaf data'!$W$3:$W$116,"&gt;="&amp;B24)</f>
        <v>105</v>
      </c>
      <c r="C25" s="16">
        <f>COUNTIF('overleaf data'!$W$3:$W$116,"&gt;="&amp;C24)</f>
        <v>105</v>
      </c>
      <c r="D25" s="16">
        <f>COUNTIF('overleaf data'!$W$3:$W$116,"&gt;="&amp;D24)</f>
        <v>105</v>
      </c>
      <c r="E25" s="16">
        <f>COUNTIF('overleaf data'!$W$3:$W$116,"&gt;="&amp;E24)</f>
        <v>75</v>
      </c>
      <c r="F25" s="16">
        <f>COUNTIF('overleaf data'!$W$3:$W$116,"&gt;="&amp;F24)</f>
        <v>12</v>
      </c>
      <c r="G25" s="16">
        <f>COUNTIF('overleaf data'!$W$3:$W$116,"&gt;="&amp;G24)</f>
        <v>11</v>
      </c>
    </row>
    <row r="26" spans="1:11">
      <c r="A26" t="s">
        <v>417</v>
      </c>
      <c r="B26" s="37">
        <f>B25/105</f>
        <v>1</v>
      </c>
      <c r="C26" s="37">
        <f t="shared" ref="C26" si="9">C25/105</f>
        <v>1</v>
      </c>
      <c r="D26" s="37">
        <f t="shared" ref="D26" si="10">D25/105</f>
        <v>1</v>
      </c>
      <c r="E26" s="37">
        <f t="shared" ref="E26" si="11">E25/105</f>
        <v>0.7142857142857143</v>
      </c>
      <c r="F26" s="37">
        <f t="shared" ref="F26" si="12">F25/105</f>
        <v>0.11428571428571428</v>
      </c>
      <c r="G26" s="37">
        <f t="shared" ref="G26" si="13">G25/105</f>
        <v>0.10476190476190476</v>
      </c>
    </row>
    <row r="28" spans="1:11">
      <c r="A28" s="43" t="s">
        <v>423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spans="1:11">
      <c r="A29" t="s">
        <v>370</v>
      </c>
      <c r="B29" s="39">
        <v>1</v>
      </c>
      <c r="C29" s="39">
        <v>2</v>
      </c>
      <c r="D29" s="39">
        <v>3</v>
      </c>
      <c r="E29" s="39">
        <v>4</v>
      </c>
      <c r="F29" s="39">
        <v>5</v>
      </c>
      <c r="G29" s="39">
        <v>6</v>
      </c>
    </row>
    <row r="30" spans="1:11">
      <c r="A30" t="s">
        <v>437</v>
      </c>
      <c r="B30" s="16">
        <f>COUNTIF('overleaf data'!$AK$3:$AK$111,"&gt;="&amp;B29)</f>
        <v>104</v>
      </c>
      <c r="C30" s="16">
        <f>COUNTIF('overleaf data'!$AK$3:$AK$111,"&gt;="&amp;C29)</f>
        <v>104</v>
      </c>
      <c r="D30" s="16">
        <f>COUNTIF('overleaf data'!$AK$3:$AK$111,"&gt;="&amp;D29)</f>
        <v>100</v>
      </c>
      <c r="E30" s="16">
        <f>COUNTIF('overleaf data'!$AK$3:$AK$111,"&gt;="&amp;E29)</f>
        <v>54</v>
      </c>
      <c r="F30" s="16">
        <f>COUNTIF('overleaf data'!$AK$3:$AK$111,"&gt;="&amp;F29)</f>
        <v>50</v>
      </c>
      <c r="G30" s="16">
        <f>COUNTIF('overleaf data'!$AK$3:$AK$111,"&gt;="&amp;G29)</f>
        <v>4</v>
      </c>
    </row>
    <row r="31" spans="1:11">
      <c r="A31" t="s">
        <v>417</v>
      </c>
      <c r="B31" s="36">
        <f t="shared" ref="B31:G31" si="14">B30/104</f>
        <v>1</v>
      </c>
      <c r="C31" s="36">
        <f t="shared" si="14"/>
        <v>1</v>
      </c>
      <c r="D31" s="36">
        <f t="shared" si="14"/>
        <v>0.96153846153846156</v>
      </c>
      <c r="E31" s="36">
        <f t="shared" si="14"/>
        <v>0.51923076923076927</v>
      </c>
      <c r="F31" s="36">
        <f t="shared" si="14"/>
        <v>0.48076923076923078</v>
      </c>
      <c r="G31" s="36">
        <f t="shared" si="14"/>
        <v>3.8461538461538464E-2</v>
      </c>
    </row>
    <row r="33" spans="1:11" s="2" customFormat="1"/>
    <row r="35" spans="1:11">
      <c r="A35" s="43" t="s">
        <v>377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spans="1:11">
      <c r="A36" s="39" t="s">
        <v>376</v>
      </c>
      <c r="B36" s="39" t="s">
        <v>8</v>
      </c>
      <c r="C36" s="39" t="s">
        <v>13</v>
      </c>
      <c r="D36" s="39" t="s">
        <v>15</v>
      </c>
      <c r="E36" s="39" t="s">
        <v>19</v>
      </c>
      <c r="F36" s="39" t="s">
        <v>20</v>
      </c>
      <c r="G36" s="39" t="s">
        <v>22</v>
      </c>
      <c r="H36" s="39" t="s">
        <v>24</v>
      </c>
      <c r="I36" s="39" t="s">
        <v>27</v>
      </c>
      <c r="J36" s="39" t="s">
        <v>28</v>
      </c>
      <c r="K36" s="39" t="s">
        <v>29</v>
      </c>
    </row>
    <row r="37" spans="1:11">
      <c r="A37" s="16" t="s">
        <v>3</v>
      </c>
      <c r="B37" s="16" t="s">
        <v>3</v>
      </c>
      <c r="C37" s="16" t="s">
        <v>215</v>
      </c>
      <c r="D37" s="16" t="s">
        <v>3</v>
      </c>
      <c r="E37" s="16" t="s">
        <v>23</v>
      </c>
      <c r="F37" s="16" t="s">
        <v>3</v>
      </c>
      <c r="G37" s="16" t="s">
        <v>23</v>
      </c>
      <c r="H37" s="16" t="s">
        <v>26</v>
      </c>
      <c r="I37" s="16" t="s">
        <v>23</v>
      </c>
      <c r="J37" s="16" t="s">
        <v>23</v>
      </c>
      <c r="K37" s="16" t="s">
        <v>3</v>
      </c>
    </row>
    <row r="38" spans="1:11">
      <c r="A38" s="16" t="s">
        <v>503</v>
      </c>
      <c r="B38" s="16" t="s">
        <v>39</v>
      </c>
      <c r="C38" s="16" t="s">
        <v>216</v>
      </c>
      <c r="D38" s="16" t="s">
        <v>510</v>
      </c>
      <c r="E38" s="16" t="s">
        <v>217</v>
      </c>
      <c r="F38" s="16" t="s">
        <v>521</v>
      </c>
      <c r="G38" s="16" t="s">
        <v>218</v>
      </c>
      <c r="H38" s="16" t="s">
        <v>3</v>
      </c>
      <c r="I38" s="16" t="s">
        <v>405</v>
      </c>
      <c r="J38" s="16" t="s">
        <v>403</v>
      </c>
      <c r="K38" s="16" t="s">
        <v>39</v>
      </c>
    </row>
    <row r="39" spans="1:11">
      <c r="A39" s="16" t="s">
        <v>39</v>
      </c>
      <c r="B39" s="16" t="s">
        <v>379</v>
      </c>
      <c r="C39" s="16" t="s">
        <v>3</v>
      </c>
      <c r="D39" s="16" t="s">
        <v>432</v>
      </c>
      <c r="E39" s="16" t="s">
        <v>2</v>
      </c>
      <c r="F39" s="16" t="s">
        <v>397</v>
      </c>
      <c r="G39" s="16" t="s">
        <v>5</v>
      </c>
      <c r="H39" s="16" t="s">
        <v>216</v>
      </c>
      <c r="I39" s="16" t="s">
        <v>512</v>
      </c>
      <c r="J39" s="16" t="s">
        <v>514</v>
      </c>
      <c r="K39" s="16" t="s">
        <v>505</v>
      </c>
    </row>
    <row r="40" spans="1:11">
      <c r="A40" s="16" t="s">
        <v>424</v>
      </c>
      <c r="B40" s="16" t="s">
        <v>382</v>
      </c>
      <c r="C40" s="16" t="s">
        <v>387</v>
      </c>
      <c r="D40" s="16" t="s">
        <v>388</v>
      </c>
      <c r="E40" s="16"/>
      <c r="F40" s="16" t="s">
        <v>399</v>
      </c>
      <c r="G40" s="16" t="s">
        <v>2</v>
      </c>
      <c r="H40" s="16" t="s">
        <v>25</v>
      </c>
      <c r="I40" s="16" t="s">
        <v>513</v>
      </c>
      <c r="J40" s="16" t="s">
        <v>3</v>
      </c>
      <c r="K40" s="16" t="s">
        <v>404</v>
      </c>
    </row>
    <row r="41" spans="1:11">
      <c r="A41" s="16" t="s">
        <v>39</v>
      </c>
      <c r="B41" s="16" t="s">
        <v>505</v>
      </c>
      <c r="C41" s="16" t="s">
        <v>507</v>
      </c>
      <c r="D41" s="16" t="s">
        <v>389</v>
      </c>
      <c r="E41" s="16"/>
      <c r="F41" s="16" t="s">
        <v>400</v>
      </c>
      <c r="G41" s="16" t="s">
        <v>140</v>
      </c>
      <c r="H41" s="16" t="s">
        <v>511</v>
      </c>
      <c r="I41" s="16" t="s">
        <v>2</v>
      </c>
      <c r="J41" s="16" t="s">
        <v>2</v>
      </c>
      <c r="K41" s="16" t="s">
        <v>405</v>
      </c>
    </row>
    <row r="42" spans="1:11">
      <c r="A42" s="16" t="s">
        <v>433</v>
      </c>
      <c r="B42" s="16" t="s">
        <v>383</v>
      </c>
      <c r="C42" s="16" t="s">
        <v>508</v>
      </c>
      <c r="D42" s="16" t="s">
        <v>390</v>
      </c>
      <c r="E42" s="16"/>
      <c r="F42" s="16" t="s">
        <v>401</v>
      </c>
      <c r="G42" s="16"/>
      <c r="H42" s="16" t="s">
        <v>2</v>
      </c>
      <c r="I42" s="16" t="s">
        <v>140</v>
      </c>
      <c r="J42" s="16" t="s">
        <v>140</v>
      </c>
      <c r="K42" s="16" t="s">
        <v>235</v>
      </c>
    </row>
    <row r="43" spans="1:11">
      <c r="A43" s="16" t="s">
        <v>378</v>
      </c>
      <c r="B43" s="16" t="s">
        <v>408</v>
      </c>
      <c r="C43" s="16" t="s">
        <v>509</v>
      </c>
      <c r="D43" s="16" t="s">
        <v>391</v>
      </c>
      <c r="E43" s="16"/>
      <c r="F43" s="16" t="s">
        <v>5</v>
      </c>
      <c r="G43" s="16"/>
      <c r="H43" s="16" t="s">
        <v>402</v>
      </c>
      <c r="I43" s="16" t="s">
        <v>427</v>
      </c>
      <c r="J43" s="16"/>
      <c r="K43" s="16" t="s">
        <v>406</v>
      </c>
    </row>
    <row r="44" spans="1:11">
      <c r="A44" s="28" t="s">
        <v>379</v>
      </c>
      <c r="B44" s="16" t="s">
        <v>384</v>
      </c>
      <c r="C44" s="16" t="s">
        <v>2</v>
      </c>
      <c r="D44" s="16" t="s">
        <v>2</v>
      </c>
      <c r="E44" s="16"/>
      <c r="F44" s="16" t="s">
        <v>2</v>
      </c>
      <c r="G44" s="16"/>
      <c r="H44" s="16" t="s">
        <v>426</v>
      </c>
      <c r="I44" s="16"/>
      <c r="J44" s="16"/>
      <c r="K44" s="16" t="s">
        <v>398</v>
      </c>
    </row>
    <row r="45" spans="1:11">
      <c r="A45" s="16" t="s">
        <v>380</v>
      </c>
      <c r="B45" s="16" t="s">
        <v>506</v>
      </c>
      <c r="C45" s="16" t="s">
        <v>132</v>
      </c>
      <c r="D45" s="16" t="s">
        <v>23</v>
      </c>
      <c r="E45" s="16"/>
      <c r="F45" s="16" t="s">
        <v>140</v>
      </c>
      <c r="G45" s="16"/>
      <c r="H45" s="16" t="s">
        <v>140</v>
      </c>
      <c r="I45" s="16"/>
      <c r="J45" s="16"/>
      <c r="K45" s="16" t="s">
        <v>515</v>
      </c>
    </row>
    <row r="46" spans="1:11">
      <c r="A46" s="16" t="s">
        <v>381</v>
      </c>
      <c r="B46" s="16" t="s">
        <v>385</v>
      </c>
      <c r="C46" s="16"/>
      <c r="D46" s="16" t="s">
        <v>392</v>
      </c>
      <c r="E46" s="16"/>
      <c r="F46" s="16"/>
      <c r="G46" s="16"/>
      <c r="H46" s="16" t="s">
        <v>386</v>
      </c>
      <c r="I46" s="16"/>
      <c r="J46" s="16"/>
      <c r="K46" s="16" t="s">
        <v>516</v>
      </c>
    </row>
    <row r="47" spans="1:11">
      <c r="A47" s="16" t="s">
        <v>504</v>
      </c>
      <c r="B47" s="16" t="s">
        <v>4</v>
      </c>
      <c r="C47" s="16"/>
      <c r="D47" s="16" t="s">
        <v>393</v>
      </c>
      <c r="E47" s="16"/>
      <c r="F47" s="16"/>
      <c r="G47" s="16"/>
      <c r="H47" s="16" t="s">
        <v>518</v>
      </c>
      <c r="I47" s="16"/>
      <c r="J47" s="16"/>
      <c r="K47" s="16" t="s">
        <v>517</v>
      </c>
    </row>
    <row r="48" spans="1:11">
      <c r="A48" s="16" t="s">
        <v>140</v>
      </c>
      <c r="B48" s="16" t="s">
        <v>2</v>
      </c>
      <c r="C48" s="16"/>
      <c r="D48" s="16" t="s">
        <v>394</v>
      </c>
      <c r="E48" s="16"/>
      <c r="F48" s="16"/>
      <c r="G48" s="16"/>
      <c r="H48" s="16" t="s">
        <v>284</v>
      </c>
      <c r="I48" s="16"/>
      <c r="J48" s="16"/>
      <c r="K48" s="16" t="s">
        <v>434</v>
      </c>
    </row>
    <row r="49" spans="1:11">
      <c r="A49" s="16" t="s">
        <v>2</v>
      </c>
      <c r="B49" s="16" t="s">
        <v>140</v>
      </c>
      <c r="C49" s="16"/>
      <c r="D49" s="16" t="s">
        <v>479</v>
      </c>
      <c r="E49" s="16"/>
      <c r="F49" s="16"/>
      <c r="G49" s="16"/>
      <c r="H49" s="16" t="s">
        <v>502</v>
      </c>
      <c r="I49" s="16"/>
      <c r="J49" s="16"/>
      <c r="K49" s="16" t="s">
        <v>407</v>
      </c>
    </row>
    <row r="50" spans="1:11">
      <c r="A50" s="16" t="s">
        <v>415</v>
      </c>
      <c r="B50" s="16" t="s">
        <v>386</v>
      </c>
      <c r="C50" s="16"/>
      <c r="D50" s="16" t="s">
        <v>480</v>
      </c>
      <c r="E50" s="16"/>
      <c r="F50" s="16"/>
      <c r="G50" s="16"/>
      <c r="H50" s="16"/>
      <c r="I50" s="16"/>
      <c r="J50" s="16"/>
      <c r="K50" s="16" t="s">
        <v>30</v>
      </c>
    </row>
    <row r="51" spans="1:11">
      <c r="B51" s="16" t="s">
        <v>435</v>
      </c>
      <c r="C51" s="16"/>
      <c r="D51" s="16" t="s">
        <v>140</v>
      </c>
      <c r="E51" s="16"/>
      <c r="F51" s="16"/>
      <c r="G51" s="16"/>
      <c r="H51" s="16"/>
      <c r="I51" s="16"/>
      <c r="J51" s="16"/>
      <c r="K51" s="16" t="s">
        <v>2</v>
      </c>
    </row>
    <row r="52" spans="1:11">
      <c r="B52" s="16" t="s">
        <v>411</v>
      </c>
      <c r="C52" s="16"/>
      <c r="D52" s="16" t="s">
        <v>429</v>
      </c>
      <c r="E52" s="16"/>
      <c r="F52" s="16"/>
      <c r="G52" s="16"/>
      <c r="H52" s="16"/>
      <c r="I52" s="16"/>
      <c r="J52" s="16"/>
      <c r="K52" s="16" t="s">
        <v>479</v>
      </c>
    </row>
    <row r="53" spans="1:11">
      <c r="B53" s="16" t="s">
        <v>6</v>
      </c>
      <c r="C53" s="16"/>
      <c r="D53" s="16" t="s">
        <v>18</v>
      </c>
      <c r="E53" s="16"/>
      <c r="F53" s="16"/>
      <c r="G53" s="16"/>
      <c r="H53" s="16"/>
      <c r="I53" s="16"/>
      <c r="J53" s="16"/>
      <c r="K53" s="16" t="s">
        <v>373</v>
      </c>
    </row>
    <row r="54" spans="1:11">
      <c r="B54" s="16" t="s">
        <v>284</v>
      </c>
      <c r="D54" s="16" t="s">
        <v>395</v>
      </c>
      <c r="H54" s="16"/>
      <c r="K54" s="16" t="s">
        <v>140</v>
      </c>
    </row>
    <row r="55" spans="1:11">
      <c r="B55" s="16"/>
      <c r="D55" s="16" t="s">
        <v>396</v>
      </c>
      <c r="K55" s="16" t="s">
        <v>410</v>
      </c>
    </row>
    <row r="56" spans="1:11">
      <c r="B56" s="16"/>
      <c r="D56" s="16" t="s">
        <v>414</v>
      </c>
      <c r="K56" s="16" t="s">
        <v>522</v>
      </c>
    </row>
    <row r="57" spans="1:11">
      <c r="B57" s="16"/>
      <c r="D57" s="16"/>
      <c r="K57" s="16" t="s">
        <v>412</v>
      </c>
    </row>
    <row r="58" spans="1:11">
      <c r="B58" s="16"/>
      <c r="D58" s="16"/>
      <c r="K58" s="16" t="s">
        <v>6</v>
      </c>
    </row>
    <row r="59" spans="1:11">
      <c r="B59" s="16"/>
    </row>
    <row r="60" spans="1:11">
      <c r="B60" s="16"/>
      <c r="K60" s="16"/>
    </row>
    <row r="61" spans="1:11">
      <c r="B61" s="16"/>
      <c r="K61" s="16"/>
    </row>
    <row r="62" spans="1:11">
      <c r="B62" s="16"/>
      <c r="K62" s="16"/>
    </row>
    <row r="63" spans="1:11">
      <c r="B63" s="16"/>
      <c r="K63" s="16"/>
    </row>
    <row r="64" spans="1:11">
      <c r="B64" s="16"/>
      <c r="K64" s="16"/>
    </row>
    <row r="65" spans="2:11">
      <c r="B65" s="16"/>
      <c r="K65" s="16"/>
    </row>
    <row r="66" spans="2:11">
      <c r="B66" s="16"/>
      <c r="K66" s="16"/>
    </row>
    <row r="67" spans="2:11">
      <c r="B67" s="16"/>
      <c r="K67" s="16"/>
    </row>
    <row r="68" spans="2:11">
      <c r="B68" s="16"/>
      <c r="K68" s="16"/>
    </row>
    <row r="69" spans="2:11">
      <c r="B69" s="28"/>
      <c r="K69" s="16"/>
    </row>
    <row r="70" spans="2:11">
      <c r="B70" s="16"/>
      <c r="K70" s="16"/>
    </row>
    <row r="71" spans="2:11">
      <c r="B71" s="16"/>
      <c r="K71" s="16"/>
    </row>
    <row r="72" spans="2:11">
      <c r="K72" s="16"/>
    </row>
  </sheetData>
  <sortState xmlns:xlrd2="http://schemas.microsoft.com/office/spreadsheetml/2017/richdata2" ref="K37:K55">
    <sortCondition ref="K37:K55"/>
  </sortState>
  <mergeCells count="7">
    <mergeCell ref="A28:K28"/>
    <mergeCell ref="A35:K35"/>
    <mergeCell ref="A1:K1"/>
    <mergeCell ref="A6:K6"/>
    <mergeCell ref="A11:K11"/>
    <mergeCell ref="A18:K18"/>
    <mergeCell ref="A23:K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overleaf data</vt:lpstr>
      <vt:lpstr>overleaf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ANDRE</cp:lastModifiedBy>
  <dcterms:created xsi:type="dcterms:W3CDTF">2024-05-19T09:13:48Z</dcterms:created>
  <dcterms:modified xsi:type="dcterms:W3CDTF">2024-10-09T12:42:40Z</dcterms:modified>
</cp:coreProperties>
</file>