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e\WORKSPACES\reverse-engineering\evaluation\"/>
    </mc:Choice>
  </mc:AlternateContent>
  <xr:revisionPtr revIDLastSave="0" documentId="13_ncr:1_{494C60AF-A427-4C45-AFA2-655797895D38}" xr6:coauthVersionLast="47" xr6:coauthVersionMax="47" xr10:uidLastSave="{00000000-0000-0000-0000-000000000000}"/>
  <bookViews>
    <workbookView xWindow="28680" yWindow="-16425" windowWidth="29040" windowHeight="15720" xr2:uid="{306A26B2-3BE7-4C40-B84F-457526F25D94}"/>
  </bookViews>
  <sheets>
    <sheet name="overleaf analysis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3" l="1"/>
  <c r="N47" i="13" l="1"/>
  <c r="N46" i="13" l="1"/>
  <c r="M26" i="13"/>
  <c r="M27" i="13"/>
  <c r="M31" i="13"/>
  <c r="M32" i="13"/>
  <c r="M36" i="13"/>
  <c r="M37" i="13"/>
</calcChain>
</file>

<file path=xl/sharedStrings.xml><?xml version="1.0" encoding="utf-8"?>
<sst xmlns="http://schemas.openxmlformats.org/spreadsheetml/2006/main" count="203" uniqueCount="142">
  <si>
    <t>Scores</t>
  </si>
  <si>
    <t>Precision</t>
  </si>
  <si>
    <t>Recall</t>
  </si>
  <si>
    <t>API Express Heuristics Precision and Recall</t>
  </si>
  <si>
    <t>DB Mongo Heuristics Precision and Recall</t>
  </si>
  <si>
    <t>DB Redis Heuristics Precision and Recall</t>
  </si>
  <si>
    <t>Heuristics</t>
  </si>
  <si>
    <t>E1</t>
  </si>
  <si>
    <t>E2</t>
  </si>
  <si>
    <t>E3</t>
  </si>
  <si>
    <t>E4</t>
  </si>
  <si>
    <t>E5</t>
  </si>
  <si>
    <t>E6</t>
  </si>
  <si>
    <t>E7</t>
  </si>
  <si>
    <t>E8</t>
  </si>
  <si>
    <t>M1</t>
  </si>
  <si>
    <t>M2</t>
  </si>
  <si>
    <t>M3</t>
  </si>
  <si>
    <t>M4</t>
  </si>
  <si>
    <t>M5</t>
  </si>
  <si>
    <t>M6</t>
  </si>
  <si>
    <t>R1</t>
  </si>
  <si>
    <t>R2</t>
  </si>
  <si>
    <t>R3</t>
  </si>
  <si>
    <t>R4</t>
  </si>
  <si>
    <t>R5</t>
  </si>
  <si>
    <t>R6</t>
  </si>
  <si>
    <t>Concepts</t>
  </si>
  <si>
    <t>docstore</t>
  </si>
  <si>
    <t>document-updater</t>
  </si>
  <si>
    <t>chat</t>
  </si>
  <si>
    <t>clsi</t>
  </si>
  <si>
    <t>contacts</t>
  </si>
  <si>
    <t>filestore</t>
  </si>
  <si>
    <t>notifications</t>
  </si>
  <si>
    <t>real-time</t>
  </si>
  <si>
    <t>spelling</t>
  </si>
  <si>
    <t>tags</t>
  </si>
  <si>
    <t>track-changes</t>
  </si>
  <si>
    <t>project</t>
  </si>
  <si>
    <t>room</t>
  </si>
  <si>
    <t>user</t>
  </si>
  <si>
    <t>doc</t>
  </si>
  <si>
    <t>sync</t>
  </si>
  <si>
    <t>notification</t>
  </si>
  <si>
    <t>client</t>
  </si>
  <si>
    <t>status</t>
  </si>
  <si>
    <t>tag</t>
  </si>
  <si>
    <t>peek</t>
  </si>
  <si>
    <t>code</t>
  </si>
  <si>
    <t>template</t>
  </si>
  <si>
    <t>key</t>
  </si>
  <si>
    <t>health check</t>
  </si>
  <si>
    <t>diff</t>
  </si>
  <si>
    <t>raw</t>
  </si>
  <si>
    <t>thread</t>
  </si>
  <si>
    <t>pdf</t>
  </si>
  <si>
    <t>version</t>
  </si>
  <si>
    <t>message</t>
  </si>
  <si>
    <t>check</t>
  </si>
  <si>
    <t>wordcount</t>
  </si>
  <si>
    <t>drain</t>
  </si>
  <si>
    <t>export</t>
  </si>
  <si>
    <t>archive</t>
  </si>
  <si>
    <t>clear state</t>
  </si>
  <si>
    <t>unarchive</t>
  </si>
  <si>
    <t>history</t>
  </si>
  <si>
    <t>public</t>
  </si>
  <si>
    <t>change</t>
  </si>
  <si>
    <t>env</t>
  </si>
  <si>
    <t>build</t>
  </si>
  <si>
    <t>size</t>
  </si>
  <si>
    <t>debug</t>
  </si>
  <si>
    <t>dangling</t>
  </si>
  <si>
    <t>comment</t>
  </si>
  <si>
    <t>content</t>
  </si>
  <si>
    <t>bucket</t>
  </si>
  <si>
    <t>pack</t>
  </si>
  <si>
    <t>total</t>
  </si>
  <si>
    <t>output</t>
  </si>
  <si>
    <t>redis</t>
  </si>
  <si>
    <t>up</t>
  </si>
  <si>
    <t>down</t>
  </si>
  <si>
    <t>state</t>
  </si>
  <si>
    <t>applied ops</t>
  </si>
  <si>
    <t>master</t>
  </si>
  <si>
    <t>resync</t>
  </si>
  <si>
    <t>doc history</t>
  </si>
  <si>
    <t>doc history index</t>
  </si>
  <si>
    <t>maint</t>
  </si>
  <si>
    <t>doc ops</t>
  </si>
  <si>
    <t>TP</t>
  </si>
  <si>
    <t>FP</t>
  </si>
  <si>
    <t>FN</t>
  </si>
  <si>
    <t>Ground truth</t>
  </si>
  <si>
    <t>Mean</t>
  </si>
  <si>
    <t>API Express Identification Precision and Recall</t>
  </si>
  <si>
    <t>DB Mongo Identification Precision and Recall</t>
  </si>
  <si>
    <t>DB Redis Identification Precision and Recall</t>
  </si>
  <si>
    <t>contact</t>
  </si>
  <si>
    <t>spelling preference</t>
  </si>
  <si>
    <t>range</t>
  </si>
  <si>
    <t>event</t>
  </si>
  <si>
    <t>doc snapshot</t>
  </si>
  <si>
    <t>update</t>
  </si>
  <si>
    <t>deleted</t>
  </si>
  <si>
    <t>redis cluster</t>
  </si>
  <si>
    <t>stop</t>
  </si>
  <si>
    <t>smoke test force</t>
  </si>
  <si>
    <t>all</t>
  </si>
  <si>
    <t>check lock</t>
  </si>
  <si>
    <t>⚠️ This is calculated on the basis of the result of the identification algorithm with a minimum score of 1.</t>
  </si>
  <si>
    <t>doc deleted</t>
  </si>
  <si>
    <t>compile</t>
  </si>
  <si>
    <t>learn</t>
  </si>
  <si>
    <t>rename</t>
  </si>
  <si>
    <t>flush</t>
  </si>
  <si>
    <t>unlearn</t>
  </si>
  <si>
    <t>edit</t>
  </si>
  <si>
    <t>disconnect</t>
  </si>
  <si>
    <t>resolve</t>
  </si>
  <si>
    <t>reopen</t>
  </si>
  <si>
    <t>accept</t>
  </si>
  <si>
    <t>restore</t>
  </si>
  <si>
    <t>destroy</t>
  </si>
  <si>
    <t>editor events</t>
  </si>
  <si>
    <t>push</t>
  </si>
  <si>
    <t>pull</t>
  </si>
  <si>
    <t>oops</t>
  </si>
  <si>
    <t>cluster continual traffic</t>
  </si>
  <si>
    <t>oops internal</t>
  </si>
  <si>
    <t>get and flush if old</t>
  </si>
  <si>
    <t>flush all project</t>
  </si>
  <si>
    <t>flush queued project</t>
  </si>
  <si>
    <t>etag</t>
  </si>
  <si>
    <t>content type</t>
  </si>
  <si>
    <t>file</t>
  </si>
  <si>
    <t>project history meta data</t>
  </si>
  <si>
    <t>content length</t>
  </si>
  <si>
    <t>transport</t>
  </si>
  <si>
    <t>localhost</t>
  </si>
  <si>
    <t>⚠️ This is calculated on the basis of the result of the identification algorithm with minimum score of 3 (Express), 2 (Mongo), 2 (Redis) and the interpretation algorithm.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</si>
</sst>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0" fontId="4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0" fillId="2" borderId="0" xfId="0" applyFill="1"/>
    <xf numFmtId="10" fontId="0" fillId="2" borderId="0" xfId="1" applyNumberFormat="1" applyFont="1" applyFill="1" applyAlignment="1">
      <alignment horizontal="center"/>
    </xf>
    <xf numFmtId="10" fontId="4" fillId="2" borderId="0" xfId="1" applyNumberFormat="1" applyFont="1" applyFill="1" applyAlignment="1">
      <alignment horizontal="center"/>
    </xf>
    <xf numFmtId="0" fontId="6" fillId="0" borderId="0" xfId="0" applyFon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3" fillId="0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1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9643-2705-4893-88EA-C07EDE73702D}">
  <dimension ref="A1:N83"/>
  <sheetViews>
    <sheetView tabSelected="1" zoomScaleNormal="100" workbookViewId="0">
      <selection activeCell="L6" sqref="L6"/>
    </sheetView>
  </sheetViews>
  <sheetFormatPr baseColWidth="10" defaultRowHeight="14.4" x14ac:dyDescent="0.3"/>
  <cols>
    <col min="1" max="1" width="15.77734375" customWidth="1"/>
    <col min="2" max="2" width="18.5546875" bestFit="1" customWidth="1"/>
    <col min="3" max="7" width="15.77734375" customWidth="1"/>
    <col min="8" max="8" width="21.109375" bestFit="1" customWidth="1"/>
    <col min="9" max="9" width="17.88671875" bestFit="1" customWidth="1"/>
    <col min="10" max="10" width="15.77734375" customWidth="1"/>
    <col min="11" max="11" width="22.44140625" bestFit="1" customWidth="1"/>
    <col min="12" max="14" width="15.77734375" customWidth="1"/>
  </cols>
  <sheetData>
    <row r="1" spans="1:11" x14ac:dyDescent="0.3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3">
      <c r="A2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</row>
    <row r="3" spans="1:11" x14ac:dyDescent="0.3">
      <c r="A3" t="s">
        <v>1</v>
      </c>
      <c r="B3" s="16">
        <v>0.69333333333333302</v>
      </c>
      <c r="C3" s="17">
        <v>0.96894409937888204</v>
      </c>
      <c r="D3" s="22">
        <v>0.95</v>
      </c>
      <c r="E3" s="17">
        <v>0.83243243243243203</v>
      </c>
      <c r="F3" s="17">
        <v>0.97452229299363002</v>
      </c>
      <c r="G3" s="17">
        <v>1</v>
      </c>
      <c r="H3" s="17">
        <v>1</v>
      </c>
      <c r="I3" s="17">
        <v>1</v>
      </c>
    </row>
    <row r="4" spans="1:11" x14ac:dyDescent="0.3">
      <c r="A4" t="s">
        <v>2</v>
      </c>
      <c r="B4" s="16">
        <v>1</v>
      </c>
      <c r="C4" s="17">
        <v>1</v>
      </c>
      <c r="D4" s="17">
        <v>0.97435897435897401</v>
      </c>
      <c r="E4" s="17">
        <v>0.987179487179487</v>
      </c>
      <c r="F4" s="17">
        <v>0.98076923076922995</v>
      </c>
      <c r="G4" s="17">
        <v>0.92307692307692302</v>
      </c>
      <c r="H4" s="17">
        <v>0.89102564102564097</v>
      </c>
      <c r="I4" s="17">
        <v>0.89102564102564097</v>
      </c>
    </row>
    <row r="5" spans="1:11" x14ac:dyDescent="0.3">
      <c r="B5" s="2"/>
      <c r="C5" s="10"/>
      <c r="D5" s="10"/>
      <c r="E5" s="10"/>
      <c r="F5" s="10"/>
      <c r="G5" s="10"/>
      <c r="H5" s="10"/>
      <c r="I5" s="10"/>
    </row>
    <row r="6" spans="1:11" x14ac:dyDescent="0.3">
      <c r="A6" s="14" t="s">
        <v>111</v>
      </c>
    </row>
    <row r="8" spans="1:11" x14ac:dyDescent="0.3">
      <c r="A8" s="23" t="s">
        <v>4</v>
      </c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x14ac:dyDescent="0.3">
      <c r="A9" t="s">
        <v>6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</row>
    <row r="10" spans="1:11" x14ac:dyDescent="0.3">
      <c r="A10" t="s">
        <v>1</v>
      </c>
      <c r="B10" s="17">
        <v>0.783582</v>
      </c>
      <c r="C10" s="16">
        <v>0.94936699999999996</v>
      </c>
      <c r="D10" s="17">
        <v>0.97222200000000003</v>
      </c>
      <c r="E10" s="17">
        <v>0.98130799999999996</v>
      </c>
      <c r="F10" s="16">
        <v>1</v>
      </c>
      <c r="G10" s="16">
        <v>1</v>
      </c>
    </row>
    <row r="11" spans="1:11" x14ac:dyDescent="0.3">
      <c r="A11" t="s">
        <v>2</v>
      </c>
      <c r="B11" s="3">
        <v>1</v>
      </c>
      <c r="C11" s="16">
        <v>0.71426500000000004</v>
      </c>
      <c r="D11" s="17">
        <v>1</v>
      </c>
      <c r="E11" s="17">
        <v>1</v>
      </c>
      <c r="F11" s="16">
        <v>0.114285714285714</v>
      </c>
      <c r="G11" s="16">
        <v>0.114285714285714</v>
      </c>
    </row>
    <row r="12" spans="1:11" x14ac:dyDescent="0.3">
      <c r="B12" s="3"/>
      <c r="C12" s="2"/>
      <c r="D12" s="10"/>
      <c r="E12" s="10"/>
      <c r="F12" s="2"/>
      <c r="G12" s="2"/>
    </row>
    <row r="13" spans="1:11" x14ac:dyDescent="0.3">
      <c r="A13" s="14" t="s">
        <v>111</v>
      </c>
      <c r="B13" s="3"/>
      <c r="C13" s="2"/>
      <c r="D13" s="10"/>
      <c r="E13" s="10"/>
      <c r="F13" s="2"/>
      <c r="G13" s="2"/>
    </row>
    <row r="15" spans="1:11" x14ac:dyDescent="0.3">
      <c r="A15" s="23" t="s">
        <v>5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3">
      <c r="A16" t="s">
        <v>6</v>
      </c>
      <c r="B16" s="5" t="s">
        <v>21</v>
      </c>
      <c r="C16" s="5" t="s">
        <v>22</v>
      </c>
      <c r="D16" s="5" t="s">
        <v>23</v>
      </c>
      <c r="E16" s="5" t="s">
        <v>24</v>
      </c>
      <c r="F16" s="5" t="s">
        <v>25</v>
      </c>
      <c r="G16" s="5" t="s">
        <v>26</v>
      </c>
    </row>
    <row r="17" spans="1:13" x14ac:dyDescent="0.3">
      <c r="A17" t="s">
        <v>1</v>
      </c>
      <c r="B17" s="16">
        <v>0.40944799999999998</v>
      </c>
      <c r="C17" s="16">
        <v>0.33333299999999999</v>
      </c>
      <c r="D17" s="16">
        <v>0.86363636363636298</v>
      </c>
      <c r="E17" s="16">
        <v>0.77692300000000003</v>
      </c>
      <c r="F17" s="16">
        <v>0.82203300000000001</v>
      </c>
      <c r="G17" s="16">
        <v>1</v>
      </c>
    </row>
    <row r="18" spans="1:13" x14ac:dyDescent="0.3">
      <c r="A18" t="s">
        <v>2</v>
      </c>
      <c r="B18" s="16">
        <v>1</v>
      </c>
      <c r="C18" s="16">
        <v>7.6923000000000005E-2</v>
      </c>
      <c r="D18" s="16">
        <v>0.54807600000000001</v>
      </c>
      <c r="E18" s="16">
        <v>0.97115300000000004</v>
      </c>
      <c r="F18" s="16">
        <v>0.93269199999999997</v>
      </c>
      <c r="G18" s="16">
        <v>0.480769</v>
      </c>
    </row>
    <row r="19" spans="1:13" x14ac:dyDescent="0.3">
      <c r="B19" s="2"/>
      <c r="C19" s="2"/>
      <c r="D19" s="2"/>
      <c r="E19" s="2"/>
      <c r="F19" s="2"/>
      <c r="G19" s="2"/>
    </row>
    <row r="20" spans="1:13" x14ac:dyDescent="0.3">
      <c r="A20" s="14" t="s">
        <v>111</v>
      </c>
      <c r="B20" s="2"/>
      <c r="C20" s="2"/>
      <c r="D20" s="2"/>
      <c r="E20" s="2"/>
      <c r="F20" s="2"/>
      <c r="G20" s="2"/>
    </row>
    <row r="21" spans="1:13" x14ac:dyDescent="0.3">
      <c r="B21" s="2"/>
      <c r="C21" s="2"/>
      <c r="D21" s="2"/>
      <c r="E21" s="2"/>
      <c r="F21" s="2"/>
      <c r="G21" s="2"/>
    </row>
    <row r="22" spans="1:13" s="11" customFormat="1" x14ac:dyDescent="0.3">
      <c r="B22" s="12"/>
      <c r="C22" s="12"/>
      <c r="D22" s="12"/>
      <c r="E22" s="12"/>
      <c r="F22" s="12"/>
      <c r="G22" s="12"/>
    </row>
    <row r="23" spans="1:13" x14ac:dyDescent="0.3">
      <c r="B23" s="2"/>
      <c r="C23" s="2"/>
      <c r="D23" s="2"/>
      <c r="E23" s="2"/>
      <c r="F23" s="2"/>
      <c r="G23" s="2"/>
    </row>
    <row r="24" spans="1:13" x14ac:dyDescent="0.3">
      <c r="A24" s="23" t="s">
        <v>96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M24" s="4" t="s">
        <v>95</v>
      </c>
    </row>
    <row r="25" spans="1:13" x14ac:dyDescent="0.3">
      <c r="A25" t="s">
        <v>0</v>
      </c>
      <c r="B25" s="5">
        <v>1</v>
      </c>
      <c r="C25" s="5">
        <v>2</v>
      </c>
      <c r="D25" s="5">
        <v>3</v>
      </c>
      <c r="E25" s="5">
        <v>4</v>
      </c>
      <c r="F25" s="5">
        <v>5</v>
      </c>
      <c r="G25" s="5">
        <v>6</v>
      </c>
      <c r="H25" s="5">
        <v>7</v>
      </c>
      <c r="I25" s="5">
        <v>8</v>
      </c>
      <c r="M25" s="1"/>
    </row>
    <row r="26" spans="1:13" x14ac:dyDescent="0.3">
      <c r="A26" t="s">
        <v>1</v>
      </c>
      <c r="B26" s="17">
        <v>0.69333333333333302</v>
      </c>
      <c r="C26" s="17">
        <v>0.8125</v>
      </c>
      <c r="D26" s="17">
        <v>0.92857142857142805</v>
      </c>
      <c r="E26" s="20">
        <v>1</v>
      </c>
      <c r="F26" s="17">
        <v>1</v>
      </c>
      <c r="G26" s="17">
        <v>1</v>
      </c>
      <c r="H26" s="16">
        <v>1</v>
      </c>
      <c r="I26" s="16">
        <v>1</v>
      </c>
      <c r="M26" s="3">
        <f>AVERAGE(B26:I26)</f>
        <v>0.92930059523809505</v>
      </c>
    </row>
    <row r="27" spans="1:13" x14ac:dyDescent="0.3">
      <c r="A27" t="s">
        <v>2</v>
      </c>
      <c r="B27" s="17">
        <v>1</v>
      </c>
      <c r="C27" s="17">
        <v>1</v>
      </c>
      <c r="D27" s="17">
        <v>1</v>
      </c>
      <c r="E27" s="20">
        <v>1</v>
      </c>
      <c r="F27" s="17">
        <v>1</v>
      </c>
      <c r="G27" s="17">
        <v>0.92307600000000001</v>
      </c>
      <c r="H27" s="16">
        <v>0.87820500000000001</v>
      </c>
      <c r="I27" s="16">
        <v>0.84615300000000004</v>
      </c>
      <c r="M27" s="3">
        <f>AVERAGE(B27:I27)</f>
        <v>0.95592925000000006</v>
      </c>
    </row>
    <row r="28" spans="1:13" x14ac:dyDescent="0.3">
      <c r="M28" s="1"/>
    </row>
    <row r="29" spans="1:13" x14ac:dyDescent="0.3">
      <c r="A29" s="23" t="s">
        <v>97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M29" s="4" t="s">
        <v>95</v>
      </c>
    </row>
    <row r="30" spans="1:13" x14ac:dyDescent="0.3">
      <c r="A30" t="s">
        <v>0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M30" s="1"/>
    </row>
    <row r="31" spans="1:13" x14ac:dyDescent="0.3">
      <c r="A31" t="s">
        <v>1</v>
      </c>
      <c r="B31" s="17">
        <v>0.78355799999999998</v>
      </c>
      <c r="C31" s="17">
        <v>0.929203</v>
      </c>
      <c r="D31" s="20">
        <v>0.99056599999999995</v>
      </c>
      <c r="E31" s="17">
        <v>1</v>
      </c>
      <c r="F31" s="16">
        <v>1</v>
      </c>
      <c r="G31" s="16">
        <v>1</v>
      </c>
      <c r="M31" s="3">
        <f>AVERAGE(B31:G31)</f>
        <v>0.95055449999999997</v>
      </c>
    </row>
    <row r="32" spans="1:13" x14ac:dyDescent="0.3">
      <c r="A32" t="s">
        <v>2</v>
      </c>
      <c r="B32" s="3">
        <v>1</v>
      </c>
      <c r="C32" s="17">
        <v>1</v>
      </c>
      <c r="D32" s="20">
        <v>1</v>
      </c>
      <c r="E32" s="17">
        <v>0.72380900000000004</v>
      </c>
      <c r="F32" s="16">
        <v>0.114285</v>
      </c>
      <c r="G32" s="16">
        <v>0.10476100000000001</v>
      </c>
      <c r="M32" s="3">
        <f>AVERAGE(B32:G32)</f>
        <v>0.65714250000000007</v>
      </c>
    </row>
    <row r="33" spans="1:14" x14ac:dyDescent="0.3">
      <c r="M33" s="1"/>
    </row>
    <row r="34" spans="1:14" x14ac:dyDescent="0.3">
      <c r="A34" s="23" t="s">
        <v>98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M34" s="4" t="s">
        <v>95</v>
      </c>
    </row>
    <row r="35" spans="1:14" x14ac:dyDescent="0.3">
      <c r="A35" t="s">
        <v>0</v>
      </c>
      <c r="B35" s="5">
        <v>1</v>
      </c>
      <c r="C35" s="5">
        <v>2</v>
      </c>
      <c r="D35" s="5">
        <v>3</v>
      </c>
      <c r="E35" s="5">
        <v>4</v>
      </c>
      <c r="F35" s="5">
        <v>5</v>
      </c>
      <c r="G35" s="5">
        <v>6</v>
      </c>
      <c r="M35" s="1"/>
    </row>
    <row r="36" spans="1:14" x14ac:dyDescent="0.3">
      <c r="A36" t="s">
        <v>1</v>
      </c>
      <c r="B36" s="16">
        <v>0.40944799999999998</v>
      </c>
      <c r="C36" s="16">
        <v>0.67096699999999998</v>
      </c>
      <c r="D36" s="20">
        <v>0.82644600000000001</v>
      </c>
      <c r="E36" s="16">
        <v>0.96428499999999995</v>
      </c>
      <c r="F36" s="16">
        <v>1</v>
      </c>
      <c r="G36" s="16">
        <v>1</v>
      </c>
      <c r="M36" s="3">
        <f>AVERAGE(B36:G36)</f>
        <v>0.81185766666666659</v>
      </c>
    </row>
    <row r="37" spans="1:14" x14ac:dyDescent="0.3">
      <c r="A37" t="s">
        <v>2</v>
      </c>
      <c r="B37" s="16">
        <v>1</v>
      </c>
      <c r="C37" s="16">
        <v>1</v>
      </c>
      <c r="D37" s="20">
        <v>0.961538</v>
      </c>
      <c r="E37" s="16">
        <v>0.51922999999999997</v>
      </c>
      <c r="F37" s="16">
        <v>0.4807691</v>
      </c>
      <c r="G37" s="16">
        <v>4.8076000000000001E-2</v>
      </c>
      <c r="M37" s="3">
        <f>AVERAGE(B37:G37)</f>
        <v>0.66826884999999991</v>
      </c>
    </row>
    <row r="38" spans="1:14" x14ac:dyDescent="0.3">
      <c r="B38" s="2"/>
      <c r="C38" s="2"/>
      <c r="D38" s="9"/>
      <c r="E38" s="2"/>
      <c r="F38" s="2"/>
      <c r="G38" s="2"/>
    </row>
    <row r="39" spans="1:14" s="11" customFormat="1" x14ac:dyDescent="0.3">
      <c r="B39" s="12"/>
      <c r="C39" s="12"/>
      <c r="D39" s="13"/>
      <c r="E39" s="12"/>
      <c r="F39" s="12"/>
      <c r="G39" s="12"/>
    </row>
    <row r="41" spans="1:14" x14ac:dyDescent="0.3">
      <c r="A41" s="23" t="s">
        <v>27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4" x14ac:dyDescent="0.3">
      <c r="A42" s="5" t="s">
        <v>28</v>
      </c>
      <c r="B42" s="5" t="s">
        <v>29</v>
      </c>
      <c r="C42" s="5" t="s">
        <v>30</v>
      </c>
      <c r="D42" s="5" t="s">
        <v>31</v>
      </c>
      <c r="E42" s="5" t="s">
        <v>32</v>
      </c>
      <c r="F42" s="5" t="s">
        <v>33</v>
      </c>
      <c r="G42" s="5" t="s">
        <v>34</v>
      </c>
      <c r="H42" s="5" t="s">
        <v>35</v>
      </c>
      <c r="I42" s="5" t="s">
        <v>36</v>
      </c>
      <c r="J42" s="5" t="s">
        <v>37</v>
      </c>
      <c r="K42" s="5" t="s">
        <v>38</v>
      </c>
      <c r="M42" s="4" t="s">
        <v>94</v>
      </c>
      <c r="N42" s="1">
        <f>N43+N45</f>
        <v>126</v>
      </c>
    </row>
    <row r="43" spans="1:14" x14ac:dyDescent="0.3">
      <c r="A43" s="6" t="s">
        <v>39</v>
      </c>
      <c r="B43" s="6" t="s">
        <v>39</v>
      </c>
      <c r="C43" s="6" t="s">
        <v>40</v>
      </c>
      <c r="D43" s="6" t="s">
        <v>39</v>
      </c>
      <c r="E43" s="6" t="s">
        <v>41</v>
      </c>
      <c r="F43" s="6" t="s">
        <v>39</v>
      </c>
      <c r="G43" s="6" t="s">
        <v>41</v>
      </c>
      <c r="H43" s="6" t="s">
        <v>45</v>
      </c>
      <c r="I43" s="6" t="s">
        <v>41</v>
      </c>
      <c r="J43" s="6" t="s">
        <v>41</v>
      </c>
      <c r="K43" s="6" t="s">
        <v>39</v>
      </c>
      <c r="M43" s="6" t="s">
        <v>91</v>
      </c>
      <c r="N43" s="19">
        <v>125</v>
      </c>
    </row>
    <row r="44" spans="1:14" x14ac:dyDescent="0.3">
      <c r="A44" s="6" t="s">
        <v>112</v>
      </c>
      <c r="B44" s="6" t="s">
        <v>42</v>
      </c>
      <c r="C44" s="6" t="s">
        <v>58</v>
      </c>
      <c r="D44" s="6" t="s">
        <v>113</v>
      </c>
      <c r="E44" s="6" t="s">
        <v>99</v>
      </c>
      <c r="F44" s="6" t="s">
        <v>136</v>
      </c>
      <c r="G44" s="6" t="s">
        <v>44</v>
      </c>
      <c r="H44" s="6" t="s">
        <v>39</v>
      </c>
      <c r="I44" s="6" t="s">
        <v>59</v>
      </c>
      <c r="J44" s="6" t="s">
        <v>47</v>
      </c>
      <c r="K44" s="6" t="s">
        <v>42</v>
      </c>
      <c r="M44" s="7" t="s">
        <v>92</v>
      </c>
      <c r="N44" s="19">
        <v>8</v>
      </c>
    </row>
    <row r="45" spans="1:14" x14ac:dyDescent="0.3">
      <c r="A45" s="6" t="s">
        <v>42</v>
      </c>
      <c r="B45" s="6" t="s">
        <v>48</v>
      </c>
      <c r="C45" s="6" t="s">
        <v>39</v>
      </c>
      <c r="D45" s="6" t="s">
        <v>107</v>
      </c>
      <c r="E45" s="6" t="s">
        <v>46</v>
      </c>
      <c r="F45" s="6" t="s">
        <v>50</v>
      </c>
      <c r="G45" s="6" t="s">
        <v>51</v>
      </c>
      <c r="H45" s="6" t="s">
        <v>58</v>
      </c>
      <c r="I45" s="6" t="s">
        <v>114</v>
      </c>
      <c r="J45" s="6" t="s">
        <v>115</v>
      </c>
      <c r="K45" s="6" t="s">
        <v>116</v>
      </c>
      <c r="M45" s="8" t="s">
        <v>93</v>
      </c>
      <c r="N45" s="19">
        <v>1</v>
      </c>
    </row>
    <row r="46" spans="1:14" x14ac:dyDescent="0.3">
      <c r="A46" s="6" t="s">
        <v>101</v>
      </c>
      <c r="B46" s="6" t="s">
        <v>64</v>
      </c>
      <c r="C46" s="6" t="s">
        <v>55</v>
      </c>
      <c r="D46" s="6" t="s">
        <v>43</v>
      </c>
      <c r="E46" s="1"/>
      <c r="F46" s="6" t="s">
        <v>67</v>
      </c>
      <c r="G46" s="6" t="s">
        <v>46</v>
      </c>
      <c r="H46" s="6" t="s">
        <v>61</v>
      </c>
      <c r="I46" s="6" t="s">
        <v>117</v>
      </c>
      <c r="J46" s="6" t="s">
        <v>39</v>
      </c>
      <c r="K46" s="6" t="s">
        <v>53</v>
      </c>
      <c r="M46" s="4" t="s">
        <v>1</v>
      </c>
      <c r="N46" s="15">
        <f>N43/(N43+N44)</f>
        <v>0.93984962406015038</v>
      </c>
    </row>
    <row r="47" spans="1:14" x14ac:dyDescent="0.3">
      <c r="A47" s="6" t="s">
        <v>42</v>
      </c>
      <c r="B47" s="6" t="s">
        <v>116</v>
      </c>
      <c r="C47" s="6" t="s">
        <v>118</v>
      </c>
      <c r="D47" s="6" t="s">
        <v>49</v>
      </c>
      <c r="E47" s="1"/>
      <c r="F47" s="6" t="s">
        <v>71</v>
      </c>
      <c r="G47" s="6" t="s">
        <v>52</v>
      </c>
      <c r="H47" s="6" t="s">
        <v>119</v>
      </c>
      <c r="I47" s="6" t="s">
        <v>46</v>
      </c>
      <c r="J47" s="6" t="s">
        <v>46</v>
      </c>
      <c r="K47" s="6" t="s">
        <v>59</v>
      </c>
      <c r="M47" s="4" t="s">
        <v>2</v>
      </c>
      <c r="N47" s="15">
        <f>N43/N42</f>
        <v>0.99206349206349209</v>
      </c>
    </row>
    <row r="48" spans="1:14" x14ac:dyDescent="0.3">
      <c r="A48" s="6" t="s">
        <v>105</v>
      </c>
      <c r="B48" s="6" t="s">
        <v>66</v>
      </c>
      <c r="C48" s="6" t="s">
        <v>120</v>
      </c>
      <c r="D48" s="6" t="s">
        <v>56</v>
      </c>
      <c r="E48" s="1"/>
      <c r="F48" s="6" t="s">
        <v>76</v>
      </c>
      <c r="G48" s="1"/>
      <c r="H48" s="6" t="s">
        <v>46</v>
      </c>
      <c r="I48" s="6" t="s">
        <v>52</v>
      </c>
      <c r="J48" s="6" t="s">
        <v>52</v>
      </c>
      <c r="K48" s="6" t="s">
        <v>104</v>
      </c>
    </row>
    <row r="49" spans="1:11" x14ac:dyDescent="0.3">
      <c r="A49" s="6" t="s">
        <v>54</v>
      </c>
      <c r="B49" s="6" t="s">
        <v>86</v>
      </c>
      <c r="C49" s="6" t="s">
        <v>121</v>
      </c>
      <c r="D49" s="6" t="s">
        <v>60</v>
      </c>
      <c r="E49" s="1"/>
      <c r="F49" s="6" t="s">
        <v>51</v>
      </c>
      <c r="G49" s="1"/>
      <c r="H49" s="6" t="s">
        <v>72</v>
      </c>
      <c r="I49" s="6" t="s">
        <v>100</v>
      </c>
      <c r="J49" s="1"/>
      <c r="K49" s="6" t="s">
        <v>62</v>
      </c>
    </row>
    <row r="50" spans="1:11" x14ac:dyDescent="0.3">
      <c r="A50" s="18" t="s">
        <v>48</v>
      </c>
      <c r="B50" s="6" t="s">
        <v>68</v>
      </c>
      <c r="C50" s="6" t="s">
        <v>46</v>
      </c>
      <c r="D50" s="6" t="s">
        <v>46</v>
      </c>
      <c r="E50" s="1"/>
      <c r="F50" s="6" t="s">
        <v>46</v>
      </c>
      <c r="G50" s="1"/>
      <c r="H50" s="6" t="s">
        <v>102</v>
      </c>
      <c r="I50" s="1"/>
      <c r="J50" s="1"/>
      <c r="K50" s="6" t="s">
        <v>57</v>
      </c>
    </row>
    <row r="51" spans="1:11" x14ac:dyDescent="0.3">
      <c r="A51" s="6" t="s">
        <v>63</v>
      </c>
      <c r="B51" s="6" t="s">
        <v>122</v>
      </c>
      <c r="C51" s="21" t="s">
        <v>69</v>
      </c>
      <c r="D51" s="6" t="s">
        <v>41</v>
      </c>
      <c r="E51" s="1"/>
      <c r="F51" s="6" t="s">
        <v>52</v>
      </c>
      <c r="G51" s="1"/>
      <c r="H51" s="6" t="s">
        <v>52</v>
      </c>
      <c r="I51" s="1"/>
      <c r="J51" s="1"/>
      <c r="K51" s="6" t="s">
        <v>123</v>
      </c>
    </row>
    <row r="52" spans="1:11" x14ac:dyDescent="0.3">
      <c r="A52" s="6" t="s">
        <v>65</v>
      </c>
      <c r="B52" s="6" t="s">
        <v>74</v>
      </c>
      <c r="C52" s="1"/>
      <c r="D52" s="6" t="s">
        <v>70</v>
      </c>
      <c r="E52" s="1"/>
      <c r="F52" s="7" t="s">
        <v>138</v>
      </c>
      <c r="G52" s="1"/>
      <c r="H52" s="6" t="s">
        <v>80</v>
      </c>
      <c r="I52" s="1"/>
      <c r="J52" s="1"/>
      <c r="K52" s="6" t="s">
        <v>126</v>
      </c>
    </row>
    <row r="53" spans="1:11" x14ac:dyDescent="0.3">
      <c r="A53" s="6" t="s">
        <v>124</v>
      </c>
      <c r="B53" s="6" t="s">
        <v>78</v>
      </c>
      <c r="C53" s="1"/>
      <c r="D53" s="6" t="s">
        <v>75</v>
      </c>
      <c r="E53" s="1"/>
      <c r="F53" s="1"/>
      <c r="G53" s="1"/>
      <c r="H53" s="6" t="s">
        <v>125</v>
      </c>
      <c r="I53" s="1"/>
      <c r="J53" s="1"/>
      <c r="K53" s="6" t="s">
        <v>127</v>
      </c>
    </row>
    <row r="54" spans="1:11" x14ac:dyDescent="0.3">
      <c r="A54" s="6" t="s">
        <v>52</v>
      </c>
      <c r="B54" s="6" t="s">
        <v>46</v>
      </c>
      <c r="C54" s="1"/>
      <c r="D54" s="6" t="s">
        <v>79</v>
      </c>
      <c r="E54" s="1"/>
      <c r="F54" s="1"/>
      <c r="G54" s="1"/>
      <c r="H54" s="6" t="s">
        <v>84</v>
      </c>
      <c r="I54" s="1"/>
      <c r="J54" s="1"/>
      <c r="K54" s="6" t="s">
        <v>109</v>
      </c>
    </row>
    <row r="55" spans="1:11" x14ac:dyDescent="0.3">
      <c r="A55" s="6" t="s">
        <v>46</v>
      </c>
      <c r="B55" s="6" t="s">
        <v>52</v>
      </c>
      <c r="C55" s="1"/>
      <c r="D55" s="6" t="s">
        <v>128</v>
      </c>
      <c r="E55" s="1"/>
      <c r="F55" s="1"/>
      <c r="G55" s="1"/>
      <c r="H55" s="6" t="s">
        <v>129</v>
      </c>
      <c r="I55" s="1"/>
      <c r="J55" s="1"/>
      <c r="K55" s="6" t="s">
        <v>73</v>
      </c>
    </row>
    <row r="56" spans="1:11" x14ac:dyDescent="0.3">
      <c r="A56" s="6" t="s">
        <v>90</v>
      </c>
      <c r="B56" s="6" t="s">
        <v>80</v>
      </c>
      <c r="C56" s="1"/>
      <c r="D56" s="6" t="s">
        <v>130</v>
      </c>
      <c r="E56" s="1"/>
      <c r="F56" s="1"/>
      <c r="G56" s="1"/>
      <c r="H56" s="7" t="s">
        <v>139</v>
      </c>
      <c r="I56" s="1"/>
      <c r="J56" s="1"/>
      <c r="K56" s="6" t="s">
        <v>77</v>
      </c>
    </row>
    <row r="57" spans="1:11" x14ac:dyDescent="0.3">
      <c r="B57" s="6" t="s">
        <v>106</v>
      </c>
      <c r="C57" s="1"/>
      <c r="D57" s="6" t="s">
        <v>52</v>
      </c>
      <c r="E57" s="1"/>
      <c r="F57" s="1"/>
      <c r="G57" s="1"/>
      <c r="H57" s="1"/>
      <c r="I57" s="1"/>
      <c r="J57" s="1"/>
      <c r="K57" s="6" t="s">
        <v>46</v>
      </c>
    </row>
    <row r="58" spans="1:11" x14ac:dyDescent="0.3">
      <c r="B58" s="6" t="s">
        <v>103</v>
      </c>
      <c r="C58" s="1"/>
      <c r="D58" s="6" t="s">
        <v>108</v>
      </c>
      <c r="E58" s="1"/>
      <c r="F58" s="1"/>
      <c r="G58" s="1"/>
      <c r="H58" s="1"/>
      <c r="I58" s="1"/>
      <c r="J58" s="1"/>
      <c r="K58" s="6" t="s">
        <v>128</v>
      </c>
    </row>
    <row r="59" spans="1:11" x14ac:dyDescent="0.3">
      <c r="B59" s="6" t="s">
        <v>85</v>
      </c>
      <c r="C59" s="1"/>
      <c r="D59" s="6" t="s">
        <v>83</v>
      </c>
      <c r="E59" s="1"/>
      <c r="F59" s="1"/>
      <c r="G59" s="1"/>
      <c r="H59" s="1"/>
      <c r="I59" s="1"/>
      <c r="J59" s="1"/>
      <c r="K59" s="6" t="s">
        <v>110</v>
      </c>
    </row>
    <row r="60" spans="1:11" x14ac:dyDescent="0.3">
      <c r="B60" s="6" t="s">
        <v>84</v>
      </c>
      <c r="D60" s="6" t="s">
        <v>81</v>
      </c>
      <c r="H60" s="1"/>
      <c r="K60" s="6" t="s">
        <v>52</v>
      </c>
    </row>
    <row r="61" spans="1:11" x14ac:dyDescent="0.3">
      <c r="B61" s="7" t="s">
        <v>131</v>
      </c>
      <c r="D61" s="6" t="s">
        <v>82</v>
      </c>
      <c r="K61" s="6" t="s">
        <v>87</v>
      </c>
    </row>
    <row r="62" spans="1:11" x14ac:dyDescent="0.3">
      <c r="B62" s="7" t="s">
        <v>132</v>
      </c>
      <c r="D62" s="6" t="s">
        <v>89</v>
      </c>
      <c r="K62" s="6" t="s">
        <v>137</v>
      </c>
    </row>
    <row r="63" spans="1:11" x14ac:dyDescent="0.3">
      <c r="B63" s="7" t="s">
        <v>133</v>
      </c>
      <c r="D63" s="7" t="s">
        <v>134</v>
      </c>
      <c r="K63" s="6" t="s">
        <v>88</v>
      </c>
    </row>
    <row r="64" spans="1:11" x14ac:dyDescent="0.3">
      <c r="B64" s="1"/>
      <c r="D64" s="7" t="s">
        <v>135</v>
      </c>
      <c r="K64" s="6" t="s">
        <v>85</v>
      </c>
    </row>
    <row r="65" spans="1:11" x14ac:dyDescent="0.3">
      <c r="B65" s="1"/>
      <c r="K65" s="7" t="s">
        <v>140</v>
      </c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1" x14ac:dyDescent="0.3">
      <c r="A67" s="14" t="s">
        <v>141</v>
      </c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</sheetData>
  <sortState xmlns:xlrd2="http://schemas.microsoft.com/office/spreadsheetml/2017/richdata2" ref="K43:K72">
    <sortCondition ref="K43:K72"/>
  </sortState>
  <mergeCells count="7">
    <mergeCell ref="A29:K29"/>
    <mergeCell ref="A34:K34"/>
    <mergeCell ref="A41:K41"/>
    <mergeCell ref="A1:K1"/>
    <mergeCell ref="A8:K8"/>
    <mergeCell ref="A15:K15"/>
    <mergeCell ref="A24:K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overleaf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2024-05-19T09:13:48Z</dcterms:created>
  <dcterms:modified xsi:type="dcterms:W3CDTF">2024-09-26T09:43:21Z</dcterms:modified>
</cp:coreProperties>
</file>