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codeName="ThisWorkbook"/>
  <bookViews>
    <workbookView xWindow="0" yWindow="0" windowWidth="22260" windowHeight="12645" firstSheet="2" activeTab="3"/>
  </bookViews>
  <sheets>
    <sheet name="升学1869" sheetId="1" r:id="rId1"/>
    <sheet name="出国617(不含2人出国就业)" sheetId="2" r:id="rId2"/>
    <sheet name="就业5347" sheetId="3" r:id="rId3"/>
    <sheet name="数据汇总" sheetId="4" r:id="rId4"/>
    <sheet name="西部基层" sheetId="5" r:id="rId5"/>
    <sheet name="一带一路" sheetId="6" r:id="rId6"/>
    <sheet name="未就业100" sheetId="7" r:id="rId7"/>
    <sheet name="重点单位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4" l="1"/>
  <c r="G11" i="4"/>
  <c r="C16" i="4"/>
  <c r="B11" i="4"/>
  <c r="G104" i="4" l="1"/>
  <c r="C98" i="4"/>
  <c r="G85" i="4"/>
  <c r="C79" i="4"/>
  <c r="G64" i="4"/>
  <c r="C58" i="4"/>
  <c r="G42" i="4"/>
  <c r="F42" i="4"/>
  <c r="C38" i="4"/>
  <c r="C37" i="4"/>
  <c r="C36" i="4"/>
  <c r="B36" i="4"/>
  <c r="F21" i="4"/>
  <c r="E20" i="4"/>
  <c r="G20" i="4" s="1"/>
  <c r="G19" i="4"/>
  <c r="E19" i="4"/>
  <c r="J17" i="4"/>
  <c r="L17" i="4" s="1"/>
  <c r="E18" i="4"/>
  <c r="E21" i="4" s="1"/>
  <c r="L16" i="4"/>
  <c r="A16" i="4"/>
  <c r="D18" i="4" s="1"/>
  <c r="L15" i="4"/>
  <c r="G14" i="4"/>
  <c r="C15" i="4"/>
  <c r="L14" i="4"/>
  <c r="C14" i="4"/>
  <c r="C13" i="4"/>
  <c r="F11" i="4"/>
  <c r="G13" i="4" s="1"/>
  <c r="E11" i="4"/>
  <c r="A11" i="4"/>
  <c r="B20" i="4" s="1"/>
  <c r="D20" i="4" s="1"/>
  <c r="G10" i="4"/>
  <c r="C10" i="4"/>
  <c r="G9" i="4"/>
  <c r="C9" i="4"/>
  <c r="G8" i="4"/>
  <c r="C8" i="4"/>
  <c r="F5" i="4"/>
  <c r="B5" i="4"/>
  <c r="G5" i="4" s="1"/>
  <c r="G4" i="4"/>
  <c r="G3" i="4"/>
  <c r="G2" i="4"/>
  <c r="X6" i="3"/>
  <c r="X5" i="3"/>
  <c r="X4" i="3"/>
  <c r="X3" i="3"/>
  <c r="X2" i="3"/>
  <c r="G21" i="4" l="1"/>
  <c r="G18" i="4"/>
  <c r="C11" i="4"/>
  <c r="C18" i="4"/>
</calcChain>
</file>

<file path=xl/sharedStrings.xml><?xml version="1.0" encoding="utf-8"?>
<sst xmlns="http://schemas.openxmlformats.org/spreadsheetml/2006/main" count="1304" uniqueCount="511">
  <si>
    <t>序号</t>
  </si>
  <si>
    <t>sfzh</t>
  </si>
  <si>
    <t>xm</t>
  </si>
  <si>
    <t>xb</t>
  </si>
  <si>
    <t>mz</t>
  </si>
  <si>
    <t>cc</t>
  </si>
  <si>
    <t>zy</t>
  </si>
  <si>
    <t>pyfs</t>
  </si>
  <si>
    <t>syszd</t>
  </si>
  <si>
    <t>sfslb</t>
  </si>
  <si>
    <t>knslb</t>
  </si>
  <si>
    <t>fy</t>
  </si>
  <si>
    <t>xh</t>
  </si>
  <si>
    <t>mobilephoneC</t>
  </si>
  <si>
    <t>email</t>
  </si>
  <si>
    <t>qq</t>
  </si>
  <si>
    <t>byqx</t>
  </si>
  <si>
    <t>院校名称</t>
  </si>
  <si>
    <t>院校性质</t>
  </si>
  <si>
    <t>所在地区</t>
  </si>
  <si>
    <t>所在市</t>
  </si>
  <si>
    <t>140107199601191220</t>
  </si>
  <si>
    <t>薛佩瑶</t>
  </si>
  <si>
    <t>女</t>
  </si>
  <si>
    <t>汉族</t>
  </si>
  <si>
    <t>本科</t>
  </si>
  <si>
    <t>材料科学与工程</t>
  </si>
  <si>
    <t>非定向</t>
  </si>
  <si>
    <t>山西省太原市杏花岭区</t>
  </si>
  <si>
    <t>非师范生</t>
  </si>
  <si>
    <t>非困难生</t>
  </si>
  <si>
    <t>材料科学与工程学院</t>
  </si>
  <si>
    <t>3013208026</t>
  </si>
  <si>
    <t>15620949363</t>
  </si>
  <si>
    <t>tjuxpy@163.com</t>
  </si>
  <si>
    <t>806487901</t>
  </si>
  <si>
    <t>升学</t>
  </si>
  <si>
    <t>北京大学</t>
  </si>
  <si>
    <t>985院校</t>
  </si>
  <si>
    <t>北京市</t>
  </si>
  <si>
    <t>37142619950102001X</t>
  </si>
  <si>
    <t>杨云帆</t>
  </si>
  <si>
    <t>男</t>
  </si>
  <si>
    <t>船舶与海洋工程</t>
  </si>
  <si>
    <t>山东省平原县</t>
  </si>
  <si>
    <t>建筑工程学院</t>
  </si>
  <si>
    <t>3013205253</t>
  </si>
  <si>
    <t>15122856187</t>
  </si>
  <si>
    <t>2696258792@qq.com</t>
  </si>
  <si>
    <t>2696258792</t>
  </si>
  <si>
    <t>141121199506220087</t>
  </si>
  <si>
    <t>贺阿信</t>
  </si>
  <si>
    <t>电子科学与技术</t>
  </si>
  <si>
    <t>山西省文水县</t>
  </si>
  <si>
    <t>家庭困难</t>
  </si>
  <si>
    <t>精密仪器与光电子工程学院</t>
  </si>
  <si>
    <t>3013202187</t>
  </si>
  <si>
    <t>13920210520</t>
  </si>
  <si>
    <t>heaxin@tju.edu.cn</t>
  </si>
  <si>
    <t>2021781335</t>
  </si>
  <si>
    <t>340721199404031815</t>
  </si>
  <si>
    <t>郑伟</t>
  </si>
  <si>
    <t>安徽省铜陵市市辖区</t>
  </si>
  <si>
    <t>3013202212</t>
  </si>
  <si>
    <t>15222236772</t>
  </si>
  <si>
    <t>15222236772@163.com</t>
  </si>
  <si>
    <t>1525329153</t>
  </si>
  <si>
    <t>120111199507274047</t>
  </si>
  <si>
    <t>付溢华</t>
  </si>
  <si>
    <t>天津市和平区</t>
  </si>
  <si>
    <t>微电子学院</t>
  </si>
  <si>
    <t>3013204003</t>
  </si>
  <si>
    <t>15102249402</t>
  </si>
  <si>
    <t>564257879@qq.com</t>
  </si>
  <si>
    <t>564257879</t>
  </si>
  <si>
    <t>dwmc</t>
  </si>
  <si>
    <t>QS排名</t>
  </si>
  <si>
    <t>所在国家</t>
  </si>
  <si>
    <t>320402199502263418</t>
  </si>
  <si>
    <t>席子阳</t>
  </si>
  <si>
    <t>土木工程</t>
  </si>
  <si>
    <t>江苏省常州市天宁区</t>
  </si>
  <si>
    <t>3013205022</t>
  </si>
  <si>
    <t>15022262289</t>
  </si>
  <si>
    <t>361825639@qq.com</t>
  </si>
  <si>
    <t>361825639</t>
  </si>
  <si>
    <t>出国、出境</t>
  </si>
  <si>
    <t>Destech Musavirlik,Muhendislik ve Proje A.S.</t>
  </si>
  <si>
    <t xml:space="preserve"> </t>
  </si>
  <si>
    <t>130481199403265717</t>
  </si>
  <si>
    <t>李培豪</t>
  </si>
  <si>
    <t>河北省武安市</t>
  </si>
  <si>
    <t>3013205097</t>
  </si>
  <si>
    <t>15620570036</t>
  </si>
  <si>
    <t>870220867@qq.com</t>
  </si>
  <si>
    <t>870220867</t>
  </si>
  <si>
    <t>MSc in Biology-Biotechnology</t>
  </si>
  <si>
    <t>360403198409012410</t>
  </si>
  <si>
    <t>贾梦宇</t>
  </si>
  <si>
    <t>博士研究生</t>
  </si>
  <si>
    <t>仪器科学与技术</t>
  </si>
  <si>
    <t>江西省九江市浔阳区</t>
  </si>
  <si>
    <t>1012202021</t>
  </si>
  <si>
    <t>出国</t>
  </si>
  <si>
    <t>231026199102135810</t>
  </si>
  <si>
    <t>徐佳朋</t>
  </si>
  <si>
    <t>硕士研究生</t>
  </si>
  <si>
    <t>生物医学工程</t>
  </si>
  <si>
    <t>黑龙江省密山市</t>
  </si>
  <si>
    <t>2014202058</t>
  </si>
  <si>
    <t>0</t>
  </si>
  <si>
    <t>tjuxjp@tju.edu.cn</t>
  </si>
  <si>
    <t>T&amp;G</t>
  </si>
  <si>
    <t>450204199408291413</t>
  </si>
  <si>
    <t>殷世豪</t>
  </si>
  <si>
    <t>应用化学</t>
  </si>
  <si>
    <t>广西柳州市柳南区</t>
  </si>
  <si>
    <t>化工学院</t>
  </si>
  <si>
    <t>3013207421</t>
  </si>
  <si>
    <t>307431865@qq.com</t>
  </si>
  <si>
    <t>307431865</t>
  </si>
  <si>
    <t>JCL外国语学院</t>
  </si>
  <si>
    <t>日本</t>
  </si>
  <si>
    <t>单位性质</t>
  </si>
  <si>
    <t>单位行业</t>
  </si>
  <si>
    <t>所属单位</t>
  </si>
  <si>
    <t>五百强</t>
  </si>
  <si>
    <t>单位所在地</t>
  </si>
  <si>
    <t>单位所在省</t>
  </si>
  <si>
    <t>120225199409156171</t>
  </si>
  <si>
    <t>陈绍华</t>
  </si>
  <si>
    <t>材料成型及控制工程</t>
  </si>
  <si>
    <t>天津市蓟县</t>
  </si>
  <si>
    <t>3013208177</t>
  </si>
  <si>
    <t>18892200533</t>
  </si>
  <si>
    <t>735232264@qq.com</t>
  </si>
  <si>
    <t>735232264</t>
  </si>
  <si>
    <t>签就业协议形式就业</t>
  </si>
  <si>
    <t>中建八局钢结构工程公司</t>
  </si>
  <si>
    <t>央企</t>
  </si>
  <si>
    <t>房地产/建筑/工程建设</t>
  </si>
  <si>
    <t>中国建筑工程总公司</t>
  </si>
  <si>
    <t>上海市浦东新区</t>
  </si>
  <si>
    <t>130727199507141063</t>
  </si>
  <si>
    <t>郭威佳</t>
  </si>
  <si>
    <t>天津市宝坻区</t>
  </si>
  <si>
    <t>3013208181</t>
  </si>
  <si>
    <t>18631348618</t>
  </si>
  <si>
    <t>18631348618@163.com</t>
  </si>
  <si>
    <t>332326874</t>
  </si>
  <si>
    <t>中铁十六局集团第四工程有限公司</t>
  </si>
  <si>
    <t>中国铁道建筑总公司</t>
  </si>
  <si>
    <t>北京市怀柔区</t>
  </si>
  <si>
    <t>150203199507173124</t>
  </si>
  <si>
    <t>雷宇辰</t>
  </si>
  <si>
    <t>内蒙古包头市昆都仑区</t>
  </si>
  <si>
    <t>3013208184</t>
  </si>
  <si>
    <t>13032290836</t>
  </si>
  <si>
    <t>906664938@qq.com</t>
  </si>
  <si>
    <t>906664938</t>
  </si>
  <si>
    <t>北京京东世纪贸易有限公司</t>
  </si>
  <si>
    <t>三资企业</t>
  </si>
  <si>
    <t>贸易/批发/零售</t>
  </si>
  <si>
    <t>京东集团</t>
  </si>
  <si>
    <t>北京市市辖区</t>
  </si>
  <si>
    <t>130638199202017516</t>
  </si>
  <si>
    <t>李浩</t>
  </si>
  <si>
    <t>河北省雄县</t>
  </si>
  <si>
    <t>3013208185</t>
  </si>
  <si>
    <t>13032212826</t>
  </si>
  <si>
    <t>lihao_tju@163.com</t>
  </si>
  <si>
    <t>749642067</t>
  </si>
  <si>
    <t>丰田汽车技术中心（中国）有限公司</t>
  </si>
  <si>
    <t>制造业</t>
  </si>
  <si>
    <t>丰田汽车公司</t>
  </si>
  <si>
    <t>天津市南开区</t>
  </si>
  <si>
    <t>142230199505096312</t>
  </si>
  <si>
    <t>刘宏伟</t>
  </si>
  <si>
    <t>山西省忻州市市辖区</t>
  </si>
  <si>
    <t>3013208189</t>
  </si>
  <si>
    <t>15022369837</t>
  </si>
  <si>
    <t>1057368526@qq.com</t>
  </si>
  <si>
    <t>1057368526</t>
  </si>
  <si>
    <t>柳州五菱汽车工业有限公司</t>
  </si>
  <si>
    <t>国企</t>
  </si>
  <si>
    <t>柳州五菱汽车有限责任公司</t>
  </si>
  <si>
    <t xml:space="preserve">  </t>
  </si>
  <si>
    <t>双一流院校</t>
  </si>
  <si>
    <t>中科院直属院校及科研院所</t>
  </si>
  <si>
    <t>其他科研院所</t>
  </si>
  <si>
    <t>其他重点院校</t>
  </si>
  <si>
    <t>军事院校</t>
  </si>
  <si>
    <t>总计</t>
  </si>
  <si>
    <t>就业</t>
  </si>
  <si>
    <t>前100/50占比</t>
  </si>
  <si>
    <t>深造占比</t>
  </si>
  <si>
    <t>深造总人数</t>
  </si>
  <si>
    <t>整体</t>
  </si>
  <si>
    <t>人数</t>
  </si>
  <si>
    <t>比例</t>
  </si>
  <si>
    <t>行业整体</t>
  </si>
  <si>
    <t>民企</t>
  </si>
  <si>
    <t>互联网/计算机/通信/软件</t>
  </si>
  <si>
    <t>教育</t>
  </si>
  <si>
    <t>高等教育单位</t>
  </si>
  <si>
    <t>科学研究/技术服务业</t>
  </si>
  <si>
    <t>党政机关</t>
  </si>
  <si>
    <t>公共管理/社会保障/社会组织</t>
  </si>
  <si>
    <t>事业单位</t>
  </si>
  <si>
    <t>金融/保险/银行</t>
  </si>
  <si>
    <t>科研院所</t>
  </si>
  <si>
    <t>电力/燃气/水的生产和供应</t>
  </si>
  <si>
    <t>初、中等教育单位</t>
  </si>
  <si>
    <t>医疗卫生/生物医药/医疗保健</t>
  </si>
  <si>
    <t>部队</t>
  </si>
  <si>
    <t>西部计划、三支一扶、大学生村官、支教</t>
  </si>
  <si>
    <t>能源矿产/石油化工</t>
  </si>
  <si>
    <t>租赁/商务服务/居民服务业</t>
  </si>
  <si>
    <t>其他事业单位</t>
  </si>
  <si>
    <t>水利/环境/公共设施管理</t>
  </si>
  <si>
    <t>央企和国企</t>
  </si>
  <si>
    <t>交通运输/仓储/邮政</t>
  </si>
  <si>
    <t>广告传媒/文化娱乐/体育/出版印刷</t>
  </si>
  <si>
    <t>军队</t>
  </si>
  <si>
    <t>农/林/牧/渔业</t>
  </si>
  <si>
    <t>行业本科</t>
  </si>
  <si>
    <t>行业硕士</t>
  </si>
  <si>
    <t>行业博士</t>
  </si>
  <si>
    <t>50010619950807002X</t>
  </si>
  <si>
    <t>刘真贝</t>
  </si>
  <si>
    <t>测控技术与仪器</t>
  </si>
  <si>
    <t>重庆市沙坪坝区</t>
  </si>
  <si>
    <t>3013202048</t>
  </si>
  <si>
    <t>18722344264</t>
  </si>
  <si>
    <t>591871950@qq.com</t>
  </si>
  <si>
    <t>591871950</t>
  </si>
  <si>
    <t>其他录用形式就业</t>
  </si>
  <si>
    <t>重庆联军物业管理有限公司</t>
  </si>
  <si>
    <t>重庆市九龙坡区</t>
  </si>
  <si>
    <t>重庆</t>
  </si>
  <si>
    <t>500109199507050421</t>
  </si>
  <si>
    <t>杨薇蓁</t>
  </si>
  <si>
    <t>电气工程及其自动化</t>
  </si>
  <si>
    <t>重庆市北碚区</t>
  </si>
  <si>
    <t>电气自动化与信息工程学院</t>
  </si>
  <si>
    <t>3013203322</t>
  </si>
  <si>
    <t>757266629@qq.com</t>
  </si>
  <si>
    <t>757266629</t>
  </si>
  <si>
    <t>国网重庆市电力公司江北供电分公司</t>
  </si>
  <si>
    <t>国家电网公司</t>
  </si>
  <si>
    <t>重庆市江北区</t>
  </si>
  <si>
    <t>50010119970131045X</t>
  </si>
  <si>
    <t>李训志</t>
  </si>
  <si>
    <t>光电信息科学与工程</t>
  </si>
  <si>
    <t>重庆市万州区</t>
  </si>
  <si>
    <t>3013202350</t>
  </si>
  <si>
    <t>13652096013</t>
  </si>
  <si>
    <t>1429739171@qq.com</t>
  </si>
  <si>
    <t>1429739171</t>
  </si>
  <si>
    <t>中国移动通信集团重庆有限公司石州分公司</t>
  </si>
  <si>
    <t>中国移动通信集团公司</t>
  </si>
  <si>
    <t>500230199308034396</t>
  </si>
  <si>
    <t>何涛</t>
  </si>
  <si>
    <t>建筑学</t>
  </si>
  <si>
    <t>重庆市丰都县</t>
  </si>
  <si>
    <t>就业困难</t>
  </si>
  <si>
    <t>建筑学院</t>
  </si>
  <si>
    <t>3012206035</t>
  </si>
  <si>
    <t>18222333856</t>
  </si>
  <si>
    <t>1102701449@qq.com</t>
  </si>
  <si>
    <t>1102701449</t>
  </si>
  <si>
    <t>杭州商大旅游规划设计院有限公司四川分公司</t>
  </si>
  <si>
    <t>500242199401300033</t>
  </si>
  <si>
    <t>冉子嵽</t>
  </si>
  <si>
    <t>土家族</t>
  </si>
  <si>
    <t>重庆市大渡口区</t>
  </si>
  <si>
    <t>3012206064</t>
  </si>
  <si>
    <t>18580718612</t>
  </si>
  <si>
    <t>641220650@qq.com</t>
  </si>
  <si>
    <t>641220650</t>
  </si>
  <si>
    <t>中机中联工程有限公司</t>
  </si>
  <si>
    <t>中国机械工业集团有限公司</t>
  </si>
  <si>
    <t>上海</t>
  </si>
  <si>
    <t>广西</t>
  </si>
  <si>
    <t>342623199604300011</t>
  </si>
  <si>
    <t>鲁通</t>
  </si>
  <si>
    <t>安徽省无为县</t>
  </si>
  <si>
    <t>3013208191</t>
  </si>
  <si>
    <t>15022217376</t>
  </si>
  <si>
    <t>2253399350@qq.com</t>
  </si>
  <si>
    <t>2253399350</t>
  </si>
  <si>
    <t>宝山钢铁股份有限公司</t>
  </si>
  <si>
    <t>上海市市辖区</t>
  </si>
  <si>
    <t>362227199508120018</t>
  </si>
  <si>
    <t>孙磊</t>
  </si>
  <si>
    <t>江西省万载县</t>
  </si>
  <si>
    <t>3013208194</t>
  </si>
  <si>
    <t>13672177020</t>
  </si>
  <si>
    <t>448161749@qq.com</t>
  </si>
  <si>
    <t>448161749</t>
  </si>
  <si>
    <t>中建钢构有限公司</t>
  </si>
  <si>
    <t>广东省深圳市</t>
  </si>
  <si>
    <t>广东</t>
  </si>
  <si>
    <t>120221199409290316</t>
  </si>
  <si>
    <t>王国庆</t>
  </si>
  <si>
    <t>天津市宁河县</t>
  </si>
  <si>
    <t>3013208196</t>
  </si>
  <si>
    <t>13820432732</t>
  </si>
  <si>
    <t>997929952@qq.com</t>
  </si>
  <si>
    <t>997929952</t>
  </si>
  <si>
    <t>yxdm</t>
  </si>
  <si>
    <t>yxmc</t>
  </si>
  <si>
    <t>fxmc</t>
  </si>
  <si>
    <t>ksh</t>
  </si>
  <si>
    <t>xbdm</t>
  </si>
  <si>
    <t>mzdm</t>
  </si>
  <si>
    <t>zzmmdm</t>
  </si>
  <si>
    <t>zzmm</t>
  </si>
  <si>
    <t>xldm</t>
  </si>
  <si>
    <t>xl</t>
  </si>
  <si>
    <t>zydm</t>
  </si>
  <si>
    <t>zyfx</t>
  </si>
  <si>
    <t>pyfsdm</t>
  </si>
  <si>
    <t>dxhwpdw</t>
  </si>
  <si>
    <t>syszddm</t>
  </si>
  <si>
    <t>cxsy</t>
  </si>
  <si>
    <t>xz</t>
  </si>
  <si>
    <t>rxsj</t>
  </si>
  <si>
    <t>bysj</t>
  </si>
  <si>
    <t>sfslbdm</t>
  </si>
  <si>
    <t>knslbdm</t>
  </si>
  <si>
    <t>xsh</t>
  </si>
  <si>
    <t>bh</t>
  </si>
  <si>
    <t>csrq</t>
  </si>
  <si>
    <t>rxqdaszdw</t>
  </si>
  <si>
    <t>rxqhkszdpcsC</t>
  </si>
  <si>
    <t>dasfzrxx</t>
  </si>
  <si>
    <t>hksfzrxx</t>
  </si>
  <si>
    <t>jtdz</t>
  </si>
  <si>
    <t>jtdh</t>
  </si>
  <si>
    <t>jtyb</t>
  </si>
  <si>
    <t>byqxdm</t>
  </si>
  <si>
    <t>dwzzjgdm</t>
  </si>
  <si>
    <t>tjdwxzdm</t>
  </si>
  <si>
    <t>dwxzdm</t>
  </si>
  <si>
    <t>dwxz</t>
  </si>
  <si>
    <t>dwhydm</t>
  </si>
  <si>
    <t>dwhy</t>
  </si>
  <si>
    <t>dwszddm</t>
  </si>
  <si>
    <t>dwszd</t>
  </si>
  <si>
    <t>gzzwlbdm</t>
  </si>
  <si>
    <t>gzzwlb</t>
  </si>
  <si>
    <t>dwlxr</t>
  </si>
  <si>
    <t>lxrdh</t>
  </si>
  <si>
    <t>lxrsj</t>
  </si>
  <si>
    <t>lxrdzyx</t>
  </si>
  <si>
    <t>lxrcz</t>
  </si>
  <si>
    <t>dwdz</t>
  </si>
  <si>
    <t>dwyb</t>
  </si>
  <si>
    <t>bdzqflbdm</t>
  </si>
  <si>
    <t>bdzqflb</t>
  </si>
  <si>
    <t>bdzqwdwmc</t>
  </si>
  <si>
    <t>qwdwszddm</t>
  </si>
  <si>
    <t>qwdwszd</t>
  </si>
  <si>
    <t>bdzbh</t>
  </si>
  <si>
    <t>bdqssj</t>
  </si>
  <si>
    <t>dazjdwmc</t>
  </si>
  <si>
    <t>dazjdwdz</t>
  </si>
  <si>
    <t>dazjdwyb</t>
  </si>
  <si>
    <t>dazjdwlxr</t>
  </si>
  <si>
    <t>dazjdwlxrdhC</t>
  </si>
  <si>
    <t>hkqzdz</t>
  </si>
  <si>
    <t>jyxz</t>
  </si>
  <si>
    <t>state</t>
  </si>
  <si>
    <t>sfdwsjbd</t>
  </si>
  <si>
    <t>companyid</t>
  </si>
  <si>
    <t>10056</t>
  </si>
  <si>
    <t>天津大学</t>
  </si>
  <si>
    <t>13330543195009</t>
  </si>
  <si>
    <t>540125199301206520</t>
  </si>
  <si>
    <t>次仁德吉</t>
  </si>
  <si>
    <t>2</t>
  </si>
  <si>
    <t>04</t>
  </si>
  <si>
    <t>藏族</t>
  </si>
  <si>
    <t>03</t>
  </si>
  <si>
    <t>共青团员</t>
  </si>
  <si>
    <t>31</t>
  </si>
  <si>
    <t>本科生毕业</t>
  </si>
  <si>
    <t>080401</t>
  </si>
  <si>
    <t>1</t>
  </si>
  <si>
    <t>540100</t>
  </si>
  <si>
    <t>西藏拉萨市</t>
  </si>
  <si>
    <t>4</t>
  </si>
  <si>
    <t>201309</t>
  </si>
  <si>
    <t>201707</t>
  </si>
  <si>
    <t>3013208064</t>
  </si>
  <si>
    <t>19930120</t>
  </si>
  <si>
    <t>浙江省湖州市菱湖中学</t>
  </si>
  <si>
    <t>西藏省拉萨市堆龙德庆县公安局</t>
  </si>
  <si>
    <t>18822181030</t>
  </si>
  <si>
    <t>1196607684@qq.com</t>
  </si>
  <si>
    <t>1196607684</t>
  </si>
  <si>
    <t>西藏拉萨地址花园</t>
  </si>
  <si>
    <t>13989910157</t>
  </si>
  <si>
    <t>850000</t>
  </si>
  <si>
    <t>70</t>
  </si>
  <si>
    <t>待就业</t>
  </si>
  <si>
    <t>拟参加公招考试</t>
  </si>
  <si>
    <t>回生源地报到</t>
  </si>
  <si>
    <t>西藏自治区人力资源和社会保障厅</t>
  </si>
  <si>
    <t>201710056201235</t>
  </si>
  <si>
    <t>20170701</t>
  </si>
  <si>
    <t>人力资源和社会保障厅高校毕业生就业服务中心</t>
  </si>
  <si>
    <t>西藏自治区拉萨市北京西路46号</t>
  </si>
  <si>
    <t>周长金</t>
  </si>
  <si>
    <t>0891-6867389</t>
  </si>
  <si>
    <t>未迁入</t>
  </si>
  <si>
    <t>否</t>
  </si>
  <si>
    <t>183475</t>
  </si>
  <si>
    <t>13341125150123</t>
  </si>
  <si>
    <t>341125199601230390</t>
  </si>
  <si>
    <t>刘志宽</t>
  </si>
  <si>
    <t>01</t>
  </si>
  <si>
    <t>341125</t>
  </si>
  <si>
    <t>安徽省定远县</t>
  </si>
  <si>
    <t>3013208132</t>
  </si>
  <si>
    <t>19960123</t>
  </si>
  <si>
    <t>安徽省滁州市定远县定远中学</t>
  </si>
  <si>
    <t>安徽省滁州市定远县定城镇幸福路</t>
  </si>
  <si>
    <t>18222822939</t>
  </si>
  <si>
    <t>349756482@qq.com</t>
  </si>
  <si>
    <t>349756482</t>
  </si>
  <si>
    <t>安徽省滁州市定远县定城镇幸福路12号38室</t>
  </si>
  <si>
    <t>13955000724</t>
  </si>
  <si>
    <t>233200</t>
  </si>
  <si>
    <t>71</t>
  </si>
  <si>
    <t>不就业拟升学</t>
  </si>
  <si>
    <t>拟升学</t>
  </si>
  <si>
    <t>定远县人才交流中心</t>
  </si>
  <si>
    <t>201710056201257</t>
  </si>
  <si>
    <t>定远县公共就业和人才服务中心</t>
  </si>
  <si>
    <t>滁州市定远县政务新区幸福路和包公路交叉口，人社大楼三楼大厅</t>
  </si>
  <si>
    <t>王振宇</t>
  </si>
  <si>
    <t>0550-4288045</t>
  </si>
  <si>
    <t>183480</t>
  </si>
  <si>
    <t>13141102152972</t>
  </si>
  <si>
    <t>141125199512270051</t>
  </si>
  <si>
    <t>穆旭东</t>
  </si>
  <si>
    <t>141102</t>
  </si>
  <si>
    <t>山西省吕梁市离石区</t>
  </si>
  <si>
    <t>3013208133</t>
  </si>
  <si>
    <t>19951227</t>
  </si>
  <si>
    <t>吕梁高级中学</t>
  </si>
  <si>
    <t>山西省柳林县成家庄派出所</t>
  </si>
  <si>
    <t>18222827855</t>
  </si>
  <si>
    <t>403012354@qq.com</t>
  </si>
  <si>
    <t>403012354</t>
  </si>
  <si>
    <t>家庭地址山西省吕梁市柳林县金苑小区</t>
  </si>
  <si>
    <t>15835807853</t>
  </si>
  <si>
    <t>033300</t>
  </si>
  <si>
    <t>山西省吕梁市教育局</t>
  </si>
  <si>
    <t>201710056201258</t>
  </si>
  <si>
    <t>柳林县人才交流服务中心</t>
  </si>
  <si>
    <t>山西省吕梁市柳林县柳林县委10层（50）</t>
  </si>
  <si>
    <t>0358-4029256</t>
  </si>
  <si>
    <t>13350526150039</t>
  </si>
  <si>
    <t>350526199411258017</t>
  </si>
  <si>
    <t>肖传禹</t>
  </si>
  <si>
    <t>080301</t>
  </si>
  <si>
    <t>350526</t>
  </si>
  <si>
    <t>福建省德化县</t>
  </si>
  <si>
    <t>是</t>
  </si>
  <si>
    <t>3013202144</t>
  </si>
  <si>
    <t>19941125</t>
  </si>
  <si>
    <t>福建省泉州市德化县第一中学</t>
  </si>
  <si>
    <t>福建省德化县龙浔镇派出所</t>
  </si>
  <si>
    <t>15222272160</t>
  </si>
  <si>
    <t>624242191@qq.com</t>
  </si>
  <si>
    <t>624242191</t>
  </si>
  <si>
    <t>福建省德化县龙浔镇环城南路１７０号</t>
  </si>
  <si>
    <t>15860926188</t>
  </si>
  <si>
    <t>362500</t>
  </si>
  <si>
    <t>德化县人力资源和社会保障局</t>
  </si>
  <si>
    <t>201710056201337</t>
  </si>
  <si>
    <t>福建省德化县进城大道人社局3楼</t>
  </si>
  <si>
    <t>福建省德化县龙浔镇环城南路170号</t>
  </si>
  <si>
    <t>13520102150489</t>
  </si>
  <si>
    <t>510525199409054510</t>
  </si>
  <si>
    <t>周宇</t>
  </si>
  <si>
    <t>081901</t>
  </si>
  <si>
    <t>520102</t>
  </si>
  <si>
    <t>贵州省贵阳市南明区</t>
  </si>
  <si>
    <t>3013205259</t>
  </si>
  <si>
    <t>19940905</t>
  </si>
  <si>
    <t>贵阳市第一中学</t>
  </si>
  <si>
    <t>贵州省贵阳市南明区花果园派出所</t>
  </si>
  <si>
    <t>17784803905</t>
  </si>
  <si>
    <t>229497099@qq.com</t>
  </si>
  <si>
    <t>229497099</t>
  </si>
  <si>
    <t>贵州省贵阳市南明区狮峰路55号</t>
  </si>
  <si>
    <t>85915634</t>
  </si>
  <si>
    <t>550002</t>
  </si>
  <si>
    <t>求职中</t>
  </si>
  <si>
    <t>贵阳市大中专毕业生就业指导中心</t>
  </si>
  <si>
    <t>201710056201370</t>
  </si>
  <si>
    <t>贵阳市南明区花果园</t>
  </si>
  <si>
    <t>183477</t>
  </si>
  <si>
    <t>北京</t>
  </si>
  <si>
    <t>升学</t>
    <phoneticPr fontId="4" type="noConversion"/>
  </si>
  <si>
    <t>出国</t>
    <phoneticPr fontId="4" type="noConversion"/>
  </si>
  <si>
    <t>总升学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</si>
</sst>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/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10" fontId="3" fillId="0" borderId="1" xfId="0" applyNumberFormat="1" applyFont="1" applyBorder="1" applyAlignment="1">
      <alignment vertical="center"/>
    </xf>
  </cellXfs>
  <cellStyles count="3">
    <cellStyle name="常规" xfId="0" builtinId="0"/>
    <cellStyle name="常规 2" xfId="1"/>
    <cellStyle name="常规 22" xfId="2"/>
  </cellStyles>
  <dxfs count="6">
    <dxf>
      <fill>
        <patternFill patternType="solid">
          <fgColor indexed="64"/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等线"/>
        <family val="3"/>
        <charset val="134"/>
        <scheme val="minor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等线"/>
        <family val="3"/>
        <charset val="134"/>
        <scheme val="minor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6"/>
  <sheetViews>
    <sheetView topLeftCell="D1" workbookViewId="0">
      <selection activeCell="S2" sqref="S2"/>
    </sheetView>
  </sheetViews>
  <sheetFormatPr defaultRowHeight="14.2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3" t="s">
        <v>37</v>
      </c>
      <c r="S2" s="2" t="s">
        <v>38</v>
      </c>
      <c r="T2" s="2" t="s">
        <v>39</v>
      </c>
      <c r="U2" s="2" t="s">
        <v>39</v>
      </c>
    </row>
    <row r="3" spans="1:21" x14ac:dyDescent="0.2">
      <c r="A3" s="2">
        <v>2</v>
      </c>
      <c r="B3" s="1" t="s">
        <v>40</v>
      </c>
      <c r="C3" s="1" t="s">
        <v>41</v>
      </c>
      <c r="D3" s="1" t="s">
        <v>42</v>
      </c>
      <c r="E3" s="1" t="s">
        <v>24</v>
      </c>
      <c r="F3" s="1" t="s">
        <v>25</v>
      </c>
      <c r="G3" s="1" t="s">
        <v>43</v>
      </c>
      <c r="H3" s="1" t="s">
        <v>27</v>
      </c>
      <c r="I3" s="1" t="s">
        <v>44</v>
      </c>
      <c r="J3" s="1" t="s">
        <v>29</v>
      </c>
      <c r="K3" s="1" t="s">
        <v>30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36</v>
      </c>
      <c r="R3" s="3" t="s">
        <v>37</v>
      </c>
      <c r="S3" s="2" t="s">
        <v>38</v>
      </c>
      <c r="T3" s="2" t="s">
        <v>39</v>
      </c>
      <c r="U3" s="2" t="s">
        <v>39</v>
      </c>
    </row>
    <row r="4" spans="1:21" x14ac:dyDescent="0.2">
      <c r="A4" s="2">
        <v>3</v>
      </c>
      <c r="B4" s="1" t="s">
        <v>50</v>
      </c>
      <c r="C4" s="1" t="s">
        <v>51</v>
      </c>
      <c r="D4" s="1" t="s">
        <v>23</v>
      </c>
      <c r="E4" s="1" t="s">
        <v>24</v>
      </c>
      <c r="F4" s="1" t="s">
        <v>25</v>
      </c>
      <c r="G4" s="1" t="s">
        <v>52</v>
      </c>
      <c r="H4" s="1" t="s">
        <v>27</v>
      </c>
      <c r="I4" s="1" t="s">
        <v>53</v>
      </c>
      <c r="J4" s="1" t="s">
        <v>29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36</v>
      </c>
      <c r="R4" s="3" t="s">
        <v>37</v>
      </c>
      <c r="S4" s="2" t="s">
        <v>38</v>
      </c>
      <c r="T4" s="2" t="s">
        <v>39</v>
      </c>
      <c r="U4" s="2" t="s">
        <v>39</v>
      </c>
    </row>
    <row r="5" spans="1:21" x14ac:dyDescent="0.2">
      <c r="A5" s="2">
        <v>4</v>
      </c>
      <c r="B5" s="1" t="s">
        <v>60</v>
      </c>
      <c r="C5" s="1" t="s">
        <v>61</v>
      </c>
      <c r="D5" s="1" t="s">
        <v>42</v>
      </c>
      <c r="E5" s="1" t="s">
        <v>24</v>
      </c>
      <c r="F5" s="1" t="s">
        <v>25</v>
      </c>
      <c r="G5" s="1" t="s">
        <v>52</v>
      </c>
      <c r="H5" s="1" t="s">
        <v>27</v>
      </c>
      <c r="I5" s="1" t="s">
        <v>62</v>
      </c>
      <c r="J5" s="1" t="s">
        <v>29</v>
      </c>
      <c r="K5" s="1" t="s">
        <v>54</v>
      </c>
      <c r="L5" s="1" t="s">
        <v>55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36</v>
      </c>
      <c r="R5" s="3" t="s">
        <v>37</v>
      </c>
      <c r="S5" s="2" t="s">
        <v>38</v>
      </c>
      <c r="T5" s="2" t="s">
        <v>39</v>
      </c>
      <c r="U5" s="2" t="s">
        <v>39</v>
      </c>
    </row>
    <row r="6" spans="1:21" x14ac:dyDescent="0.2">
      <c r="A6" s="2">
        <v>5</v>
      </c>
      <c r="B6" s="1" t="s">
        <v>67</v>
      </c>
      <c r="C6" s="1" t="s">
        <v>68</v>
      </c>
      <c r="D6" s="1" t="s">
        <v>23</v>
      </c>
      <c r="E6" s="1" t="s">
        <v>24</v>
      </c>
      <c r="F6" s="1" t="s">
        <v>25</v>
      </c>
      <c r="G6" s="1" t="s">
        <v>52</v>
      </c>
      <c r="H6" s="1" t="s">
        <v>27</v>
      </c>
      <c r="I6" s="1" t="s">
        <v>69</v>
      </c>
      <c r="J6" s="1" t="s">
        <v>29</v>
      </c>
      <c r="K6" s="1" t="s">
        <v>30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36</v>
      </c>
      <c r="R6" s="3" t="s">
        <v>37</v>
      </c>
      <c r="S6" s="2" t="s">
        <v>38</v>
      </c>
      <c r="T6" s="2" t="s">
        <v>39</v>
      </c>
      <c r="U6" s="2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opLeftCell="E1" workbookViewId="0">
      <selection activeCell="L19" sqref="L19"/>
    </sheetView>
  </sheetViews>
  <sheetFormatPr defaultRowHeight="14.25" x14ac:dyDescent="0.2"/>
  <sheetData>
    <row r="1" spans="1:22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75</v>
      </c>
      <c r="S1" s="4" t="s">
        <v>17</v>
      </c>
      <c r="T1" s="4" t="s">
        <v>76</v>
      </c>
      <c r="U1" s="4" t="s">
        <v>77</v>
      </c>
      <c r="V1" s="4"/>
    </row>
    <row r="2" spans="1:22" s="5" customFormat="1" x14ac:dyDescent="0.2">
      <c r="A2" s="6">
        <v>1</v>
      </c>
      <c r="B2" s="4" t="s">
        <v>78</v>
      </c>
      <c r="C2" s="4" t="s">
        <v>79</v>
      </c>
      <c r="D2" s="4" t="s">
        <v>42</v>
      </c>
      <c r="E2" s="4" t="s">
        <v>24</v>
      </c>
      <c r="F2" s="4" t="s">
        <v>25</v>
      </c>
      <c r="G2" s="4" t="s">
        <v>80</v>
      </c>
      <c r="H2" s="4" t="s">
        <v>27</v>
      </c>
      <c r="I2" s="4" t="s">
        <v>81</v>
      </c>
      <c r="J2" s="4" t="s">
        <v>29</v>
      </c>
      <c r="K2" s="4" t="s">
        <v>30</v>
      </c>
      <c r="L2" s="4" t="s">
        <v>45</v>
      </c>
      <c r="M2" s="4" t="s">
        <v>82</v>
      </c>
      <c r="N2" s="4" t="s">
        <v>83</v>
      </c>
      <c r="O2" s="4" t="s">
        <v>84</v>
      </c>
      <c r="P2" s="4" t="s">
        <v>85</v>
      </c>
      <c r="Q2" s="4" t="s">
        <v>86</v>
      </c>
      <c r="R2" s="4" t="s">
        <v>87</v>
      </c>
      <c r="S2" s="4" t="s">
        <v>88</v>
      </c>
      <c r="T2" s="4" t="s">
        <v>88</v>
      </c>
      <c r="U2" s="4" t="s">
        <v>88</v>
      </c>
      <c r="V2" s="4"/>
    </row>
    <row r="3" spans="1:22" s="5" customFormat="1" x14ac:dyDescent="0.2">
      <c r="A3" s="6">
        <v>2</v>
      </c>
      <c r="B3" s="4" t="s">
        <v>89</v>
      </c>
      <c r="C3" s="4" t="s">
        <v>90</v>
      </c>
      <c r="D3" s="4" t="s">
        <v>42</v>
      </c>
      <c r="E3" s="4" t="s">
        <v>24</v>
      </c>
      <c r="F3" s="4" t="s">
        <v>25</v>
      </c>
      <c r="G3" s="4" t="s">
        <v>80</v>
      </c>
      <c r="H3" s="4" t="s">
        <v>27</v>
      </c>
      <c r="I3" s="4" t="s">
        <v>91</v>
      </c>
      <c r="J3" s="4" t="s">
        <v>29</v>
      </c>
      <c r="K3" s="4" t="s">
        <v>30</v>
      </c>
      <c r="L3" s="4" t="s">
        <v>45</v>
      </c>
      <c r="M3" s="4" t="s">
        <v>92</v>
      </c>
      <c r="N3" s="4" t="s">
        <v>93</v>
      </c>
      <c r="O3" s="4" t="s">
        <v>94</v>
      </c>
      <c r="P3" s="4" t="s">
        <v>95</v>
      </c>
      <c r="Q3" s="4" t="s">
        <v>86</v>
      </c>
      <c r="R3" s="4" t="s">
        <v>96</v>
      </c>
      <c r="S3" s="4" t="s">
        <v>88</v>
      </c>
      <c r="T3" s="4" t="s">
        <v>88</v>
      </c>
      <c r="U3" s="4" t="s">
        <v>88</v>
      </c>
      <c r="V3" s="4"/>
    </row>
    <row r="4" spans="1:22" s="5" customFormat="1" x14ac:dyDescent="0.2">
      <c r="A4" s="6">
        <v>3</v>
      </c>
      <c r="B4" s="4" t="s">
        <v>97</v>
      </c>
      <c r="C4" s="4" t="s">
        <v>98</v>
      </c>
      <c r="D4" s="4" t="s">
        <v>42</v>
      </c>
      <c r="E4" s="4" t="s">
        <v>24</v>
      </c>
      <c r="F4" s="4" t="s">
        <v>99</v>
      </c>
      <c r="G4" s="4" t="s">
        <v>100</v>
      </c>
      <c r="H4" s="4" t="s">
        <v>27</v>
      </c>
      <c r="I4" s="4" t="s">
        <v>101</v>
      </c>
      <c r="J4" s="4" t="s">
        <v>29</v>
      </c>
      <c r="K4" s="4" t="s">
        <v>30</v>
      </c>
      <c r="L4" s="4" t="s">
        <v>55</v>
      </c>
      <c r="M4" s="4" t="s">
        <v>102</v>
      </c>
      <c r="N4" s="4"/>
      <c r="O4" s="4"/>
      <c r="P4" s="4"/>
      <c r="Q4" s="4" t="s">
        <v>86</v>
      </c>
      <c r="R4" s="4" t="s">
        <v>103</v>
      </c>
      <c r="S4" s="4" t="s">
        <v>88</v>
      </c>
      <c r="T4" s="4" t="s">
        <v>88</v>
      </c>
      <c r="U4" s="4" t="s">
        <v>88</v>
      </c>
      <c r="V4" s="4"/>
    </row>
    <row r="5" spans="1:22" s="5" customFormat="1" x14ac:dyDescent="0.2">
      <c r="A5" s="6">
        <v>4</v>
      </c>
      <c r="B5" s="4" t="s">
        <v>104</v>
      </c>
      <c r="C5" s="4" t="s">
        <v>105</v>
      </c>
      <c r="D5" s="4" t="s">
        <v>42</v>
      </c>
      <c r="E5" s="4" t="s">
        <v>24</v>
      </c>
      <c r="F5" s="4" t="s">
        <v>106</v>
      </c>
      <c r="G5" s="4" t="s">
        <v>107</v>
      </c>
      <c r="H5" s="4" t="s">
        <v>27</v>
      </c>
      <c r="I5" s="4" t="s">
        <v>108</v>
      </c>
      <c r="J5" s="4" t="s">
        <v>29</v>
      </c>
      <c r="K5" s="4" t="s">
        <v>30</v>
      </c>
      <c r="L5" s="4" t="s">
        <v>55</v>
      </c>
      <c r="M5" s="4" t="s">
        <v>109</v>
      </c>
      <c r="N5" s="4" t="s">
        <v>110</v>
      </c>
      <c r="O5" s="4" t="s">
        <v>111</v>
      </c>
      <c r="P5" s="4" t="s">
        <v>110</v>
      </c>
      <c r="Q5" s="4" t="s">
        <v>86</v>
      </c>
      <c r="R5" s="4" t="s">
        <v>112</v>
      </c>
      <c r="S5" s="4" t="s">
        <v>88</v>
      </c>
      <c r="T5" s="4" t="s">
        <v>88</v>
      </c>
      <c r="U5" s="4" t="s">
        <v>88</v>
      </c>
      <c r="V5" s="4"/>
    </row>
    <row r="6" spans="1:22" s="5" customFormat="1" x14ac:dyDescent="0.2">
      <c r="A6" s="6">
        <v>5</v>
      </c>
      <c r="B6" s="4" t="s">
        <v>113</v>
      </c>
      <c r="C6" s="4" t="s">
        <v>114</v>
      </c>
      <c r="D6" s="4" t="s">
        <v>42</v>
      </c>
      <c r="E6" s="4" t="s">
        <v>24</v>
      </c>
      <c r="F6" s="4" t="s">
        <v>25</v>
      </c>
      <c r="G6" s="4" t="s">
        <v>115</v>
      </c>
      <c r="H6" s="4" t="s">
        <v>27</v>
      </c>
      <c r="I6" s="4" t="s">
        <v>116</v>
      </c>
      <c r="J6" s="4" t="s">
        <v>29</v>
      </c>
      <c r="K6" s="4" t="s">
        <v>30</v>
      </c>
      <c r="L6" s="4" t="s">
        <v>117</v>
      </c>
      <c r="M6" s="4" t="s">
        <v>118</v>
      </c>
      <c r="N6" s="4" t="s">
        <v>110</v>
      </c>
      <c r="O6" s="4" t="s">
        <v>119</v>
      </c>
      <c r="P6" s="4" t="s">
        <v>120</v>
      </c>
      <c r="Q6" s="4" t="s">
        <v>86</v>
      </c>
      <c r="R6" s="4" t="s">
        <v>121</v>
      </c>
      <c r="S6" s="4" t="s">
        <v>121</v>
      </c>
      <c r="T6" s="4" t="s">
        <v>88</v>
      </c>
      <c r="U6" s="4" t="s">
        <v>122</v>
      </c>
      <c r="V6" s="4"/>
    </row>
  </sheetData>
  <phoneticPr fontId="4" type="noConversion"/>
  <conditionalFormatting sqref="B1:B6">
    <cfRule type="duplicateValues" dxfId="5" priority="2"/>
  </conditionalFormatting>
  <conditionalFormatting sqref="C1:C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sqref="A1:XFD6"/>
    </sheetView>
  </sheetViews>
  <sheetFormatPr defaultRowHeight="14.25" x14ac:dyDescent="0.2"/>
  <sheetData>
    <row r="1" spans="1:25" s="8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75</v>
      </c>
      <c r="S1" s="7" t="s">
        <v>123</v>
      </c>
      <c r="T1" s="7" t="s">
        <v>124</v>
      </c>
      <c r="U1" s="7" t="s">
        <v>125</v>
      </c>
      <c r="V1" s="7" t="s">
        <v>126</v>
      </c>
      <c r="W1" s="7" t="s">
        <v>127</v>
      </c>
      <c r="X1" s="7" t="s">
        <v>128</v>
      </c>
      <c r="Y1" s="4"/>
    </row>
    <row r="2" spans="1:25" s="8" customFormat="1" x14ac:dyDescent="0.2">
      <c r="A2" s="6">
        <v>1</v>
      </c>
      <c r="B2" s="4" t="s">
        <v>129</v>
      </c>
      <c r="C2" s="4" t="s">
        <v>130</v>
      </c>
      <c r="D2" s="4" t="s">
        <v>42</v>
      </c>
      <c r="E2" s="4" t="s">
        <v>24</v>
      </c>
      <c r="F2" s="4" t="s">
        <v>25</v>
      </c>
      <c r="G2" s="4" t="s">
        <v>131</v>
      </c>
      <c r="H2" s="4" t="s">
        <v>27</v>
      </c>
      <c r="I2" s="4" t="s">
        <v>132</v>
      </c>
      <c r="J2" s="4" t="s">
        <v>29</v>
      </c>
      <c r="K2" s="4" t="s">
        <v>30</v>
      </c>
      <c r="L2" s="4" t="s">
        <v>31</v>
      </c>
      <c r="M2" s="4" t="s">
        <v>133</v>
      </c>
      <c r="N2" s="4" t="s">
        <v>134</v>
      </c>
      <c r="O2" s="4" t="s">
        <v>135</v>
      </c>
      <c r="P2" s="4" t="s">
        <v>136</v>
      </c>
      <c r="Q2" s="4" t="s">
        <v>137</v>
      </c>
      <c r="R2" s="4" t="s">
        <v>138</v>
      </c>
      <c r="S2" s="4" t="s">
        <v>139</v>
      </c>
      <c r="T2" s="4" t="s">
        <v>140</v>
      </c>
      <c r="U2" s="4" t="s">
        <v>141</v>
      </c>
      <c r="V2" s="6">
        <v>24</v>
      </c>
      <c r="W2" s="4" t="s">
        <v>142</v>
      </c>
      <c r="X2" s="4" t="str">
        <f t="shared" ref="X2:X6" si="0">LEFT(W:W,2)</f>
        <v>上海</v>
      </c>
      <c r="Y2" s="4"/>
    </row>
    <row r="3" spans="1:25" s="8" customFormat="1" x14ac:dyDescent="0.2">
      <c r="A3" s="6">
        <v>2</v>
      </c>
      <c r="B3" s="4" t="s">
        <v>143</v>
      </c>
      <c r="C3" s="4" t="s">
        <v>144</v>
      </c>
      <c r="D3" s="4" t="s">
        <v>23</v>
      </c>
      <c r="E3" s="4" t="s">
        <v>24</v>
      </c>
      <c r="F3" s="4" t="s">
        <v>25</v>
      </c>
      <c r="G3" s="4" t="s">
        <v>131</v>
      </c>
      <c r="H3" s="4" t="s">
        <v>27</v>
      </c>
      <c r="I3" s="4" t="s">
        <v>145</v>
      </c>
      <c r="J3" s="4" t="s">
        <v>29</v>
      </c>
      <c r="K3" s="4" t="s">
        <v>30</v>
      </c>
      <c r="L3" s="4" t="s">
        <v>31</v>
      </c>
      <c r="M3" s="4" t="s">
        <v>146</v>
      </c>
      <c r="N3" s="4" t="s">
        <v>147</v>
      </c>
      <c r="O3" s="4" t="s">
        <v>148</v>
      </c>
      <c r="P3" s="4" t="s">
        <v>149</v>
      </c>
      <c r="Q3" s="4" t="s">
        <v>137</v>
      </c>
      <c r="R3" s="4" t="s">
        <v>150</v>
      </c>
      <c r="S3" s="4" t="s">
        <v>139</v>
      </c>
      <c r="T3" s="4" t="s">
        <v>140</v>
      </c>
      <c r="U3" s="4" t="s">
        <v>151</v>
      </c>
      <c r="V3" s="6">
        <v>58</v>
      </c>
      <c r="W3" s="4" t="s">
        <v>152</v>
      </c>
      <c r="X3" s="4" t="str">
        <f t="shared" si="0"/>
        <v>北京</v>
      </c>
      <c r="Y3" s="4"/>
    </row>
    <row r="4" spans="1:25" s="8" customFormat="1" x14ac:dyDescent="0.2">
      <c r="A4" s="6">
        <v>3</v>
      </c>
      <c r="B4" s="4" t="s">
        <v>153</v>
      </c>
      <c r="C4" s="4" t="s">
        <v>154</v>
      </c>
      <c r="D4" s="4" t="s">
        <v>23</v>
      </c>
      <c r="E4" s="4" t="s">
        <v>24</v>
      </c>
      <c r="F4" s="4" t="s">
        <v>25</v>
      </c>
      <c r="G4" s="4" t="s">
        <v>131</v>
      </c>
      <c r="H4" s="4" t="s">
        <v>27</v>
      </c>
      <c r="I4" s="4" t="s">
        <v>155</v>
      </c>
      <c r="J4" s="4" t="s">
        <v>29</v>
      </c>
      <c r="K4" s="4" t="s">
        <v>30</v>
      </c>
      <c r="L4" s="4" t="s">
        <v>31</v>
      </c>
      <c r="M4" s="4" t="s">
        <v>156</v>
      </c>
      <c r="N4" s="4" t="s">
        <v>157</v>
      </c>
      <c r="O4" s="4" t="s">
        <v>158</v>
      </c>
      <c r="P4" s="4" t="s">
        <v>159</v>
      </c>
      <c r="Q4" s="4" t="s">
        <v>137</v>
      </c>
      <c r="R4" s="4" t="s">
        <v>160</v>
      </c>
      <c r="S4" s="4" t="s">
        <v>161</v>
      </c>
      <c r="T4" s="4" t="s">
        <v>162</v>
      </c>
      <c r="U4" s="4" t="s">
        <v>163</v>
      </c>
      <c r="V4" s="6">
        <v>261</v>
      </c>
      <c r="W4" s="4" t="s">
        <v>164</v>
      </c>
      <c r="X4" s="4" t="str">
        <f t="shared" si="0"/>
        <v>北京</v>
      </c>
      <c r="Y4" s="4"/>
    </row>
    <row r="5" spans="1:25" s="8" customFormat="1" x14ac:dyDescent="0.2">
      <c r="A5" s="6">
        <v>4</v>
      </c>
      <c r="B5" s="4" t="s">
        <v>165</v>
      </c>
      <c r="C5" s="4" t="s">
        <v>166</v>
      </c>
      <c r="D5" s="4" t="s">
        <v>42</v>
      </c>
      <c r="E5" s="4" t="s">
        <v>24</v>
      </c>
      <c r="F5" s="4" t="s">
        <v>25</v>
      </c>
      <c r="G5" s="4" t="s">
        <v>131</v>
      </c>
      <c r="H5" s="4" t="s">
        <v>27</v>
      </c>
      <c r="I5" s="4" t="s">
        <v>167</v>
      </c>
      <c r="J5" s="4" t="s">
        <v>29</v>
      </c>
      <c r="K5" s="4" t="s">
        <v>54</v>
      </c>
      <c r="L5" s="4" t="s">
        <v>31</v>
      </c>
      <c r="M5" s="4" t="s">
        <v>168</v>
      </c>
      <c r="N5" s="4" t="s">
        <v>169</v>
      </c>
      <c r="O5" s="4" t="s">
        <v>170</v>
      </c>
      <c r="P5" s="4" t="s">
        <v>171</v>
      </c>
      <c r="Q5" s="4" t="s">
        <v>137</v>
      </c>
      <c r="R5" s="4" t="s">
        <v>172</v>
      </c>
      <c r="S5" s="4" t="s">
        <v>161</v>
      </c>
      <c r="T5" s="4" t="s">
        <v>173</v>
      </c>
      <c r="U5" s="4" t="s">
        <v>174</v>
      </c>
      <c r="V5" s="6">
        <v>5</v>
      </c>
      <c r="W5" s="4" t="s">
        <v>175</v>
      </c>
      <c r="X5" s="4" t="str">
        <f t="shared" si="0"/>
        <v>天津</v>
      </c>
      <c r="Y5" s="4"/>
    </row>
    <row r="6" spans="1:25" s="8" customFormat="1" x14ac:dyDescent="0.2">
      <c r="A6" s="6">
        <v>5</v>
      </c>
      <c r="B6" s="4" t="s">
        <v>176</v>
      </c>
      <c r="C6" s="4" t="s">
        <v>177</v>
      </c>
      <c r="D6" s="4" t="s">
        <v>42</v>
      </c>
      <c r="E6" s="4" t="s">
        <v>24</v>
      </c>
      <c r="F6" s="4" t="s">
        <v>25</v>
      </c>
      <c r="G6" s="4" t="s">
        <v>131</v>
      </c>
      <c r="H6" s="4" t="s">
        <v>27</v>
      </c>
      <c r="I6" s="4" t="s">
        <v>178</v>
      </c>
      <c r="J6" s="4" t="s">
        <v>29</v>
      </c>
      <c r="K6" s="4" t="s">
        <v>30</v>
      </c>
      <c r="L6" s="4" t="s">
        <v>31</v>
      </c>
      <c r="M6" s="4" t="s">
        <v>179</v>
      </c>
      <c r="N6" s="4" t="s">
        <v>180</v>
      </c>
      <c r="O6" s="4" t="s">
        <v>181</v>
      </c>
      <c r="P6" s="4" t="s">
        <v>182</v>
      </c>
      <c r="Q6" s="4" t="s">
        <v>137</v>
      </c>
      <c r="R6" s="4" t="s">
        <v>183</v>
      </c>
      <c r="S6" s="4" t="s">
        <v>184</v>
      </c>
      <c r="T6" s="4" t="s">
        <v>173</v>
      </c>
      <c r="U6" s="4" t="s">
        <v>185</v>
      </c>
      <c r="V6" s="6" t="s">
        <v>186</v>
      </c>
      <c r="W6" s="4" t="s">
        <v>116</v>
      </c>
      <c r="X6" s="4" t="str">
        <f t="shared" si="0"/>
        <v>广西</v>
      </c>
      <c r="Y6" s="4"/>
    </row>
  </sheetData>
  <phoneticPr fontId="4" type="noConversion"/>
  <conditionalFormatting sqref="B1:B6">
    <cfRule type="duplicateValues" dxfId="3" priority="1"/>
  </conditionalFormatting>
  <conditionalFormatting sqref="B1:B6"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16" workbookViewId="0">
      <selection activeCell="A35" sqref="A35"/>
    </sheetView>
  </sheetViews>
  <sheetFormatPr defaultColWidth="9" defaultRowHeight="14.25" x14ac:dyDescent="0.2"/>
  <cols>
    <col min="1" max="1" width="11.25" style="8" customWidth="1"/>
    <col min="2" max="2" width="12.25" style="8" customWidth="1"/>
    <col min="3" max="4" width="12.625" style="8" bestFit="1" customWidth="1"/>
    <col min="5" max="5" width="13.5" style="8" customWidth="1"/>
    <col min="6" max="6" width="12.625" style="8" customWidth="1"/>
    <col min="7" max="7" width="10.5" style="8" customWidth="1"/>
    <col min="8" max="10" width="9" style="8"/>
    <col min="11" max="11" width="12.625" style="8" bestFit="1" customWidth="1"/>
    <col min="12" max="256" width="9" style="8"/>
    <col min="257" max="257" width="11.25" style="8" customWidth="1"/>
    <col min="258" max="258" width="12.25" style="8" customWidth="1"/>
    <col min="259" max="260" width="12.625" style="8" bestFit="1" customWidth="1"/>
    <col min="261" max="261" width="13.5" style="8" customWidth="1"/>
    <col min="262" max="262" width="12.625" style="8" customWidth="1"/>
    <col min="263" max="263" width="10.5" style="8" customWidth="1"/>
    <col min="264" max="266" width="9" style="8"/>
    <col min="267" max="267" width="12.625" style="8" bestFit="1" customWidth="1"/>
    <col min="268" max="512" width="9" style="8"/>
    <col min="513" max="513" width="11.25" style="8" customWidth="1"/>
    <col min="514" max="514" width="12.25" style="8" customWidth="1"/>
    <col min="515" max="516" width="12.625" style="8" bestFit="1" customWidth="1"/>
    <col min="517" max="517" width="13.5" style="8" customWidth="1"/>
    <col min="518" max="518" width="12.625" style="8" customWidth="1"/>
    <col min="519" max="519" width="10.5" style="8" customWidth="1"/>
    <col min="520" max="522" width="9" style="8"/>
    <col min="523" max="523" width="12.625" style="8" bestFit="1" customWidth="1"/>
    <col min="524" max="768" width="9" style="8"/>
    <col min="769" max="769" width="11.25" style="8" customWidth="1"/>
    <col min="770" max="770" width="12.25" style="8" customWidth="1"/>
    <col min="771" max="772" width="12.625" style="8" bestFit="1" customWidth="1"/>
    <col min="773" max="773" width="13.5" style="8" customWidth="1"/>
    <col min="774" max="774" width="12.625" style="8" customWidth="1"/>
    <col min="775" max="775" width="10.5" style="8" customWidth="1"/>
    <col min="776" max="778" width="9" style="8"/>
    <col min="779" max="779" width="12.625" style="8" bestFit="1" customWidth="1"/>
    <col min="780" max="1024" width="9" style="8"/>
    <col min="1025" max="1025" width="11.25" style="8" customWidth="1"/>
    <col min="1026" max="1026" width="12.25" style="8" customWidth="1"/>
    <col min="1027" max="1028" width="12.625" style="8" bestFit="1" customWidth="1"/>
    <col min="1029" max="1029" width="13.5" style="8" customWidth="1"/>
    <col min="1030" max="1030" width="12.625" style="8" customWidth="1"/>
    <col min="1031" max="1031" width="10.5" style="8" customWidth="1"/>
    <col min="1032" max="1034" width="9" style="8"/>
    <col min="1035" max="1035" width="12.625" style="8" bestFit="1" customWidth="1"/>
    <col min="1036" max="1280" width="9" style="8"/>
    <col min="1281" max="1281" width="11.25" style="8" customWidth="1"/>
    <col min="1282" max="1282" width="12.25" style="8" customWidth="1"/>
    <col min="1283" max="1284" width="12.625" style="8" bestFit="1" customWidth="1"/>
    <col min="1285" max="1285" width="13.5" style="8" customWidth="1"/>
    <col min="1286" max="1286" width="12.625" style="8" customWidth="1"/>
    <col min="1287" max="1287" width="10.5" style="8" customWidth="1"/>
    <col min="1288" max="1290" width="9" style="8"/>
    <col min="1291" max="1291" width="12.625" style="8" bestFit="1" customWidth="1"/>
    <col min="1292" max="1536" width="9" style="8"/>
    <col min="1537" max="1537" width="11.25" style="8" customWidth="1"/>
    <col min="1538" max="1538" width="12.25" style="8" customWidth="1"/>
    <col min="1539" max="1540" width="12.625" style="8" bestFit="1" customWidth="1"/>
    <col min="1541" max="1541" width="13.5" style="8" customWidth="1"/>
    <col min="1542" max="1542" width="12.625" style="8" customWidth="1"/>
    <col min="1543" max="1543" width="10.5" style="8" customWidth="1"/>
    <col min="1544" max="1546" width="9" style="8"/>
    <col min="1547" max="1547" width="12.625" style="8" bestFit="1" customWidth="1"/>
    <col min="1548" max="1792" width="9" style="8"/>
    <col min="1793" max="1793" width="11.25" style="8" customWidth="1"/>
    <col min="1794" max="1794" width="12.25" style="8" customWidth="1"/>
    <col min="1795" max="1796" width="12.625" style="8" bestFit="1" customWidth="1"/>
    <col min="1797" max="1797" width="13.5" style="8" customWidth="1"/>
    <col min="1798" max="1798" width="12.625" style="8" customWidth="1"/>
    <col min="1799" max="1799" width="10.5" style="8" customWidth="1"/>
    <col min="1800" max="1802" width="9" style="8"/>
    <col min="1803" max="1803" width="12.625" style="8" bestFit="1" customWidth="1"/>
    <col min="1804" max="2048" width="9" style="8"/>
    <col min="2049" max="2049" width="11.25" style="8" customWidth="1"/>
    <col min="2050" max="2050" width="12.25" style="8" customWidth="1"/>
    <col min="2051" max="2052" width="12.625" style="8" bestFit="1" customWidth="1"/>
    <col min="2053" max="2053" width="13.5" style="8" customWidth="1"/>
    <col min="2054" max="2054" width="12.625" style="8" customWidth="1"/>
    <col min="2055" max="2055" width="10.5" style="8" customWidth="1"/>
    <col min="2056" max="2058" width="9" style="8"/>
    <col min="2059" max="2059" width="12.625" style="8" bestFit="1" customWidth="1"/>
    <col min="2060" max="2304" width="9" style="8"/>
    <col min="2305" max="2305" width="11.25" style="8" customWidth="1"/>
    <col min="2306" max="2306" width="12.25" style="8" customWidth="1"/>
    <col min="2307" max="2308" width="12.625" style="8" bestFit="1" customWidth="1"/>
    <col min="2309" max="2309" width="13.5" style="8" customWidth="1"/>
    <col min="2310" max="2310" width="12.625" style="8" customWidth="1"/>
    <col min="2311" max="2311" width="10.5" style="8" customWidth="1"/>
    <col min="2312" max="2314" width="9" style="8"/>
    <col min="2315" max="2315" width="12.625" style="8" bestFit="1" customWidth="1"/>
    <col min="2316" max="2560" width="9" style="8"/>
    <col min="2561" max="2561" width="11.25" style="8" customWidth="1"/>
    <col min="2562" max="2562" width="12.25" style="8" customWidth="1"/>
    <col min="2563" max="2564" width="12.625" style="8" bestFit="1" customWidth="1"/>
    <col min="2565" max="2565" width="13.5" style="8" customWidth="1"/>
    <col min="2566" max="2566" width="12.625" style="8" customWidth="1"/>
    <col min="2567" max="2567" width="10.5" style="8" customWidth="1"/>
    <col min="2568" max="2570" width="9" style="8"/>
    <col min="2571" max="2571" width="12.625" style="8" bestFit="1" customWidth="1"/>
    <col min="2572" max="2816" width="9" style="8"/>
    <col min="2817" max="2817" width="11.25" style="8" customWidth="1"/>
    <col min="2818" max="2818" width="12.25" style="8" customWidth="1"/>
    <col min="2819" max="2820" width="12.625" style="8" bestFit="1" customWidth="1"/>
    <col min="2821" max="2821" width="13.5" style="8" customWidth="1"/>
    <col min="2822" max="2822" width="12.625" style="8" customWidth="1"/>
    <col min="2823" max="2823" width="10.5" style="8" customWidth="1"/>
    <col min="2824" max="2826" width="9" style="8"/>
    <col min="2827" max="2827" width="12.625" style="8" bestFit="1" customWidth="1"/>
    <col min="2828" max="3072" width="9" style="8"/>
    <col min="3073" max="3073" width="11.25" style="8" customWidth="1"/>
    <col min="3074" max="3074" width="12.25" style="8" customWidth="1"/>
    <col min="3075" max="3076" width="12.625" style="8" bestFit="1" customWidth="1"/>
    <col min="3077" max="3077" width="13.5" style="8" customWidth="1"/>
    <col min="3078" max="3078" width="12.625" style="8" customWidth="1"/>
    <col min="3079" max="3079" width="10.5" style="8" customWidth="1"/>
    <col min="3080" max="3082" width="9" style="8"/>
    <col min="3083" max="3083" width="12.625" style="8" bestFit="1" customWidth="1"/>
    <col min="3084" max="3328" width="9" style="8"/>
    <col min="3329" max="3329" width="11.25" style="8" customWidth="1"/>
    <col min="3330" max="3330" width="12.25" style="8" customWidth="1"/>
    <col min="3331" max="3332" width="12.625" style="8" bestFit="1" customWidth="1"/>
    <col min="3333" max="3333" width="13.5" style="8" customWidth="1"/>
    <col min="3334" max="3334" width="12.625" style="8" customWidth="1"/>
    <col min="3335" max="3335" width="10.5" style="8" customWidth="1"/>
    <col min="3336" max="3338" width="9" style="8"/>
    <col min="3339" max="3339" width="12.625" style="8" bestFit="1" customWidth="1"/>
    <col min="3340" max="3584" width="9" style="8"/>
    <col min="3585" max="3585" width="11.25" style="8" customWidth="1"/>
    <col min="3586" max="3586" width="12.25" style="8" customWidth="1"/>
    <col min="3587" max="3588" width="12.625" style="8" bestFit="1" customWidth="1"/>
    <col min="3589" max="3589" width="13.5" style="8" customWidth="1"/>
    <col min="3590" max="3590" width="12.625" style="8" customWidth="1"/>
    <col min="3591" max="3591" width="10.5" style="8" customWidth="1"/>
    <col min="3592" max="3594" width="9" style="8"/>
    <col min="3595" max="3595" width="12.625" style="8" bestFit="1" customWidth="1"/>
    <col min="3596" max="3840" width="9" style="8"/>
    <col min="3841" max="3841" width="11.25" style="8" customWidth="1"/>
    <col min="3842" max="3842" width="12.25" style="8" customWidth="1"/>
    <col min="3843" max="3844" width="12.625" style="8" bestFit="1" customWidth="1"/>
    <col min="3845" max="3845" width="13.5" style="8" customWidth="1"/>
    <col min="3846" max="3846" width="12.625" style="8" customWidth="1"/>
    <col min="3847" max="3847" width="10.5" style="8" customWidth="1"/>
    <col min="3848" max="3850" width="9" style="8"/>
    <col min="3851" max="3851" width="12.625" style="8" bestFit="1" customWidth="1"/>
    <col min="3852" max="4096" width="9" style="8"/>
    <col min="4097" max="4097" width="11.25" style="8" customWidth="1"/>
    <col min="4098" max="4098" width="12.25" style="8" customWidth="1"/>
    <col min="4099" max="4100" width="12.625" style="8" bestFit="1" customWidth="1"/>
    <col min="4101" max="4101" width="13.5" style="8" customWidth="1"/>
    <col min="4102" max="4102" width="12.625" style="8" customWidth="1"/>
    <col min="4103" max="4103" width="10.5" style="8" customWidth="1"/>
    <col min="4104" max="4106" width="9" style="8"/>
    <col min="4107" max="4107" width="12.625" style="8" bestFit="1" customWidth="1"/>
    <col min="4108" max="4352" width="9" style="8"/>
    <col min="4353" max="4353" width="11.25" style="8" customWidth="1"/>
    <col min="4354" max="4354" width="12.25" style="8" customWidth="1"/>
    <col min="4355" max="4356" width="12.625" style="8" bestFit="1" customWidth="1"/>
    <col min="4357" max="4357" width="13.5" style="8" customWidth="1"/>
    <col min="4358" max="4358" width="12.625" style="8" customWidth="1"/>
    <col min="4359" max="4359" width="10.5" style="8" customWidth="1"/>
    <col min="4360" max="4362" width="9" style="8"/>
    <col min="4363" max="4363" width="12.625" style="8" bestFit="1" customWidth="1"/>
    <col min="4364" max="4608" width="9" style="8"/>
    <col min="4609" max="4609" width="11.25" style="8" customWidth="1"/>
    <col min="4610" max="4610" width="12.25" style="8" customWidth="1"/>
    <col min="4611" max="4612" width="12.625" style="8" bestFit="1" customWidth="1"/>
    <col min="4613" max="4613" width="13.5" style="8" customWidth="1"/>
    <col min="4614" max="4614" width="12.625" style="8" customWidth="1"/>
    <col min="4615" max="4615" width="10.5" style="8" customWidth="1"/>
    <col min="4616" max="4618" width="9" style="8"/>
    <col min="4619" max="4619" width="12.625" style="8" bestFit="1" customWidth="1"/>
    <col min="4620" max="4864" width="9" style="8"/>
    <col min="4865" max="4865" width="11.25" style="8" customWidth="1"/>
    <col min="4866" max="4866" width="12.25" style="8" customWidth="1"/>
    <col min="4867" max="4868" width="12.625" style="8" bestFit="1" customWidth="1"/>
    <col min="4869" max="4869" width="13.5" style="8" customWidth="1"/>
    <col min="4870" max="4870" width="12.625" style="8" customWidth="1"/>
    <col min="4871" max="4871" width="10.5" style="8" customWidth="1"/>
    <col min="4872" max="4874" width="9" style="8"/>
    <col min="4875" max="4875" width="12.625" style="8" bestFit="1" customWidth="1"/>
    <col min="4876" max="5120" width="9" style="8"/>
    <col min="5121" max="5121" width="11.25" style="8" customWidth="1"/>
    <col min="5122" max="5122" width="12.25" style="8" customWidth="1"/>
    <col min="5123" max="5124" width="12.625" style="8" bestFit="1" customWidth="1"/>
    <col min="5125" max="5125" width="13.5" style="8" customWidth="1"/>
    <col min="5126" max="5126" width="12.625" style="8" customWidth="1"/>
    <col min="5127" max="5127" width="10.5" style="8" customWidth="1"/>
    <col min="5128" max="5130" width="9" style="8"/>
    <col min="5131" max="5131" width="12.625" style="8" bestFit="1" customWidth="1"/>
    <col min="5132" max="5376" width="9" style="8"/>
    <col min="5377" max="5377" width="11.25" style="8" customWidth="1"/>
    <col min="5378" max="5378" width="12.25" style="8" customWidth="1"/>
    <col min="5379" max="5380" width="12.625" style="8" bestFit="1" customWidth="1"/>
    <col min="5381" max="5381" width="13.5" style="8" customWidth="1"/>
    <col min="5382" max="5382" width="12.625" style="8" customWidth="1"/>
    <col min="5383" max="5383" width="10.5" style="8" customWidth="1"/>
    <col min="5384" max="5386" width="9" style="8"/>
    <col min="5387" max="5387" width="12.625" style="8" bestFit="1" customWidth="1"/>
    <col min="5388" max="5632" width="9" style="8"/>
    <col min="5633" max="5633" width="11.25" style="8" customWidth="1"/>
    <col min="5634" max="5634" width="12.25" style="8" customWidth="1"/>
    <col min="5635" max="5636" width="12.625" style="8" bestFit="1" customWidth="1"/>
    <col min="5637" max="5637" width="13.5" style="8" customWidth="1"/>
    <col min="5638" max="5638" width="12.625" style="8" customWidth="1"/>
    <col min="5639" max="5639" width="10.5" style="8" customWidth="1"/>
    <col min="5640" max="5642" width="9" style="8"/>
    <col min="5643" max="5643" width="12.625" style="8" bestFit="1" customWidth="1"/>
    <col min="5644" max="5888" width="9" style="8"/>
    <col min="5889" max="5889" width="11.25" style="8" customWidth="1"/>
    <col min="5890" max="5890" width="12.25" style="8" customWidth="1"/>
    <col min="5891" max="5892" width="12.625" style="8" bestFit="1" customWidth="1"/>
    <col min="5893" max="5893" width="13.5" style="8" customWidth="1"/>
    <col min="5894" max="5894" width="12.625" style="8" customWidth="1"/>
    <col min="5895" max="5895" width="10.5" style="8" customWidth="1"/>
    <col min="5896" max="5898" width="9" style="8"/>
    <col min="5899" max="5899" width="12.625" style="8" bestFit="1" customWidth="1"/>
    <col min="5900" max="6144" width="9" style="8"/>
    <col min="6145" max="6145" width="11.25" style="8" customWidth="1"/>
    <col min="6146" max="6146" width="12.25" style="8" customWidth="1"/>
    <col min="6147" max="6148" width="12.625" style="8" bestFit="1" customWidth="1"/>
    <col min="6149" max="6149" width="13.5" style="8" customWidth="1"/>
    <col min="6150" max="6150" width="12.625" style="8" customWidth="1"/>
    <col min="6151" max="6151" width="10.5" style="8" customWidth="1"/>
    <col min="6152" max="6154" width="9" style="8"/>
    <col min="6155" max="6155" width="12.625" style="8" bestFit="1" customWidth="1"/>
    <col min="6156" max="6400" width="9" style="8"/>
    <col min="6401" max="6401" width="11.25" style="8" customWidth="1"/>
    <col min="6402" max="6402" width="12.25" style="8" customWidth="1"/>
    <col min="6403" max="6404" width="12.625" style="8" bestFit="1" customWidth="1"/>
    <col min="6405" max="6405" width="13.5" style="8" customWidth="1"/>
    <col min="6406" max="6406" width="12.625" style="8" customWidth="1"/>
    <col min="6407" max="6407" width="10.5" style="8" customWidth="1"/>
    <col min="6408" max="6410" width="9" style="8"/>
    <col min="6411" max="6411" width="12.625" style="8" bestFit="1" customWidth="1"/>
    <col min="6412" max="6656" width="9" style="8"/>
    <col min="6657" max="6657" width="11.25" style="8" customWidth="1"/>
    <col min="6658" max="6658" width="12.25" style="8" customWidth="1"/>
    <col min="6659" max="6660" width="12.625" style="8" bestFit="1" customWidth="1"/>
    <col min="6661" max="6661" width="13.5" style="8" customWidth="1"/>
    <col min="6662" max="6662" width="12.625" style="8" customWidth="1"/>
    <col min="6663" max="6663" width="10.5" style="8" customWidth="1"/>
    <col min="6664" max="6666" width="9" style="8"/>
    <col min="6667" max="6667" width="12.625" style="8" bestFit="1" customWidth="1"/>
    <col min="6668" max="6912" width="9" style="8"/>
    <col min="6913" max="6913" width="11.25" style="8" customWidth="1"/>
    <col min="6914" max="6914" width="12.25" style="8" customWidth="1"/>
    <col min="6915" max="6916" width="12.625" style="8" bestFit="1" customWidth="1"/>
    <col min="6917" max="6917" width="13.5" style="8" customWidth="1"/>
    <col min="6918" max="6918" width="12.625" style="8" customWidth="1"/>
    <col min="6919" max="6919" width="10.5" style="8" customWidth="1"/>
    <col min="6920" max="6922" width="9" style="8"/>
    <col min="6923" max="6923" width="12.625" style="8" bestFit="1" customWidth="1"/>
    <col min="6924" max="7168" width="9" style="8"/>
    <col min="7169" max="7169" width="11.25" style="8" customWidth="1"/>
    <col min="7170" max="7170" width="12.25" style="8" customWidth="1"/>
    <col min="7171" max="7172" width="12.625" style="8" bestFit="1" customWidth="1"/>
    <col min="7173" max="7173" width="13.5" style="8" customWidth="1"/>
    <col min="7174" max="7174" width="12.625" style="8" customWidth="1"/>
    <col min="7175" max="7175" width="10.5" style="8" customWidth="1"/>
    <col min="7176" max="7178" width="9" style="8"/>
    <col min="7179" max="7179" width="12.625" style="8" bestFit="1" customWidth="1"/>
    <col min="7180" max="7424" width="9" style="8"/>
    <col min="7425" max="7425" width="11.25" style="8" customWidth="1"/>
    <col min="7426" max="7426" width="12.25" style="8" customWidth="1"/>
    <col min="7427" max="7428" width="12.625" style="8" bestFit="1" customWidth="1"/>
    <col min="7429" max="7429" width="13.5" style="8" customWidth="1"/>
    <col min="7430" max="7430" width="12.625" style="8" customWidth="1"/>
    <col min="7431" max="7431" width="10.5" style="8" customWidth="1"/>
    <col min="7432" max="7434" width="9" style="8"/>
    <col min="7435" max="7435" width="12.625" style="8" bestFit="1" customWidth="1"/>
    <col min="7436" max="7680" width="9" style="8"/>
    <col min="7681" max="7681" width="11.25" style="8" customWidth="1"/>
    <col min="7682" max="7682" width="12.25" style="8" customWidth="1"/>
    <col min="7683" max="7684" width="12.625" style="8" bestFit="1" customWidth="1"/>
    <col min="7685" max="7685" width="13.5" style="8" customWidth="1"/>
    <col min="7686" max="7686" width="12.625" style="8" customWidth="1"/>
    <col min="7687" max="7687" width="10.5" style="8" customWidth="1"/>
    <col min="7688" max="7690" width="9" style="8"/>
    <col min="7691" max="7691" width="12.625" style="8" bestFit="1" customWidth="1"/>
    <col min="7692" max="7936" width="9" style="8"/>
    <col min="7937" max="7937" width="11.25" style="8" customWidth="1"/>
    <col min="7938" max="7938" width="12.25" style="8" customWidth="1"/>
    <col min="7939" max="7940" width="12.625" style="8" bestFit="1" customWidth="1"/>
    <col min="7941" max="7941" width="13.5" style="8" customWidth="1"/>
    <col min="7942" max="7942" width="12.625" style="8" customWidth="1"/>
    <col min="7943" max="7943" width="10.5" style="8" customWidth="1"/>
    <col min="7944" max="7946" width="9" style="8"/>
    <col min="7947" max="7947" width="12.625" style="8" bestFit="1" customWidth="1"/>
    <col min="7948" max="8192" width="9" style="8"/>
    <col min="8193" max="8193" width="11.25" style="8" customWidth="1"/>
    <col min="8194" max="8194" width="12.25" style="8" customWidth="1"/>
    <col min="8195" max="8196" width="12.625" style="8" bestFit="1" customWidth="1"/>
    <col min="8197" max="8197" width="13.5" style="8" customWidth="1"/>
    <col min="8198" max="8198" width="12.625" style="8" customWidth="1"/>
    <col min="8199" max="8199" width="10.5" style="8" customWidth="1"/>
    <col min="8200" max="8202" width="9" style="8"/>
    <col min="8203" max="8203" width="12.625" style="8" bestFit="1" customWidth="1"/>
    <col min="8204" max="8448" width="9" style="8"/>
    <col min="8449" max="8449" width="11.25" style="8" customWidth="1"/>
    <col min="8450" max="8450" width="12.25" style="8" customWidth="1"/>
    <col min="8451" max="8452" width="12.625" style="8" bestFit="1" customWidth="1"/>
    <col min="8453" max="8453" width="13.5" style="8" customWidth="1"/>
    <col min="8454" max="8454" width="12.625" style="8" customWidth="1"/>
    <col min="8455" max="8455" width="10.5" style="8" customWidth="1"/>
    <col min="8456" max="8458" width="9" style="8"/>
    <col min="8459" max="8459" width="12.625" style="8" bestFit="1" customWidth="1"/>
    <col min="8460" max="8704" width="9" style="8"/>
    <col min="8705" max="8705" width="11.25" style="8" customWidth="1"/>
    <col min="8706" max="8706" width="12.25" style="8" customWidth="1"/>
    <col min="8707" max="8708" width="12.625" style="8" bestFit="1" customWidth="1"/>
    <col min="8709" max="8709" width="13.5" style="8" customWidth="1"/>
    <col min="8710" max="8710" width="12.625" style="8" customWidth="1"/>
    <col min="8711" max="8711" width="10.5" style="8" customWidth="1"/>
    <col min="8712" max="8714" width="9" style="8"/>
    <col min="8715" max="8715" width="12.625" style="8" bestFit="1" customWidth="1"/>
    <col min="8716" max="8960" width="9" style="8"/>
    <col min="8961" max="8961" width="11.25" style="8" customWidth="1"/>
    <col min="8962" max="8962" width="12.25" style="8" customWidth="1"/>
    <col min="8963" max="8964" width="12.625" style="8" bestFit="1" customWidth="1"/>
    <col min="8965" max="8965" width="13.5" style="8" customWidth="1"/>
    <col min="8966" max="8966" width="12.625" style="8" customWidth="1"/>
    <col min="8967" max="8967" width="10.5" style="8" customWidth="1"/>
    <col min="8968" max="8970" width="9" style="8"/>
    <col min="8971" max="8971" width="12.625" style="8" bestFit="1" customWidth="1"/>
    <col min="8972" max="9216" width="9" style="8"/>
    <col min="9217" max="9217" width="11.25" style="8" customWidth="1"/>
    <col min="9218" max="9218" width="12.25" style="8" customWidth="1"/>
    <col min="9219" max="9220" width="12.625" style="8" bestFit="1" customWidth="1"/>
    <col min="9221" max="9221" width="13.5" style="8" customWidth="1"/>
    <col min="9222" max="9222" width="12.625" style="8" customWidth="1"/>
    <col min="9223" max="9223" width="10.5" style="8" customWidth="1"/>
    <col min="9224" max="9226" width="9" style="8"/>
    <col min="9227" max="9227" width="12.625" style="8" bestFit="1" customWidth="1"/>
    <col min="9228" max="9472" width="9" style="8"/>
    <col min="9473" max="9473" width="11.25" style="8" customWidth="1"/>
    <col min="9474" max="9474" width="12.25" style="8" customWidth="1"/>
    <col min="9475" max="9476" width="12.625" style="8" bestFit="1" customWidth="1"/>
    <col min="9477" max="9477" width="13.5" style="8" customWidth="1"/>
    <col min="9478" max="9478" width="12.625" style="8" customWidth="1"/>
    <col min="9479" max="9479" width="10.5" style="8" customWidth="1"/>
    <col min="9480" max="9482" width="9" style="8"/>
    <col min="9483" max="9483" width="12.625" style="8" bestFit="1" customWidth="1"/>
    <col min="9484" max="9728" width="9" style="8"/>
    <col min="9729" max="9729" width="11.25" style="8" customWidth="1"/>
    <col min="9730" max="9730" width="12.25" style="8" customWidth="1"/>
    <col min="9731" max="9732" width="12.625" style="8" bestFit="1" customWidth="1"/>
    <col min="9733" max="9733" width="13.5" style="8" customWidth="1"/>
    <col min="9734" max="9734" width="12.625" style="8" customWidth="1"/>
    <col min="9735" max="9735" width="10.5" style="8" customWidth="1"/>
    <col min="9736" max="9738" width="9" style="8"/>
    <col min="9739" max="9739" width="12.625" style="8" bestFit="1" customWidth="1"/>
    <col min="9740" max="9984" width="9" style="8"/>
    <col min="9985" max="9985" width="11.25" style="8" customWidth="1"/>
    <col min="9986" max="9986" width="12.25" style="8" customWidth="1"/>
    <col min="9987" max="9988" width="12.625" style="8" bestFit="1" customWidth="1"/>
    <col min="9989" max="9989" width="13.5" style="8" customWidth="1"/>
    <col min="9990" max="9990" width="12.625" style="8" customWidth="1"/>
    <col min="9991" max="9991" width="10.5" style="8" customWidth="1"/>
    <col min="9992" max="9994" width="9" style="8"/>
    <col min="9995" max="9995" width="12.625" style="8" bestFit="1" customWidth="1"/>
    <col min="9996" max="10240" width="9" style="8"/>
    <col min="10241" max="10241" width="11.25" style="8" customWidth="1"/>
    <col min="10242" max="10242" width="12.25" style="8" customWidth="1"/>
    <col min="10243" max="10244" width="12.625" style="8" bestFit="1" customWidth="1"/>
    <col min="10245" max="10245" width="13.5" style="8" customWidth="1"/>
    <col min="10246" max="10246" width="12.625" style="8" customWidth="1"/>
    <col min="10247" max="10247" width="10.5" style="8" customWidth="1"/>
    <col min="10248" max="10250" width="9" style="8"/>
    <col min="10251" max="10251" width="12.625" style="8" bestFit="1" customWidth="1"/>
    <col min="10252" max="10496" width="9" style="8"/>
    <col min="10497" max="10497" width="11.25" style="8" customWidth="1"/>
    <col min="10498" max="10498" width="12.25" style="8" customWidth="1"/>
    <col min="10499" max="10500" width="12.625" style="8" bestFit="1" customWidth="1"/>
    <col min="10501" max="10501" width="13.5" style="8" customWidth="1"/>
    <col min="10502" max="10502" width="12.625" style="8" customWidth="1"/>
    <col min="10503" max="10503" width="10.5" style="8" customWidth="1"/>
    <col min="10504" max="10506" width="9" style="8"/>
    <col min="10507" max="10507" width="12.625" style="8" bestFit="1" customWidth="1"/>
    <col min="10508" max="10752" width="9" style="8"/>
    <col min="10753" max="10753" width="11.25" style="8" customWidth="1"/>
    <col min="10754" max="10754" width="12.25" style="8" customWidth="1"/>
    <col min="10755" max="10756" width="12.625" style="8" bestFit="1" customWidth="1"/>
    <col min="10757" max="10757" width="13.5" style="8" customWidth="1"/>
    <col min="10758" max="10758" width="12.625" style="8" customWidth="1"/>
    <col min="10759" max="10759" width="10.5" style="8" customWidth="1"/>
    <col min="10760" max="10762" width="9" style="8"/>
    <col min="10763" max="10763" width="12.625" style="8" bestFit="1" customWidth="1"/>
    <col min="10764" max="11008" width="9" style="8"/>
    <col min="11009" max="11009" width="11.25" style="8" customWidth="1"/>
    <col min="11010" max="11010" width="12.25" style="8" customWidth="1"/>
    <col min="11011" max="11012" width="12.625" style="8" bestFit="1" customWidth="1"/>
    <col min="11013" max="11013" width="13.5" style="8" customWidth="1"/>
    <col min="11014" max="11014" width="12.625" style="8" customWidth="1"/>
    <col min="11015" max="11015" width="10.5" style="8" customWidth="1"/>
    <col min="11016" max="11018" width="9" style="8"/>
    <col min="11019" max="11019" width="12.625" style="8" bestFit="1" customWidth="1"/>
    <col min="11020" max="11264" width="9" style="8"/>
    <col min="11265" max="11265" width="11.25" style="8" customWidth="1"/>
    <col min="11266" max="11266" width="12.25" style="8" customWidth="1"/>
    <col min="11267" max="11268" width="12.625" style="8" bestFit="1" customWidth="1"/>
    <col min="11269" max="11269" width="13.5" style="8" customWidth="1"/>
    <col min="11270" max="11270" width="12.625" style="8" customWidth="1"/>
    <col min="11271" max="11271" width="10.5" style="8" customWidth="1"/>
    <col min="11272" max="11274" width="9" style="8"/>
    <col min="11275" max="11275" width="12.625" style="8" bestFit="1" customWidth="1"/>
    <col min="11276" max="11520" width="9" style="8"/>
    <col min="11521" max="11521" width="11.25" style="8" customWidth="1"/>
    <col min="11522" max="11522" width="12.25" style="8" customWidth="1"/>
    <col min="11523" max="11524" width="12.625" style="8" bestFit="1" customWidth="1"/>
    <col min="11525" max="11525" width="13.5" style="8" customWidth="1"/>
    <col min="11526" max="11526" width="12.625" style="8" customWidth="1"/>
    <col min="11527" max="11527" width="10.5" style="8" customWidth="1"/>
    <col min="11528" max="11530" width="9" style="8"/>
    <col min="11531" max="11531" width="12.625" style="8" bestFit="1" customWidth="1"/>
    <col min="11532" max="11776" width="9" style="8"/>
    <col min="11777" max="11777" width="11.25" style="8" customWidth="1"/>
    <col min="11778" max="11778" width="12.25" style="8" customWidth="1"/>
    <col min="11779" max="11780" width="12.625" style="8" bestFit="1" customWidth="1"/>
    <col min="11781" max="11781" width="13.5" style="8" customWidth="1"/>
    <col min="11782" max="11782" width="12.625" style="8" customWidth="1"/>
    <col min="11783" max="11783" width="10.5" style="8" customWidth="1"/>
    <col min="11784" max="11786" width="9" style="8"/>
    <col min="11787" max="11787" width="12.625" style="8" bestFit="1" customWidth="1"/>
    <col min="11788" max="12032" width="9" style="8"/>
    <col min="12033" max="12033" width="11.25" style="8" customWidth="1"/>
    <col min="12034" max="12034" width="12.25" style="8" customWidth="1"/>
    <col min="12035" max="12036" width="12.625" style="8" bestFit="1" customWidth="1"/>
    <col min="12037" max="12037" width="13.5" style="8" customWidth="1"/>
    <col min="12038" max="12038" width="12.625" style="8" customWidth="1"/>
    <col min="12039" max="12039" width="10.5" style="8" customWidth="1"/>
    <col min="12040" max="12042" width="9" style="8"/>
    <col min="12043" max="12043" width="12.625" style="8" bestFit="1" customWidth="1"/>
    <col min="12044" max="12288" width="9" style="8"/>
    <col min="12289" max="12289" width="11.25" style="8" customWidth="1"/>
    <col min="12290" max="12290" width="12.25" style="8" customWidth="1"/>
    <col min="12291" max="12292" width="12.625" style="8" bestFit="1" customWidth="1"/>
    <col min="12293" max="12293" width="13.5" style="8" customWidth="1"/>
    <col min="12294" max="12294" width="12.625" style="8" customWidth="1"/>
    <col min="12295" max="12295" width="10.5" style="8" customWidth="1"/>
    <col min="12296" max="12298" width="9" style="8"/>
    <col min="12299" max="12299" width="12.625" style="8" bestFit="1" customWidth="1"/>
    <col min="12300" max="12544" width="9" style="8"/>
    <col min="12545" max="12545" width="11.25" style="8" customWidth="1"/>
    <col min="12546" max="12546" width="12.25" style="8" customWidth="1"/>
    <col min="12547" max="12548" width="12.625" style="8" bestFit="1" customWidth="1"/>
    <col min="12549" max="12549" width="13.5" style="8" customWidth="1"/>
    <col min="12550" max="12550" width="12.625" style="8" customWidth="1"/>
    <col min="12551" max="12551" width="10.5" style="8" customWidth="1"/>
    <col min="12552" max="12554" width="9" style="8"/>
    <col min="12555" max="12555" width="12.625" style="8" bestFit="1" customWidth="1"/>
    <col min="12556" max="12800" width="9" style="8"/>
    <col min="12801" max="12801" width="11.25" style="8" customWidth="1"/>
    <col min="12802" max="12802" width="12.25" style="8" customWidth="1"/>
    <col min="12803" max="12804" width="12.625" style="8" bestFit="1" customWidth="1"/>
    <col min="12805" max="12805" width="13.5" style="8" customWidth="1"/>
    <col min="12806" max="12806" width="12.625" style="8" customWidth="1"/>
    <col min="12807" max="12807" width="10.5" style="8" customWidth="1"/>
    <col min="12808" max="12810" width="9" style="8"/>
    <col min="12811" max="12811" width="12.625" style="8" bestFit="1" customWidth="1"/>
    <col min="12812" max="13056" width="9" style="8"/>
    <col min="13057" max="13057" width="11.25" style="8" customWidth="1"/>
    <col min="13058" max="13058" width="12.25" style="8" customWidth="1"/>
    <col min="13059" max="13060" width="12.625" style="8" bestFit="1" customWidth="1"/>
    <col min="13061" max="13061" width="13.5" style="8" customWidth="1"/>
    <col min="13062" max="13062" width="12.625" style="8" customWidth="1"/>
    <col min="13063" max="13063" width="10.5" style="8" customWidth="1"/>
    <col min="13064" max="13066" width="9" style="8"/>
    <col min="13067" max="13067" width="12.625" style="8" bestFit="1" customWidth="1"/>
    <col min="13068" max="13312" width="9" style="8"/>
    <col min="13313" max="13313" width="11.25" style="8" customWidth="1"/>
    <col min="13314" max="13314" width="12.25" style="8" customWidth="1"/>
    <col min="13315" max="13316" width="12.625" style="8" bestFit="1" customWidth="1"/>
    <col min="13317" max="13317" width="13.5" style="8" customWidth="1"/>
    <col min="13318" max="13318" width="12.625" style="8" customWidth="1"/>
    <col min="13319" max="13319" width="10.5" style="8" customWidth="1"/>
    <col min="13320" max="13322" width="9" style="8"/>
    <col min="13323" max="13323" width="12.625" style="8" bestFit="1" customWidth="1"/>
    <col min="13324" max="13568" width="9" style="8"/>
    <col min="13569" max="13569" width="11.25" style="8" customWidth="1"/>
    <col min="13570" max="13570" width="12.25" style="8" customWidth="1"/>
    <col min="13571" max="13572" width="12.625" style="8" bestFit="1" customWidth="1"/>
    <col min="13573" max="13573" width="13.5" style="8" customWidth="1"/>
    <col min="13574" max="13574" width="12.625" style="8" customWidth="1"/>
    <col min="13575" max="13575" width="10.5" style="8" customWidth="1"/>
    <col min="13576" max="13578" width="9" style="8"/>
    <col min="13579" max="13579" width="12.625" style="8" bestFit="1" customWidth="1"/>
    <col min="13580" max="13824" width="9" style="8"/>
    <col min="13825" max="13825" width="11.25" style="8" customWidth="1"/>
    <col min="13826" max="13826" width="12.25" style="8" customWidth="1"/>
    <col min="13827" max="13828" width="12.625" style="8" bestFit="1" customWidth="1"/>
    <col min="13829" max="13829" width="13.5" style="8" customWidth="1"/>
    <col min="13830" max="13830" width="12.625" style="8" customWidth="1"/>
    <col min="13831" max="13831" width="10.5" style="8" customWidth="1"/>
    <col min="13832" max="13834" width="9" style="8"/>
    <col min="13835" max="13835" width="12.625" style="8" bestFit="1" customWidth="1"/>
    <col min="13836" max="14080" width="9" style="8"/>
    <col min="14081" max="14081" width="11.25" style="8" customWidth="1"/>
    <col min="14082" max="14082" width="12.25" style="8" customWidth="1"/>
    <col min="14083" max="14084" width="12.625" style="8" bestFit="1" customWidth="1"/>
    <col min="14085" max="14085" width="13.5" style="8" customWidth="1"/>
    <col min="14086" max="14086" width="12.625" style="8" customWidth="1"/>
    <col min="14087" max="14087" width="10.5" style="8" customWidth="1"/>
    <col min="14088" max="14090" width="9" style="8"/>
    <col min="14091" max="14091" width="12.625" style="8" bestFit="1" customWidth="1"/>
    <col min="14092" max="14336" width="9" style="8"/>
    <col min="14337" max="14337" width="11.25" style="8" customWidth="1"/>
    <col min="14338" max="14338" width="12.25" style="8" customWidth="1"/>
    <col min="14339" max="14340" width="12.625" style="8" bestFit="1" customWidth="1"/>
    <col min="14341" max="14341" width="13.5" style="8" customWidth="1"/>
    <col min="14342" max="14342" width="12.625" style="8" customWidth="1"/>
    <col min="14343" max="14343" width="10.5" style="8" customWidth="1"/>
    <col min="14344" max="14346" width="9" style="8"/>
    <col min="14347" max="14347" width="12.625" style="8" bestFit="1" customWidth="1"/>
    <col min="14348" max="14592" width="9" style="8"/>
    <col min="14593" max="14593" width="11.25" style="8" customWidth="1"/>
    <col min="14594" max="14594" width="12.25" style="8" customWidth="1"/>
    <col min="14595" max="14596" width="12.625" style="8" bestFit="1" customWidth="1"/>
    <col min="14597" max="14597" width="13.5" style="8" customWidth="1"/>
    <col min="14598" max="14598" width="12.625" style="8" customWidth="1"/>
    <col min="14599" max="14599" width="10.5" style="8" customWidth="1"/>
    <col min="14600" max="14602" width="9" style="8"/>
    <col min="14603" max="14603" width="12.625" style="8" bestFit="1" customWidth="1"/>
    <col min="14604" max="14848" width="9" style="8"/>
    <col min="14849" max="14849" width="11.25" style="8" customWidth="1"/>
    <col min="14850" max="14850" width="12.25" style="8" customWidth="1"/>
    <col min="14851" max="14852" width="12.625" style="8" bestFit="1" customWidth="1"/>
    <col min="14853" max="14853" width="13.5" style="8" customWidth="1"/>
    <col min="14854" max="14854" width="12.625" style="8" customWidth="1"/>
    <col min="14855" max="14855" width="10.5" style="8" customWidth="1"/>
    <col min="14856" max="14858" width="9" style="8"/>
    <col min="14859" max="14859" width="12.625" style="8" bestFit="1" customWidth="1"/>
    <col min="14860" max="15104" width="9" style="8"/>
    <col min="15105" max="15105" width="11.25" style="8" customWidth="1"/>
    <col min="15106" max="15106" width="12.25" style="8" customWidth="1"/>
    <col min="15107" max="15108" width="12.625" style="8" bestFit="1" customWidth="1"/>
    <col min="15109" max="15109" width="13.5" style="8" customWidth="1"/>
    <col min="15110" max="15110" width="12.625" style="8" customWidth="1"/>
    <col min="15111" max="15111" width="10.5" style="8" customWidth="1"/>
    <col min="15112" max="15114" width="9" style="8"/>
    <col min="15115" max="15115" width="12.625" style="8" bestFit="1" customWidth="1"/>
    <col min="15116" max="15360" width="9" style="8"/>
    <col min="15361" max="15361" width="11.25" style="8" customWidth="1"/>
    <col min="15362" max="15362" width="12.25" style="8" customWidth="1"/>
    <col min="15363" max="15364" width="12.625" style="8" bestFit="1" customWidth="1"/>
    <col min="15365" max="15365" width="13.5" style="8" customWidth="1"/>
    <col min="15366" max="15366" width="12.625" style="8" customWidth="1"/>
    <col min="15367" max="15367" width="10.5" style="8" customWidth="1"/>
    <col min="15368" max="15370" width="9" style="8"/>
    <col min="15371" max="15371" width="12.625" style="8" bestFit="1" customWidth="1"/>
    <col min="15372" max="15616" width="9" style="8"/>
    <col min="15617" max="15617" width="11.25" style="8" customWidth="1"/>
    <col min="15618" max="15618" width="12.25" style="8" customWidth="1"/>
    <col min="15619" max="15620" width="12.625" style="8" bestFit="1" customWidth="1"/>
    <col min="15621" max="15621" width="13.5" style="8" customWidth="1"/>
    <col min="15622" max="15622" width="12.625" style="8" customWidth="1"/>
    <col min="15623" max="15623" width="10.5" style="8" customWidth="1"/>
    <col min="15624" max="15626" width="9" style="8"/>
    <col min="15627" max="15627" width="12.625" style="8" bestFit="1" customWidth="1"/>
    <col min="15628" max="15872" width="9" style="8"/>
    <col min="15873" max="15873" width="11.25" style="8" customWidth="1"/>
    <col min="15874" max="15874" width="12.25" style="8" customWidth="1"/>
    <col min="15875" max="15876" width="12.625" style="8" bestFit="1" customWidth="1"/>
    <col min="15877" max="15877" width="13.5" style="8" customWidth="1"/>
    <col min="15878" max="15878" width="12.625" style="8" customWidth="1"/>
    <col min="15879" max="15879" width="10.5" style="8" customWidth="1"/>
    <col min="15880" max="15882" width="9" style="8"/>
    <col min="15883" max="15883" width="12.625" style="8" bestFit="1" customWidth="1"/>
    <col min="15884" max="16128" width="9" style="8"/>
    <col min="16129" max="16129" width="11.25" style="8" customWidth="1"/>
    <col min="16130" max="16130" width="12.25" style="8" customWidth="1"/>
    <col min="16131" max="16132" width="12.625" style="8" bestFit="1" customWidth="1"/>
    <col min="16133" max="16133" width="13.5" style="8" customWidth="1"/>
    <col min="16134" max="16134" width="12.625" style="8" customWidth="1"/>
    <col min="16135" max="16135" width="10.5" style="8" customWidth="1"/>
    <col min="16136" max="16138" width="9" style="8"/>
    <col min="16139" max="16139" width="12.625" style="8" bestFit="1" customWidth="1"/>
    <col min="16140" max="16384" width="9" style="8"/>
  </cols>
  <sheetData>
    <row r="1" spans="1:12" x14ac:dyDescent="0.2">
      <c r="A1" s="9"/>
      <c r="B1" s="9" t="s">
        <v>187</v>
      </c>
      <c r="C1" s="9" t="s">
        <v>188</v>
      </c>
      <c r="D1" s="9" t="s">
        <v>189</v>
      </c>
      <c r="E1" s="6" t="s">
        <v>190</v>
      </c>
      <c r="F1" s="9" t="s">
        <v>191</v>
      </c>
      <c r="G1" s="9"/>
      <c r="H1" s="10"/>
    </row>
    <row r="2" spans="1:12" x14ac:dyDescent="0.2">
      <c r="A2" s="9" t="s">
        <v>25</v>
      </c>
      <c r="B2" s="9">
        <v>1488</v>
      </c>
      <c r="C2" s="9">
        <v>47</v>
      </c>
      <c r="D2" s="9">
        <v>22</v>
      </c>
      <c r="E2" s="6">
        <v>86</v>
      </c>
      <c r="F2" s="9">
        <v>18</v>
      </c>
      <c r="G2" s="9">
        <f>SUM(B2:F2)</f>
        <v>1661</v>
      </c>
      <c r="H2" s="10"/>
    </row>
    <row r="3" spans="1:12" x14ac:dyDescent="0.2">
      <c r="A3" s="9" t="s">
        <v>106</v>
      </c>
      <c r="B3" s="9">
        <v>136</v>
      </c>
      <c r="C3" s="9">
        <v>8</v>
      </c>
      <c r="D3" s="9">
        <v>0</v>
      </c>
      <c r="E3" s="6">
        <v>1</v>
      </c>
      <c r="F3" s="9">
        <v>0</v>
      </c>
      <c r="G3" s="9">
        <f>SUM(B3:F3)</f>
        <v>145</v>
      </c>
      <c r="H3" s="10"/>
    </row>
    <row r="4" spans="1:12" x14ac:dyDescent="0.2">
      <c r="A4" s="9" t="s">
        <v>99</v>
      </c>
      <c r="B4" s="9">
        <v>32</v>
      </c>
      <c r="C4" s="9">
        <v>4</v>
      </c>
      <c r="D4" s="9">
        <v>16</v>
      </c>
      <c r="E4" s="6">
        <v>8</v>
      </c>
      <c r="F4" s="9">
        <v>0</v>
      </c>
      <c r="G4" s="9">
        <f>SUM(B4:F4)</f>
        <v>60</v>
      </c>
      <c r="H4" s="10"/>
    </row>
    <row r="5" spans="1:12" x14ac:dyDescent="0.2">
      <c r="A5" s="9" t="s">
        <v>192</v>
      </c>
      <c r="B5" s="9">
        <f>B2+B3+B4</f>
        <v>1656</v>
      </c>
      <c r="C5" s="9">
        <v>59</v>
      </c>
      <c r="D5" s="9">
        <v>38</v>
      </c>
      <c r="E5" s="6">
        <v>95</v>
      </c>
      <c r="F5" s="9">
        <f>F2+F3+F4</f>
        <v>18</v>
      </c>
      <c r="G5" s="9">
        <f>SUM(B5:F5)</f>
        <v>1866</v>
      </c>
      <c r="H5" s="10"/>
    </row>
    <row r="6" spans="1:12" x14ac:dyDescent="0.2">
      <c r="C6" s="8">
        <v>1657</v>
      </c>
      <c r="F6" s="8">
        <v>52</v>
      </c>
    </row>
    <row r="7" spans="1:12" x14ac:dyDescent="0.2">
      <c r="A7" s="8" t="s">
        <v>508</v>
      </c>
    </row>
    <row r="8" spans="1:12" x14ac:dyDescent="0.2">
      <c r="A8" s="8">
        <v>1661</v>
      </c>
      <c r="B8" s="8">
        <v>3945</v>
      </c>
      <c r="C8" s="11">
        <f t="shared" ref="C8:C15" si="0">A8/B8</f>
        <v>0.42103929024081116</v>
      </c>
      <c r="D8" s="12" t="s">
        <v>193</v>
      </c>
      <c r="E8" s="8">
        <v>1706</v>
      </c>
      <c r="F8" s="8">
        <v>3945</v>
      </c>
      <c r="G8" s="11">
        <f t="shared" ref="G8:G10" si="1">E8/F8</f>
        <v>0.43244613434727502</v>
      </c>
    </row>
    <row r="9" spans="1:12" x14ac:dyDescent="0.2">
      <c r="A9" s="8">
        <v>146</v>
      </c>
      <c r="B9" s="8">
        <v>3444</v>
      </c>
      <c r="C9" s="11">
        <f t="shared" si="0"/>
        <v>4.2392566782810684E-2</v>
      </c>
      <c r="E9" s="8">
        <v>3191</v>
      </c>
      <c r="F9" s="8">
        <v>3444</v>
      </c>
      <c r="G9" s="11">
        <f t="shared" si="1"/>
        <v>0.92653890824622531</v>
      </c>
    </row>
    <row r="10" spans="1:12" x14ac:dyDescent="0.2">
      <c r="A10" s="8">
        <v>62</v>
      </c>
      <c r="B10" s="8">
        <v>542</v>
      </c>
      <c r="C10" s="11">
        <f t="shared" si="0"/>
        <v>0.11439114391143912</v>
      </c>
      <c r="E10" s="8">
        <v>450</v>
      </c>
      <c r="F10" s="8">
        <v>542</v>
      </c>
      <c r="G10" s="11">
        <f t="shared" si="1"/>
        <v>0.8302583025830258</v>
      </c>
    </row>
    <row r="11" spans="1:12" x14ac:dyDescent="0.2">
      <c r="A11" s="13">
        <f>SUM(A8:A10)</f>
        <v>1869</v>
      </c>
      <c r="B11" s="8">
        <f>SUM(B8,B9,B10)</f>
        <v>7931</v>
      </c>
      <c r="C11" s="11">
        <f t="shared" si="0"/>
        <v>0.23565754633715799</v>
      </c>
      <c r="E11" s="8">
        <f>SUM(E8:E10)</f>
        <v>5347</v>
      </c>
      <c r="F11" s="8">
        <f>SUM(F8:F10)</f>
        <v>7931</v>
      </c>
      <c r="G11" s="11">
        <f>E11/F11</f>
        <v>0.67418988778212074</v>
      </c>
    </row>
    <row r="12" spans="1:12" x14ac:dyDescent="0.2">
      <c r="A12" s="13"/>
      <c r="C12" s="11"/>
    </row>
    <row r="13" spans="1:12" x14ac:dyDescent="0.2">
      <c r="A13" s="8">
        <v>508</v>
      </c>
      <c r="B13" s="8">
        <v>3945</v>
      </c>
      <c r="C13" s="11">
        <f t="shared" si="0"/>
        <v>0.12877059569074778</v>
      </c>
      <c r="D13" s="8" t="s">
        <v>509</v>
      </c>
      <c r="E13" s="8" t="s">
        <v>510</v>
      </c>
      <c r="F13" s="8">
        <v>2476</v>
      </c>
      <c r="G13" s="11">
        <f>F13/F11</f>
        <v>0.31219266170722482</v>
      </c>
      <c r="J13" s="8">
        <v>1356</v>
      </c>
    </row>
    <row r="14" spans="1:12" x14ac:dyDescent="0.2">
      <c r="A14" s="8">
        <v>86</v>
      </c>
      <c r="B14" s="8">
        <v>3444</v>
      </c>
      <c r="C14" s="11">
        <f t="shared" si="0"/>
        <v>2.4970963995354239E-2</v>
      </c>
      <c r="F14" s="8">
        <v>229</v>
      </c>
      <c r="G14" s="11">
        <f>F14/B9</f>
        <v>6.6492450638792097E-2</v>
      </c>
      <c r="J14" s="8">
        <v>488</v>
      </c>
      <c r="K14" s="8">
        <v>1705</v>
      </c>
      <c r="L14" s="11">
        <f>J14/K14</f>
        <v>0.28621700879765394</v>
      </c>
    </row>
    <row r="15" spans="1:12" x14ac:dyDescent="0.2">
      <c r="A15" s="8">
        <v>23</v>
      </c>
      <c r="B15" s="8">
        <v>542</v>
      </c>
      <c r="C15" s="11">
        <f t="shared" si="0"/>
        <v>4.2435424354243544E-2</v>
      </c>
      <c r="J15" s="8">
        <v>781</v>
      </c>
      <c r="K15" s="8">
        <v>3188</v>
      </c>
      <c r="L15" s="11">
        <f>J15/K15</f>
        <v>0.24498117942283562</v>
      </c>
    </row>
    <row r="16" spans="1:12" x14ac:dyDescent="0.2">
      <c r="A16" s="13">
        <f>SUM(A13:A15)</f>
        <v>617</v>
      </c>
      <c r="B16" s="8">
        <f>SUM(B13,B14,B15)</f>
        <v>7931</v>
      </c>
      <c r="C16" s="11">
        <f>A16/B16</f>
        <v>7.7795990417349636E-2</v>
      </c>
      <c r="J16" s="8">
        <v>87</v>
      </c>
      <c r="K16" s="8">
        <v>448</v>
      </c>
      <c r="L16" s="11">
        <f>J16/K16</f>
        <v>0.19419642857142858</v>
      </c>
    </row>
    <row r="17" spans="1:12" x14ac:dyDescent="0.2">
      <c r="A17" s="13"/>
      <c r="C17" s="11"/>
      <c r="I17" s="8" t="s">
        <v>195</v>
      </c>
      <c r="J17" s="8">
        <f>SUM(J14:J16)</f>
        <v>1356</v>
      </c>
      <c r="K17" s="8">
        <v>5341</v>
      </c>
      <c r="L17" s="11">
        <f>J17/K17</f>
        <v>0.25388504025463399</v>
      </c>
    </row>
    <row r="18" spans="1:12" x14ac:dyDescent="0.2">
      <c r="A18" s="8">
        <v>372</v>
      </c>
      <c r="B18" s="8" t="s">
        <v>194</v>
      </c>
      <c r="C18" s="11">
        <f>A18/A16</f>
        <v>0.60291734197730962</v>
      </c>
      <c r="D18" s="11">
        <f>A19/A16</f>
        <v>0.44084278768233387</v>
      </c>
      <c r="E18" s="4">
        <f>A8+A13</f>
        <v>2169</v>
      </c>
      <c r="F18" s="4">
        <v>3945</v>
      </c>
      <c r="G18" s="14">
        <f t="shared" ref="G18:G21" si="2">E18/F18</f>
        <v>0.54980988593155888</v>
      </c>
    </row>
    <row r="19" spans="1:12" x14ac:dyDescent="0.2">
      <c r="A19" s="8">
        <v>272</v>
      </c>
      <c r="E19" s="4">
        <f>A9+A14</f>
        <v>232</v>
      </c>
      <c r="F19" s="4">
        <v>3444</v>
      </c>
      <c r="G19" s="14">
        <f t="shared" si="2"/>
        <v>6.7363530778164926E-2</v>
      </c>
    </row>
    <row r="20" spans="1:12" x14ac:dyDescent="0.2">
      <c r="A20" s="8" t="s">
        <v>196</v>
      </c>
      <c r="B20" s="8">
        <f>A11+A16</f>
        <v>2486</v>
      </c>
      <c r="C20" s="8">
        <v>7929</v>
      </c>
      <c r="D20" s="11">
        <f>B20/C20</f>
        <v>0.31353260184134191</v>
      </c>
      <c r="E20" s="4">
        <f>A10+A15</f>
        <v>85</v>
      </c>
      <c r="F20" s="4">
        <v>542</v>
      </c>
      <c r="G20" s="14">
        <f t="shared" si="2"/>
        <v>0.15682656826568267</v>
      </c>
    </row>
    <row r="21" spans="1:12" x14ac:dyDescent="0.2">
      <c r="E21" s="8">
        <f>SUM(E18:E20)</f>
        <v>2486</v>
      </c>
      <c r="F21" s="8">
        <f>SUM(F18:F20)</f>
        <v>7931</v>
      </c>
      <c r="G21" s="11">
        <f t="shared" si="2"/>
        <v>0.31345353675450766</v>
      </c>
    </row>
    <row r="23" spans="1:12" x14ac:dyDescent="0.2">
      <c r="A23" s="8" t="s">
        <v>197</v>
      </c>
    </row>
    <row r="24" spans="1:12" x14ac:dyDescent="0.2">
      <c r="A24" s="4" t="s">
        <v>123</v>
      </c>
      <c r="B24" s="4" t="s">
        <v>198</v>
      </c>
      <c r="C24" s="4" t="s">
        <v>199</v>
      </c>
      <c r="E24" s="4" t="s">
        <v>200</v>
      </c>
      <c r="F24" s="4" t="s">
        <v>198</v>
      </c>
      <c r="G24" s="4" t="s">
        <v>199</v>
      </c>
    </row>
    <row r="25" spans="1:12" x14ac:dyDescent="0.2">
      <c r="A25" s="4" t="s">
        <v>201</v>
      </c>
      <c r="B25" s="4">
        <v>1629</v>
      </c>
      <c r="C25" s="14">
        <v>0.31920000000000004</v>
      </c>
      <c r="E25" s="4" t="s">
        <v>202</v>
      </c>
      <c r="F25" s="4">
        <v>797</v>
      </c>
      <c r="G25" s="14">
        <v>0.1565</v>
      </c>
    </row>
    <row r="26" spans="1:12" x14ac:dyDescent="0.2">
      <c r="A26" s="4" t="s">
        <v>139</v>
      </c>
      <c r="B26" s="4">
        <v>977</v>
      </c>
      <c r="C26" s="14">
        <v>0.19149999999999998</v>
      </c>
      <c r="E26" s="4" t="s">
        <v>140</v>
      </c>
      <c r="F26" s="4">
        <v>793</v>
      </c>
      <c r="G26" s="14">
        <v>0.15560000000000002</v>
      </c>
    </row>
    <row r="27" spans="1:12" x14ac:dyDescent="0.2">
      <c r="A27" s="4" t="s">
        <v>184</v>
      </c>
      <c r="B27" s="4">
        <v>789</v>
      </c>
      <c r="C27" s="14">
        <v>0.1547</v>
      </c>
      <c r="E27" s="4" t="s">
        <v>173</v>
      </c>
      <c r="F27" s="4">
        <v>684</v>
      </c>
      <c r="G27" s="14">
        <v>0.13390000000000002</v>
      </c>
    </row>
    <row r="28" spans="1:12" x14ac:dyDescent="0.2">
      <c r="A28" s="4" t="s">
        <v>161</v>
      </c>
      <c r="B28" s="4">
        <v>738</v>
      </c>
      <c r="C28" s="14">
        <v>0.14449999999999999</v>
      </c>
      <c r="E28" s="4" t="s">
        <v>203</v>
      </c>
      <c r="F28" s="4">
        <v>545</v>
      </c>
      <c r="G28" s="14">
        <v>0.1067</v>
      </c>
    </row>
    <row r="29" spans="1:12" x14ac:dyDescent="0.2">
      <c r="A29" s="4" t="s">
        <v>204</v>
      </c>
      <c r="B29" s="4">
        <v>373</v>
      </c>
      <c r="C29" s="14">
        <v>7.2999999999999995E-2</v>
      </c>
      <c r="E29" s="4" t="s">
        <v>205</v>
      </c>
      <c r="F29" s="4">
        <v>473</v>
      </c>
      <c r="G29" s="14">
        <v>9.2600000000000002E-2</v>
      </c>
    </row>
    <row r="30" spans="1:12" x14ac:dyDescent="0.2">
      <c r="A30" s="4" t="s">
        <v>206</v>
      </c>
      <c r="B30" s="4">
        <v>253</v>
      </c>
      <c r="C30" s="14">
        <v>4.9500000000000002E-2</v>
      </c>
      <c r="E30" s="4" t="s">
        <v>207</v>
      </c>
      <c r="F30" s="4">
        <v>341</v>
      </c>
      <c r="G30" s="14">
        <v>6.6699999999999995E-2</v>
      </c>
    </row>
    <row r="31" spans="1:12" x14ac:dyDescent="0.2">
      <c r="A31" s="4" t="s">
        <v>208</v>
      </c>
      <c r="B31" s="4">
        <v>169</v>
      </c>
      <c r="C31" s="14">
        <v>3.3000000000000002E-2</v>
      </c>
      <c r="E31" s="4" t="s">
        <v>209</v>
      </c>
      <c r="F31" s="4">
        <v>280</v>
      </c>
      <c r="G31" s="14">
        <v>5.4800000000000001E-2</v>
      </c>
    </row>
    <row r="32" spans="1:12" x14ac:dyDescent="0.2">
      <c r="A32" s="4" t="s">
        <v>210</v>
      </c>
      <c r="B32" s="4">
        <v>86</v>
      </c>
      <c r="C32" s="14">
        <v>1.6799999999999999E-2</v>
      </c>
      <c r="E32" s="4" t="s">
        <v>211</v>
      </c>
      <c r="F32" s="4">
        <v>222</v>
      </c>
      <c r="G32" s="14">
        <v>4.3499999999999997E-2</v>
      </c>
    </row>
    <row r="33" spans="1:7" x14ac:dyDescent="0.2">
      <c r="A33" s="4" t="s">
        <v>212</v>
      </c>
      <c r="B33" s="4">
        <v>55</v>
      </c>
      <c r="C33" s="14">
        <v>1.0700000000000001E-2</v>
      </c>
      <c r="E33" s="4" t="s">
        <v>213</v>
      </c>
      <c r="F33" s="4">
        <v>201</v>
      </c>
      <c r="G33" s="14">
        <v>3.9300000000000002E-2</v>
      </c>
    </row>
    <row r="34" spans="1:7" x14ac:dyDescent="0.2">
      <c r="A34" s="4" t="s">
        <v>214</v>
      </c>
      <c r="B34" s="4">
        <v>32</v>
      </c>
      <c r="C34" s="14">
        <v>6.1999999999999998E-3</v>
      </c>
      <c r="E34" s="4" t="s">
        <v>162</v>
      </c>
      <c r="F34" s="4">
        <v>156</v>
      </c>
      <c r="G34" s="14">
        <v>3.0499999999999999E-2</v>
      </c>
    </row>
    <row r="35" spans="1:7" x14ac:dyDescent="0.2">
      <c r="A35" s="4" t="s">
        <v>215</v>
      </c>
      <c r="B35" s="4">
        <v>5</v>
      </c>
      <c r="C35" s="14">
        <v>8.9999999999999998E-4</v>
      </c>
      <c r="E35" s="4" t="s">
        <v>216</v>
      </c>
      <c r="F35" s="4">
        <v>155</v>
      </c>
      <c r="G35" s="14">
        <v>3.0299999999999997E-2</v>
      </c>
    </row>
    <row r="36" spans="1:7" x14ac:dyDescent="0.2">
      <c r="A36" s="8" t="s">
        <v>192</v>
      </c>
      <c r="B36" s="8">
        <f>SUM(B25:B35)</f>
        <v>5106</v>
      </c>
      <c r="C36" s="11">
        <f>SUM(C25:C35)</f>
        <v>1</v>
      </c>
      <c r="E36" s="4" t="s">
        <v>217</v>
      </c>
      <c r="F36" s="4">
        <v>128</v>
      </c>
      <c r="G36" s="14">
        <v>2.5000000000000001E-2</v>
      </c>
    </row>
    <row r="37" spans="1:7" x14ac:dyDescent="0.2">
      <c r="A37" s="8" t="s">
        <v>218</v>
      </c>
      <c r="C37" s="11">
        <f>C33+C31</f>
        <v>4.3700000000000003E-2</v>
      </c>
      <c r="E37" s="4" t="s">
        <v>219</v>
      </c>
      <c r="F37" s="4">
        <v>104</v>
      </c>
      <c r="G37" s="14">
        <v>2.0299999999999999E-2</v>
      </c>
    </row>
    <row r="38" spans="1:7" x14ac:dyDescent="0.2">
      <c r="A38" s="8" t="s">
        <v>220</v>
      </c>
      <c r="C38" s="11">
        <f>C26+C27</f>
        <v>0.34619999999999995</v>
      </c>
      <c r="E38" s="4" t="s">
        <v>221</v>
      </c>
      <c r="F38" s="4">
        <v>93</v>
      </c>
      <c r="G38" s="14">
        <v>1.8200000000000001E-2</v>
      </c>
    </row>
    <row r="39" spans="1:7" x14ac:dyDescent="0.2">
      <c r="E39" s="4" t="s">
        <v>222</v>
      </c>
      <c r="F39" s="4">
        <v>86</v>
      </c>
      <c r="G39" s="14">
        <v>1.6799999999999999E-2</v>
      </c>
    </row>
    <row r="40" spans="1:7" x14ac:dyDescent="0.2">
      <c r="E40" s="4" t="s">
        <v>223</v>
      </c>
      <c r="F40" s="4">
        <v>27</v>
      </c>
      <c r="G40" s="14">
        <v>5.1999999999999998E-3</v>
      </c>
    </row>
    <row r="41" spans="1:7" x14ac:dyDescent="0.2">
      <c r="E41" s="4" t="s">
        <v>224</v>
      </c>
      <c r="F41" s="4">
        <v>21</v>
      </c>
      <c r="G41" s="14">
        <v>4.0999999999999995E-3</v>
      </c>
    </row>
    <row r="42" spans="1:7" x14ac:dyDescent="0.2">
      <c r="E42" s="8" t="s">
        <v>192</v>
      </c>
      <c r="F42" s="8">
        <f>SUM(F25:F41)</f>
        <v>5106</v>
      </c>
      <c r="G42" s="8">
        <f>SUM(G25:G41)</f>
        <v>1</v>
      </c>
    </row>
    <row r="45" spans="1:7" x14ac:dyDescent="0.2">
      <c r="A45" s="8" t="s">
        <v>25</v>
      </c>
    </row>
    <row r="46" spans="1:7" x14ac:dyDescent="0.2">
      <c r="A46" s="4" t="s">
        <v>123</v>
      </c>
      <c r="B46" s="4" t="s">
        <v>198</v>
      </c>
      <c r="C46" s="4" t="s">
        <v>199</v>
      </c>
      <c r="E46" s="4" t="s">
        <v>225</v>
      </c>
      <c r="F46" s="4" t="s">
        <v>198</v>
      </c>
      <c r="G46" s="4" t="s">
        <v>199</v>
      </c>
    </row>
    <row r="47" spans="1:7" x14ac:dyDescent="0.2">
      <c r="A47" s="4" t="s">
        <v>201</v>
      </c>
      <c r="B47" s="4">
        <v>718</v>
      </c>
      <c r="C47" s="14">
        <v>0.46759999999999996</v>
      </c>
      <c r="E47" s="4" t="s">
        <v>140</v>
      </c>
      <c r="F47" s="4">
        <v>354</v>
      </c>
      <c r="G47" s="14">
        <v>0.23070000000000002</v>
      </c>
    </row>
    <row r="48" spans="1:7" x14ac:dyDescent="0.2">
      <c r="A48" s="4" t="s">
        <v>139</v>
      </c>
      <c r="B48" s="4">
        <v>318</v>
      </c>
      <c r="C48" s="14">
        <v>0.20679999999999998</v>
      </c>
      <c r="E48" s="4" t="s">
        <v>202</v>
      </c>
      <c r="F48" s="4">
        <v>278</v>
      </c>
      <c r="G48" s="14">
        <v>0.18079999999999999</v>
      </c>
    </row>
    <row r="49" spans="1:7" x14ac:dyDescent="0.2">
      <c r="A49" s="4" t="s">
        <v>161</v>
      </c>
      <c r="B49" s="4">
        <v>200</v>
      </c>
      <c r="C49" s="14">
        <v>0.13009999999999999</v>
      </c>
      <c r="E49" s="4" t="s">
        <v>173</v>
      </c>
      <c r="F49" s="4">
        <v>182</v>
      </c>
      <c r="G49" s="14">
        <v>0.1186</v>
      </c>
    </row>
    <row r="50" spans="1:7" x14ac:dyDescent="0.2">
      <c r="A50" s="4" t="s">
        <v>184</v>
      </c>
      <c r="B50" s="4">
        <v>159</v>
      </c>
      <c r="C50" s="14">
        <v>0.10339999999999999</v>
      </c>
      <c r="E50" s="4" t="s">
        <v>203</v>
      </c>
      <c r="F50" s="4">
        <v>100</v>
      </c>
      <c r="G50" s="14">
        <v>6.5000000000000002E-2</v>
      </c>
    </row>
    <row r="51" spans="1:7" x14ac:dyDescent="0.2">
      <c r="A51" s="4" t="s">
        <v>206</v>
      </c>
      <c r="B51" s="4">
        <v>55</v>
      </c>
      <c r="C51" s="14">
        <v>3.5699999999999996E-2</v>
      </c>
      <c r="E51" s="4" t="s">
        <v>162</v>
      </c>
      <c r="F51" s="4">
        <v>85</v>
      </c>
      <c r="G51" s="14">
        <v>5.5300000000000002E-2</v>
      </c>
    </row>
    <row r="52" spans="1:7" x14ac:dyDescent="0.2">
      <c r="A52" s="4" t="s">
        <v>208</v>
      </c>
      <c r="B52" s="4">
        <v>25</v>
      </c>
      <c r="C52" s="14">
        <v>1.6200000000000003E-2</v>
      </c>
      <c r="E52" s="4" t="s">
        <v>205</v>
      </c>
      <c r="F52" s="4">
        <v>74</v>
      </c>
      <c r="G52" s="14">
        <v>4.8099999999999997E-2</v>
      </c>
    </row>
    <row r="53" spans="1:7" x14ac:dyDescent="0.2">
      <c r="A53" s="4" t="s">
        <v>214</v>
      </c>
      <c r="B53" s="4">
        <v>25</v>
      </c>
      <c r="C53" s="14">
        <v>1.6200000000000003E-2</v>
      </c>
      <c r="E53" s="4" t="s">
        <v>207</v>
      </c>
      <c r="F53" s="4">
        <v>68</v>
      </c>
      <c r="G53" s="14">
        <v>4.4199999999999996E-2</v>
      </c>
    </row>
    <row r="54" spans="1:7" x14ac:dyDescent="0.2">
      <c r="A54" s="4" t="s">
        <v>212</v>
      </c>
      <c r="B54" s="4">
        <v>14</v>
      </c>
      <c r="C54" s="14">
        <v>9.1000000000000004E-3</v>
      </c>
      <c r="E54" s="4" t="s">
        <v>217</v>
      </c>
      <c r="F54" s="4">
        <v>62</v>
      </c>
      <c r="G54" s="14">
        <v>4.0300000000000002E-2</v>
      </c>
    </row>
    <row r="55" spans="1:7" x14ac:dyDescent="0.2">
      <c r="A55" s="4" t="s">
        <v>204</v>
      </c>
      <c r="B55" s="4">
        <v>13</v>
      </c>
      <c r="C55" s="14">
        <v>8.3999999999999995E-3</v>
      </c>
      <c r="E55" s="4" t="s">
        <v>211</v>
      </c>
      <c r="F55" s="4">
        <v>62</v>
      </c>
      <c r="G55" s="14">
        <v>4.0300000000000002E-2</v>
      </c>
    </row>
    <row r="56" spans="1:7" x14ac:dyDescent="0.2">
      <c r="A56" s="4" t="s">
        <v>210</v>
      </c>
      <c r="B56" s="4">
        <v>6</v>
      </c>
      <c r="C56" s="14">
        <v>3.9000000000000003E-3</v>
      </c>
      <c r="E56" s="4" t="s">
        <v>222</v>
      </c>
      <c r="F56" s="4">
        <v>60</v>
      </c>
      <c r="G56" s="14">
        <v>3.9E-2</v>
      </c>
    </row>
    <row r="57" spans="1:7" x14ac:dyDescent="0.2">
      <c r="A57" s="4" t="s">
        <v>215</v>
      </c>
      <c r="B57" s="4">
        <v>4</v>
      </c>
      <c r="C57" s="14">
        <v>2.5999999999999999E-3</v>
      </c>
      <c r="E57" s="4" t="s">
        <v>209</v>
      </c>
      <c r="F57" s="4">
        <v>56</v>
      </c>
      <c r="G57" s="14">
        <v>3.6400000000000002E-2</v>
      </c>
    </row>
    <row r="58" spans="1:7" x14ac:dyDescent="0.2">
      <c r="A58" s="8" t="s">
        <v>192</v>
      </c>
      <c r="B58" s="8">
        <v>1537</v>
      </c>
      <c r="C58" s="8">
        <f>SUM(C47:C57)</f>
        <v>0.99999999999999989</v>
      </c>
      <c r="E58" s="4" t="s">
        <v>216</v>
      </c>
      <c r="F58" s="4">
        <v>38</v>
      </c>
      <c r="G58" s="14">
        <v>2.4700000000000003E-2</v>
      </c>
    </row>
    <row r="59" spans="1:7" x14ac:dyDescent="0.2">
      <c r="E59" s="4" t="s">
        <v>213</v>
      </c>
      <c r="F59" s="4">
        <v>36</v>
      </c>
      <c r="G59" s="14">
        <v>2.3399999999999997E-2</v>
      </c>
    </row>
    <row r="60" spans="1:7" x14ac:dyDescent="0.2">
      <c r="E60" s="4" t="s">
        <v>221</v>
      </c>
      <c r="F60" s="4">
        <v>35</v>
      </c>
      <c r="G60" s="15">
        <v>2.2700000000000001E-2</v>
      </c>
    </row>
    <row r="61" spans="1:7" x14ac:dyDescent="0.2">
      <c r="E61" s="4" t="s">
        <v>223</v>
      </c>
      <c r="F61" s="4">
        <v>23</v>
      </c>
      <c r="G61" s="14">
        <v>1.49E-2</v>
      </c>
    </row>
    <row r="62" spans="1:7" x14ac:dyDescent="0.2">
      <c r="E62" s="4" t="s">
        <v>224</v>
      </c>
      <c r="F62" s="4">
        <v>12</v>
      </c>
      <c r="G62" s="14">
        <v>7.8000000000000005E-3</v>
      </c>
    </row>
    <row r="63" spans="1:7" x14ac:dyDescent="0.2">
      <c r="E63" s="4" t="s">
        <v>219</v>
      </c>
      <c r="F63" s="4">
        <v>12</v>
      </c>
      <c r="G63" s="14">
        <v>7.8000000000000005E-3</v>
      </c>
    </row>
    <row r="64" spans="1:7" x14ac:dyDescent="0.2">
      <c r="E64" s="8" t="s">
        <v>192</v>
      </c>
      <c r="F64" s="8">
        <v>1537</v>
      </c>
      <c r="G64" s="8">
        <f>SUM(G47:G63)</f>
        <v>1.0000000000000002</v>
      </c>
    </row>
    <row r="66" spans="1:7" x14ac:dyDescent="0.2">
      <c r="A66" s="8" t="s">
        <v>106</v>
      </c>
    </row>
    <row r="67" spans="1:7" x14ac:dyDescent="0.2">
      <c r="A67" s="4" t="s">
        <v>123</v>
      </c>
      <c r="B67" s="4" t="s">
        <v>198</v>
      </c>
      <c r="C67" s="4" t="s">
        <v>199</v>
      </c>
      <c r="E67" s="4" t="s">
        <v>226</v>
      </c>
      <c r="F67" s="4" t="s">
        <v>198</v>
      </c>
      <c r="G67" s="4" t="s">
        <v>199</v>
      </c>
    </row>
    <row r="68" spans="1:7" x14ac:dyDescent="0.2">
      <c r="A68" s="4" t="s">
        <v>201</v>
      </c>
      <c r="B68" s="4">
        <v>877</v>
      </c>
      <c r="C68" s="14">
        <v>0.28079999999999999</v>
      </c>
      <c r="E68" s="4" t="s">
        <v>202</v>
      </c>
      <c r="F68" s="4">
        <v>507</v>
      </c>
      <c r="G68" s="14">
        <v>0.1628</v>
      </c>
    </row>
    <row r="69" spans="1:7" x14ac:dyDescent="0.2">
      <c r="A69" s="4" t="s">
        <v>139</v>
      </c>
      <c r="B69" s="4">
        <v>614</v>
      </c>
      <c r="C69" s="14">
        <v>0.19640000000000002</v>
      </c>
      <c r="E69" s="4" t="s">
        <v>173</v>
      </c>
      <c r="F69" s="4">
        <v>472</v>
      </c>
      <c r="G69" s="14">
        <v>0.15079999999999999</v>
      </c>
    </row>
    <row r="70" spans="1:7" x14ac:dyDescent="0.2">
      <c r="A70" s="4" t="s">
        <v>184</v>
      </c>
      <c r="B70" s="4">
        <v>602</v>
      </c>
      <c r="C70" s="14">
        <v>0.19239999999999999</v>
      </c>
      <c r="E70" s="4" t="s">
        <v>140</v>
      </c>
      <c r="F70" s="4">
        <v>423</v>
      </c>
      <c r="G70" s="14">
        <v>0.13539999999999999</v>
      </c>
    </row>
    <row r="71" spans="1:7" x14ac:dyDescent="0.2">
      <c r="A71" s="4" t="s">
        <v>161</v>
      </c>
      <c r="B71" s="4">
        <v>514</v>
      </c>
      <c r="C71" s="14">
        <v>0.1643</v>
      </c>
      <c r="E71" s="4" t="s">
        <v>205</v>
      </c>
      <c r="F71" s="4">
        <v>337</v>
      </c>
      <c r="G71" s="14">
        <v>0.10769999999999999</v>
      </c>
    </row>
    <row r="72" spans="1:7" x14ac:dyDescent="0.2">
      <c r="A72" s="4" t="s">
        <v>206</v>
      </c>
      <c r="B72" s="4">
        <v>192</v>
      </c>
      <c r="C72" s="14">
        <v>6.13E-2</v>
      </c>
      <c r="E72" s="4" t="s">
        <v>207</v>
      </c>
      <c r="F72" s="4">
        <v>259</v>
      </c>
      <c r="G72" s="14">
        <v>8.2799999999999999E-2</v>
      </c>
    </row>
    <row r="73" spans="1:7" x14ac:dyDescent="0.2">
      <c r="A73" s="4" t="s">
        <v>208</v>
      </c>
      <c r="B73" s="4">
        <v>121</v>
      </c>
      <c r="C73" s="14">
        <v>3.8599999999999995E-2</v>
      </c>
      <c r="E73" s="4" t="s">
        <v>209</v>
      </c>
      <c r="F73" s="4">
        <v>218</v>
      </c>
      <c r="G73" s="14">
        <v>6.9599999999999995E-2</v>
      </c>
    </row>
    <row r="74" spans="1:7" x14ac:dyDescent="0.2">
      <c r="A74" s="4" t="s">
        <v>204</v>
      </c>
      <c r="B74" s="4">
        <v>105</v>
      </c>
      <c r="C74" s="14">
        <v>3.3500000000000002E-2</v>
      </c>
      <c r="E74" s="4" t="s">
        <v>203</v>
      </c>
      <c r="F74" s="4">
        <v>188</v>
      </c>
      <c r="G74" s="14">
        <v>6.0100000000000001E-2</v>
      </c>
    </row>
    <row r="75" spans="1:7" x14ac:dyDescent="0.2">
      <c r="A75" s="4" t="s">
        <v>210</v>
      </c>
      <c r="B75" s="4">
        <v>55</v>
      </c>
      <c r="C75" s="14">
        <v>1.7500000000000002E-2</v>
      </c>
      <c r="E75" s="4" t="s">
        <v>213</v>
      </c>
      <c r="F75" s="4">
        <v>155</v>
      </c>
      <c r="G75" s="14">
        <v>4.9500000000000002E-2</v>
      </c>
    </row>
    <row r="76" spans="1:7" x14ac:dyDescent="0.2">
      <c r="A76" s="4" t="s">
        <v>212</v>
      </c>
      <c r="B76" s="4">
        <v>40</v>
      </c>
      <c r="C76" s="14">
        <v>1.2699999999999999E-2</v>
      </c>
      <c r="E76" s="4" t="s">
        <v>211</v>
      </c>
      <c r="F76" s="4">
        <v>152</v>
      </c>
      <c r="G76" s="14">
        <v>4.8499999999999995E-2</v>
      </c>
    </row>
    <row r="77" spans="1:7" x14ac:dyDescent="0.2">
      <c r="A77" s="4" t="s">
        <v>214</v>
      </c>
      <c r="B77" s="4">
        <v>7</v>
      </c>
      <c r="C77" s="14">
        <v>2.2000000000000001E-3</v>
      </c>
      <c r="E77" s="4" t="s">
        <v>216</v>
      </c>
      <c r="F77" s="4">
        <v>111</v>
      </c>
      <c r="G77" s="14">
        <v>3.5400000000000001E-2</v>
      </c>
    </row>
    <row r="78" spans="1:7" x14ac:dyDescent="0.2">
      <c r="A78" s="4" t="s">
        <v>215</v>
      </c>
      <c r="B78" s="4">
        <v>1</v>
      </c>
      <c r="C78" s="14">
        <v>2.9999999999999997E-4</v>
      </c>
      <c r="E78" s="4" t="s">
        <v>219</v>
      </c>
      <c r="F78" s="4">
        <v>86</v>
      </c>
      <c r="G78" s="14">
        <v>2.7400000000000001E-2</v>
      </c>
    </row>
    <row r="79" spans="1:7" x14ac:dyDescent="0.2">
      <c r="A79" s="8" t="s">
        <v>192</v>
      </c>
      <c r="B79" s="8">
        <v>3128</v>
      </c>
      <c r="C79" s="8">
        <f>SUM(C68:C78)</f>
        <v>0.99999999999999989</v>
      </c>
      <c r="E79" s="4" t="s">
        <v>162</v>
      </c>
      <c r="F79" s="4">
        <v>69</v>
      </c>
      <c r="G79" s="14">
        <v>2.2000000000000002E-2</v>
      </c>
    </row>
    <row r="80" spans="1:7" x14ac:dyDescent="0.2">
      <c r="E80" s="4" t="s">
        <v>217</v>
      </c>
      <c r="F80" s="4">
        <v>65</v>
      </c>
      <c r="G80" s="14">
        <v>2.07E-2</v>
      </c>
    </row>
    <row r="81" spans="1:7" x14ac:dyDescent="0.2">
      <c r="E81" s="4" t="s">
        <v>221</v>
      </c>
      <c r="F81" s="4">
        <v>51</v>
      </c>
      <c r="G81" s="14">
        <v>1.6299999999999999E-2</v>
      </c>
    </row>
    <row r="82" spans="1:7" x14ac:dyDescent="0.2">
      <c r="E82" s="4" t="s">
        <v>222</v>
      </c>
      <c r="F82" s="4">
        <v>22</v>
      </c>
      <c r="G82" s="14">
        <v>6.9999999999999993E-3</v>
      </c>
    </row>
    <row r="83" spans="1:7" x14ac:dyDescent="0.2">
      <c r="E83" s="4" t="s">
        <v>224</v>
      </c>
      <c r="F83" s="4">
        <v>9</v>
      </c>
      <c r="G83" s="14">
        <v>2.8000000000000004E-3</v>
      </c>
    </row>
    <row r="84" spans="1:7" x14ac:dyDescent="0.2">
      <c r="E84" s="4" t="s">
        <v>223</v>
      </c>
      <c r="F84" s="4">
        <v>4</v>
      </c>
      <c r="G84" s="14">
        <v>1.1999999999999999E-3</v>
      </c>
    </row>
    <row r="85" spans="1:7" x14ac:dyDescent="0.2">
      <c r="E85" s="8" t="s">
        <v>192</v>
      </c>
      <c r="F85" s="8">
        <v>3128</v>
      </c>
      <c r="G85" s="8">
        <f>SUM(G68:G84)</f>
        <v>1</v>
      </c>
    </row>
    <row r="87" spans="1:7" x14ac:dyDescent="0.2">
      <c r="A87" s="8" t="s">
        <v>99</v>
      </c>
    </row>
    <row r="88" spans="1:7" x14ac:dyDescent="0.2">
      <c r="A88" s="4" t="s">
        <v>123</v>
      </c>
      <c r="B88" s="4" t="s">
        <v>198</v>
      </c>
      <c r="C88" s="4" t="s">
        <v>199</v>
      </c>
      <c r="E88" s="16" t="s">
        <v>227</v>
      </c>
      <c r="F88" s="16" t="s">
        <v>198</v>
      </c>
      <c r="G88" s="16" t="s">
        <v>199</v>
      </c>
    </row>
    <row r="89" spans="1:7" x14ac:dyDescent="0.2">
      <c r="A89" s="4" t="s">
        <v>204</v>
      </c>
      <c r="B89" s="4">
        <v>255</v>
      </c>
      <c r="C89" s="14">
        <v>0.57869999999999999</v>
      </c>
      <c r="E89" s="16" t="s">
        <v>203</v>
      </c>
      <c r="F89" s="16">
        <v>257</v>
      </c>
      <c r="G89" s="17">
        <v>0.58279999999999998</v>
      </c>
    </row>
    <row r="90" spans="1:7" x14ac:dyDescent="0.2">
      <c r="A90" s="4" t="s">
        <v>139</v>
      </c>
      <c r="B90" s="4">
        <v>45</v>
      </c>
      <c r="C90" s="14">
        <v>0.10199999999999999</v>
      </c>
      <c r="E90" s="16" t="s">
        <v>205</v>
      </c>
      <c r="F90" s="16">
        <v>62</v>
      </c>
      <c r="G90" s="17">
        <v>0.14050000000000001</v>
      </c>
    </row>
    <row r="91" spans="1:7" x14ac:dyDescent="0.2">
      <c r="A91" s="4" t="s">
        <v>201</v>
      </c>
      <c r="B91" s="4">
        <v>34</v>
      </c>
      <c r="C91" s="14">
        <v>7.6999999999999999E-2</v>
      </c>
      <c r="E91" s="16" t="s">
        <v>173</v>
      </c>
      <c r="F91" s="16">
        <v>30</v>
      </c>
      <c r="G91" s="17">
        <v>6.8600000000000008E-2</v>
      </c>
    </row>
    <row r="92" spans="1:7" x14ac:dyDescent="0.2">
      <c r="A92" s="4" t="s">
        <v>184</v>
      </c>
      <c r="B92" s="4">
        <v>28</v>
      </c>
      <c r="C92" s="14">
        <v>6.3399999999999998E-2</v>
      </c>
      <c r="E92" s="16" t="s">
        <v>140</v>
      </c>
      <c r="F92" s="16">
        <v>16</v>
      </c>
      <c r="G92" s="17">
        <v>3.6200000000000003E-2</v>
      </c>
    </row>
    <row r="93" spans="1:7" x14ac:dyDescent="0.2">
      <c r="A93" s="4" t="s">
        <v>210</v>
      </c>
      <c r="B93" s="4">
        <v>25</v>
      </c>
      <c r="C93" s="14">
        <v>5.6600000000000004E-2</v>
      </c>
      <c r="E93" s="16" t="s">
        <v>207</v>
      </c>
      <c r="F93" s="16">
        <v>14</v>
      </c>
      <c r="G93" s="17">
        <v>3.1699999999999999E-2</v>
      </c>
    </row>
    <row r="94" spans="1:7" x14ac:dyDescent="0.2">
      <c r="A94" s="4" t="s">
        <v>161</v>
      </c>
      <c r="B94" s="4">
        <v>24</v>
      </c>
      <c r="C94" s="14">
        <v>5.4400000000000004E-2</v>
      </c>
      <c r="E94" s="16" t="s">
        <v>202</v>
      </c>
      <c r="F94" s="16">
        <v>12</v>
      </c>
      <c r="G94" s="17">
        <v>2.7200000000000002E-2</v>
      </c>
    </row>
    <row r="95" spans="1:7" x14ac:dyDescent="0.2">
      <c r="A95" s="4" t="s">
        <v>208</v>
      </c>
      <c r="B95" s="4">
        <v>23</v>
      </c>
      <c r="C95" s="14">
        <v>5.21E-2</v>
      </c>
      <c r="E95" s="16" t="s">
        <v>213</v>
      </c>
      <c r="F95" s="16">
        <v>10</v>
      </c>
      <c r="G95" s="17">
        <v>2.2599999999999999E-2</v>
      </c>
    </row>
    <row r="96" spans="1:7" x14ac:dyDescent="0.2">
      <c r="A96" s="4" t="s">
        <v>206</v>
      </c>
      <c r="B96" s="4">
        <v>6</v>
      </c>
      <c r="C96" s="14">
        <v>1.3600000000000001E-2</v>
      </c>
      <c r="E96" s="16" t="s">
        <v>211</v>
      </c>
      <c r="F96" s="16">
        <v>8</v>
      </c>
      <c r="G96" s="17">
        <v>1.8100000000000002E-2</v>
      </c>
    </row>
    <row r="97" spans="1:7" x14ac:dyDescent="0.2">
      <c r="A97" s="4" t="s">
        <v>212</v>
      </c>
      <c r="B97" s="4">
        <v>1</v>
      </c>
      <c r="C97" s="14">
        <v>2.2000000000000001E-3</v>
      </c>
      <c r="E97" s="16" t="s">
        <v>221</v>
      </c>
      <c r="F97" s="16">
        <v>7</v>
      </c>
      <c r="G97" s="17">
        <v>1.5800000000000002E-2</v>
      </c>
    </row>
    <row r="98" spans="1:7" x14ac:dyDescent="0.2">
      <c r="A98" s="8" t="s">
        <v>192</v>
      </c>
      <c r="B98" s="8">
        <v>441</v>
      </c>
      <c r="C98" s="8">
        <f>SUM(C89:C97)</f>
        <v>1</v>
      </c>
      <c r="E98" s="16" t="s">
        <v>216</v>
      </c>
      <c r="F98" s="16">
        <v>6</v>
      </c>
      <c r="G98" s="17">
        <v>1.3600000000000001E-2</v>
      </c>
    </row>
    <row r="99" spans="1:7" x14ac:dyDescent="0.2">
      <c r="E99" s="16" t="s">
        <v>209</v>
      </c>
      <c r="F99" s="16">
        <v>6</v>
      </c>
      <c r="G99" s="17">
        <v>1.3600000000000001E-2</v>
      </c>
    </row>
    <row r="100" spans="1:7" x14ac:dyDescent="0.2">
      <c r="E100" s="16" t="s">
        <v>219</v>
      </c>
      <c r="F100" s="16">
        <v>6</v>
      </c>
      <c r="G100" s="17">
        <v>1.3600000000000001E-2</v>
      </c>
    </row>
    <row r="101" spans="1:7" x14ac:dyDescent="0.2">
      <c r="E101" s="16" t="s">
        <v>222</v>
      </c>
      <c r="F101" s="16">
        <v>4</v>
      </c>
      <c r="G101" s="17">
        <v>9.0000000000000011E-3</v>
      </c>
    </row>
    <row r="102" spans="1:7" x14ac:dyDescent="0.2">
      <c r="E102" s="16" t="s">
        <v>162</v>
      </c>
      <c r="F102" s="16">
        <v>2</v>
      </c>
      <c r="G102" s="17">
        <v>4.5000000000000005E-3</v>
      </c>
    </row>
    <row r="103" spans="1:7" x14ac:dyDescent="0.2">
      <c r="E103" s="16" t="s">
        <v>217</v>
      </c>
      <c r="F103" s="16">
        <v>1</v>
      </c>
      <c r="G103" s="17">
        <v>2.2000000000000001E-3</v>
      </c>
    </row>
    <row r="104" spans="1:7" x14ac:dyDescent="0.2">
      <c r="E104" s="8" t="s">
        <v>192</v>
      </c>
      <c r="F104" s="8">
        <v>441</v>
      </c>
      <c r="G104" s="8">
        <f>SUM(G89:G103)</f>
        <v>1.0000000000000002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opLeftCell="G1" workbookViewId="0">
      <selection activeCell="J17" sqref="J17"/>
    </sheetView>
  </sheetViews>
  <sheetFormatPr defaultRowHeight="14.25" x14ac:dyDescent="0.2"/>
  <sheetData>
    <row r="1" spans="1:24" s="8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75</v>
      </c>
      <c r="S1" s="7" t="s">
        <v>123</v>
      </c>
      <c r="T1" s="7" t="s">
        <v>124</v>
      </c>
      <c r="U1" s="7" t="s">
        <v>125</v>
      </c>
      <c r="V1" s="7" t="s">
        <v>126</v>
      </c>
      <c r="W1" s="7" t="s">
        <v>127</v>
      </c>
      <c r="X1" s="7" t="s">
        <v>128</v>
      </c>
    </row>
    <row r="2" spans="1:24" s="8" customFormat="1" x14ac:dyDescent="0.2">
      <c r="A2" s="6">
        <v>1</v>
      </c>
      <c r="B2" s="4" t="s">
        <v>228</v>
      </c>
      <c r="C2" s="4" t="s">
        <v>229</v>
      </c>
      <c r="D2" s="4" t="s">
        <v>23</v>
      </c>
      <c r="E2" s="4" t="s">
        <v>24</v>
      </c>
      <c r="F2" s="4" t="s">
        <v>25</v>
      </c>
      <c r="G2" s="4" t="s">
        <v>230</v>
      </c>
      <c r="H2" s="4" t="s">
        <v>27</v>
      </c>
      <c r="I2" s="4" t="s">
        <v>231</v>
      </c>
      <c r="J2" s="4" t="s">
        <v>29</v>
      </c>
      <c r="K2" s="4" t="s">
        <v>30</v>
      </c>
      <c r="L2" s="4" t="s">
        <v>55</v>
      </c>
      <c r="M2" s="4" t="s">
        <v>232</v>
      </c>
      <c r="N2" s="4" t="s">
        <v>233</v>
      </c>
      <c r="O2" s="4" t="s">
        <v>234</v>
      </c>
      <c r="P2" s="4" t="s">
        <v>235</v>
      </c>
      <c r="Q2" s="4" t="s">
        <v>236</v>
      </c>
      <c r="R2" s="4" t="s">
        <v>237</v>
      </c>
      <c r="S2" s="4" t="s">
        <v>201</v>
      </c>
      <c r="T2" s="4" t="s">
        <v>140</v>
      </c>
      <c r="U2" s="4">
        <v>0</v>
      </c>
      <c r="V2" s="6" t="s">
        <v>186</v>
      </c>
      <c r="W2" s="4" t="s">
        <v>238</v>
      </c>
      <c r="X2" s="4" t="s">
        <v>239</v>
      </c>
    </row>
    <row r="3" spans="1:24" s="8" customFormat="1" x14ac:dyDescent="0.2">
      <c r="A3" s="6">
        <v>2</v>
      </c>
      <c r="B3" s="4" t="s">
        <v>240</v>
      </c>
      <c r="C3" s="4" t="s">
        <v>241</v>
      </c>
      <c r="D3" s="4" t="s">
        <v>23</v>
      </c>
      <c r="E3" s="4" t="s">
        <v>24</v>
      </c>
      <c r="F3" s="4" t="s">
        <v>25</v>
      </c>
      <c r="G3" s="4" t="s">
        <v>242</v>
      </c>
      <c r="H3" s="4" t="s">
        <v>27</v>
      </c>
      <c r="I3" s="4" t="s">
        <v>243</v>
      </c>
      <c r="J3" s="4" t="s">
        <v>29</v>
      </c>
      <c r="K3" s="4" t="s">
        <v>30</v>
      </c>
      <c r="L3" s="4" t="s">
        <v>244</v>
      </c>
      <c r="M3" s="4" t="s">
        <v>245</v>
      </c>
      <c r="N3" s="4" t="s">
        <v>110</v>
      </c>
      <c r="O3" s="4" t="s">
        <v>246</v>
      </c>
      <c r="P3" s="4" t="s">
        <v>247</v>
      </c>
      <c r="Q3" s="4" t="s">
        <v>137</v>
      </c>
      <c r="R3" s="4" t="s">
        <v>248</v>
      </c>
      <c r="S3" s="4" t="s">
        <v>139</v>
      </c>
      <c r="T3" s="4" t="s">
        <v>211</v>
      </c>
      <c r="U3" s="4" t="s">
        <v>249</v>
      </c>
      <c r="V3" s="6">
        <v>2</v>
      </c>
      <c r="W3" s="4" t="s">
        <v>250</v>
      </c>
      <c r="X3" s="4" t="s">
        <v>239</v>
      </c>
    </row>
    <row r="4" spans="1:24" s="8" customFormat="1" x14ac:dyDescent="0.2">
      <c r="A4" s="6">
        <v>3</v>
      </c>
      <c r="B4" s="4" t="s">
        <v>251</v>
      </c>
      <c r="C4" s="4" t="s">
        <v>252</v>
      </c>
      <c r="D4" s="4" t="s">
        <v>42</v>
      </c>
      <c r="E4" s="4" t="s">
        <v>24</v>
      </c>
      <c r="F4" s="4" t="s">
        <v>25</v>
      </c>
      <c r="G4" s="4" t="s">
        <v>253</v>
      </c>
      <c r="H4" s="4" t="s">
        <v>27</v>
      </c>
      <c r="I4" s="4" t="s">
        <v>254</v>
      </c>
      <c r="J4" s="4" t="s">
        <v>29</v>
      </c>
      <c r="K4" s="4" t="s">
        <v>30</v>
      </c>
      <c r="L4" s="4" t="s">
        <v>55</v>
      </c>
      <c r="M4" s="4" t="s">
        <v>255</v>
      </c>
      <c r="N4" s="4" t="s">
        <v>256</v>
      </c>
      <c r="O4" s="4" t="s">
        <v>257</v>
      </c>
      <c r="P4" s="4" t="s">
        <v>258</v>
      </c>
      <c r="Q4" s="4" t="s">
        <v>236</v>
      </c>
      <c r="R4" s="4" t="s">
        <v>259</v>
      </c>
      <c r="S4" s="4" t="s">
        <v>139</v>
      </c>
      <c r="T4" s="4" t="s">
        <v>202</v>
      </c>
      <c r="U4" s="4" t="s">
        <v>260</v>
      </c>
      <c r="V4" s="6">
        <v>47</v>
      </c>
      <c r="W4" s="4" t="s">
        <v>254</v>
      </c>
      <c r="X4" s="4" t="s">
        <v>239</v>
      </c>
    </row>
    <row r="5" spans="1:24" s="8" customFormat="1" x14ac:dyDescent="0.2">
      <c r="A5" s="6">
        <v>4</v>
      </c>
      <c r="B5" s="4" t="s">
        <v>261</v>
      </c>
      <c r="C5" s="4" t="s">
        <v>262</v>
      </c>
      <c r="D5" s="4" t="s">
        <v>42</v>
      </c>
      <c r="E5" s="4" t="s">
        <v>24</v>
      </c>
      <c r="F5" s="4" t="s">
        <v>25</v>
      </c>
      <c r="G5" s="4" t="s">
        <v>263</v>
      </c>
      <c r="H5" s="4" t="s">
        <v>27</v>
      </c>
      <c r="I5" s="4" t="s">
        <v>264</v>
      </c>
      <c r="J5" s="4" t="s">
        <v>29</v>
      </c>
      <c r="K5" s="4" t="s">
        <v>265</v>
      </c>
      <c r="L5" s="4" t="s">
        <v>266</v>
      </c>
      <c r="M5" s="4" t="s">
        <v>267</v>
      </c>
      <c r="N5" s="4" t="s">
        <v>268</v>
      </c>
      <c r="O5" s="4" t="s">
        <v>269</v>
      </c>
      <c r="P5" s="4" t="s">
        <v>270</v>
      </c>
      <c r="Q5" s="4" t="s">
        <v>236</v>
      </c>
      <c r="R5" s="4" t="s">
        <v>271</v>
      </c>
      <c r="S5" s="4" t="s">
        <v>201</v>
      </c>
      <c r="T5" s="4" t="s">
        <v>217</v>
      </c>
      <c r="U5" s="4">
        <v>0</v>
      </c>
      <c r="V5" s="6" t="s">
        <v>186</v>
      </c>
      <c r="W5" s="4" t="s">
        <v>264</v>
      </c>
      <c r="X5" s="4" t="s">
        <v>239</v>
      </c>
    </row>
    <row r="6" spans="1:24" s="8" customFormat="1" x14ac:dyDescent="0.2">
      <c r="A6" s="6">
        <v>5</v>
      </c>
      <c r="B6" s="4" t="s">
        <v>272</v>
      </c>
      <c r="C6" s="4" t="s">
        <v>273</v>
      </c>
      <c r="D6" s="4" t="s">
        <v>42</v>
      </c>
      <c r="E6" s="4" t="s">
        <v>274</v>
      </c>
      <c r="F6" s="4" t="s">
        <v>25</v>
      </c>
      <c r="G6" s="4" t="s">
        <v>263</v>
      </c>
      <c r="H6" s="4" t="s">
        <v>27</v>
      </c>
      <c r="I6" s="4" t="s">
        <v>275</v>
      </c>
      <c r="J6" s="4" t="s">
        <v>29</v>
      </c>
      <c r="K6" s="4" t="s">
        <v>265</v>
      </c>
      <c r="L6" s="4" t="s">
        <v>266</v>
      </c>
      <c r="M6" s="4" t="s">
        <v>276</v>
      </c>
      <c r="N6" s="4" t="s">
        <v>277</v>
      </c>
      <c r="O6" s="4" t="s">
        <v>278</v>
      </c>
      <c r="P6" s="4" t="s">
        <v>279</v>
      </c>
      <c r="Q6" s="4" t="s">
        <v>137</v>
      </c>
      <c r="R6" s="4" t="s">
        <v>280</v>
      </c>
      <c r="S6" s="4" t="s">
        <v>139</v>
      </c>
      <c r="T6" s="4" t="s">
        <v>140</v>
      </c>
      <c r="U6" s="4" t="s">
        <v>281</v>
      </c>
      <c r="V6" s="6">
        <v>334</v>
      </c>
      <c r="W6" s="4" t="s">
        <v>238</v>
      </c>
      <c r="X6" s="4" t="s">
        <v>239</v>
      </c>
    </row>
  </sheetData>
  <phoneticPr fontId="4" type="noConversion"/>
  <conditionalFormatting sqref="C1:C6">
    <cfRule type="duplicateValues" dxfId="1" priority="1"/>
  </conditionalFormatting>
  <conditionalFormatting sqref="B1:B6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H1" workbookViewId="0">
      <selection activeCell="L18" sqref="L18"/>
    </sheetView>
  </sheetViews>
  <sheetFormatPr defaultRowHeight="14.25" x14ac:dyDescent="0.2"/>
  <sheetData>
    <row r="1" spans="1:25" s="8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75</v>
      </c>
      <c r="S1" s="7" t="s">
        <v>123</v>
      </c>
      <c r="T1" s="7" t="s">
        <v>124</v>
      </c>
      <c r="U1" s="7" t="s">
        <v>125</v>
      </c>
      <c r="V1" s="7" t="s">
        <v>126</v>
      </c>
      <c r="W1" s="7" t="s">
        <v>127</v>
      </c>
      <c r="X1" s="7" t="s">
        <v>128</v>
      </c>
      <c r="Y1" s="4"/>
    </row>
    <row r="2" spans="1:25" s="8" customFormat="1" x14ac:dyDescent="0.2">
      <c r="A2" s="6">
        <v>1</v>
      </c>
      <c r="B2" s="4" t="s">
        <v>129</v>
      </c>
      <c r="C2" s="4" t="s">
        <v>130</v>
      </c>
      <c r="D2" s="4" t="s">
        <v>42</v>
      </c>
      <c r="E2" s="4" t="s">
        <v>24</v>
      </c>
      <c r="F2" s="4" t="s">
        <v>25</v>
      </c>
      <c r="G2" s="4" t="s">
        <v>131</v>
      </c>
      <c r="H2" s="4" t="s">
        <v>27</v>
      </c>
      <c r="I2" s="4" t="s">
        <v>132</v>
      </c>
      <c r="J2" s="4" t="s">
        <v>29</v>
      </c>
      <c r="K2" s="4" t="s">
        <v>30</v>
      </c>
      <c r="L2" s="4" t="s">
        <v>31</v>
      </c>
      <c r="M2" s="4" t="s">
        <v>133</v>
      </c>
      <c r="N2" s="4" t="s">
        <v>134</v>
      </c>
      <c r="O2" s="4" t="s">
        <v>135</v>
      </c>
      <c r="P2" s="4" t="s">
        <v>136</v>
      </c>
      <c r="Q2" s="4" t="s">
        <v>137</v>
      </c>
      <c r="R2" s="4" t="s">
        <v>138</v>
      </c>
      <c r="S2" s="4" t="s">
        <v>139</v>
      </c>
      <c r="T2" s="4" t="s">
        <v>140</v>
      </c>
      <c r="U2" s="4" t="s">
        <v>141</v>
      </c>
      <c r="V2" s="6">
        <v>24</v>
      </c>
      <c r="W2" s="4" t="s">
        <v>142</v>
      </c>
      <c r="X2" s="4" t="s">
        <v>282</v>
      </c>
      <c r="Y2" s="4"/>
    </row>
    <row r="3" spans="1:25" s="8" customFormat="1" x14ac:dyDescent="0.2">
      <c r="A3" s="6">
        <v>5</v>
      </c>
      <c r="B3" s="4" t="s">
        <v>176</v>
      </c>
      <c r="C3" s="4" t="s">
        <v>177</v>
      </c>
      <c r="D3" s="4" t="s">
        <v>42</v>
      </c>
      <c r="E3" s="4" t="s">
        <v>24</v>
      </c>
      <c r="F3" s="4" t="s">
        <v>25</v>
      </c>
      <c r="G3" s="4" t="s">
        <v>131</v>
      </c>
      <c r="H3" s="4" t="s">
        <v>27</v>
      </c>
      <c r="I3" s="4" t="s">
        <v>178</v>
      </c>
      <c r="J3" s="4" t="s">
        <v>29</v>
      </c>
      <c r="K3" s="4" t="s">
        <v>30</v>
      </c>
      <c r="L3" s="4" t="s">
        <v>31</v>
      </c>
      <c r="M3" s="4" t="s">
        <v>179</v>
      </c>
      <c r="N3" s="4" t="s">
        <v>180</v>
      </c>
      <c r="O3" s="4" t="s">
        <v>181</v>
      </c>
      <c r="P3" s="4" t="s">
        <v>182</v>
      </c>
      <c r="Q3" s="4" t="s">
        <v>137</v>
      </c>
      <c r="R3" s="4" t="s">
        <v>183</v>
      </c>
      <c r="S3" s="4" t="s">
        <v>184</v>
      </c>
      <c r="T3" s="4" t="s">
        <v>173</v>
      </c>
      <c r="U3" s="4" t="s">
        <v>185</v>
      </c>
      <c r="V3" s="6" t="s">
        <v>186</v>
      </c>
      <c r="W3" s="4" t="s">
        <v>116</v>
      </c>
      <c r="X3" s="4" t="s">
        <v>283</v>
      </c>
      <c r="Y3" s="4"/>
    </row>
    <row r="4" spans="1:25" s="8" customFormat="1" x14ac:dyDescent="0.2">
      <c r="A4" s="6">
        <v>6</v>
      </c>
      <c r="B4" s="4" t="s">
        <v>284</v>
      </c>
      <c r="C4" s="4" t="s">
        <v>285</v>
      </c>
      <c r="D4" s="4" t="s">
        <v>42</v>
      </c>
      <c r="E4" s="4" t="s">
        <v>24</v>
      </c>
      <c r="F4" s="4" t="s">
        <v>25</v>
      </c>
      <c r="G4" s="4" t="s">
        <v>131</v>
      </c>
      <c r="H4" s="4" t="s">
        <v>27</v>
      </c>
      <c r="I4" s="4" t="s">
        <v>286</v>
      </c>
      <c r="J4" s="4" t="s">
        <v>29</v>
      </c>
      <c r="K4" s="4" t="s">
        <v>30</v>
      </c>
      <c r="L4" s="4" t="s">
        <v>31</v>
      </c>
      <c r="M4" s="4" t="s">
        <v>287</v>
      </c>
      <c r="N4" s="4" t="s">
        <v>288</v>
      </c>
      <c r="O4" s="4" t="s">
        <v>289</v>
      </c>
      <c r="P4" s="4" t="s">
        <v>290</v>
      </c>
      <c r="Q4" s="4" t="s">
        <v>137</v>
      </c>
      <c r="R4" s="4" t="s">
        <v>291</v>
      </c>
      <c r="S4" s="4" t="s">
        <v>184</v>
      </c>
      <c r="T4" s="4" t="s">
        <v>173</v>
      </c>
      <c r="U4" s="4">
        <v>0</v>
      </c>
      <c r="V4" s="6" t="s">
        <v>186</v>
      </c>
      <c r="W4" s="4" t="s">
        <v>292</v>
      </c>
      <c r="X4" s="4" t="s">
        <v>282</v>
      </c>
      <c r="Y4" s="4"/>
    </row>
    <row r="5" spans="1:25" s="8" customFormat="1" x14ac:dyDescent="0.2">
      <c r="A5" s="6">
        <v>8</v>
      </c>
      <c r="B5" s="4" t="s">
        <v>293</v>
      </c>
      <c r="C5" s="4" t="s">
        <v>294</v>
      </c>
      <c r="D5" s="4" t="s">
        <v>42</v>
      </c>
      <c r="E5" s="4" t="s">
        <v>24</v>
      </c>
      <c r="F5" s="4" t="s">
        <v>25</v>
      </c>
      <c r="G5" s="4" t="s">
        <v>131</v>
      </c>
      <c r="H5" s="4" t="s">
        <v>27</v>
      </c>
      <c r="I5" s="4" t="s">
        <v>295</v>
      </c>
      <c r="J5" s="4" t="s">
        <v>29</v>
      </c>
      <c r="K5" s="4" t="s">
        <v>30</v>
      </c>
      <c r="L5" s="4" t="s">
        <v>31</v>
      </c>
      <c r="M5" s="4" t="s">
        <v>296</v>
      </c>
      <c r="N5" s="4" t="s">
        <v>297</v>
      </c>
      <c r="O5" s="4" t="s">
        <v>298</v>
      </c>
      <c r="P5" s="4" t="s">
        <v>299</v>
      </c>
      <c r="Q5" s="4" t="s">
        <v>137</v>
      </c>
      <c r="R5" s="4" t="s">
        <v>300</v>
      </c>
      <c r="S5" s="4" t="s">
        <v>139</v>
      </c>
      <c r="T5" s="4" t="s">
        <v>140</v>
      </c>
      <c r="U5" s="4" t="s">
        <v>141</v>
      </c>
      <c r="V5" s="6">
        <v>24</v>
      </c>
      <c r="W5" s="4" t="s">
        <v>301</v>
      </c>
      <c r="X5" s="4" t="s">
        <v>302</v>
      </c>
      <c r="Y5" s="4"/>
    </row>
    <row r="6" spans="1:25" s="8" customFormat="1" x14ac:dyDescent="0.2">
      <c r="A6" s="6">
        <v>10</v>
      </c>
      <c r="B6" s="4" t="s">
        <v>303</v>
      </c>
      <c r="C6" s="4" t="s">
        <v>304</v>
      </c>
      <c r="D6" s="4" t="s">
        <v>42</v>
      </c>
      <c r="E6" s="4" t="s">
        <v>24</v>
      </c>
      <c r="F6" s="4" t="s">
        <v>25</v>
      </c>
      <c r="G6" s="4" t="s">
        <v>131</v>
      </c>
      <c r="H6" s="4" t="s">
        <v>27</v>
      </c>
      <c r="I6" s="4" t="s">
        <v>305</v>
      </c>
      <c r="J6" s="4" t="s">
        <v>29</v>
      </c>
      <c r="K6" s="4" t="s">
        <v>30</v>
      </c>
      <c r="L6" s="4" t="s">
        <v>31</v>
      </c>
      <c r="M6" s="4" t="s">
        <v>306</v>
      </c>
      <c r="N6" s="4" t="s">
        <v>307</v>
      </c>
      <c r="O6" s="4" t="s">
        <v>308</v>
      </c>
      <c r="P6" s="4" t="s">
        <v>309</v>
      </c>
      <c r="Q6" s="4" t="s">
        <v>137</v>
      </c>
      <c r="R6" s="4" t="s">
        <v>138</v>
      </c>
      <c r="S6" s="4" t="s">
        <v>139</v>
      </c>
      <c r="T6" s="4" t="s">
        <v>140</v>
      </c>
      <c r="U6" s="4" t="s">
        <v>141</v>
      </c>
      <c r="V6" s="6">
        <v>24</v>
      </c>
      <c r="W6" s="4" t="s">
        <v>142</v>
      </c>
      <c r="X6" s="4" t="s">
        <v>282</v>
      </c>
      <c r="Y6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topLeftCell="AK1" workbookViewId="0">
      <selection activeCell="AX9" sqref="AX9"/>
    </sheetView>
  </sheetViews>
  <sheetFormatPr defaultRowHeight="14.25" x14ac:dyDescent="0.2"/>
  <sheetData>
    <row r="1" spans="1:83" s="8" customFormat="1" x14ac:dyDescent="0.2">
      <c r="A1" s="8" t="s">
        <v>310</v>
      </c>
      <c r="B1" s="8" t="s">
        <v>311</v>
      </c>
      <c r="C1" s="8" t="s">
        <v>312</v>
      </c>
      <c r="D1" s="8" t="s">
        <v>313</v>
      </c>
      <c r="E1" s="8" t="s">
        <v>1</v>
      </c>
      <c r="F1" s="8" t="s">
        <v>2</v>
      </c>
      <c r="G1" s="8" t="s">
        <v>314</v>
      </c>
      <c r="H1" s="8" t="s">
        <v>3</v>
      </c>
      <c r="I1" s="8" t="s">
        <v>315</v>
      </c>
      <c r="J1" s="8" t="s">
        <v>4</v>
      </c>
      <c r="K1" s="8" t="s">
        <v>316</v>
      </c>
      <c r="L1" s="8" t="s">
        <v>317</v>
      </c>
      <c r="M1" s="8" t="s">
        <v>5</v>
      </c>
      <c r="N1" s="8" t="s">
        <v>318</v>
      </c>
      <c r="O1" s="8" t="s">
        <v>319</v>
      </c>
      <c r="P1" s="8" t="s">
        <v>320</v>
      </c>
      <c r="Q1" s="8" t="s">
        <v>6</v>
      </c>
      <c r="R1" s="8" t="s">
        <v>321</v>
      </c>
      <c r="S1" s="8" t="s">
        <v>322</v>
      </c>
      <c r="T1" s="8" t="s">
        <v>7</v>
      </c>
      <c r="U1" s="8" t="s">
        <v>323</v>
      </c>
      <c r="V1" s="8" t="s">
        <v>324</v>
      </c>
      <c r="W1" s="8" t="s">
        <v>8</v>
      </c>
      <c r="X1" s="8" t="s">
        <v>325</v>
      </c>
      <c r="Y1" s="8" t="s">
        <v>326</v>
      </c>
      <c r="Z1" s="8" t="s">
        <v>327</v>
      </c>
      <c r="AA1" s="8" t="s">
        <v>328</v>
      </c>
      <c r="AB1" s="8" t="s">
        <v>329</v>
      </c>
      <c r="AC1" s="8" t="s">
        <v>9</v>
      </c>
      <c r="AD1" s="8" t="s">
        <v>330</v>
      </c>
      <c r="AE1" s="8" t="s">
        <v>10</v>
      </c>
      <c r="AF1" s="8" t="s">
        <v>11</v>
      </c>
      <c r="AG1" s="8" t="s">
        <v>331</v>
      </c>
      <c r="AH1" s="8" t="s">
        <v>332</v>
      </c>
      <c r="AI1" s="8" t="s">
        <v>12</v>
      </c>
      <c r="AJ1" s="8" t="s">
        <v>333</v>
      </c>
      <c r="AK1" s="8" t="s">
        <v>334</v>
      </c>
      <c r="AL1" s="8" t="s">
        <v>335</v>
      </c>
      <c r="AM1" s="8" t="s">
        <v>336</v>
      </c>
      <c r="AN1" s="8" t="s">
        <v>337</v>
      </c>
      <c r="AO1" s="8" t="s">
        <v>13</v>
      </c>
      <c r="AP1" s="8" t="s">
        <v>14</v>
      </c>
      <c r="AQ1" s="8" t="s">
        <v>15</v>
      </c>
      <c r="AR1" s="8" t="s">
        <v>338</v>
      </c>
      <c r="AS1" s="8" t="s">
        <v>339</v>
      </c>
      <c r="AT1" s="8" t="s">
        <v>340</v>
      </c>
      <c r="AU1" s="8" t="s">
        <v>341</v>
      </c>
      <c r="AV1" s="8" t="s">
        <v>16</v>
      </c>
      <c r="AW1" s="8" t="s">
        <v>342</v>
      </c>
      <c r="AX1" s="8" t="s">
        <v>75</v>
      </c>
      <c r="AY1" s="8" t="s">
        <v>343</v>
      </c>
      <c r="AZ1" s="8" t="s">
        <v>344</v>
      </c>
      <c r="BA1" s="8" t="s">
        <v>345</v>
      </c>
      <c r="BB1" s="8" t="s">
        <v>346</v>
      </c>
      <c r="BC1" s="8" t="s">
        <v>347</v>
      </c>
      <c r="BD1" s="8" t="s">
        <v>348</v>
      </c>
      <c r="BE1" s="8" t="s">
        <v>349</v>
      </c>
      <c r="BF1" s="8" t="s">
        <v>350</v>
      </c>
      <c r="BG1" s="8" t="s">
        <v>351</v>
      </c>
      <c r="BH1" s="8" t="s">
        <v>352</v>
      </c>
      <c r="BI1" s="8" t="s">
        <v>353</v>
      </c>
      <c r="BJ1" s="8" t="s">
        <v>354</v>
      </c>
      <c r="BK1" s="8" t="s">
        <v>355</v>
      </c>
      <c r="BL1" s="8" t="s">
        <v>356</v>
      </c>
      <c r="BM1" s="8" t="s">
        <v>357</v>
      </c>
      <c r="BN1" s="8" t="s">
        <v>358</v>
      </c>
      <c r="BO1" s="8" t="s">
        <v>359</v>
      </c>
      <c r="BP1" s="8" t="s">
        <v>360</v>
      </c>
      <c r="BQ1" s="8" t="s">
        <v>361</v>
      </c>
      <c r="BR1" s="8" t="s">
        <v>362</v>
      </c>
      <c r="BS1" s="8" t="s">
        <v>363</v>
      </c>
      <c r="BT1" s="8" t="s">
        <v>364</v>
      </c>
      <c r="BU1" s="8" t="s">
        <v>365</v>
      </c>
      <c r="BV1" s="8" t="s">
        <v>366</v>
      </c>
      <c r="BW1" s="8" t="s">
        <v>367</v>
      </c>
      <c r="BX1" s="8" t="s">
        <v>368</v>
      </c>
      <c r="BY1" s="8" t="s">
        <v>369</v>
      </c>
      <c r="BZ1" s="8" t="s">
        <v>370</v>
      </c>
      <c r="CA1" s="8" t="s">
        <v>371</v>
      </c>
      <c r="CB1" s="8" t="s">
        <v>372</v>
      </c>
      <c r="CC1" s="8" t="s">
        <v>373</v>
      </c>
      <c r="CD1" s="8" t="s">
        <v>374</v>
      </c>
      <c r="CE1" s="8" t="s">
        <v>375</v>
      </c>
    </row>
    <row r="2" spans="1:83" s="8" customFormat="1" x14ac:dyDescent="0.2">
      <c r="A2" s="8" t="s">
        <v>376</v>
      </c>
      <c r="B2" s="8" t="s">
        <v>377</v>
      </c>
      <c r="D2" s="8" t="s">
        <v>378</v>
      </c>
      <c r="E2" s="8" t="s">
        <v>379</v>
      </c>
      <c r="F2" s="8" t="s">
        <v>380</v>
      </c>
      <c r="G2" s="8" t="s">
        <v>381</v>
      </c>
      <c r="H2" s="8" t="s">
        <v>23</v>
      </c>
      <c r="I2" s="8" t="s">
        <v>382</v>
      </c>
      <c r="J2" s="8" t="s">
        <v>383</v>
      </c>
      <c r="K2" s="8" t="s">
        <v>384</v>
      </c>
      <c r="L2" s="8" t="s">
        <v>385</v>
      </c>
      <c r="M2" s="8" t="s">
        <v>25</v>
      </c>
      <c r="N2" s="8" t="s">
        <v>386</v>
      </c>
      <c r="O2" s="8" t="s">
        <v>387</v>
      </c>
      <c r="P2" s="8" t="s">
        <v>388</v>
      </c>
      <c r="Q2" s="8" t="s">
        <v>26</v>
      </c>
      <c r="S2" s="8" t="s">
        <v>389</v>
      </c>
      <c r="T2" s="8" t="s">
        <v>27</v>
      </c>
      <c r="V2" s="8" t="s">
        <v>390</v>
      </c>
      <c r="W2" s="8" t="s">
        <v>391</v>
      </c>
      <c r="Y2" s="8" t="s">
        <v>392</v>
      </c>
      <c r="Z2" s="8" t="s">
        <v>393</v>
      </c>
      <c r="AA2" s="8" t="s">
        <v>394</v>
      </c>
      <c r="AB2" s="8" t="s">
        <v>381</v>
      </c>
      <c r="AC2" s="8" t="s">
        <v>29</v>
      </c>
      <c r="AD2" s="8" t="s">
        <v>110</v>
      </c>
      <c r="AE2" s="8" t="s">
        <v>30</v>
      </c>
      <c r="AF2" s="8" t="s">
        <v>31</v>
      </c>
      <c r="AI2" s="8" t="s">
        <v>395</v>
      </c>
      <c r="AJ2" s="8" t="s">
        <v>396</v>
      </c>
      <c r="AK2" s="8" t="s">
        <v>397</v>
      </c>
      <c r="AL2" s="8" t="s">
        <v>398</v>
      </c>
      <c r="AM2" s="8" t="s">
        <v>389</v>
      </c>
      <c r="AN2" s="8" t="s">
        <v>110</v>
      </c>
      <c r="AO2" s="8" t="s">
        <v>399</v>
      </c>
      <c r="AP2" s="8" t="s">
        <v>400</v>
      </c>
      <c r="AQ2" s="8" t="s">
        <v>401</v>
      </c>
      <c r="AR2" s="8" t="s">
        <v>402</v>
      </c>
      <c r="AS2" s="8" t="s">
        <v>403</v>
      </c>
      <c r="AT2" s="8" t="s">
        <v>404</v>
      </c>
      <c r="AU2" s="8" t="s">
        <v>405</v>
      </c>
      <c r="AV2" s="8" t="s">
        <v>406</v>
      </c>
      <c r="AX2" s="8" t="s">
        <v>407</v>
      </c>
      <c r="BO2" s="8" t="s">
        <v>381</v>
      </c>
      <c r="BP2" s="8" t="s">
        <v>408</v>
      </c>
      <c r="BQ2" s="8" t="s">
        <v>409</v>
      </c>
      <c r="BR2" s="8" t="s">
        <v>390</v>
      </c>
      <c r="BS2" s="8" t="s">
        <v>391</v>
      </c>
      <c r="BT2" s="8" t="s">
        <v>410</v>
      </c>
      <c r="BU2" s="8" t="s">
        <v>411</v>
      </c>
      <c r="BV2" s="8" t="s">
        <v>412</v>
      </c>
      <c r="BW2" s="8" t="s">
        <v>413</v>
      </c>
      <c r="BX2" s="8" t="s">
        <v>404</v>
      </c>
      <c r="BY2" s="8" t="s">
        <v>414</v>
      </c>
      <c r="BZ2" s="8" t="s">
        <v>415</v>
      </c>
      <c r="CA2" s="8" t="s">
        <v>416</v>
      </c>
      <c r="CC2" s="8" t="s">
        <v>381</v>
      </c>
      <c r="CD2" s="8" t="s">
        <v>417</v>
      </c>
      <c r="CE2" s="8" t="s">
        <v>418</v>
      </c>
    </row>
    <row r="3" spans="1:83" s="8" customFormat="1" x14ac:dyDescent="0.2">
      <c r="A3" s="8" t="s">
        <v>376</v>
      </c>
      <c r="B3" s="8" t="s">
        <v>377</v>
      </c>
      <c r="D3" s="8" t="s">
        <v>419</v>
      </c>
      <c r="E3" s="8" t="s">
        <v>420</v>
      </c>
      <c r="F3" s="8" t="s">
        <v>421</v>
      </c>
      <c r="G3" s="8" t="s">
        <v>389</v>
      </c>
      <c r="H3" s="8" t="s">
        <v>42</v>
      </c>
      <c r="I3" s="8" t="s">
        <v>422</v>
      </c>
      <c r="J3" s="8" t="s">
        <v>24</v>
      </c>
      <c r="K3" s="8" t="s">
        <v>384</v>
      </c>
      <c r="L3" s="8" t="s">
        <v>385</v>
      </c>
      <c r="M3" s="8" t="s">
        <v>25</v>
      </c>
      <c r="N3" s="8" t="s">
        <v>386</v>
      </c>
      <c r="O3" s="8" t="s">
        <v>387</v>
      </c>
      <c r="P3" s="8" t="s">
        <v>388</v>
      </c>
      <c r="Q3" s="8" t="s">
        <v>26</v>
      </c>
      <c r="S3" s="8" t="s">
        <v>389</v>
      </c>
      <c r="T3" s="8" t="s">
        <v>27</v>
      </c>
      <c r="V3" s="8" t="s">
        <v>423</v>
      </c>
      <c r="W3" s="8" t="s">
        <v>424</v>
      </c>
      <c r="Y3" s="8" t="s">
        <v>392</v>
      </c>
      <c r="Z3" s="8" t="s">
        <v>393</v>
      </c>
      <c r="AA3" s="8" t="s">
        <v>394</v>
      </c>
      <c r="AB3" s="8" t="s">
        <v>381</v>
      </c>
      <c r="AC3" s="8" t="s">
        <v>29</v>
      </c>
      <c r="AD3" s="8" t="s">
        <v>110</v>
      </c>
      <c r="AE3" s="8" t="s">
        <v>30</v>
      </c>
      <c r="AF3" s="8" t="s">
        <v>31</v>
      </c>
      <c r="AI3" s="8" t="s">
        <v>425</v>
      </c>
      <c r="AJ3" s="8" t="s">
        <v>426</v>
      </c>
      <c r="AK3" s="8" t="s">
        <v>427</v>
      </c>
      <c r="AL3" s="8" t="s">
        <v>428</v>
      </c>
      <c r="AM3" s="8" t="s">
        <v>389</v>
      </c>
      <c r="AN3" s="8" t="s">
        <v>389</v>
      </c>
      <c r="AO3" s="8" t="s">
        <v>429</v>
      </c>
      <c r="AP3" s="8" t="s">
        <v>430</v>
      </c>
      <c r="AQ3" s="8" t="s">
        <v>431</v>
      </c>
      <c r="AR3" s="8" t="s">
        <v>432</v>
      </c>
      <c r="AS3" s="8" t="s">
        <v>433</v>
      </c>
      <c r="AT3" s="8" t="s">
        <v>434</v>
      </c>
      <c r="AU3" s="8" t="s">
        <v>435</v>
      </c>
      <c r="AV3" s="8" t="s">
        <v>436</v>
      </c>
      <c r="AX3" s="8" t="s">
        <v>437</v>
      </c>
      <c r="BO3" s="8" t="s">
        <v>381</v>
      </c>
      <c r="BP3" s="8" t="s">
        <v>408</v>
      </c>
      <c r="BQ3" s="8" t="s">
        <v>438</v>
      </c>
      <c r="BR3" s="8" t="s">
        <v>423</v>
      </c>
      <c r="BS3" s="8" t="s">
        <v>424</v>
      </c>
      <c r="BT3" s="8" t="s">
        <v>439</v>
      </c>
      <c r="BU3" s="8" t="s">
        <v>411</v>
      </c>
      <c r="BV3" s="8" t="s">
        <v>440</v>
      </c>
      <c r="BW3" s="8" t="s">
        <v>441</v>
      </c>
      <c r="BX3" s="8" t="s">
        <v>434</v>
      </c>
      <c r="BY3" s="8" t="s">
        <v>442</v>
      </c>
      <c r="BZ3" s="8" t="s">
        <v>443</v>
      </c>
      <c r="CA3" s="8" t="s">
        <v>416</v>
      </c>
      <c r="CC3" s="8" t="s">
        <v>381</v>
      </c>
      <c r="CD3" s="8" t="s">
        <v>417</v>
      </c>
      <c r="CE3" s="8" t="s">
        <v>444</v>
      </c>
    </row>
    <row r="4" spans="1:83" s="8" customFormat="1" x14ac:dyDescent="0.2">
      <c r="A4" s="8" t="s">
        <v>376</v>
      </c>
      <c r="B4" s="8" t="s">
        <v>377</v>
      </c>
      <c r="D4" s="8" t="s">
        <v>445</v>
      </c>
      <c r="E4" s="8" t="s">
        <v>446</v>
      </c>
      <c r="F4" s="8" t="s">
        <v>447</v>
      </c>
      <c r="G4" s="8" t="s">
        <v>389</v>
      </c>
      <c r="H4" s="8" t="s">
        <v>42</v>
      </c>
      <c r="I4" s="8" t="s">
        <v>422</v>
      </c>
      <c r="J4" s="8" t="s">
        <v>24</v>
      </c>
      <c r="K4" s="8" t="s">
        <v>384</v>
      </c>
      <c r="L4" s="8" t="s">
        <v>385</v>
      </c>
      <c r="M4" s="8" t="s">
        <v>25</v>
      </c>
      <c r="N4" s="8" t="s">
        <v>386</v>
      </c>
      <c r="O4" s="8" t="s">
        <v>387</v>
      </c>
      <c r="P4" s="8" t="s">
        <v>388</v>
      </c>
      <c r="Q4" s="8" t="s">
        <v>26</v>
      </c>
      <c r="S4" s="8" t="s">
        <v>389</v>
      </c>
      <c r="T4" s="8" t="s">
        <v>27</v>
      </c>
      <c r="V4" s="8" t="s">
        <v>448</v>
      </c>
      <c r="W4" s="8" t="s">
        <v>449</v>
      </c>
      <c r="Y4" s="8" t="s">
        <v>392</v>
      </c>
      <c r="Z4" s="8" t="s">
        <v>393</v>
      </c>
      <c r="AA4" s="8" t="s">
        <v>394</v>
      </c>
      <c r="AB4" s="8" t="s">
        <v>381</v>
      </c>
      <c r="AC4" s="8" t="s">
        <v>29</v>
      </c>
      <c r="AD4" s="8" t="s">
        <v>110</v>
      </c>
      <c r="AE4" s="8" t="s">
        <v>30</v>
      </c>
      <c r="AF4" s="8" t="s">
        <v>31</v>
      </c>
      <c r="AI4" s="8" t="s">
        <v>450</v>
      </c>
      <c r="AJ4" s="8" t="s">
        <v>451</v>
      </c>
      <c r="AK4" s="8" t="s">
        <v>452</v>
      </c>
      <c r="AL4" s="8" t="s">
        <v>453</v>
      </c>
      <c r="AM4" s="8" t="s">
        <v>389</v>
      </c>
      <c r="AN4" s="8" t="s">
        <v>110</v>
      </c>
      <c r="AO4" s="8" t="s">
        <v>454</v>
      </c>
      <c r="AP4" s="8" t="s">
        <v>455</v>
      </c>
      <c r="AQ4" s="8" t="s">
        <v>456</v>
      </c>
      <c r="AR4" s="8" t="s">
        <v>457</v>
      </c>
      <c r="AS4" s="8" t="s">
        <v>458</v>
      </c>
      <c r="AT4" s="8" t="s">
        <v>459</v>
      </c>
      <c r="AU4" s="8" t="s">
        <v>435</v>
      </c>
      <c r="AV4" s="8" t="s">
        <v>436</v>
      </c>
      <c r="AX4" s="8" t="s">
        <v>437</v>
      </c>
      <c r="BO4" s="8" t="s">
        <v>381</v>
      </c>
      <c r="BP4" s="8" t="s">
        <v>408</v>
      </c>
      <c r="BQ4" s="8" t="s">
        <v>460</v>
      </c>
      <c r="BR4" s="8" t="s">
        <v>448</v>
      </c>
      <c r="BS4" s="8" t="s">
        <v>449</v>
      </c>
      <c r="BT4" s="8" t="s">
        <v>461</v>
      </c>
      <c r="BU4" s="8" t="s">
        <v>411</v>
      </c>
      <c r="BV4" s="8" t="s">
        <v>462</v>
      </c>
      <c r="BW4" s="8" t="s">
        <v>463</v>
      </c>
      <c r="BZ4" s="8" t="s">
        <v>464</v>
      </c>
      <c r="CA4" s="8" t="s">
        <v>416</v>
      </c>
      <c r="CC4" s="8" t="s">
        <v>381</v>
      </c>
      <c r="CD4" s="8" t="s">
        <v>417</v>
      </c>
      <c r="CE4" s="8" t="s">
        <v>444</v>
      </c>
    </row>
    <row r="5" spans="1:83" s="8" customFormat="1" x14ac:dyDescent="0.2">
      <c r="A5" s="8" t="s">
        <v>376</v>
      </c>
      <c r="B5" s="8" t="s">
        <v>377</v>
      </c>
      <c r="D5" s="8" t="s">
        <v>465</v>
      </c>
      <c r="E5" s="8" t="s">
        <v>466</v>
      </c>
      <c r="F5" s="8" t="s">
        <v>467</v>
      </c>
      <c r="G5" s="8" t="s">
        <v>389</v>
      </c>
      <c r="H5" s="8" t="s">
        <v>42</v>
      </c>
      <c r="I5" s="8" t="s">
        <v>422</v>
      </c>
      <c r="J5" s="8" t="s">
        <v>24</v>
      </c>
      <c r="K5" s="8" t="s">
        <v>384</v>
      </c>
      <c r="L5" s="8" t="s">
        <v>385</v>
      </c>
      <c r="M5" s="8" t="s">
        <v>25</v>
      </c>
      <c r="N5" s="8" t="s">
        <v>386</v>
      </c>
      <c r="O5" s="8" t="s">
        <v>387</v>
      </c>
      <c r="P5" s="8" t="s">
        <v>468</v>
      </c>
      <c r="Q5" s="8" t="s">
        <v>230</v>
      </c>
      <c r="S5" s="8" t="s">
        <v>389</v>
      </c>
      <c r="T5" s="8" t="s">
        <v>27</v>
      </c>
      <c r="V5" s="8" t="s">
        <v>469</v>
      </c>
      <c r="W5" s="8" t="s">
        <v>470</v>
      </c>
      <c r="X5" s="8" t="s">
        <v>471</v>
      </c>
      <c r="Y5" s="8" t="s">
        <v>392</v>
      </c>
      <c r="Z5" s="8" t="s">
        <v>393</v>
      </c>
      <c r="AA5" s="8" t="s">
        <v>394</v>
      </c>
      <c r="AB5" s="8" t="s">
        <v>381</v>
      </c>
      <c r="AC5" s="8" t="s">
        <v>29</v>
      </c>
      <c r="AD5" s="8" t="s">
        <v>110</v>
      </c>
      <c r="AE5" s="8" t="s">
        <v>30</v>
      </c>
      <c r="AF5" s="8" t="s">
        <v>55</v>
      </c>
      <c r="AI5" s="8" t="s">
        <v>472</v>
      </c>
      <c r="AJ5" s="8" t="s">
        <v>473</v>
      </c>
      <c r="AK5" s="8" t="s">
        <v>474</v>
      </c>
      <c r="AL5" s="8" t="s">
        <v>475</v>
      </c>
      <c r="AM5" s="8" t="s">
        <v>389</v>
      </c>
      <c r="AN5" s="8" t="s">
        <v>389</v>
      </c>
      <c r="AO5" s="8" t="s">
        <v>476</v>
      </c>
      <c r="AP5" s="8" t="s">
        <v>477</v>
      </c>
      <c r="AQ5" s="8" t="s">
        <v>478</v>
      </c>
      <c r="AR5" s="8" t="s">
        <v>479</v>
      </c>
      <c r="AS5" s="8" t="s">
        <v>480</v>
      </c>
      <c r="AT5" s="8" t="s">
        <v>481</v>
      </c>
      <c r="AU5" s="8" t="s">
        <v>405</v>
      </c>
      <c r="AV5" s="8" t="s">
        <v>406</v>
      </c>
      <c r="AX5" s="8" t="s">
        <v>407</v>
      </c>
      <c r="BO5" s="8" t="s">
        <v>381</v>
      </c>
      <c r="BP5" s="8" t="s">
        <v>408</v>
      </c>
      <c r="BQ5" s="8" t="s">
        <v>482</v>
      </c>
      <c r="BR5" s="8" t="s">
        <v>469</v>
      </c>
      <c r="BS5" s="8" t="s">
        <v>470</v>
      </c>
      <c r="BT5" s="8" t="s">
        <v>483</v>
      </c>
      <c r="BU5" s="8" t="s">
        <v>411</v>
      </c>
      <c r="BV5" s="8" t="s">
        <v>482</v>
      </c>
      <c r="BW5" s="8" t="s">
        <v>484</v>
      </c>
      <c r="CA5" s="8" t="s">
        <v>485</v>
      </c>
      <c r="CC5" s="8" t="s">
        <v>381</v>
      </c>
      <c r="CD5" s="8" t="s">
        <v>417</v>
      </c>
      <c r="CE5" s="8" t="s">
        <v>418</v>
      </c>
    </row>
    <row r="6" spans="1:83" s="8" customFormat="1" x14ac:dyDescent="0.2">
      <c r="A6" s="8" t="s">
        <v>376</v>
      </c>
      <c r="B6" s="8" t="s">
        <v>377</v>
      </c>
      <c r="D6" s="8" t="s">
        <v>486</v>
      </c>
      <c r="E6" s="8" t="s">
        <v>487</v>
      </c>
      <c r="F6" s="8" t="s">
        <v>488</v>
      </c>
      <c r="G6" s="8" t="s">
        <v>389</v>
      </c>
      <c r="H6" s="8" t="s">
        <v>42</v>
      </c>
      <c r="I6" s="8" t="s">
        <v>422</v>
      </c>
      <c r="J6" s="8" t="s">
        <v>24</v>
      </c>
      <c r="K6" s="8" t="s">
        <v>384</v>
      </c>
      <c r="L6" s="8" t="s">
        <v>385</v>
      </c>
      <c r="M6" s="8" t="s">
        <v>25</v>
      </c>
      <c r="N6" s="8" t="s">
        <v>386</v>
      </c>
      <c r="O6" s="8" t="s">
        <v>387</v>
      </c>
      <c r="P6" s="8" t="s">
        <v>489</v>
      </c>
      <c r="Q6" s="8" t="s">
        <v>43</v>
      </c>
      <c r="S6" s="8" t="s">
        <v>389</v>
      </c>
      <c r="T6" s="8" t="s">
        <v>27</v>
      </c>
      <c r="V6" s="8" t="s">
        <v>490</v>
      </c>
      <c r="W6" s="8" t="s">
        <v>491</v>
      </c>
      <c r="Y6" s="8" t="s">
        <v>392</v>
      </c>
      <c r="Z6" s="8" t="s">
        <v>393</v>
      </c>
      <c r="AA6" s="8" t="s">
        <v>394</v>
      </c>
      <c r="AB6" s="8" t="s">
        <v>381</v>
      </c>
      <c r="AC6" s="8" t="s">
        <v>29</v>
      </c>
      <c r="AD6" s="8" t="s">
        <v>110</v>
      </c>
      <c r="AE6" s="8" t="s">
        <v>30</v>
      </c>
      <c r="AF6" s="8" t="s">
        <v>45</v>
      </c>
      <c r="AI6" s="8" t="s">
        <v>492</v>
      </c>
      <c r="AJ6" s="8" t="s">
        <v>493</v>
      </c>
      <c r="AK6" s="8" t="s">
        <v>494</v>
      </c>
      <c r="AL6" s="8" t="s">
        <v>495</v>
      </c>
      <c r="AM6" s="8" t="s">
        <v>389</v>
      </c>
      <c r="AN6" s="8" t="s">
        <v>389</v>
      </c>
      <c r="AO6" s="8" t="s">
        <v>496</v>
      </c>
      <c r="AP6" s="8" t="s">
        <v>497</v>
      </c>
      <c r="AQ6" s="8" t="s">
        <v>498</v>
      </c>
      <c r="AR6" s="8" t="s">
        <v>499</v>
      </c>
      <c r="AS6" s="8" t="s">
        <v>500</v>
      </c>
      <c r="AT6" s="8" t="s">
        <v>501</v>
      </c>
      <c r="AU6" s="8" t="s">
        <v>405</v>
      </c>
      <c r="AV6" s="8" t="s">
        <v>406</v>
      </c>
      <c r="AX6" s="8" t="s">
        <v>502</v>
      </c>
      <c r="BO6" s="8" t="s">
        <v>381</v>
      </c>
      <c r="BP6" s="8" t="s">
        <v>408</v>
      </c>
      <c r="BQ6" s="8" t="s">
        <v>503</v>
      </c>
      <c r="BR6" s="8" t="s">
        <v>490</v>
      </c>
      <c r="BS6" s="8" t="s">
        <v>491</v>
      </c>
      <c r="BT6" s="8" t="s">
        <v>504</v>
      </c>
      <c r="BU6" s="8" t="s">
        <v>411</v>
      </c>
      <c r="CA6" s="8" t="s">
        <v>505</v>
      </c>
      <c r="CC6" s="8" t="s">
        <v>381</v>
      </c>
      <c r="CD6" s="8" t="s">
        <v>417</v>
      </c>
      <c r="CE6" s="8" t="s">
        <v>506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G1" sqref="G1:G1048576"/>
    </sheetView>
  </sheetViews>
  <sheetFormatPr defaultRowHeight="14.25" x14ac:dyDescent="0.2"/>
  <cols>
    <col min="5" max="5" width="8.625" customWidth="1"/>
    <col min="13" max="13" width="11.75" customWidth="1"/>
  </cols>
  <sheetData>
    <row r="1" spans="1:25" s="8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75</v>
      </c>
      <c r="S1" s="7" t="s">
        <v>123</v>
      </c>
      <c r="T1" s="7" t="s">
        <v>124</v>
      </c>
      <c r="U1" s="7" t="s">
        <v>125</v>
      </c>
      <c r="V1" s="7" t="s">
        <v>126</v>
      </c>
      <c r="W1" s="7" t="s">
        <v>127</v>
      </c>
      <c r="X1" s="7" t="s">
        <v>128</v>
      </c>
      <c r="Y1" s="4"/>
    </row>
    <row r="2" spans="1:25" s="8" customFormat="1" x14ac:dyDescent="0.2">
      <c r="A2" s="6">
        <v>1</v>
      </c>
      <c r="B2" s="4" t="s">
        <v>129</v>
      </c>
      <c r="C2" s="4" t="s">
        <v>130</v>
      </c>
      <c r="D2" s="4" t="s">
        <v>42</v>
      </c>
      <c r="E2" s="4" t="s">
        <v>24</v>
      </c>
      <c r="F2" s="4" t="s">
        <v>25</v>
      </c>
      <c r="G2" s="4" t="s">
        <v>131</v>
      </c>
      <c r="H2" s="4" t="s">
        <v>27</v>
      </c>
      <c r="I2" s="4" t="s">
        <v>132</v>
      </c>
      <c r="J2" s="4" t="s">
        <v>29</v>
      </c>
      <c r="K2" s="4" t="s">
        <v>30</v>
      </c>
      <c r="L2" s="4" t="s">
        <v>31</v>
      </c>
      <c r="M2" s="4" t="s">
        <v>133</v>
      </c>
      <c r="N2" s="4" t="s">
        <v>134</v>
      </c>
      <c r="O2" s="4" t="s">
        <v>135</v>
      </c>
      <c r="P2" s="4" t="s">
        <v>136</v>
      </c>
      <c r="Q2" s="4" t="s">
        <v>137</v>
      </c>
      <c r="R2" s="4" t="s">
        <v>138</v>
      </c>
      <c r="S2" s="4" t="s">
        <v>139</v>
      </c>
      <c r="T2" s="4" t="s">
        <v>140</v>
      </c>
      <c r="U2" s="4" t="s">
        <v>141</v>
      </c>
      <c r="V2" s="6">
        <v>24</v>
      </c>
      <c r="W2" s="4" t="s">
        <v>142</v>
      </c>
      <c r="X2" s="4" t="s">
        <v>282</v>
      </c>
      <c r="Y2" s="4"/>
    </row>
    <row r="3" spans="1:25" s="8" customFormat="1" x14ac:dyDescent="0.2">
      <c r="A3" s="6">
        <v>2</v>
      </c>
      <c r="B3" s="4" t="s">
        <v>143</v>
      </c>
      <c r="C3" s="4" t="s">
        <v>144</v>
      </c>
      <c r="D3" s="4" t="s">
        <v>23</v>
      </c>
      <c r="E3" s="4" t="s">
        <v>24</v>
      </c>
      <c r="F3" s="4" t="s">
        <v>25</v>
      </c>
      <c r="G3" s="4" t="s">
        <v>131</v>
      </c>
      <c r="H3" s="4" t="s">
        <v>27</v>
      </c>
      <c r="I3" s="4" t="s">
        <v>145</v>
      </c>
      <c r="J3" s="4" t="s">
        <v>29</v>
      </c>
      <c r="K3" s="4" t="s">
        <v>30</v>
      </c>
      <c r="L3" s="4" t="s">
        <v>31</v>
      </c>
      <c r="M3" s="4" t="s">
        <v>146</v>
      </c>
      <c r="N3" s="4" t="s">
        <v>147</v>
      </c>
      <c r="O3" s="4" t="s">
        <v>148</v>
      </c>
      <c r="P3" s="4" t="s">
        <v>149</v>
      </c>
      <c r="Q3" s="4" t="s">
        <v>137</v>
      </c>
      <c r="R3" s="4" t="s">
        <v>150</v>
      </c>
      <c r="S3" s="4" t="s">
        <v>139</v>
      </c>
      <c r="T3" s="4" t="s">
        <v>140</v>
      </c>
      <c r="U3" s="4" t="s">
        <v>151</v>
      </c>
      <c r="V3" s="6">
        <v>58</v>
      </c>
      <c r="W3" s="4" t="s">
        <v>152</v>
      </c>
      <c r="X3" s="4" t="s">
        <v>507</v>
      </c>
      <c r="Y3" s="4"/>
    </row>
    <row r="4" spans="1:25" s="8" customFormat="1" x14ac:dyDescent="0.2">
      <c r="A4" s="6">
        <v>5</v>
      </c>
      <c r="B4" s="4" t="s">
        <v>176</v>
      </c>
      <c r="C4" s="4" t="s">
        <v>177</v>
      </c>
      <c r="D4" s="4" t="s">
        <v>42</v>
      </c>
      <c r="E4" s="4" t="s">
        <v>24</v>
      </c>
      <c r="F4" s="4" t="s">
        <v>25</v>
      </c>
      <c r="G4" s="4" t="s">
        <v>131</v>
      </c>
      <c r="H4" s="4" t="s">
        <v>27</v>
      </c>
      <c r="I4" s="4" t="s">
        <v>178</v>
      </c>
      <c r="J4" s="4" t="s">
        <v>29</v>
      </c>
      <c r="K4" s="4" t="s">
        <v>30</v>
      </c>
      <c r="L4" s="4" t="s">
        <v>31</v>
      </c>
      <c r="M4" s="4" t="s">
        <v>179</v>
      </c>
      <c r="N4" s="4" t="s">
        <v>180</v>
      </c>
      <c r="O4" s="4" t="s">
        <v>181</v>
      </c>
      <c r="P4" s="4" t="s">
        <v>182</v>
      </c>
      <c r="Q4" s="4" t="s">
        <v>137</v>
      </c>
      <c r="R4" s="4" t="s">
        <v>183</v>
      </c>
      <c r="S4" s="4" t="s">
        <v>184</v>
      </c>
      <c r="T4" s="4" t="s">
        <v>173</v>
      </c>
      <c r="U4" s="4" t="s">
        <v>185</v>
      </c>
      <c r="V4" s="6" t="s">
        <v>186</v>
      </c>
      <c r="W4" s="4" t="s">
        <v>116</v>
      </c>
      <c r="X4" s="4" t="s">
        <v>283</v>
      </c>
      <c r="Y4" s="4"/>
    </row>
    <row r="5" spans="1:25" s="8" customFormat="1" x14ac:dyDescent="0.2">
      <c r="A5" s="6">
        <v>6</v>
      </c>
      <c r="B5" s="4" t="s">
        <v>284</v>
      </c>
      <c r="C5" s="4" t="s">
        <v>285</v>
      </c>
      <c r="D5" s="4" t="s">
        <v>42</v>
      </c>
      <c r="E5" s="4" t="s">
        <v>24</v>
      </c>
      <c r="F5" s="4" t="s">
        <v>25</v>
      </c>
      <c r="G5" s="4" t="s">
        <v>131</v>
      </c>
      <c r="H5" s="4" t="s">
        <v>27</v>
      </c>
      <c r="I5" s="4" t="s">
        <v>286</v>
      </c>
      <c r="J5" s="4" t="s">
        <v>29</v>
      </c>
      <c r="K5" s="4" t="s">
        <v>30</v>
      </c>
      <c r="L5" s="4" t="s">
        <v>31</v>
      </c>
      <c r="M5" s="4" t="s">
        <v>287</v>
      </c>
      <c r="N5" s="4" t="s">
        <v>288</v>
      </c>
      <c r="O5" s="4" t="s">
        <v>289</v>
      </c>
      <c r="P5" s="4" t="s">
        <v>290</v>
      </c>
      <c r="Q5" s="4" t="s">
        <v>137</v>
      </c>
      <c r="R5" s="4" t="s">
        <v>291</v>
      </c>
      <c r="S5" s="4" t="s">
        <v>184</v>
      </c>
      <c r="T5" s="4" t="s">
        <v>173</v>
      </c>
      <c r="U5" s="4">
        <v>0</v>
      </c>
      <c r="V5" s="6" t="s">
        <v>186</v>
      </c>
      <c r="W5" s="4" t="s">
        <v>292</v>
      </c>
      <c r="X5" s="4" t="s">
        <v>282</v>
      </c>
      <c r="Y5" s="4"/>
    </row>
    <row r="6" spans="1:25" s="8" customFormat="1" x14ac:dyDescent="0.2">
      <c r="A6" s="6">
        <v>8</v>
      </c>
      <c r="B6" s="4" t="s">
        <v>293</v>
      </c>
      <c r="C6" s="4" t="s">
        <v>294</v>
      </c>
      <c r="D6" s="4" t="s">
        <v>42</v>
      </c>
      <c r="E6" s="4" t="s">
        <v>24</v>
      </c>
      <c r="F6" s="4" t="s">
        <v>25</v>
      </c>
      <c r="G6" s="4" t="s">
        <v>131</v>
      </c>
      <c r="H6" s="4" t="s">
        <v>27</v>
      </c>
      <c r="I6" s="4" t="s">
        <v>295</v>
      </c>
      <c r="J6" s="4" t="s">
        <v>29</v>
      </c>
      <c r="K6" s="4" t="s">
        <v>30</v>
      </c>
      <c r="L6" s="4" t="s">
        <v>31</v>
      </c>
      <c r="M6" s="4" t="s">
        <v>296</v>
      </c>
      <c r="N6" s="4" t="s">
        <v>297</v>
      </c>
      <c r="O6" s="4" t="s">
        <v>298</v>
      </c>
      <c r="P6" s="4" t="s">
        <v>299</v>
      </c>
      <c r="Q6" s="4" t="s">
        <v>137</v>
      </c>
      <c r="R6" s="4" t="s">
        <v>300</v>
      </c>
      <c r="S6" s="4" t="s">
        <v>139</v>
      </c>
      <c r="T6" s="4" t="s">
        <v>140</v>
      </c>
      <c r="U6" s="4" t="s">
        <v>141</v>
      </c>
      <c r="V6" s="6">
        <v>24</v>
      </c>
      <c r="W6" s="4" t="s">
        <v>301</v>
      </c>
      <c r="X6" s="4" t="s">
        <v>302</v>
      </c>
      <c r="Y6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升学1869</vt:lpstr>
      <vt:lpstr>出国617(不含2人出国就业)</vt:lpstr>
      <vt:lpstr>就业5347</vt:lpstr>
      <vt:lpstr>数据汇总</vt:lpstr>
      <vt:lpstr>西部基层</vt:lpstr>
      <vt:lpstr>一带一路</vt:lpstr>
      <vt:lpstr>未就业100</vt:lpstr>
      <vt:lpstr>重点单位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2018-04-21T19:58:05Z</dcterms:modified>
</cp:coreProperties>
</file>