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\crop genai\"/>
    </mc:Choice>
  </mc:AlternateContent>
  <xr:revisionPtr revIDLastSave="0" documentId="13_ncr:1_{F469E6AA-FD2D-4423-A7DC-793145E4EE77}" xr6:coauthVersionLast="47" xr6:coauthVersionMax="47" xr10:uidLastSave="{00000000-0000-0000-0000-000000000000}"/>
  <bookViews>
    <workbookView xWindow="-120" yWindow="-120" windowWidth="20730" windowHeight="11160" xr2:uid="{CD64D113-DA20-4881-B6D0-39FF01EA390E}"/>
  </bookViews>
  <sheets>
    <sheet name="Sheet1" sheetId="1" r:id="rId1"/>
  </sheets>
  <definedNames>
    <definedName name="_xlnm._FilterDatabase" localSheetId="0" hidden="1">Sheet1!$A$1:$W$1601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03" i="1" l="1"/>
  <c r="C1403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P1403" i="1"/>
  <c r="Q1403" i="1"/>
  <c r="B1404" i="1"/>
  <c r="C1404" i="1"/>
  <c r="D1404" i="1"/>
  <c r="E1404" i="1"/>
  <c r="F1404" i="1"/>
  <c r="G1404" i="1"/>
  <c r="H1404" i="1"/>
  <c r="I1404" i="1"/>
  <c r="J1404" i="1"/>
  <c r="K1404" i="1"/>
  <c r="L1404" i="1"/>
  <c r="M1404" i="1"/>
  <c r="N1404" i="1"/>
  <c r="O1404" i="1"/>
  <c r="P1404" i="1"/>
  <c r="Q1404" i="1"/>
  <c r="B1405" i="1"/>
  <c r="C1405" i="1"/>
  <c r="D1405" i="1"/>
  <c r="E1405" i="1"/>
  <c r="F1405" i="1"/>
  <c r="G1405" i="1"/>
  <c r="H1405" i="1"/>
  <c r="I1405" i="1"/>
  <c r="J1405" i="1"/>
  <c r="K1405" i="1"/>
  <c r="L1405" i="1"/>
  <c r="M1405" i="1"/>
  <c r="N1405" i="1"/>
  <c r="O1405" i="1"/>
  <c r="P1405" i="1"/>
  <c r="Q1405" i="1"/>
  <c r="B1406" i="1"/>
  <c r="C1406" i="1"/>
  <c r="D1406" i="1"/>
  <c r="E1406" i="1"/>
  <c r="F1406" i="1"/>
  <c r="G1406" i="1"/>
  <c r="H1406" i="1"/>
  <c r="I1406" i="1"/>
  <c r="J1406" i="1"/>
  <c r="K1406" i="1"/>
  <c r="L1406" i="1"/>
  <c r="M1406" i="1"/>
  <c r="N1406" i="1"/>
  <c r="O1406" i="1"/>
  <c r="P1406" i="1"/>
  <c r="Q1406" i="1"/>
  <c r="B1407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P1407" i="1"/>
  <c r="Q1407" i="1"/>
  <c r="B1408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P1408" i="1"/>
  <c r="Q1408" i="1"/>
  <c r="B1409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/>
  <c r="P1409" i="1"/>
  <c r="Q1409" i="1"/>
  <c r="B1410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P1410" i="1"/>
  <c r="Q1410" i="1"/>
  <c r="B1411" i="1"/>
  <c r="C1411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P1411" i="1"/>
  <c r="Q1411" i="1"/>
  <c r="B1412" i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P1412" i="1"/>
  <c r="Q1412" i="1"/>
  <c r="B1413" i="1"/>
  <c r="C1413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P1413" i="1"/>
  <c r="Q1413" i="1"/>
  <c r="B1414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P1414" i="1"/>
  <c r="Q1414" i="1"/>
  <c r="B1415" i="1"/>
  <c r="C1415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Q1415" i="1"/>
  <c r="B1416" i="1"/>
  <c r="C1416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P1416" i="1"/>
  <c r="Q1416" i="1"/>
  <c r="B1417" i="1"/>
  <c r="C1417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P1417" i="1"/>
  <c r="Q1417" i="1"/>
  <c r="B1418" i="1"/>
  <c r="C1418" i="1"/>
  <c r="D1418" i="1"/>
  <c r="E1418" i="1"/>
  <c r="F1418" i="1"/>
  <c r="G1418" i="1"/>
  <c r="H1418" i="1"/>
  <c r="I1418" i="1"/>
  <c r="J1418" i="1"/>
  <c r="K1418" i="1"/>
  <c r="L1418" i="1"/>
  <c r="M1418" i="1"/>
  <c r="N1418" i="1"/>
  <c r="O1418" i="1"/>
  <c r="P1418" i="1"/>
  <c r="Q1418" i="1"/>
  <c r="B1419" i="1"/>
  <c r="C1419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/>
  <c r="P1419" i="1"/>
  <c r="Q1419" i="1"/>
  <c r="B1420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P1420" i="1"/>
  <c r="Q1420" i="1"/>
  <c r="B1421" i="1"/>
  <c r="C1421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P1421" i="1"/>
  <c r="Q1421" i="1"/>
  <c r="B1422" i="1"/>
  <c r="C1422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P1422" i="1"/>
  <c r="Q1422" i="1"/>
  <c r="B1423" i="1"/>
  <c r="C1423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P1423" i="1"/>
  <c r="Q1423" i="1"/>
  <c r="B1424" i="1"/>
  <c r="C1424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Q1424" i="1"/>
  <c r="B1425" i="1"/>
  <c r="C1425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P1425" i="1"/>
  <c r="Q1425" i="1"/>
  <c r="B1426" i="1"/>
  <c r="C1426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P1426" i="1"/>
  <c r="Q1426" i="1"/>
  <c r="B1427" i="1"/>
  <c r="C1427" i="1"/>
  <c r="D1427" i="1"/>
  <c r="E1427" i="1"/>
  <c r="F1427" i="1"/>
  <c r="G1427" i="1"/>
  <c r="H1427" i="1"/>
  <c r="I1427" i="1"/>
  <c r="J1427" i="1"/>
  <c r="K1427" i="1"/>
  <c r="L1427" i="1"/>
  <c r="M1427" i="1"/>
  <c r="N1427" i="1"/>
  <c r="O1427" i="1"/>
  <c r="P1427" i="1"/>
  <c r="Q1427" i="1"/>
  <c r="B1428" i="1"/>
  <c r="C1428" i="1"/>
  <c r="D1428" i="1"/>
  <c r="E1428" i="1"/>
  <c r="F1428" i="1"/>
  <c r="G1428" i="1"/>
  <c r="H1428" i="1"/>
  <c r="I1428" i="1"/>
  <c r="J1428" i="1"/>
  <c r="K1428" i="1"/>
  <c r="L1428" i="1"/>
  <c r="M1428" i="1"/>
  <c r="N1428" i="1"/>
  <c r="O1428" i="1"/>
  <c r="P1428" i="1"/>
  <c r="Q1428" i="1"/>
  <c r="B1429" i="1"/>
  <c r="C1429" i="1"/>
  <c r="D1429" i="1"/>
  <c r="E1429" i="1"/>
  <c r="F1429" i="1"/>
  <c r="G1429" i="1"/>
  <c r="H1429" i="1"/>
  <c r="I1429" i="1"/>
  <c r="J1429" i="1"/>
  <c r="K1429" i="1"/>
  <c r="L1429" i="1"/>
  <c r="M1429" i="1"/>
  <c r="N1429" i="1"/>
  <c r="O1429" i="1"/>
  <c r="P1429" i="1"/>
  <c r="Q1429" i="1"/>
  <c r="B1430" i="1"/>
  <c r="C1430" i="1"/>
  <c r="D1430" i="1"/>
  <c r="E1430" i="1"/>
  <c r="F1430" i="1"/>
  <c r="G1430" i="1"/>
  <c r="H1430" i="1"/>
  <c r="I1430" i="1"/>
  <c r="J1430" i="1"/>
  <c r="K1430" i="1"/>
  <c r="L1430" i="1"/>
  <c r="M1430" i="1"/>
  <c r="N1430" i="1"/>
  <c r="O1430" i="1"/>
  <c r="P1430" i="1"/>
  <c r="Q1430" i="1"/>
  <c r="B1431" i="1"/>
  <c r="C1431" i="1"/>
  <c r="D1431" i="1"/>
  <c r="E1431" i="1"/>
  <c r="F1431" i="1"/>
  <c r="G1431" i="1"/>
  <c r="H1431" i="1"/>
  <c r="I1431" i="1"/>
  <c r="J1431" i="1"/>
  <c r="K1431" i="1"/>
  <c r="L1431" i="1"/>
  <c r="M1431" i="1"/>
  <c r="N1431" i="1"/>
  <c r="O1431" i="1"/>
  <c r="P1431" i="1"/>
  <c r="Q1431" i="1"/>
  <c r="B1432" i="1"/>
  <c r="C1432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P1432" i="1"/>
  <c r="Q1432" i="1"/>
  <c r="B1433" i="1"/>
  <c r="C1433" i="1"/>
  <c r="D1433" i="1"/>
  <c r="E1433" i="1"/>
  <c r="F1433" i="1"/>
  <c r="G1433" i="1"/>
  <c r="H1433" i="1"/>
  <c r="I1433" i="1"/>
  <c r="J1433" i="1"/>
  <c r="K1433" i="1"/>
  <c r="L1433" i="1"/>
  <c r="M1433" i="1"/>
  <c r="N1433" i="1"/>
  <c r="O1433" i="1"/>
  <c r="P1433" i="1"/>
  <c r="Q1433" i="1"/>
  <c r="B1434" i="1"/>
  <c r="C1434" i="1"/>
  <c r="D1434" i="1"/>
  <c r="E1434" i="1"/>
  <c r="F1434" i="1"/>
  <c r="G1434" i="1"/>
  <c r="H1434" i="1"/>
  <c r="I1434" i="1"/>
  <c r="J1434" i="1"/>
  <c r="K1434" i="1"/>
  <c r="L1434" i="1"/>
  <c r="M1434" i="1"/>
  <c r="N1434" i="1"/>
  <c r="O1434" i="1"/>
  <c r="P1434" i="1"/>
  <c r="Q1434" i="1"/>
  <c r="B1435" i="1"/>
  <c r="C1435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/>
  <c r="P1435" i="1"/>
  <c r="Q1435" i="1"/>
  <c r="B1436" i="1"/>
  <c r="C1436" i="1"/>
  <c r="D1436" i="1"/>
  <c r="E1436" i="1"/>
  <c r="F1436" i="1"/>
  <c r="G1436" i="1"/>
  <c r="H1436" i="1"/>
  <c r="I1436" i="1"/>
  <c r="J1436" i="1"/>
  <c r="K1436" i="1"/>
  <c r="L1436" i="1"/>
  <c r="M1436" i="1"/>
  <c r="N1436" i="1"/>
  <c r="O1436" i="1"/>
  <c r="P1436" i="1"/>
  <c r="Q1436" i="1"/>
  <c r="B1437" i="1"/>
  <c r="C1437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P1437" i="1"/>
  <c r="Q1437" i="1"/>
  <c r="B1438" i="1"/>
  <c r="C1438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P1438" i="1"/>
  <c r="Q1438" i="1"/>
  <c r="B1439" i="1"/>
  <c r="C1439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P1439" i="1"/>
  <c r="Q1439" i="1"/>
  <c r="B1440" i="1"/>
  <c r="C1440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P1440" i="1"/>
  <c r="Q1440" i="1"/>
  <c r="B1441" i="1"/>
  <c r="C1441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Q1441" i="1"/>
  <c r="B1442" i="1"/>
  <c r="C1442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P1442" i="1"/>
  <c r="Q1442" i="1"/>
  <c r="B1443" i="1"/>
  <c r="C1443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P1443" i="1"/>
  <c r="Q1443" i="1"/>
  <c r="B1444" i="1"/>
  <c r="C1444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P1444" i="1"/>
  <c r="Q1444" i="1"/>
  <c r="B1445" i="1"/>
  <c r="C1445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P1445" i="1"/>
  <c r="Q1445" i="1"/>
  <c r="B1446" i="1"/>
  <c r="C1446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P1446" i="1"/>
  <c r="Q1446" i="1"/>
  <c r="B1447" i="1"/>
  <c r="C1447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P1447" i="1"/>
  <c r="Q1447" i="1"/>
  <c r="B1448" i="1"/>
  <c r="C1448" i="1"/>
  <c r="D1448" i="1"/>
  <c r="E1448" i="1"/>
  <c r="F1448" i="1"/>
  <c r="G1448" i="1"/>
  <c r="H1448" i="1"/>
  <c r="I1448" i="1"/>
  <c r="J1448" i="1"/>
  <c r="K1448" i="1"/>
  <c r="L1448" i="1"/>
  <c r="M1448" i="1"/>
  <c r="N1448" i="1"/>
  <c r="O1448" i="1"/>
  <c r="P1448" i="1"/>
  <c r="Q1448" i="1"/>
  <c r="B1449" i="1"/>
  <c r="C1449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P1449" i="1"/>
  <c r="Q1449" i="1"/>
  <c r="B1450" i="1"/>
  <c r="C1450" i="1"/>
  <c r="D1450" i="1"/>
  <c r="E1450" i="1"/>
  <c r="F1450" i="1"/>
  <c r="G1450" i="1"/>
  <c r="H1450" i="1"/>
  <c r="I1450" i="1"/>
  <c r="J1450" i="1"/>
  <c r="K1450" i="1"/>
  <c r="L1450" i="1"/>
  <c r="M1450" i="1"/>
  <c r="N1450" i="1"/>
  <c r="O1450" i="1"/>
  <c r="P1450" i="1"/>
  <c r="Q1450" i="1"/>
  <c r="B1451" i="1"/>
  <c r="C1451" i="1"/>
  <c r="D1451" i="1"/>
  <c r="E1451" i="1"/>
  <c r="F1451" i="1"/>
  <c r="G1451" i="1"/>
  <c r="H1451" i="1"/>
  <c r="I1451" i="1"/>
  <c r="J1451" i="1"/>
  <c r="K1451" i="1"/>
  <c r="L1451" i="1"/>
  <c r="M1451" i="1"/>
  <c r="N1451" i="1"/>
  <c r="O1451" i="1"/>
  <c r="P1451" i="1"/>
  <c r="Q1451" i="1"/>
  <c r="B1452" i="1"/>
  <c r="C1452" i="1"/>
  <c r="D1452" i="1"/>
  <c r="E1452" i="1"/>
  <c r="F1452" i="1"/>
  <c r="G1452" i="1"/>
  <c r="H1452" i="1"/>
  <c r="I1452" i="1"/>
  <c r="J1452" i="1"/>
  <c r="K1452" i="1"/>
  <c r="L1452" i="1"/>
  <c r="M1452" i="1"/>
  <c r="N1452" i="1"/>
  <c r="O1452" i="1"/>
  <c r="P1452" i="1"/>
  <c r="Q1452" i="1"/>
  <c r="B1453" i="1"/>
  <c r="C1453" i="1"/>
  <c r="D1453" i="1"/>
  <c r="E1453" i="1"/>
  <c r="F1453" i="1"/>
  <c r="G1453" i="1"/>
  <c r="H1453" i="1"/>
  <c r="I1453" i="1"/>
  <c r="J1453" i="1"/>
  <c r="K1453" i="1"/>
  <c r="L1453" i="1"/>
  <c r="M1453" i="1"/>
  <c r="N1453" i="1"/>
  <c r="O1453" i="1"/>
  <c r="P1453" i="1"/>
  <c r="Q1453" i="1"/>
  <c r="B1454" i="1"/>
  <c r="C1454" i="1"/>
  <c r="D1454" i="1"/>
  <c r="E1454" i="1"/>
  <c r="F1454" i="1"/>
  <c r="G1454" i="1"/>
  <c r="H1454" i="1"/>
  <c r="I1454" i="1"/>
  <c r="J1454" i="1"/>
  <c r="K1454" i="1"/>
  <c r="L1454" i="1"/>
  <c r="M1454" i="1"/>
  <c r="N1454" i="1"/>
  <c r="O1454" i="1"/>
  <c r="P1454" i="1"/>
  <c r="Q1454" i="1"/>
  <c r="B1455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O1455" i="1"/>
  <c r="P1455" i="1"/>
  <c r="Q1455" i="1"/>
  <c r="B1456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O1456" i="1"/>
  <c r="P1456" i="1"/>
  <c r="Q1456" i="1"/>
  <c r="B1457" i="1"/>
  <c r="C1457" i="1"/>
  <c r="D1457" i="1"/>
  <c r="E1457" i="1"/>
  <c r="F1457" i="1"/>
  <c r="G1457" i="1"/>
  <c r="H1457" i="1"/>
  <c r="I1457" i="1"/>
  <c r="J1457" i="1"/>
  <c r="K1457" i="1"/>
  <c r="L1457" i="1"/>
  <c r="M1457" i="1"/>
  <c r="N1457" i="1"/>
  <c r="O1457" i="1"/>
  <c r="P1457" i="1"/>
  <c r="Q1457" i="1"/>
  <c r="B1458" i="1"/>
  <c r="C1458" i="1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P1458" i="1"/>
  <c r="Q1458" i="1"/>
  <c r="B1459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O1459" i="1"/>
  <c r="P1459" i="1"/>
  <c r="Q1459" i="1"/>
  <c r="B1460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O1460" i="1"/>
  <c r="P1460" i="1"/>
  <c r="Q1460" i="1"/>
  <c r="B1461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O1461" i="1"/>
  <c r="P1461" i="1"/>
  <c r="Q1461" i="1"/>
  <c r="B1462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O1462" i="1"/>
  <c r="P1462" i="1"/>
  <c r="Q1462" i="1"/>
  <c r="B1463" i="1"/>
  <c r="C1463" i="1"/>
  <c r="D1463" i="1"/>
  <c r="E1463" i="1"/>
  <c r="F1463" i="1"/>
  <c r="G1463" i="1"/>
  <c r="H1463" i="1"/>
  <c r="I1463" i="1"/>
  <c r="J1463" i="1"/>
  <c r="K1463" i="1"/>
  <c r="L1463" i="1"/>
  <c r="M1463" i="1"/>
  <c r="N1463" i="1"/>
  <c r="O1463" i="1"/>
  <c r="P1463" i="1"/>
  <c r="Q1463" i="1"/>
  <c r="B1464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O1464" i="1"/>
  <c r="P1464" i="1"/>
  <c r="Q1464" i="1"/>
  <c r="B1465" i="1"/>
  <c r="C1465" i="1"/>
  <c r="D1465" i="1"/>
  <c r="E1465" i="1"/>
  <c r="F1465" i="1"/>
  <c r="G1465" i="1"/>
  <c r="H1465" i="1"/>
  <c r="I1465" i="1"/>
  <c r="J1465" i="1"/>
  <c r="K1465" i="1"/>
  <c r="L1465" i="1"/>
  <c r="M1465" i="1"/>
  <c r="N1465" i="1"/>
  <c r="O1465" i="1"/>
  <c r="P1465" i="1"/>
  <c r="Q1465" i="1"/>
  <c r="B1466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P1466" i="1"/>
  <c r="Q1466" i="1"/>
  <c r="B1467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O1467" i="1"/>
  <c r="P1467" i="1"/>
  <c r="Q1467" i="1"/>
  <c r="B1468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O1468" i="1"/>
  <c r="P1468" i="1"/>
  <c r="Q1468" i="1"/>
  <c r="B1469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O1469" i="1"/>
  <c r="P1469" i="1"/>
  <c r="Q1469" i="1"/>
  <c r="B1470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O1470" i="1"/>
  <c r="P1470" i="1"/>
  <c r="Q1470" i="1"/>
  <c r="B1471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O1471" i="1"/>
  <c r="P1471" i="1"/>
  <c r="Q1471" i="1"/>
  <c r="B1472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O1472" i="1"/>
  <c r="P1472" i="1"/>
  <c r="Q1472" i="1"/>
  <c r="B1473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O1473" i="1"/>
  <c r="P1473" i="1"/>
  <c r="Q1473" i="1"/>
  <c r="B1474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O1474" i="1"/>
  <c r="P1474" i="1"/>
  <c r="Q1474" i="1"/>
  <c r="B1475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/>
  <c r="P1475" i="1"/>
  <c r="Q1475" i="1"/>
  <c r="B1476" i="1"/>
  <c r="C1476" i="1"/>
  <c r="D1476" i="1"/>
  <c r="E1476" i="1"/>
  <c r="F1476" i="1"/>
  <c r="G1476" i="1"/>
  <c r="H1476" i="1"/>
  <c r="I1476" i="1"/>
  <c r="J1476" i="1"/>
  <c r="K1476" i="1"/>
  <c r="L1476" i="1"/>
  <c r="M1476" i="1"/>
  <c r="N1476" i="1"/>
  <c r="O1476" i="1"/>
  <c r="P1476" i="1"/>
  <c r="Q1476" i="1"/>
  <c r="B1477" i="1"/>
  <c r="C1477" i="1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P1477" i="1"/>
  <c r="Q1477" i="1"/>
  <c r="B1478" i="1"/>
  <c r="C1478" i="1"/>
  <c r="D1478" i="1"/>
  <c r="E1478" i="1"/>
  <c r="F1478" i="1"/>
  <c r="G1478" i="1"/>
  <c r="H1478" i="1"/>
  <c r="I1478" i="1"/>
  <c r="J1478" i="1"/>
  <c r="K1478" i="1"/>
  <c r="L1478" i="1"/>
  <c r="M1478" i="1"/>
  <c r="N1478" i="1"/>
  <c r="O1478" i="1"/>
  <c r="P1478" i="1"/>
  <c r="Q1478" i="1"/>
  <c r="B1479" i="1"/>
  <c r="C1479" i="1"/>
  <c r="D1479" i="1"/>
  <c r="E1479" i="1"/>
  <c r="F1479" i="1"/>
  <c r="G1479" i="1"/>
  <c r="H1479" i="1"/>
  <c r="I1479" i="1"/>
  <c r="J1479" i="1"/>
  <c r="K1479" i="1"/>
  <c r="L1479" i="1"/>
  <c r="M1479" i="1"/>
  <c r="N1479" i="1"/>
  <c r="O1479" i="1"/>
  <c r="P1479" i="1"/>
  <c r="Q1479" i="1"/>
  <c r="B1480" i="1"/>
  <c r="C1480" i="1"/>
  <c r="D1480" i="1"/>
  <c r="E1480" i="1"/>
  <c r="F1480" i="1"/>
  <c r="G1480" i="1"/>
  <c r="H1480" i="1"/>
  <c r="I1480" i="1"/>
  <c r="J1480" i="1"/>
  <c r="K1480" i="1"/>
  <c r="L1480" i="1"/>
  <c r="M1480" i="1"/>
  <c r="N1480" i="1"/>
  <c r="O1480" i="1"/>
  <c r="P1480" i="1"/>
  <c r="Q1480" i="1"/>
  <c r="B1481" i="1"/>
  <c r="C1481" i="1"/>
  <c r="D1481" i="1"/>
  <c r="E1481" i="1"/>
  <c r="F1481" i="1"/>
  <c r="G1481" i="1"/>
  <c r="H1481" i="1"/>
  <c r="I1481" i="1"/>
  <c r="J1481" i="1"/>
  <c r="K1481" i="1"/>
  <c r="L1481" i="1"/>
  <c r="M1481" i="1"/>
  <c r="N1481" i="1"/>
  <c r="O1481" i="1"/>
  <c r="P1481" i="1"/>
  <c r="Q1481" i="1"/>
  <c r="B1482" i="1"/>
  <c r="C1482" i="1"/>
  <c r="D1482" i="1"/>
  <c r="E1482" i="1"/>
  <c r="F1482" i="1"/>
  <c r="G1482" i="1"/>
  <c r="H1482" i="1"/>
  <c r="I1482" i="1"/>
  <c r="J1482" i="1"/>
  <c r="K1482" i="1"/>
  <c r="L1482" i="1"/>
  <c r="M1482" i="1"/>
  <c r="N1482" i="1"/>
  <c r="O1482" i="1"/>
  <c r="P1482" i="1"/>
  <c r="Q1482" i="1"/>
  <c r="B1483" i="1"/>
  <c r="C1483" i="1"/>
  <c r="D1483" i="1"/>
  <c r="E1483" i="1"/>
  <c r="F1483" i="1"/>
  <c r="G1483" i="1"/>
  <c r="H1483" i="1"/>
  <c r="I1483" i="1"/>
  <c r="J1483" i="1"/>
  <c r="K1483" i="1"/>
  <c r="L1483" i="1"/>
  <c r="M1483" i="1"/>
  <c r="N1483" i="1"/>
  <c r="O1483" i="1"/>
  <c r="P1483" i="1"/>
  <c r="Q1483" i="1"/>
  <c r="B1484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O1484" i="1"/>
  <c r="P1484" i="1"/>
  <c r="Q1484" i="1"/>
  <c r="B1485" i="1"/>
  <c r="C1485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P1485" i="1"/>
  <c r="Q1485" i="1"/>
  <c r="B1486" i="1"/>
  <c r="C1486" i="1"/>
  <c r="D1486" i="1"/>
  <c r="E1486" i="1"/>
  <c r="F1486" i="1"/>
  <c r="G1486" i="1"/>
  <c r="H1486" i="1"/>
  <c r="I1486" i="1"/>
  <c r="J1486" i="1"/>
  <c r="K1486" i="1"/>
  <c r="L1486" i="1"/>
  <c r="M1486" i="1"/>
  <c r="N1486" i="1"/>
  <c r="O1486" i="1"/>
  <c r="P1486" i="1"/>
  <c r="Q1486" i="1"/>
  <c r="B1487" i="1"/>
  <c r="C1487" i="1"/>
  <c r="D1487" i="1"/>
  <c r="E1487" i="1"/>
  <c r="F1487" i="1"/>
  <c r="G1487" i="1"/>
  <c r="H1487" i="1"/>
  <c r="I1487" i="1"/>
  <c r="J1487" i="1"/>
  <c r="K1487" i="1"/>
  <c r="L1487" i="1"/>
  <c r="M1487" i="1"/>
  <c r="N1487" i="1"/>
  <c r="O1487" i="1"/>
  <c r="P1487" i="1"/>
  <c r="Q1487" i="1"/>
  <c r="B1488" i="1"/>
  <c r="C1488" i="1"/>
  <c r="D1488" i="1"/>
  <c r="E1488" i="1"/>
  <c r="F1488" i="1"/>
  <c r="G1488" i="1"/>
  <c r="H1488" i="1"/>
  <c r="I1488" i="1"/>
  <c r="J1488" i="1"/>
  <c r="K1488" i="1"/>
  <c r="L1488" i="1"/>
  <c r="M1488" i="1"/>
  <c r="N1488" i="1"/>
  <c r="O1488" i="1"/>
  <c r="P1488" i="1"/>
  <c r="Q1488" i="1"/>
  <c r="B1489" i="1"/>
  <c r="C1489" i="1"/>
  <c r="D1489" i="1"/>
  <c r="E1489" i="1"/>
  <c r="F1489" i="1"/>
  <c r="G1489" i="1"/>
  <c r="H1489" i="1"/>
  <c r="I1489" i="1"/>
  <c r="J1489" i="1"/>
  <c r="K1489" i="1"/>
  <c r="L1489" i="1"/>
  <c r="M1489" i="1"/>
  <c r="N1489" i="1"/>
  <c r="O1489" i="1"/>
  <c r="P1489" i="1"/>
  <c r="Q1489" i="1"/>
  <c r="B1490" i="1"/>
  <c r="C1490" i="1"/>
  <c r="D1490" i="1"/>
  <c r="E1490" i="1"/>
  <c r="F1490" i="1"/>
  <c r="G1490" i="1"/>
  <c r="H1490" i="1"/>
  <c r="I1490" i="1"/>
  <c r="J1490" i="1"/>
  <c r="K1490" i="1"/>
  <c r="L1490" i="1"/>
  <c r="M1490" i="1"/>
  <c r="N1490" i="1"/>
  <c r="O1490" i="1"/>
  <c r="P1490" i="1"/>
  <c r="Q1490" i="1"/>
  <c r="B1491" i="1"/>
  <c r="C1491" i="1"/>
  <c r="D1491" i="1"/>
  <c r="E1491" i="1"/>
  <c r="F1491" i="1"/>
  <c r="G1491" i="1"/>
  <c r="H1491" i="1"/>
  <c r="I1491" i="1"/>
  <c r="J1491" i="1"/>
  <c r="K1491" i="1"/>
  <c r="L1491" i="1"/>
  <c r="M1491" i="1"/>
  <c r="N1491" i="1"/>
  <c r="O1491" i="1"/>
  <c r="P1491" i="1"/>
  <c r="Q1491" i="1"/>
  <c r="B1492" i="1"/>
  <c r="C1492" i="1"/>
  <c r="D1492" i="1"/>
  <c r="E1492" i="1"/>
  <c r="F1492" i="1"/>
  <c r="G1492" i="1"/>
  <c r="H1492" i="1"/>
  <c r="I1492" i="1"/>
  <c r="J1492" i="1"/>
  <c r="K1492" i="1"/>
  <c r="L1492" i="1"/>
  <c r="M1492" i="1"/>
  <c r="N1492" i="1"/>
  <c r="O1492" i="1"/>
  <c r="P1492" i="1"/>
  <c r="Q1492" i="1"/>
  <c r="B1493" i="1"/>
  <c r="C1493" i="1"/>
  <c r="D1493" i="1"/>
  <c r="E1493" i="1"/>
  <c r="F1493" i="1"/>
  <c r="G1493" i="1"/>
  <c r="H1493" i="1"/>
  <c r="I1493" i="1"/>
  <c r="J1493" i="1"/>
  <c r="K1493" i="1"/>
  <c r="L1493" i="1"/>
  <c r="M1493" i="1"/>
  <c r="N1493" i="1"/>
  <c r="O1493" i="1"/>
  <c r="P1493" i="1"/>
  <c r="Q1493" i="1"/>
  <c r="B1494" i="1"/>
  <c r="C1494" i="1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P1494" i="1"/>
  <c r="Q1494" i="1"/>
  <c r="B1495" i="1"/>
  <c r="C1495" i="1"/>
  <c r="D1495" i="1"/>
  <c r="E1495" i="1"/>
  <c r="F1495" i="1"/>
  <c r="G1495" i="1"/>
  <c r="H1495" i="1"/>
  <c r="I1495" i="1"/>
  <c r="J1495" i="1"/>
  <c r="K1495" i="1"/>
  <c r="L1495" i="1"/>
  <c r="M1495" i="1"/>
  <c r="N1495" i="1"/>
  <c r="O1495" i="1"/>
  <c r="P1495" i="1"/>
  <c r="Q1495" i="1"/>
  <c r="B1496" i="1"/>
  <c r="C1496" i="1"/>
  <c r="D1496" i="1"/>
  <c r="E1496" i="1"/>
  <c r="F1496" i="1"/>
  <c r="G1496" i="1"/>
  <c r="H1496" i="1"/>
  <c r="I1496" i="1"/>
  <c r="J1496" i="1"/>
  <c r="K1496" i="1"/>
  <c r="L1496" i="1"/>
  <c r="M1496" i="1"/>
  <c r="N1496" i="1"/>
  <c r="O1496" i="1"/>
  <c r="P1496" i="1"/>
  <c r="Q1496" i="1"/>
  <c r="B1497" i="1"/>
  <c r="C1497" i="1"/>
  <c r="D1497" i="1"/>
  <c r="E1497" i="1"/>
  <c r="F1497" i="1"/>
  <c r="G1497" i="1"/>
  <c r="H1497" i="1"/>
  <c r="I1497" i="1"/>
  <c r="J1497" i="1"/>
  <c r="K1497" i="1"/>
  <c r="L1497" i="1"/>
  <c r="M1497" i="1"/>
  <c r="N1497" i="1"/>
  <c r="O1497" i="1"/>
  <c r="P1497" i="1"/>
  <c r="Q1497" i="1"/>
  <c r="B1498" i="1"/>
  <c r="C1498" i="1"/>
  <c r="D1498" i="1"/>
  <c r="E1498" i="1"/>
  <c r="F1498" i="1"/>
  <c r="G1498" i="1"/>
  <c r="H1498" i="1"/>
  <c r="I1498" i="1"/>
  <c r="J1498" i="1"/>
  <c r="K1498" i="1"/>
  <c r="L1498" i="1"/>
  <c r="M1498" i="1"/>
  <c r="N1498" i="1"/>
  <c r="O1498" i="1"/>
  <c r="P1498" i="1"/>
  <c r="Q1498" i="1"/>
  <c r="B1499" i="1"/>
  <c r="C1499" i="1"/>
  <c r="D1499" i="1"/>
  <c r="E1499" i="1"/>
  <c r="F1499" i="1"/>
  <c r="G1499" i="1"/>
  <c r="H1499" i="1"/>
  <c r="I1499" i="1"/>
  <c r="J1499" i="1"/>
  <c r="K1499" i="1"/>
  <c r="L1499" i="1"/>
  <c r="M1499" i="1"/>
  <c r="N1499" i="1"/>
  <c r="O1499" i="1"/>
  <c r="P1499" i="1"/>
  <c r="Q1499" i="1"/>
  <c r="B1500" i="1"/>
  <c r="C1500" i="1"/>
  <c r="D1500" i="1"/>
  <c r="E1500" i="1"/>
  <c r="F1500" i="1"/>
  <c r="G1500" i="1"/>
  <c r="H1500" i="1"/>
  <c r="I1500" i="1"/>
  <c r="J1500" i="1"/>
  <c r="K1500" i="1"/>
  <c r="L1500" i="1"/>
  <c r="M1500" i="1"/>
  <c r="N1500" i="1"/>
  <c r="O1500" i="1"/>
  <c r="P1500" i="1"/>
  <c r="Q1500" i="1"/>
  <c r="B1501" i="1"/>
  <c r="C1501" i="1"/>
  <c r="D1501" i="1"/>
  <c r="E1501" i="1"/>
  <c r="F1501" i="1"/>
  <c r="G1501" i="1"/>
  <c r="H1501" i="1"/>
  <c r="I1501" i="1"/>
  <c r="J1501" i="1"/>
  <c r="K1501" i="1"/>
  <c r="L1501" i="1"/>
  <c r="M1501" i="1"/>
  <c r="N1501" i="1"/>
  <c r="O1501" i="1"/>
  <c r="P1501" i="1"/>
  <c r="Q1501" i="1"/>
  <c r="B1502" i="1"/>
  <c r="C1502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P1502" i="1"/>
  <c r="Q1502" i="1"/>
  <c r="B1503" i="1"/>
  <c r="C1503" i="1"/>
  <c r="D1503" i="1"/>
  <c r="E1503" i="1"/>
  <c r="F1503" i="1"/>
  <c r="G1503" i="1"/>
  <c r="H1503" i="1"/>
  <c r="I1503" i="1"/>
  <c r="J1503" i="1"/>
  <c r="K1503" i="1"/>
  <c r="L1503" i="1"/>
  <c r="M1503" i="1"/>
  <c r="N1503" i="1"/>
  <c r="O1503" i="1"/>
  <c r="P1503" i="1"/>
  <c r="Q1503" i="1"/>
  <c r="B1504" i="1"/>
  <c r="C1504" i="1"/>
  <c r="D1504" i="1"/>
  <c r="E1504" i="1"/>
  <c r="F1504" i="1"/>
  <c r="G1504" i="1"/>
  <c r="H1504" i="1"/>
  <c r="I1504" i="1"/>
  <c r="J1504" i="1"/>
  <c r="K1504" i="1"/>
  <c r="L1504" i="1"/>
  <c r="M1504" i="1"/>
  <c r="N1504" i="1"/>
  <c r="O1504" i="1"/>
  <c r="P1504" i="1"/>
  <c r="Q1504" i="1"/>
  <c r="B1505" i="1"/>
  <c r="C1505" i="1"/>
  <c r="D1505" i="1"/>
  <c r="E1505" i="1"/>
  <c r="F1505" i="1"/>
  <c r="G1505" i="1"/>
  <c r="H1505" i="1"/>
  <c r="I1505" i="1"/>
  <c r="J1505" i="1"/>
  <c r="K1505" i="1"/>
  <c r="L1505" i="1"/>
  <c r="M1505" i="1"/>
  <c r="N1505" i="1"/>
  <c r="O1505" i="1"/>
  <c r="P1505" i="1"/>
  <c r="Q1505" i="1"/>
  <c r="B1506" i="1"/>
  <c r="C1506" i="1"/>
  <c r="D1506" i="1"/>
  <c r="E1506" i="1"/>
  <c r="F1506" i="1"/>
  <c r="G1506" i="1"/>
  <c r="H1506" i="1"/>
  <c r="I1506" i="1"/>
  <c r="J1506" i="1"/>
  <c r="K1506" i="1"/>
  <c r="L1506" i="1"/>
  <c r="M1506" i="1"/>
  <c r="N1506" i="1"/>
  <c r="O1506" i="1"/>
  <c r="P1506" i="1"/>
  <c r="Q1506" i="1"/>
  <c r="B1507" i="1"/>
  <c r="C1507" i="1"/>
  <c r="D1507" i="1"/>
  <c r="E1507" i="1"/>
  <c r="F1507" i="1"/>
  <c r="G1507" i="1"/>
  <c r="H1507" i="1"/>
  <c r="I1507" i="1"/>
  <c r="J1507" i="1"/>
  <c r="K1507" i="1"/>
  <c r="L1507" i="1"/>
  <c r="M1507" i="1"/>
  <c r="N1507" i="1"/>
  <c r="O1507" i="1"/>
  <c r="P1507" i="1"/>
  <c r="Q1507" i="1"/>
  <c r="B1508" i="1"/>
  <c r="C1508" i="1"/>
  <c r="D1508" i="1"/>
  <c r="E1508" i="1"/>
  <c r="F1508" i="1"/>
  <c r="G1508" i="1"/>
  <c r="H1508" i="1"/>
  <c r="I1508" i="1"/>
  <c r="J1508" i="1"/>
  <c r="K1508" i="1"/>
  <c r="L1508" i="1"/>
  <c r="M1508" i="1"/>
  <c r="N1508" i="1"/>
  <c r="O1508" i="1"/>
  <c r="P1508" i="1"/>
  <c r="Q1508" i="1"/>
  <c r="B1509" i="1"/>
  <c r="C1509" i="1"/>
  <c r="D1509" i="1"/>
  <c r="E1509" i="1"/>
  <c r="F1509" i="1"/>
  <c r="G1509" i="1"/>
  <c r="H1509" i="1"/>
  <c r="I1509" i="1"/>
  <c r="J1509" i="1"/>
  <c r="K1509" i="1"/>
  <c r="L1509" i="1"/>
  <c r="M1509" i="1"/>
  <c r="N1509" i="1"/>
  <c r="O1509" i="1"/>
  <c r="P1509" i="1"/>
  <c r="Q1509" i="1"/>
  <c r="B1510" i="1"/>
  <c r="C1510" i="1"/>
  <c r="D1510" i="1"/>
  <c r="E1510" i="1"/>
  <c r="F1510" i="1"/>
  <c r="G1510" i="1"/>
  <c r="H1510" i="1"/>
  <c r="I1510" i="1"/>
  <c r="J1510" i="1"/>
  <c r="K1510" i="1"/>
  <c r="L1510" i="1"/>
  <c r="M1510" i="1"/>
  <c r="N1510" i="1"/>
  <c r="O1510" i="1"/>
  <c r="P1510" i="1"/>
  <c r="Q1510" i="1"/>
  <c r="B1511" i="1"/>
  <c r="C1511" i="1"/>
  <c r="D1511" i="1"/>
  <c r="E1511" i="1"/>
  <c r="F1511" i="1"/>
  <c r="G1511" i="1"/>
  <c r="H1511" i="1"/>
  <c r="I1511" i="1"/>
  <c r="J1511" i="1"/>
  <c r="K1511" i="1"/>
  <c r="L1511" i="1"/>
  <c r="M1511" i="1"/>
  <c r="N1511" i="1"/>
  <c r="O1511" i="1"/>
  <c r="P1511" i="1"/>
  <c r="Q1511" i="1"/>
  <c r="B1512" i="1"/>
  <c r="C1512" i="1"/>
  <c r="D1512" i="1"/>
  <c r="E1512" i="1"/>
  <c r="F1512" i="1"/>
  <c r="G1512" i="1"/>
  <c r="H1512" i="1"/>
  <c r="I1512" i="1"/>
  <c r="J1512" i="1"/>
  <c r="K1512" i="1"/>
  <c r="L1512" i="1"/>
  <c r="M1512" i="1"/>
  <c r="N1512" i="1"/>
  <c r="O1512" i="1"/>
  <c r="P1512" i="1"/>
  <c r="Q1512" i="1"/>
  <c r="B1513" i="1"/>
  <c r="C1513" i="1"/>
  <c r="D1513" i="1"/>
  <c r="E1513" i="1"/>
  <c r="F1513" i="1"/>
  <c r="G1513" i="1"/>
  <c r="H1513" i="1"/>
  <c r="I1513" i="1"/>
  <c r="J1513" i="1"/>
  <c r="K1513" i="1"/>
  <c r="L1513" i="1"/>
  <c r="M1513" i="1"/>
  <c r="N1513" i="1"/>
  <c r="O1513" i="1"/>
  <c r="P1513" i="1"/>
  <c r="Q1513" i="1"/>
  <c r="B1514" i="1"/>
  <c r="C1514" i="1"/>
  <c r="D1514" i="1"/>
  <c r="E1514" i="1"/>
  <c r="F1514" i="1"/>
  <c r="G1514" i="1"/>
  <c r="H1514" i="1"/>
  <c r="I1514" i="1"/>
  <c r="J1514" i="1"/>
  <c r="K1514" i="1"/>
  <c r="L1514" i="1"/>
  <c r="M1514" i="1"/>
  <c r="N1514" i="1"/>
  <c r="O1514" i="1"/>
  <c r="P1514" i="1"/>
  <c r="Q1514" i="1"/>
  <c r="B1515" i="1"/>
  <c r="C1515" i="1"/>
  <c r="D1515" i="1"/>
  <c r="E1515" i="1"/>
  <c r="F1515" i="1"/>
  <c r="G1515" i="1"/>
  <c r="H1515" i="1"/>
  <c r="I1515" i="1"/>
  <c r="J1515" i="1"/>
  <c r="K1515" i="1"/>
  <c r="L1515" i="1"/>
  <c r="M1515" i="1"/>
  <c r="N1515" i="1"/>
  <c r="O1515" i="1"/>
  <c r="P1515" i="1"/>
  <c r="Q1515" i="1"/>
  <c r="B1516" i="1"/>
  <c r="C1516" i="1"/>
  <c r="D1516" i="1"/>
  <c r="E1516" i="1"/>
  <c r="F1516" i="1"/>
  <c r="G1516" i="1"/>
  <c r="H1516" i="1"/>
  <c r="I1516" i="1"/>
  <c r="J1516" i="1"/>
  <c r="K1516" i="1"/>
  <c r="L1516" i="1"/>
  <c r="M1516" i="1"/>
  <c r="N1516" i="1"/>
  <c r="O1516" i="1"/>
  <c r="P1516" i="1"/>
  <c r="Q1516" i="1"/>
  <c r="B1517" i="1"/>
  <c r="C1517" i="1"/>
  <c r="D1517" i="1"/>
  <c r="E1517" i="1"/>
  <c r="F1517" i="1"/>
  <c r="G1517" i="1"/>
  <c r="H1517" i="1"/>
  <c r="I1517" i="1"/>
  <c r="J1517" i="1"/>
  <c r="K1517" i="1"/>
  <c r="L1517" i="1"/>
  <c r="M1517" i="1"/>
  <c r="N1517" i="1"/>
  <c r="O1517" i="1"/>
  <c r="P1517" i="1"/>
  <c r="Q1517" i="1"/>
  <c r="B1518" i="1"/>
  <c r="C1518" i="1"/>
  <c r="D1518" i="1"/>
  <c r="E1518" i="1"/>
  <c r="F1518" i="1"/>
  <c r="G1518" i="1"/>
  <c r="H1518" i="1"/>
  <c r="I1518" i="1"/>
  <c r="J1518" i="1"/>
  <c r="K1518" i="1"/>
  <c r="L1518" i="1"/>
  <c r="M1518" i="1"/>
  <c r="N1518" i="1"/>
  <c r="O1518" i="1"/>
  <c r="P1518" i="1"/>
  <c r="Q1518" i="1"/>
  <c r="B1519" i="1"/>
  <c r="C1519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P1519" i="1"/>
  <c r="Q1519" i="1"/>
  <c r="B1520" i="1"/>
  <c r="C1520" i="1"/>
  <c r="D1520" i="1"/>
  <c r="E1520" i="1"/>
  <c r="F1520" i="1"/>
  <c r="G1520" i="1"/>
  <c r="H1520" i="1"/>
  <c r="I1520" i="1"/>
  <c r="J1520" i="1"/>
  <c r="K1520" i="1"/>
  <c r="L1520" i="1"/>
  <c r="M1520" i="1"/>
  <c r="N1520" i="1"/>
  <c r="O1520" i="1"/>
  <c r="P1520" i="1"/>
  <c r="Q1520" i="1"/>
  <c r="B1521" i="1"/>
  <c r="C1521" i="1"/>
  <c r="D1521" i="1"/>
  <c r="E1521" i="1"/>
  <c r="F1521" i="1"/>
  <c r="G1521" i="1"/>
  <c r="H1521" i="1"/>
  <c r="I1521" i="1"/>
  <c r="J1521" i="1"/>
  <c r="K1521" i="1"/>
  <c r="L1521" i="1"/>
  <c r="M1521" i="1"/>
  <c r="N1521" i="1"/>
  <c r="O1521" i="1"/>
  <c r="P1521" i="1"/>
  <c r="Q1521" i="1"/>
  <c r="B1522" i="1"/>
  <c r="C1522" i="1"/>
  <c r="D1522" i="1"/>
  <c r="E1522" i="1"/>
  <c r="F1522" i="1"/>
  <c r="G1522" i="1"/>
  <c r="H1522" i="1"/>
  <c r="I1522" i="1"/>
  <c r="J1522" i="1"/>
  <c r="K1522" i="1"/>
  <c r="L1522" i="1"/>
  <c r="M1522" i="1"/>
  <c r="N1522" i="1"/>
  <c r="O1522" i="1"/>
  <c r="P1522" i="1"/>
  <c r="Q1522" i="1"/>
  <c r="B1523" i="1"/>
  <c r="C1523" i="1"/>
  <c r="D1523" i="1"/>
  <c r="E1523" i="1"/>
  <c r="F1523" i="1"/>
  <c r="G1523" i="1"/>
  <c r="H1523" i="1"/>
  <c r="I1523" i="1"/>
  <c r="J1523" i="1"/>
  <c r="K1523" i="1"/>
  <c r="L1523" i="1"/>
  <c r="M1523" i="1"/>
  <c r="N1523" i="1"/>
  <c r="O1523" i="1"/>
  <c r="P1523" i="1"/>
  <c r="Q1523" i="1"/>
  <c r="B1524" i="1"/>
  <c r="C1524" i="1"/>
  <c r="D1524" i="1"/>
  <c r="E1524" i="1"/>
  <c r="F1524" i="1"/>
  <c r="G1524" i="1"/>
  <c r="H1524" i="1"/>
  <c r="I1524" i="1"/>
  <c r="J1524" i="1"/>
  <c r="K1524" i="1"/>
  <c r="L1524" i="1"/>
  <c r="M1524" i="1"/>
  <c r="N1524" i="1"/>
  <c r="O1524" i="1"/>
  <c r="P1524" i="1"/>
  <c r="Q1524" i="1"/>
  <c r="B1525" i="1"/>
  <c r="C1525" i="1"/>
  <c r="D1525" i="1"/>
  <c r="E1525" i="1"/>
  <c r="F1525" i="1"/>
  <c r="G1525" i="1"/>
  <c r="H1525" i="1"/>
  <c r="I1525" i="1"/>
  <c r="J1525" i="1"/>
  <c r="K1525" i="1"/>
  <c r="L1525" i="1"/>
  <c r="M1525" i="1"/>
  <c r="N1525" i="1"/>
  <c r="O1525" i="1"/>
  <c r="P1525" i="1"/>
  <c r="Q1525" i="1"/>
  <c r="B1526" i="1"/>
  <c r="C1526" i="1"/>
  <c r="D1526" i="1"/>
  <c r="E1526" i="1"/>
  <c r="F1526" i="1"/>
  <c r="G1526" i="1"/>
  <c r="H1526" i="1"/>
  <c r="I1526" i="1"/>
  <c r="J1526" i="1"/>
  <c r="K1526" i="1"/>
  <c r="L1526" i="1"/>
  <c r="M1526" i="1"/>
  <c r="N1526" i="1"/>
  <c r="O1526" i="1"/>
  <c r="P1526" i="1"/>
  <c r="Q1526" i="1"/>
  <c r="B1527" i="1"/>
  <c r="C1527" i="1"/>
  <c r="D1527" i="1"/>
  <c r="E1527" i="1"/>
  <c r="F1527" i="1"/>
  <c r="G1527" i="1"/>
  <c r="H1527" i="1"/>
  <c r="I1527" i="1"/>
  <c r="J1527" i="1"/>
  <c r="K1527" i="1"/>
  <c r="L1527" i="1"/>
  <c r="M1527" i="1"/>
  <c r="N1527" i="1"/>
  <c r="O1527" i="1"/>
  <c r="P1527" i="1"/>
  <c r="Q1527" i="1"/>
  <c r="B1528" i="1"/>
  <c r="C1528" i="1"/>
  <c r="D1528" i="1"/>
  <c r="E1528" i="1"/>
  <c r="F1528" i="1"/>
  <c r="G1528" i="1"/>
  <c r="H1528" i="1"/>
  <c r="I1528" i="1"/>
  <c r="J1528" i="1"/>
  <c r="K1528" i="1"/>
  <c r="L1528" i="1"/>
  <c r="M1528" i="1"/>
  <c r="N1528" i="1"/>
  <c r="O1528" i="1"/>
  <c r="P1528" i="1"/>
  <c r="Q1528" i="1"/>
  <c r="B1529" i="1"/>
  <c r="C1529" i="1"/>
  <c r="D1529" i="1"/>
  <c r="E1529" i="1"/>
  <c r="F1529" i="1"/>
  <c r="G1529" i="1"/>
  <c r="H1529" i="1"/>
  <c r="I1529" i="1"/>
  <c r="J1529" i="1"/>
  <c r="K1529" i="1"/>
  <c r="L1529" i="1"/>
  <c r="M1529" i="1"/>
  <c r="N1529" i="1"/>
  <c r="O1529" i="1"/>
  <c r="P1529" i="1"/>
  <c r="Q1529" i="1"/>
  <c r="B1530" i="1"/>
  <c r="C1530" i="1"/>
  <c r="D1530" i="1"/>
  <c r="E1530" i="1"/>
  <c r="F1530" i="1"/>
  <c r="G1530" i="1"/>
  <c r="H1530" i="1"/>
  <c r="I1530" i="1"/>
  <c r="J1530" i="1"/>
  <c r="K1530" i="1"/>
  <c r="L1530" i="1"/>
  <c r="M1530" i="1"/>
  <c r="N1530" i="1"/>
  <c r="O1530" i="1"/>
  <c r="P1530" i="1"/>
  <c r="Q1530" i="1"/>
  <c r="B1531" i="1"/>
  <c r="C1531" i="1"/>
  <c r="D1531" i="1"/>
  <c r="E1531" i="1"/>
  <c r="F1531" i="1"/>
  <c r="G1531" i="1"/>
  <c r="H1531" i="1"/>
  <c r="I1531" i="1"/>
  <c r="J1531" i="1"/>
  <c r="K1531" i="1"/>
  <c r="L1531" i="1"/>
  <c r="M1531" i="1"/>
  <c r="N1531" i="1"/>
  <c r="O1531" i="1"/>
  <c r="P1531" i="1"/>
  <c r="Q1531" i="1"/>
  <c r="B1532" i="1"/>
  <c r="C1532" i="1"/>
  <c r="D1532" i="1"/>
  <c r="E1532" i="1"/>
  <c r="F1532" i="1"/>
  <c r="G1532" i="1"/>
  <c r="H1532" i="1"/>
  <c r="I1532" i="1"/>
  <c r="J1532" i="1"/>
  <c r="K1532" i="1"/>
  <c r="L1532" i="1"/>
  <c r="M1532" i="1"/>
  <c r="N1532" i="1"/>
  <c r="O1532" i="1"/>
  <c r="P1532" i="1"/>
  <c r="Q1532" i="1"/>
  <c r="B1533" i="1"/>
  <c r="C1533" i="1"/>
  <c r="D1533" i="1"/>
  <c r="E1533" i="1"/>
  <c r="F1533" i="1"/>
  <c r="G1533" i="1"/>
  <c r="H1533" i="1"/>
  <c r="I1533" i="1"/>
  <c r="J1533" i="1"/>
  <c r="K1533" i="1"/>
  <c r="L1533" i="1"/>
  <c r="M1533" i="1"/>
  <c r="N1533" i="1"/>
  <c r="O1533" i="1"/>
  <c r="P1533" i="1"/>
  <c r="Q1533" i="1"/>
  <c r="B1534" i="1"/>
  <c r="C1534" i="1"/>
  <c r="D1534" i="1"/>
  <c r="E1534" i="1"/>
  <c r="F1534" i="1"/>
  <c r="G1534" i="1"/>
  <c r="H1534" i="1"/>
  <c r="I1534" i="1"/>
  <c r="J1534" i="1"/>
  <c r="K1534" i="1"/>
  <c r="L1534" i="1"/>
  <c r="M1534" i="1"/>
  <c r="N1534" i="1"/>
  <c r="O1534" i="1"/>
  <c r="P1534" i="1"/>
  <c r="Q1534" i="1"/>
  <c r="B1535" i="1"/>
  <c r="C1535" i="1"/>
  <c r="D1535" i="1"/>
  <c r="E1535" i="1"/>
  <c r="F1535" i="1"/>
  <c r="G1535" i="1"/>
  <c r="H1535" i="1"/>
  <c r="I1535" i="1"/>
  <c r="J1535" i="1"/>
  <c r="K1535" i="1"/>
  <c r="L1535" i="1"/>
  <c r="M1535" i="1"/>
  <c r="N1535" i="1"/>
  <c r="O1535" i="1"/>
  <c r="P1535" i="1"/>
  <c r="Q1535" i="1"/>
  <c r="B1536" i="1"/>
  <c r="C1536" i="1"/>
  <c r="D1536" i="1"/>
  <c r="E1536" i="1"/>
  <c r="F1536" i="1"/>
  <c r="G1536" i="1"/>
  <c r="H1536" i="1"/>
  <c r="I1536" i="1"/>
  <c r="J1536" i="1"/>
  <c r="K1536" i="1"/>
  <c r="L1536" i="1"/>
  <c r="M1536" i="1"/>
  <c r="N1536" i="1"/>
  <c r="O1536" i="1"/>
  <c r="P1536" i="1"/>
  <c r="Q1536" i="1"/>
  <c r="B1537" i="1"/>
  <c r="C1537" i="1"/>
  <c r="D1537" i="1"/>
  <c r="E1537" i="1"/>
  <c r="F1537" i="1"/>
  <c r="G1537" i="1"/>
  <c r="H1537" i="1"/>
  <c r="I1537" i="1"/>
  <c r="J1537" i="1"/>
  <c r="K1537" i="1"/>
  <c r="L1537" i="1"/>
  <c r="M1537" i="1"/>
  <c r="N1537" i="1"/>
  <c r="O1537" i="1"/>
  <c r="P1537" i="1"/>
  <c r="Q1537" i="1"/>
  <c r="B1538" i="1"/>
  <c r="C1538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/>
  <c r="P1538" i="1"/>
  <c r="Q1538" i="1"/>
  <c r="B1539" i="1"/>
  <c r="C1539" i="1"/>
  <c r="D1539" i="1"/>
  <c r="E1539" i="1"/>
  <c r="F1539" i="1"/>
  <c r="G1539" i="1"/>
  <c r="H1539" i="1"/>
  <c r="I1539" i="1"/>
  <c r="J1539" i="1"/>
  <c r="K1539" i="1"/>
  <c r="L1539" i="1"/>
  <c r="M1539" i="1"/>
  <c r="N1539" i="1"/>
  <c r="O1539" i="1"/>
  <c r="P1539" i="1"/>
  <c r="Q1539" i="1"/>
  <c r="B1540" i="1"/>
  <c r="C1540" i="1"/>
  <c r="D1540" i="1"/>
  <c r="E1540" i="1"/>
  <c r="F1540" i="1"/>
  <c r="G1540" i="1"/>
  <c r="H1540" i="1"/>
  <c r="I1540" i="1"/>
  <c r="J1540" i="1"/>
  <c r="K1540" i="1"/>
  <c r="L1540" i="1"/>
  <c r="M1540" i="1"/>
  <c r="N1540" i="1"/>
  <c r="O1540" i="1"/>
  <c r="P1540" i="1"/>
  <c r="Q1540" i="1"/>
  <c r="B1541" i="1"/>
  <c r="C1541" i="1"/>
  <c r="D1541" i="1"/>
  <c r="E1541" i="1"/>
  <c r="F1541" i="1"/>
  <c r="G1541" i="1"/>
  <c r="H1541" i="1"/>
  <c r="I1541" i="1"/>
  <c r="J1541" i="1"/>
  <c r="K1541" i="1"/>
  <c r="L1541" i="1"/>
  <c r="M1541" i="1"/>
  <c r="N1541" i="1"/>
  <c r="O1541" i="1"/>
  <c r="P1541" i="1"/>
  <c r="Q1541" i="1"/>
  <c r="B1542" i="1"/>
  <c r="C1542" i="1"/>
  <c r="D1542" i="1"/>
  <c r="E1542" i="1"/>
  <c r="F1542" i="1"/>
  <c r="G1542" i="1"/>
  <c r="H1542" i="1"/>
  <c r="I1542" i="1"/>
  <c r="J1542" i="1"/>
  <c r="K1542" i="1"/>
  <c r="L1542" i="1"/>
  <c r="M1542" i="1"/>
  <c r="N1542" i="1"/>
  <c r="O1542" i="1"/>
  <c r="P1542" i="1"/>
  <c r="Q1542" i="1"/>
  <c r="B1543" i="1"/>
  <c r="C1543" i="1"/>
  <c r="D1543" i="1"/>
  <c r="E1543" i="1"/>
  <c r="F1543" i="1"/>
  <c r="G1543" i="1"/>
  <c r="H1543" i="1"/>
  <c r="I1543" i="1"/>
  <c r="J1543" i="1"/>
  <c r="K1543" i="1"/>
  <c r="L1543" i="1"/>
  <c r="M1543" i="1"/>
  <c r="N1543" i="1"/>
  <c r="O1543" i="1"/>
  <c r="P1543" i="1"/>
  <c r="Q1543" i="1"/>
  <c r="B1544" i="1"/>
  <c r="C1544" i="1"/>
  <c r="D1544" i="1"/>
  <c r="E1544" i="1"/>
  <c r="F1544" i="1"/>
  <c r="G1544" i="1"/>
  <c r="H1544" i="1"/>
  <c r="I1544" i="1"/>
  <c r="J1544" i="1"/>
  <c r="K1544" i="1"/>
  <c r="L1544" i="1"/>
  <c r="M1544" i="1"/>
  <c r="N1544" i="1"/>
  <c r="O1544" i="1"/>
  <c r="P1544" i="1"/>
  <c r="Q1544" i="1"/>
  <c r="B1545" i="1"/>
  <c r="C1545" i="1"/>
  <c r="D1545" i="1"/>
  <c r="E1545" i="1"/>
  <c r="F1545" i="1"/>
  <c r="G1545" i="1"/>
  <c r="H1545" i="1"/>
  <c r="I1545" i="1"/>
  <c r="J1545" i="1"/>
  <c r="K1545" i="1"/>
  <c r="L1545" i="1"/>
  <c r="M1545" i="1"/>
  <c r="N1545" i="1"/>
  <c r="O1545" i="1"/>
  <c r="P1545" i="1"/>
  <c r="Q1545" i="1"/>
  <c r="B1546" i="1"/>
  <c r="C1546" i="1"/>
  <c r="D1546" i="1"/>
  <c r="E1546" i="1"/>
  <c r="F1546" i="1"/>
  <c r="G1546" i="1"/>
  <c r="H1546" i="1"/>
  <c r="I1546" i="1"/>
  <c r="J1546" i="1"/>
  <c r="K1546" i="1"/>
  <c r="L1546" i="1"/>
  <c r="M1546" i="1"/>
  <c r="N1546" i="1"/>
  <c r="O1546" i="1"/>
  <c r="P1546" i="1"/>
  <c r="Q1546" i="1"/>
  <c r="B1547" i="1"/>
  <c r="C1547" i="1"/>
  <c r="D1547" i="1"/>
  <c r="E1547" i="1"/>
  <c r="F1547" i="1"/>
  <c r="G1547" i="1"/>
  <c r="H1547" i="1"/>
  <c r="I1547" i="1"/>
  <c r="J1547" i="1"/>
  <c r="K1547" i="1"/>
  <c r="L1547" i="1"/>
  <c r="M1547" i="1"/>
  <c r="N1547" i="1"/>
  <c r="O1547" i="1"/>
  <c r="P1547" i="1"/>
  <c r="Q1547" i="1"/>
  <c r="B1548" i="1"/>
  <c r="C1548" i="1"/>
  <c r="D1548" i="1"/>
  <c r="E1548" i="1"/>
  <c r="F1548" i="1"/>
  <c r="G1548" i="1"/>
  <c r="H1548" i="1"/>
  <c r="I1548" i="1"/>
  <c r="J1548" i="1"/>
  <c r="K1548" i="1"/>
  <c r="L1548" i="1"/>
  <c r="M1548" i="1"/>
  <c r="N1548" i="1"/>
  <c r="O1548" i="1"/>
  <c r="P1548" i="1"/>
  <c r="Q1548" i="1"/>
  <c r="B1549" i="1"/>
  <c r="C1549" i="1"/>
  <c r="D1549" i="1"/>
  <c r="E1549" i="1"/>
  <c r="F1549" i="1"/>
  <c r="G1549" i="1"/>
  <c r="H1549" i="1"/>
  <c r="I1549" i="1"/>
  <c r="J1549" i="1"/>
  <c r="K1549" i="1"/>
  <c r="L1549" i="1"/>
  <c r="M1549" i="1"/>
  <c r="N1549" i="1"/>
  <c r="O1549" i="1"/>
  <c r="P1549" i="1"/>
  <c r="Q1549" i="1"/>
  <c r="B1550" i="1"/>
  <c r="C1550" i="1"/>
  <c r="D1550" i="1"/>
  <c r="E1550" i="1"/>
  <c r="F1550" i="1"/>
  <c r="G1550" i="1"/>
  <c r="H1550" i="1"/>
  <c r="I1550" i="1"/>
  <c r="J1550" i="1"/>
  <c r="K1550" i="1"/>
  <c r="L1550" i="1"/>
  <c r="M1550" i="1"/>
  <c r="N1550" i="1"/>
  <c r="O1550" i="1"/>
  <c r="P1550" i="1"/>
  <c r="Q1550" i="1"/>
  <c r="B1551" i="1"/>
  <c r="C1551" i="1"/>
  <c r="D1551" i="1"/>
  <c r="E1551" i="1"/>
  <c r="F1551" i="1"/>
  <c r="G1551" i="1"/>
  <c r="H1551" i="1"/>
  <c r="I1551" i="1"/>
  <c r="J1551" i="1"/>
  <c r="K1551" i="1"/>
  <c r="L1551" i="1"/>
  <c r="M1551" i="1"/>
  <c r="N1551" i="1"/>
  <c r="O1551" i="1"/>
  <c r="P1551" i="1"/>
  <c r="Q1551" i="1"/>
  <c r="B1552" i="1"/>
  <c r="C1552" i="1"/>
  <c r="D1552" i="1"/>
  <c r="E1552" i="1"/>
  <c r="F1552" i="1"/>
  <c r="G1552" i="1"/>
  <c r="H1552" i="1"/>
  <c r="I1552" i="1"/>
  <c r="J1552" i="1"/>
  <c r="K1552" i="1"/>
  <c r="L1552" i="1"/>
  <c r="M1552" i="1"/>
  <c r="N1552" i="1"/>
  <c r="O1552" i="1"/>
  <c r="P1552" i="1"/>
  <c r="Q1552" i="1"/>
  <c r="B1553" i="1"/>
  <c r="C1553" i="1"/>
  <c r="D1553" i="1"/>
  <c r="E1553" i="1"/>
  <c r="F1553" i="1"/>
  <c r="G1553" i="1"/>
  <c r="H1553" i="1"/>
  <c r="I1553" i="1"/>
  <c r="J1553" i="1"/>
  <c r="K1553" i="1"/>
  <c r="L1553" i="1"/>
  <c r="M1553" i="1"/>
  <c r="N1553" i="1"/>
  <c r="O1553" i="1"/>
  <c r="P1553" i="1"/>
  <c r="Q1553" i="1"/>
  <c r="B1554" i="1"/>
  <c r="C1554" i="1"/>
  <c r="D1554" i="1"/>
  <c r="E1554" i="1"/>
  <c r="F1554" i="1"/>
  <c r="G1554" i="1"/>
  <c r="H1554" i="1"/>
  <c r="I1554" i="1"/>
  <c r="J1554" i="1"/>
  <c r="K1554" i="1"/>
  <c r="L1554" i="1"/>
  <c r="M1554" i="1"/>
  <c r="N1554" i="1"/>
  <c r="O1554" i="1"/>
  <c r="P1554" i="1"/>
  <c r="Q1554" i="1"/>
  <c r="B1555" i="1"/>
  <c r="C1555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/>
  <c r="P1555" i="1"/>
  <c r="Q1555" i="1"/>
  <c r="B1556" i="1"/>
  <c r="C1556" i="1"/>
  <c r="D1556" i="1"/>
  <c r="E1556" i="1"/>
  <c r="F1556" i="1"/>
  <c r="G1556" i="1"/>
  <c r="H1556" i="1"/>
  <c r="I1556" i="1"/>
  <c r="J1556" i="1"/>
  <c r="K1556" i="1"/>
  <c r="L1556" i="1"/>
  <c r="M1556" i="1"/>
  <c r="N1556" i="1"/>
  <c r="O1556" i="1"/>
  <c r="P1556" i="1"/>
  <c r="Q1556" i="1"/>
  <c r="B1557" i="1"/>
  <c r="C1557" i="1"/>
  <c r="D1557" i="1"/>
  <c r="E1557" i="1"/>
  <c r="F1557" i="1"/>
  <c r="G1557" i="1"/>
  <c r="H1557" i="1"/>
  <c r="I1557" i="1"/>
  <c r="J1557" i="1"/>
  <c r="K1557" i="1"/>
  <c r="L1557" i="1"/>
  <c r="M1557" i="1"/>
  <c r="N1557" i="1"/>
  <c r="O1557" i="1"/>
  <c r="P1557" i="1"/>
  <c r="Q1557" i="1"/>
  <c r="B1558" i="1"/>
  <c r="C1558" i="1"/>
  <c r="D1558" i="1"/>
  <c r="E1558" i="1"/>
  <c r="F1558" i="1"/>
  <c r="G1558" i="1"/>
  <c r="H1558" i="1"/>
  <c r="I1558" i="1"/>
  <c r="J1558" i="1"/>
  <c r="K1558" i="1"/>
  <c r="L1558" i="1"/>
  <c r="M1558" i="1"/>
  <c r="N1558" i="1"/>
  <c r="O1558" i="1"/>
  <c r="P1558" i="1"/>
  <c r="Q1558" i="1"/>
  <c r="B1559" i="1"/>
  <c r="C1559" i="1"/>
  <c r="D1559" i="1"/>
  <c r="E1559" i="1"/>
  <c r="F1559" i="1"/>
  <c r="G1559" i="1"/>
  <c r="H1559" i="1"/>
  <c r="I1559" i="1"/>
  <c r="J1559" i="1"/>
  <c r="K1559" i="1"/>
  <c r="L1559" i="1"/>
  <c r="M1559" i="1"/>
  <c r="N1559" i="1"/>
  <c r="O1559" i="1"/>
  <c r="P1559" i="1"/>
  <c r="Q1559" i="1"/>
  <c r="B1560" i="1"/>
  <c r="C1560" i="1"/>
  <c r="D1560" i="1"/>
  <c r="E1560" i="1"/>
  <c r="F1560" i="1"/>
  <c r="G1560" i="1"/>
  <c r="H1560" i="1"/>
  <c r="I1560" i="1"/>
  <c r="J1560" i="1"/>
  <c r="K1560" i="1"/>
  <c r="L1560" i="1"/>
  <c r="M1560" i="1"/>
  <c r="N1560" i="1"/>
  <c r="O1560" i="1"/>
  <c r="P1560" i="1"/>
  <c r="Q1560" i="1"/>
  <c r="B1561" i="1"/>
  <c r="C1561" i="1"/>
  <c r="D1561" i="1"/>
  <c r="E1561" i="1"/>
  <c r="F1561" i="1"/>
  <c r="G1561" i="1"/>
  <c r="H1561" i="1"/>
  <c r="I1561" i="1"/>
  <c r="J1561" i="1"/>
  <c r="K1561" i="1"/>
  <c r="L1561" i="1"/>
  <c r="M1561" i="1"/>
  <c r="N1561" i="1"/>
  <c r="O1561" i="1"/>
  <c r="P1561" i="1"/>
  <c r="Q1561" i="1"/>
  <c r="B1562" i="1"/>
  <c r="C1562" i="1"/>
  <c r="D1562" i="1"/>
  <c r="E1562" i="1"/>
  <c r="F1562" i="1"/>
  <c r="G1562" i="1"/>
  <c r="H1562" i="1"/>
  <c r="I1562" i="1"/>
  <c r="J1562" i="1"/>
  <c r="K1562" i="1"/>
  <c r="L1562" i="1"/>
  <c r="M1562" i="1"/>
  <c r="N1562" i="1"/>
  <c r="O1562" i="1"/>
  <c r="P1562" i="1"/>
  <c r="Q1562" i="1"/>
  <c r="B1563" i="1"/>
  <c r="C1563" i="1"/>
  <c r="D1563" i="1"/>
  <c r="E1563" i="1"/>
  <c r="F1563" i="1"/>
  <c r="G1563" i="1"/>
  <c r="H1563" i="1"/>
  <c r="I1563" i="1"/>
  <c r="J1563" i="1"/>
  <c r="K1563" i="1"/>
  <c r="L1563" i="1"/>
  <c r="M1563" i="1"/>
  <c r="N1563" i="1"/>
  <c r="O1563" i="1"/>
  <c r="P1563" i="1"/>
  <c r="Q1563" i="1"/>
  <c r="B1564" i="1"/>
  <c r="C1564" i="1"/>
  <c r="D1564" i="1"/>
  <c r="E1564" i="1"/>
  <c r="F1564" i="1"/>
  <c r="G1564" i="1"/>
  <c r="H1564" i="1"/>
  <c r="I1564" i="1"/>
  <c r="J1564" i="1"/>
  <c r="K1564" i="1"/>
  <c r="L1564" i="1"/>
  <c r="M1564" i="1"/>
  <c r="N1564" i="1"/>
  <c r="O1564" i="1"/>
  <c r="P1564" i="1"/>
  <c r="Q1564" i="1"/>
  <c r="B1565" i="1"/>
  <c r="C1565" i="1"/>
  <c r="D1565" i="1"/>
  <c r="E1565" i="1"/>
  <c r="F1565" i="1"/>
  <c r="G1565" i="1"/>
  <c r="H1565" i="1"/>
  <c r="I1565" i="1"/>
  <c r="J1565" i="1"/>
  <c r="K1565" i="1"/>
  <c r="L1565" i="1"/>
  <c r="M1565" i="1"/>
  <c r="N1565" i="1"/>
  <c r="O1565" i="1"/>
  <c r="P1565" i="1"/>
  <c r="Q1565" i="1"/>
  <c r="B1566" i="1"/>
  <c r="C1566" i="1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P1566" i="1"/>
  <c r="Q1566" i="1"/>
  <c r="B1567" i="1"/>
  <c r="C1567" i="1"/>
  <c r="D1567" i="1"/>
  <c r="E1567" i="1"/>
  <c r="F1567" i="1"/>
  <c r="G1567" i="1"/>
  <c r="H1567" i="1"/>
  <c r="I1567" i="1"/>
  <c r="J1567" i="1"/>
  <c r="K1567" i="1"/>
  <c r="L1567" i="1"/>
  <c r="M1567" i="1"/>
  <c r="N1567" i="1"/>
  <c r="O1567" i="1"/>
  <c r="P1567" i="1"/>
  <c r="Q1567" i="1"/>
  <c r="B1568" i="1"/>
  <c r="C1568" i="1"/>
  <c r="D1568" i="1"/>
  <c r="E1568" i="1"/>
  <c r="F1568" i="1"/>
  <c r="G1568" i="1"/>
  <c r="H1568" i="1"/>
  <c r="I1568" i="1"/>
  <c r="J1568" i="1"/>
  <c r="K1568" i="1"/>
  <c r="L1568" i="1"/>
  <c r="M1568" i="1"/>
  <c r="N1568" i="1"/>
  <c r="O1568" i="1"/>
  <c r="P1568" i="1"/>
  <c r="Q1568" i="1"/>
  <c r="B1569" i="1"/>
  <c r="C1569" i="1"/>
  <c r="D1569" i="1"/>
  <c r="E1569" i="1"/>
  <c r="F1569" i="1"/>
  <c r="G1569" i="1"/>
  <c r="H1569" i="1"/>
  <c r="I1569" i="1"/>
  <c r="J1569" i="1"/>
  <c r="K1569" i="1"/>
  <c r="L1569" i="1"/>
  <c r="M1569" i="1"/>
  <c r="N1569" i="1"/>
  <c r="O1569" i="1"/>
  <c r="P1569" i="1"/>
  <c r="Q1569" i="1"/>
  <c r="B1570" i="1"/>
  <c r="C1570" i="1"/>
  <c r="D1570" i="1"/>
  <c r="E1570" i="1"/>
  <c r="F1570" i="1"/>
  <c r="G1570" i="1"/>
  <c r="H1570" i="1"/>
  <c r="I1570" i="1"/>
  <c r="J1570" i="1"/>
  <c r="K1570" i="1"/>
  <c r="L1570" i="1"/>
  <c r="M1570" i="1"/>
  <c r="N1570" i="1"/>
  <c r="O1570" i="1"/>
  <c r="P1570" i="1"/>
  <c r="Q1570" i="1"/>
  <c r="B1571" i="1"/>
  <c r="C1571" i="1"/>
  <c r="D1571" i="1"/>
  <c r="E1571" i="1"/>
  <c r="F1571" i="1"/>
  <c r="G1571" i="1"/>
  <c r="H1571" i="1"/>
  <c r="I1571" i="1"/>
  <c r="J1571" i="1"/>
  <c r="K1571" i="1"/>
  <c r="L1571" i="1"/>
  <c r="M1571" i="1"/>
  <c r="N1571" i="1"/>
  <c r="O1571" i="1"/>
  <c r="P1571" i="1"/>
  <c r="Q1571" i="1"/>
  <c r="B1572" i="1"/>
  <c r="C1572" i="1"/>
  <c r="D1572" i="1"/>
  <c r="E1572" i="1"/>
  <c r="F1572" i="1"/>
  <c r="G1572" i="1"/>
  <c r="H1572" i="1"/>
  <c r="I1572" i="1"/>
  <c r="J1572" i="1"/>
  <c r="K1572" i="1"/>
  <c r="L1572" i="1"/>
  <c r="M1572" i="1"/>
  <c r="N1572" i="1"/>
  <c r="O1572" i="1"/>
  <c r="P1572" i="1"/>
  <c r="Q1572" i="1"/>
  <c r="B1573" i="1"/>
  <c r="C1573" i="1"/>
  <c r="D1573" i="1"/>
  <c r="E1573" i="1"/>
  <c r="F1573" i="1"/>
  <c r="G1573" i="1"/>
  <c r="H1573" i="1"/>
  <c r="I1573" i="1"/>
  <c r="J1573" i="1"/>
  <c r="K1573" i="1"/>
  <c r="L1573" i="1"/>
  <c r="M1573" i="1"/>
  <c r="N1573" i="1"/>
  <c r="O1573" i="1"/>
  <c r="P1573" i="1"/>
  <c r="Q1573" i="1"/>
  <c r="B1574" i="1"/>
  <c r="C1574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P1574" i="1"/>
  <c r="Q1574" i="1"/>
  <c r="B1575" i="1"/>
  <c r="C1575" i="1"/>
  <c r="D1575" i="1"/>
  <c r="E1575" i="1"/>
  <c r="F1575" i="1"/>
  <c r="G1575" i="1"/>
  <c r="H1575" i="1"/>
  <c r="I1575" i="1"/>
  <c r="J1575" i="1"/>
  <c r="K1575" i="1"/>
  <c r="L1575" i="1"/>
  <c r="M1575" i="1"/>
  <c r="N1575" i="1"/>
  <c r="O1575" i="1"/>
  <c r="P1575" i="1"/>
  <c r="Q1575" i="1"/>
  <c r="B1576" i="1"/>
  <c r="C1576" i="1"/>
  <c r="D1576" i="1"/>
  <c r="E1576" i="1"/>
  <c r="F1576" i="1"/>
  <c r="G1576" i="1"/>
  <c r="H1576" i="1"/>
  <c r="I1576" i="1"/>
  <c r="J1576" i="1"/>
  <c r="K1576" i="1"/>
  <c r="L1576" i="1"/>
  <c r="M1576" i="1"/>
  <c r="N1576" i="1"/>
  <c r="O1576" i="1"/>
  <c r="P1576" i="1"/>
  <c r="Q1576" i="1"/>
  <c r="B1577" i="1"/>
  <c r="C1577" i="1"/>
  <c r="D1577" i="1"/>
  <c r="E1577" i="1"/>
  <c r="F1577" i="1"/>
  <c r="G1577" i="1"/>
  <c r="H1577" i="1"/>
  <c r="I1577" i="1"/>
  <c r="J1577" i="1"/>
  <c r="K1577" i="1"/>
  <c r="L1577" i="1"/>
  <c r="M1577" i="1"/>
  <c r="N1577" i="1"/>
  <c r="O1577" i="1"/>
  <c r="P1577" i="1"/>
  <c r="Q1577" i="1"/>
  <c r="B1578" i="1"/>
  <c r="C1578" i="1"/>
  <c r="D1578" i="1"/>
  <c r="E1578" i="1"/>
  <c r="F1578" i="1"/>
  <c r="G1578" i="1"/>
  <c r="H1578" i="1"/>
  <c r="I1578" i="1"/>
  <c r="J1578" i="1"/>
  <c r="K1578" i="1"/>
  <c r="L1578" i="1"/>
  <c r="M1578" i="1"/>
  <c r="N1578" i="1"/>
  <c r="O1578" i="1"/>
  <c r="P1578" i="1"/>
  <c r="Q1578" i="1"/>
  <c r="B1579" i="1"/>
  <c r="C1579" i="1"/>
  <c r="D1579" i="1"/>
  <c r="E1579" i="1"/>
  <c r="F1579" i="1"/>
  <c r="G1579" i="1"/>
  <c r="H1579" i="1"/>
  <c r="I1579" i="1"/>
  <c r="J1579" i="1"/>
  <c r="K1579" i="1"/>
  <c r="L1579" i="1"/>
  <c r="M1579" i="1"/>
  <c r="N1579" i="1"/>
  <c r="O1579" i="1"/>
  <c r="P1579" i="1"/>
  <c r="Q1579" i="1"/>
  <c r="B1580" i="1"/>
  <c r="C1580" i="1"/>
  <c r="D1580" i="1"/>
  <c r="E1580" i="1"/>
  <c r="F1580" i="1"/>
  <c r="G1580" i="1"/>
  <c r="H1580" i="1"/>
  <c r="I1580" i="1"/>
  <c r="J1580" i="1"/>
  <c r="K1580" i="1"/>
  <c r="L1580" i="1"/>
  <c r="M1580" i="1"/>
  <c r="N1580" i="1"/>
  <c r="O1580" i="1"/>
  <c r="P1580" i="1"/>
  <c r="Q1580" i="1"/>
  <c r="B1581" i="1"/>
  <c r="C1581" i="1"/>
  <c r="D1581" i="1"/>
  <c r="E1581" i="1"/>
  <c r="F1581" i="1"/>
  <c r="G1581" i="1"/>
  <c r="H1581" i="1"/>
  <c r="I1581" i="1"/>
  <c r="J1581" i="1"/>
  <c r="K1581" i="1"/>
  <c r="L1581" i="1"/>
  <c r="M1581" i="1"/>
  <c r="N1581" i="1"/>
  <c r="O1581" i="1"/>
  <c r="P1581" i="1"/>
  <c r="Q1581" i="1"/>
  <c r="B1582" i="1"/>
  <c r="C1582" i="1"/>
  <c r="D1582" i="1"/>
  <c r="E1582" i="1"/>
  <c r="F1582" i="1"/>
  <c r="G1582" i="1"/>
  <c r="H1582" i="1"/>
  <c r="I1582" i="1"/>
  <c r="J1582" i="1"/>
  <c r="K1582" i="1"/>
  <c r="L1582" i="1"/>
  <c r="M1582" i="1"/>
  <c r="N1582" i="1"/>
  <c r="O1582" i="1"/>
  <c r="P1582" i="1"/>
  <c r="Q1582" i="1"/>
  <c r="B1583" i="1"/>
  <c r="C1583" i="1"/>
  <c r="D1583" i="1"/>
  <c r="E1583" i="1"/>
  <c r="F1583" i="1"/>
  <c r="G1583" i="1"/>
  <c r="H1583" i="1"/>
  <c r="I1583" i="1"/>
  <c r="J1583" i="1"/>
  <c r="K1583" i="1"/>
  <c r="L1583" i="1"/>
  <c r="M1583" i="1"/>
  <c r="N1583" i="1"/>
  <c r="O1583" i="1"/>
  <c r="P1583" i="1"/>
  <c r="Q1583" i="1"/>
  <c r="B1584" i="1"/>
  <c r="C1584" i="1"/>
  <c r="D1584" i="1"/>
  <c r="E1584" i="1"/>
  <c r="F1584" i="1"/>
  <c r="G1584" i="1"/>
  <c r="H1584" i="1"/>
  <c r="I1584" i="1"/>
  <c r="J1584" i="1"/>
  <c r="K1584" i="1"/>
  <c r="L1584" i="1"/>
  <c r="M1584" i="1"/>
  <c r="N1584" i="1"/>
  <c r="O1584" i="1"/>
  <c r="P1584" i="1"/>
  <c r="Q1584" i="1"/>
  <c r="B1585" i="1"/>
  <c r="C1585" i="1"/>
  <c r="D1585" i="1"/>
  <c r="E1585" i="1"/>
  <c r="F1585" i="1"/>
  <c r="G1585" i="1"/>
  <c r="H1585" i="1"/>
  <c r="I1585" i="1"/>
  <c r="J1585" i="1"/>
  <c r="K1585" i="1"/>
  <c r="L1585" i="1"/>
  <c r="M1585" i="1"/>
  <c r="N1585" i="1"/>
  <c r="O1585" i="1"/>
  <c r="P1585" i="1"/>
  <c r="Q1585" i="1"/>
  <c r="B1586" i="1"/>
  <c r="C1586" i="1"/>
  <c r="D1586" i="1"/>
  <c r="E1586" i="1"/>
  <c r="F1586" i="1"/>
  <c r="G1586" i="1"/>
  <c r="H1586" i="1"/>
  <c r="I1586" i="1"/>
  <c r="J1586" i="1"/>
  <c r="K1586" i="1"/>
  <c r="L1586" i="1"/>
  <c r="M1586" i="1"/>
  <c r="N1586" i="1"/>
  <c r="O1586" i="1"/>
  <c r="P1586" i="1"/>
  <c r="Q1586" i="1"/>
  <c r="B1587" i="1"/>
  <c r="C1587" i="1"/>
  <c r="D1587" i="1"/>
  <c r="E1587" i="1"/>
  <c r="F1587" i="1"/>
  <c r="G1587" i="1"/>
  <c r="H1587" i="1"/>
  <c r="I1587" i="1"/>
  <c r="J1587" i="1"/>
  <c r="K1587" i="1"/>
  <c r="L1587" i="1"/>
  <c r="M1587" i="1"/>
  <c r="N1587" i="1"/>
  <c r="O1587" i="1"/>
  <c r="P1587" i="1"/>
  <c r="Q1587" i="1"/>
  <c r="B1588" i="1"/>
  <c r="C1588" i="1"/>
  <c r="D1588" i="1"/>
  <c r="E1588" i="1"/>
  <c r="F1588" i="1"/>
  <c r="G1588" i="1"/>
  <c r="H1588" i="1"/>
  <c r="I1588" i="1"/>
  <c r="J1588" i="1"/>
  <c r="K1588" i="1"/>
  <c r="L1588" i="1"/>
  <c r="M1588" i="1"/>
  <c r="N1588" i="1"/>
  <c r="O1588" i="1"/>
  <c r="P1588" i="1"/>
  <c r="Q1588" i="1"/>
  <c r="B1589" i="1"/>
  <c r="C1589" i="1"/>
  <c r="D1589" i="1"/>
  <c r="E1589" i="1"/>
  <c r="F1589" i="1"/>
  <c r="G1589" i="1"/>
  <c r="H1589" i="1"/>
  <c r="I1589" i="1"/>
  <c r="J1589" i="1"/>
  <c r="K1589" i="1"/>
  <c r="L1589" i="1"/>
  <c r="M1589" i="1"/>
  <c r="N1589" i="1"/>
  <c r="O1589" i="1"/>
  <c r="P1589" i="1"/>
  <c r="Q1589" i="1"/>
  <c r="B1590" i="1"/>
  <c r="C1590" i="1"/>
  <c r="D1590" i="1"/>
  <c r="E1590" i="1"/>
  <c r="F1590" i="1"/>
  <c r="G1590" i="1"/>
  <c r="H1590" i="1"/>
  <c r="I1590" i="1"/>
  <c r="J1590" i="1"/>
  <c r="K1590" i="1"/>
  <c r="L1590" i="1"/>
  <c r="M1590" i="1"/>
  <c r="N1590" i="1"/>
  <c r="O1590" i="1"/>
  <c r="P1590" i="1"/>
  <c r="Q1590" i="1"/>
  <c r="B1591" i="1"/>
  <c r="C1591" i="1"/>
  <c r="D1591" i="1"/>
  <c r="E1591" i="1"/>
  <c r="F1591" i="1"/>
  <c r="G1591" i="1"/>
  <c r="H1591" i="1"/>
  <c r="I1591" i="1"/>
  <c r="J1591" i="1"/>
  <c r="K1591" i="1"/>
  <c r="L1591" i="1"/>
  <c r="M1591" i="1"/>
  <c r="N1591" i="1"/>
  <c r="O1591" i="1"/>
  <c r="P1591" i="1"/>
  <c r="Q1591" i="1"/>
  <c r="B1592" i="1"/>
  <c r="C1592" i="1"/>
  <c r="D1592" i="1"/>
  <c r="E1592" i="1"/>
  <c r="F1592" i="1"/>
  <c r="G1592" i="1"/>
  <c r="H1592" i="1"/>
  <c r="I1592" i="1"/>
  <c r="J1592" i="1"/>
  <c r="K1592" i="1"/>
  <c r="L1592" i="1"/>
  <c r="M1592" i="1"/>
  <c r="N1592" i="1"/>
  <c r="O1592" i="1"/>
  <c r="P1592" i="1"/>
  <c r="Q1592" i="1"/>
  <c r="B1593" i="1"/>
  <c r="C1593" i="1"/>
  <c r="D1593" i="1"/>
  <c r="E1593" i="1"/>
  <c r="F1593" i="1"/>
  <c r="G1593" i="1"/>
  <c r="H1593" i="1"/>
  <c r="I1593" i="1"/>
  <c r="J1593" i="1"/>
  <c r="K1593" i="1"/>
  <c r="L1593" i="1"/>
  <c r="M1593" i="1"/>
  <c r="N1593" i="1"/>
  <c r="O1593" i="1"/>
  <c r="P1593" i="1"/>
  <c r="Q1593" i="1"/>
  <c r="B1594" i="1"/>
  <c r="C1594" i="1"/>
  <c r="D1594" i="1"/>
  <c r="E1594" i="1"/>
  <c r="F1594" i="1"/>
  <c r="G1594" i="1"/>
  <c r="H1594" i="1"/>
  <c r="I1594" i="1"/>
  <c r="J1594" i="1"/>
  <c r="K1594" i="1"/>
  <c r="L1594" i="1"/>
  <c r="M1594" i="1"/>
  <c r="N1594" i="1"/>
  <c r="O1594" i="1"/>
  <c r="P1594" i="1"/>
  <c r="Q1594" i="1"/>
  <c r="B1595" i="1"/>
  <c r="C1595" i="1"/>
  <c r="D1595" i="1"/>
  <c r="E1595" i="1"/>
  <c r="F1595" i="1"/>
  <c r="G1595" i="1"/>
  <c r="H1595" i="1"/>
  <c r="I1595" i="1"/>
  <c r="J1595" i="1"/>
  <c r="K1595" i="1"/>
  <c r="L1595" i="1"/>
  <c r="M1595" i="1"/>
  <c r="N1595" i="1"/>
  <c r="O1595" i="1"/>
  <c r="P1595" i="1"/>
  <c r="Q1595" i="1"/>
  <c r="B1596" i="1"/>
  <c r="C1596" i="1"/>
  <c r="D1596" i="1"/>
  <c r="E1596" i="1"/>
  <c r="F1596" i="1"/>
  <c r="G1596" i="1"/>
  <c r="H1596" i="1"/>
  <c r="I1596" i="1"/>
  <c r="J1596" i="1"/>
  <c r="K1596" i="1"/>
  <c r="L1596" i="1"/>
  <c r="M1596" i="1"/>
  <c r="N1596" i="1"/>
  <c r="O1596" i="1"/>
  <c r="P1596" i="1"/>
  <c r="Q1596" i="1"/>
  <c r="B1597" i="1"/>
  <c r="C1597" i="1"/>
  <c r="D1597" i="1"/>
  <c r="E1597" i="1"/>
  <c r="F1597" i="1"/>
  <c r="G1597" i="1"/>
  <c r="H1597" i="1"/>
  <c r="I1597" i="1"/>
  <c r="J1597" i="1"/>
  <c r="K1597" i="1"/>
  <c r="L1597" i="1"/>
  <c r="M1597" i="1"/>
  <c r="N1597" i="1"/>
  <c r="O1597" i="1"/>
  <c r="P1597" i="1"/>
  <c r="Q1597" i="1"/>
  <c r="B1598" i="1"/>
  <c r="C1598" i="1"/>
  <c r="D1598" i="1"/>
  <c r="E1598" i="1"/>
  <c r="F1598" i="1"/>
  <c r="G1598" i="1"/>
  <c r="H1598" i="1"/>
  <c r="I1598" i="1"/>
  <c r="J1598" i="1"/>
  <c r="K1598" i="1"/>
  <c r="L1598" i="1"/>
  <c r="M1598" i="1"/>
  <c r="N1598" i="1"/>
  <c r="O1598" i="1"/>
  <c r="P1598" i="1"/>
  <c r="Q1598" i="1"/>
  <c r="B1599" i="1"/>
  <c r="C1599" i="1"/>
  <c r="D1599" i="1"/>
  <c r="E1599" i="1"/>
  <c r="F1599" i="1"/>
  <c r="G1599" i="1"/>
  <c r="H1599" i="1"/>
  <c r="I1599" i="1"/>
  <c r="J1599" i="1"/>
  <c r="K1599" i="1"/>
  <c r="L1599" i="1"/>
  <c r="M1599" i="1"/>
  <c r="N1599" i="1"/>
  <c r="O1599" i="1"/>
  <c r="P1599" i="1"/>
  <c r="Q1599" i="1"/>
  <c r="B1600" i="1"/>
  <c r="C1600" i="1"/>
  <c r="D1600" i="1"/>
  <c r="E1600" i="1"/>
  <c r="F1600" i="1"/>
  <c r="G1600" i="1"/>
  <c r="H1600" i="1"/>
  <c r="I1600" i="1"/>
  <c r="J1600" i="1"/>
  <c r="K1600" i="1"/>
  <c r="L1600" i="1"/>
  <c r="M1600" i="1"/>
  <c r="N1600" i="1"/>
  <c r="O1600" i="1"/>
  <c r="P1600" i="1"/>
  <c r="Q1600" i="1"/>
  <c r="B1601" i="1"/>
  <c r="C1601" i="1"/>
  <c r="D1601" i="1"/>
  <c r="E1601" i="1"/>
  <c r="F1601" i="1"/>
  <c r="G1601" i="1"/>
  <c r="H1601" i="1"/>
  <c r="I1601" i="1"/>
  <c r="J1601" i="1"/>
  <c r="K1601" i="1"/>
  <c r="L1601" i="1"/>
  <c r="M1601" i="1"/>
  <c r="N1601" i="1"/>
  <c r="O1601" i="1"/>
  <c r="P1601" i="1"/>
  <c r="Q1601" i="1"/>
  <c r="Q1402" i="1"/>
  <c r="P1402" i="1"/>
  <c r="O1402" i="1"/>
  <c r="N1402" i="1"/>
  <c r="M1402" i="1"/>
  <c r="L1402" i="1"/>
  <c r="K1402" i="1"/>
  <c r="J1402" i="1"/>
  <c r="I1402" i="1"/>
  <c r="H1402" i="1"/>
  <c r="G1402" i="1"/>
  <c r="F1402" i="1"/>
  <c r="T1402" i="1" s="1"/>
  <c r="B1402" i="1"/>
  <c r="C1402" i="1"/>
  <c r="D1402" i="1"/>
  <c r="E1402" i="1"/>
  <c r="B1202" i="1"/>
  <c r="B1203" i="1"/>
  <c r="C1203" i="1"/>
  <c r="D1203" i="1"/>
  <c r="E1203" i="1"/>
  <c r="F1203" i="1"/>
  <c r="G1203" i="1"/>
  <c r="H1203" i="1"/>
  <c r="I1203" i="1"/>
  <c r="J1203" i="1"/>
  <c r="K1203" i="1"/>
  <c r="L1203" i="1"/>
  <c r="M1203" i="1"/>
  <c r="N1203" i="1"/>
  <c r="O1203" i="1"/>
  <c r="P1203" i="1"/>
  <c r="Q1203" i="1"/>
  <c r="B1204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O1204" i="1"/>
  <c r="P1204" i="1"/>
  <c r="Q1204" i="1"/>
  <c r="B1205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P1205" i="1"/>
  <c r="Q1205" i="1"/>
  <c r="B1206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O1206" i="1"/>
  <c r="P1206" i="1"/>
  <c r="Q1206" i="1"/>
  <c r="B1207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/>
  <c r="P1207" i="1"/>
  <c r="Q1207" i="1"/>
  <c r="B1208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O1208" i="1"/>
  <c r="P1208" i="1"/>
  <c r="Q1208" i="1"/>
  <c r="B1209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O1209" i="1"/>
  <c r="P1209" i="1"/>
  <c r="Q1209" i="1"/>
  <c r="B1210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O1210" i="1"/>
  <c r="P1210" i="1"/>
  <c r="Q1210" i="1"/>
  <c r="B1211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O1211" i="1"/>
  <c r="P1211" i="1"/>
  <c r="Q1211" i="1"/>
  <c r="B1212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O1212" i="1"/>
  <c r="P1212" i="1"/>
  <c r="Q1212" i="1"/>
  <c r="B1213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O1213" i="1"/>
  <c r="P1213" i="1"/>
  <c r="Q1213" i="1"/>
  <c r="B1214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O1214" i="1"/>
  <c r="P1214" i="1"/>
  <c r="Q1214" i="1"/>
  <c r="B1215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O1215" i="1"/>
  <c r="P1215" i="1"/>
  <c r="Q1215" i="1"/>
  <c r="B1216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P1216" i="1"/>
  <c r="Q1216" i="1"/>
  <c r="B1217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O1217" i="1"/>
  <c r="P1217" i="1"/>
  <c r="Q1217" i="1"/>
  <c r="B1218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O1218" i="1"/>
  <c r="P1218" i="1"/>
  <c r="Q1218" i="1"/>
  <c r="B1219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O1219" i="1"/>
  <c r="P1219" i="1"/>
  <c r="Q1219" i="1"/>
  <c r="B1220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O1220" i="1"/>
  <c r="P1220" i="1"/>
  <c r="Q1220" i="1"/>
  <c r="B1221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O1221" i="1"/>
  <c r="P1221" i="1"/>
  <c r="Q1221" i="1"/>
  <c r="B1222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O1222" i="1"/>
  <c r="P1222" i="1"/>
  <c r="Q1222" i="1"/>
  <c r="B1223" i="1"/>
  <c r="C1223" i="1"/>
  <c r="D1223" i="1"/>
  <c r="E1223" i="1"/>
  <c r="F1223" i="1"/>
  <c r="G1223" i="1"/>
  <c r="H1223" i="1"/>
  <c r="I1223" i="1"/>
  <c r="J1223" i="1"/>
  <c r="K1223" i="1"/>
  <c r="L1223" i="1"/>
  <c r="M1223" i="1"/>
  <c r="N1223" i="1"/>
  <c r="O1223" i="1"/>
  <c r="P1223" i="1"/>
  <c r="Q1223" i="1"/>
  <c r="B1224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P1224" i="1"/>
  <c r="Q1224" i="1"/>
  <c r="B1225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O1225" i="1"/>
  <c r="P1225" i="1"/>
  <c r="Q1225" i="1"/>
  <c r="B1226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O1226" i="1"/>
  <c r="P1226" i="1"/>
  <c r="Q1226" i="1"/>
  <c r="B1227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O1227" i="1"/>
  <c r="P1227" i="1"/>
  <c r="Q1227" i="1"/>
  <c r="B1228" i="1"/>
  <c r="C1228" i="1"/>
  <c r="D1228" i="1"/>
  <c r="E1228" i="1"/>
  <c r="F1228" i="1"/>
  <c r="G1228" i="1"/>
  <c r="H1228" i="1"/>
  <c r="I1228" i="1"/>
  <c r="J1228" i="1"/>
  <c r="K1228" i="1"/>
  <c r="L1228" i="1"/>
  <c r="M1228" i="1"/>
  <c r="N1228" i="1"/>
  <c r="O1228" i="1"/>
  <c r="P1228" i="1"/>
  <c r="Q1228" i="1"/>
  <c r="B1229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O1229" i="1"/>
  <c r="P1229" i="1"/>
  <c r="Q1229" i="1"/>
  <c r="B1230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O1230" i="1"/>
  <c r="P1230" i="1"/>
  <c r="Q1230" i="1"/>
  <c r="B1231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O1231" i="1"/>
  <c r="P1231" i="1"/>
  <c r="Q1231" i="1"/>
  <c r="B1232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O1232" i="1"/>
  <c r="P1232" i="1"/>
  <c r="Q1232" i="1"/>
  <c r="B1233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P1233" i="1"/>
  <c r="Q1233" i="1"/>
  <c r="B1234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O1234" i="1"/>
  <c r="P1234" i="1"/>
  <c r="Q1234" i="1"/>
  <c r="B1235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O1235" i="1"/>
  <c r="P1235" i="1"/>
  <c r="Q1235" i="1"/>
  <c r="B1236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O1236" i="1"/>
  <c r="P1236" i="1"/>
  <c r="Q1236" i="1"/>
  <c r="B1237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O1237" i="1"/>
  <c r="P1237" i="1"/>
  <c r="Q1237" i="1"/>
  <c r="B1238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O1238" i="1"/>
  <c r="P1238" i="1"/>
  <c r="Q1238" i="1"/>
  <c r="B1239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O1239" i="1"/>
  <c r="P1239" i="1"/>
  <c r="Q1239" i="1"/>
  <c r="B1240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O1240" i="1"/>
  <c r="P1240" i="1"/>
  <c r="Q1240" i="1"/>
  <c r="B1241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P1241" i="1"/>
  <c r="Q1241" i="1"/>
  <c r="B1242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O1242" i="1"/>
  <c r="P1242" i="1"/>
  <c r="Q1242" i="1"/>
  <c r="B1243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/>
  <c r="P1243" i="1"/>
  <c r="Q1243" i="1"/>
  <c r="B1244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O1244" i="1"/>
  <c r="P1244" i="1"/>
  <c r="Q1244" i="1"/>
  <c r="B1245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O1245" i="1"/>
  <c r="P1245" i="1"/>
  <c r="Q1245" i="1"/>
  <c r="B1246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O1246" i="1"/>
  <c r="P1246" i="1"/>
  <c r="Q1246" i="1"/>
  <c r="B1247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/>
  <c r="P1247" i="1"/>
  <c r="Q1247" i="1"/>
  <c r="B1248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O1248" i="1"/>
  <c r="P1248" i="1"/>
  <c r="Q1248" i="1"/>
  <c r="B1249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O1249" i="1"/>
  <c r="P1249" i="1"/>
  <c r="Q1249" i="1"/>
  <c r="B1250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P1250" i="1"/>
  <c r="Q1250" i="1"/>
  <c r="B1251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O1251" i="1"/>
  <c r="P1251" i="1"/>
  <c r="Q1251" i="1"/>
  <c r="B1252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O1252" i="1"/>
  <c r="P1252" i="1"/>
  <c r="Q1252" i="1"/>
  <c r="B1253" i="1"/>
  <c r="C1253" i="1"/>
  <c r="D1253" i="1"/>
  <c r="E1253" i="1"/>
  <c r="F1253" i="1"/>
  <c r="G1253" i="1"/>
  <c r="H1253" i="1"/>
  <c r="I1253" i="1"/>
  <c r="J1253" i="1"/>
  <c r="K1253" i="1"/>
  <c r="L1253" i="1"/>
  <c r="M1253" i="1"/>
  <c r="N1253" i="1"/>
  <c r="O1253" i="1"/>
  <c r="P1253" i="1"/>
  <c r="Q1253" i="1"/>
  <c r="B1254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O1254" i="1"/>
  <c r="P1254" i="1"/>
  <c r="Q1254" i="1"/>
  <c r="B1255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/>
  <c r="P1255" i="1"/>
  <c r="Q1255" i="1"/>
  <c r="B1256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O1256" i="1"/>
  <c r="P1256" i="1"/>
  <c r="Q1256" i="1"/>
  <c r="B1257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O1257" i="1"/>
  <c r="P1257" i="1"/>
  <c r="Q1257" i="1"/>
  <c r="B1258" i="1"/>
  <c r="C1258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P1258" i="1"/>
  <c r="Q1258" i="1"/>
  <c r="B1259" i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O1259" i="1"/>
  <c r="P1259" i="1"/>
  <c r="Q1259" i="1"/>
  <c r="B1260" i="1"/>
  <c r="C1260" i="1"/>
  <c r="D1260" i="1"/>
  <c r="E1260" i="1"/>
  <c r="F1260" i="1"/>
  <c r="G1260" i="1"/>
  <c r="H1260" i="1"/>
  <c r="I1260" i="1"/>
  <c r="J1260" i="1"/>
  <c r="K1260" i="1"/>
  <c r="L1260" i="1"/>
  <c r="M1260" i="1"/>
  <c r="N1260" i="1"/>
  <c r="O1260" i="1"/>
  <c r="P1260" i="1"/>
  <c r="Q1260" i="1"/>
  <c r="B1261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O1261" i="1"/>
  <c r="P1261" i="1"/>
  <c r="Q1261" i="1"/>
  <c r="B1262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O1262" i="1"/>
  <c r="P1262" i="1"/>
  <c r="Q1262" i="1"/>
  <c r="B1263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O1263" i="1"/>
  <c r="P1263" i="1"/>
  <c r="Q1263" i="1"/>
  <c r="B1264" i="1"/>
  <c r="C1264" i="1"/>
  <c r="D1264" i="1"/>
  <c r="E1264" i="1"/>
  <c r="F1264" i="1"/>
  <c r="G1264" i="1"/>
  <c r="H1264" i="1"/>
  <c r="I1264" i="1"/>
  <c r="J1264" i="1"/>
  <c r="K1264" i="1"/>
  <c r="L1264" i="1"/>
  <c r="M1264" i="1"/>
  <c r="N1264" i="1"/>
  <c r="O1264" i="1"/>
  <c r="P1264" i="1"/>
  <c r="Q1264" i="1"/>
  <c r="B1265" i="1"/>
  <c r="C1265" i="1"/>
  <c r="D1265" i="1"/>
  <c r="E1265" i="1"/>
  <c r="F1265" i="1"/>
  <c r="G1265" i="1"/>
  <c r="H1265" i="1"/>
  <c r="I1265" i="1"/>
  <c r="J1265" i="1"/>
  <c r="K1265" i="1"/>
  <c r="L1265" i="1"/>
  <c r="M1265" i="1"/>
  <c r="N1265" i="1"/>
  <c r="O1265" i="1"/>
  <c r="P1265" i="1"/>
  <c r="Q1265" i="1"/>
  <c r="B1266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O1266" i="1"/>
  <c r="P1266" i="1"/>
  <c r="Q1266" i="1"/>
  <c r="B1267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P1267" i="1"/>
  <c r="Q1267" i="1"/>
  <c r="B1268" i="1"/>
  <c r="C1268" i="1"/>
  <c r="D1268" i="1"/>
  <c r="E1268" i="1"/>
  <c r="F1268" i="1"/>
  <c r="G1268" i="1"/>
  <c r="H1268" i="1"/>
  <c r="I1268" i="1"/>
  <c r="J1268" i="1"/>
  <c r="K1268" i="1"/>
  <c r="L1268" i="1"/>
  <c r="M1268" i="1"/>
  <c r="N1268" i="1"/>
  <c r="O1268" i="1"/>
  <c r="P1268" i="1"/>
  <c r="Q1268" i="1"/>
  <c r="B1269" i="1"/>
  <c r="C1269" i="1"/>
  <c r="D1269" i="1"/>
  <c r="E1269" i="1"/>
  <c r="F1269" i="1"/>
  <c r="G1269" i="1"/>
  <c r="H1269" i="1"/>
  <c r="I1269" i="1"/>
  <c r="J1269" i="1"/>
  <c r="K1269" i="1"/>
  <c r="L1269" i="1"/>
  <c r="M1269" i="1"/>
  <c r="N1269" i="1"/>
  <c r="O1269" i="1"/>
  <c r="P1269" i="1"/>
  <c r="Q1269" i="1"/>
  <c r="B1270" i="1"/>
  <c r="C1270" i="1"/>
  <c r="D1270" i="1"/>
  <c r="E1270" i="1"/>
  <c r="F1270" i="1"/>
  <c r="G1270" i="1"/>
  <c r="H1270" i="1"/>
  <c r="I1270" i="1"/>
  <c r="J1270" i="1"/>
  <c r="K1270" i="1"/>
  <c r="L1270" i="1"/>
  <c r="M1270" i="1"/>
  <c r="N1270" i="1"/>
  <c r="O1270" i="1"/>
  <c r="P1270" i="1"/>
  <c r="Q1270" i="1"/>
  <c r="B1271" i="1"/>
  <c r="C1271" i="1"/>
  <c r="D1271" i="1"/>
  <c r="E1271" i="1"/>
  <c r="F1271" i="1"/>
  <c r="G1271" i="1"/>
  <c r="H1271" i="1"/>
  <c r="I1271" i="1"/>
  <c r="J1271" i="1"/>
  <c r="K1271" i="1"/>
  <c r="L1271" i="1"/>
  <c r="M1271" i="1"/>
  <c r="N1271" i="1"/>
  <c r="O1271" i="1"/>
  <c r="P1271" i="1"/>
  <c r="Q1271" i="1"/>
  <c r="B1272" i="1"/>
  <c r="C1272" i="1"/>
  <c r="D1272" i="1"/>
  <c r="E1272" i="1"/>
  <c r="F1272" i="1"/>
  <c r="G1272" i="1"/>
  <c r="H1272" i="1"/>
  <c r="I1272" i="1"/>
  <c r="J1272" i="1"/>
  <c r="K1272" i="1"/>
  <c r="L1272" i="1"/>
  <c r="M1272" i="1"/>
  <c r="N1272" i="1"/>
  <c r="O1272" i="1"/>
  <c r="P1272" i="1"/>
  <c r="Q1272" i="1"/>
  <c r="B1273" i="1"/>
  <c r="C1273" i="1"/>
  <c r="D1273" i="1"/>
  <c r="E1273" i="1"/>
  <c r="F1273" i="1"/>
  <c r="G1273" i="1"/>
  <c r="H1273" i="1"/>
  <c r="I1273" i="1"/>
  <c r="J1273" i="1"/>
  <c r="K1273" i="1"/>
  <c r="L1273" i="1"/>
  <c r="M1273" i="1"/>
  <c r="N1273" i="1"/>
  <c r="O1273" i="1"/>
  <c r="P1273" i="1"/>
  <c r="Q1273" i="1"/>
  <c r="B1274" i="1"/>
  <c r="C1274" i="1"/>
  <c r="D1274" i="1"/>
  <c r="E1274" i="1"/>
  <c r="F1274" i="1"/>
  <c r="G1274" i="1"/>
  <c r="H1274" i="1"/>
  <c r="I1274" i="1"/>
  <c r="J1274" i="1"/>
  <c r="K1274" i="1"/>
  <c r="L1274" i="1"/>
  <c r="M1274" i="1"/>
  <c r="N1274" i="1"/>
  <c r="O1274" i="1"/>
  <c r="P1274" i="1"/>
  <c r="Q1274" i="1"/>
  <c r="B1275" i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P1275" i="1"/>
  <c r="Q1275" i="1"/>
  <c r="B1276" i="1"/>
  <c r="C1276" i="1"/>
  <c r="D1276" i="1"/>
  <c r="E1276" i="1"/>
  <c r="F1276" i="1"/>
  <c r="G1276" i="1"/>
  <c r="H1276" i="1"/>
  <c r="I1276" i="1"/>
  <c r="J1276" i="1"/>
  <c r="K1276" i="1"/>
  <c r="L1276" i="1"/>
  <c r="M1276" i="1"/>
  <c r="N1276" i="1"/>
  <c r="O1276" i="1"/>
  <c r="P1276" i="1"/>
  <c r="Q1276" i="1"/>
  <c r="B1277" i="1"/>
  <c r="C1277" i="1"/>
  <c r="D1277" i="1"/>
  <c r="E1277" i="1"/>
  <c r="F1277" i="1"/>
  <c r="G1277" i="1"/>
  <c r="H1277" i="1"/>
  <c r="I1277" i="1"/>
  <c r="J1277" i="1"/>
  <c r="K1277" i="1"/>
  <c r="L1277" i="1"/>
  <c r="M1277" i="1"/>
  <c r="N1277" i="1"/>
  <c r="O1277" i="1"/>
  <c r="P1277" i="1"/>
  <c r="Q1277" i="1"/>
  <c r="B1278" i="1"/>
  <c r="C1278" i="1"/>
  <c r="D1278" i="1"/>
  <c r="E1278" i="1"/>
  <c r="F1278" i="1"/>
  <c r="G1278" i="1"/>
  <c r="H1278" i="1"/>
  <c r="I1278" i="1"/>
  <c r="J1278" i="1"/>
  <c r="K1278" i="1"/>
  <c r="L1278" i="1"/>
  <c r="M1278" i="1"/>
  <c r="N1278" i="1"/>
  <c r="O1278" i="1"/>
  <c r="P1278" i="1"/>
  <c r="Q1278" i="1"/>
  <c r="B1279" i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O1279" i="1"/>
  <c r="P1279" i="1"/>
  <c r="Q1279" i="1"/>
  <c r="B1280" i="1"/>
  <c r="C1280" i="1"/>
  <c r="D1280" i="1"/>
  <c r="E1280" i="1"/>
  <c r="F1280" i="1"/>
  <c r="G1280" i="1"/>
  <c r="H1280" i="1"/>
  <c r="I1280" i="1"/>
  <c r="J1280" i="1"/>
  <c r="K1280" i="1"/>
  <c r="L1280" i="1"/>
  <c r="M1280" i="1"/>
  <c r="N1280" i="1"/>
  <c r="O1280" i="1"/>
  <c r="P1280" i="1"/>
  <c r="Q1280" i="1"/>
  <c r="B1281" i="1"/>
  <c r="C1281" i="1"/>
  <c r="D1281" i="1"/>
  <c r="E1281" i="1"/>
  <c r="F1281" i="1"/>
  <c r="G1281" i="1"/>
  <c r="H1281" i="1"/>
  <c r="I1281" i="1"/>
  <c r="J1281" i="1"/>
  <c r="K1281" i="1"/>
  <c r="L1281" i="1"/>
  <c r="M1281" i="1"/>
  <c r="N1281" i="1"/>
  <c r="O1281" i="1"/>
  <c r="P1281" i="1"/>
  <c r="Q1281" i="1"/>
  <c r="B1282" i="1"/>
  <c r="C1282" i="1"/>
  <c r="D1282" i="1"/>
  <c r="E1282" i="1"/>
  <c r="F1282" i="1"/>
  <c r="G1282" i="1"/>
  <c r="H1282" i="1"/>
  <c r="I1282" i="1"/>
  <c r="J1282" i="1"/>
  <c r="K1282" i="1"/>
  <c r="L1282" i="1"/>
  <c r="M1282" i="1"/>
  <c r="N1282" i="1"/>
  <c r="O1282" i="1"/>
  <c r="P1282" i="1"/>
  <c r="Q1282" i="1"/>
  <c r="B1283" i="1"/>
  <c r="C1283" i="1"/>
  <c r="D1283" i="1"/>
  <c r="E1283" i="1"/>
  <c r="F1283" i="1"/>
  <c r="G1283" i="1"/>
  <c r="H1283" i="1"/>
  <c r="I1283" i="1"/>
  <c r="J1283" i="1"/>
  <c r="K1283" i="1"/>
  <c r="L1283" i="1"/>
  <c r="M1283" i="1"/>
  <c r="N1283" i="1"/>
  <c r="O1283" i="1"/>
  <c r="P1283" i="1"/>
  <c r="Q1283" i="1"/>
  <c r="B1284" i="1"/>
  <c r="C1284" i="1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P1284" i="1"/>
  <c r="Q1284" i="1"/>
  <c r="B1285" i="1"/>
  <c r="C1285" i="1"/>
  <c r="D1285" i="1"/>
  <c r="E1285" i="1"/>
  <c r="F1285" i="1"/>
  <c r="G1285" i="1"/>
  <c r="H1285" i="1"/>
  <c r="I1285" i="1"/>
  <c r="J1285" i="1"/>
  <c r="K1285" i="1"/>
  <c r="L1285" i="1"/>
  <c r="M1285" i="1"/>
  <c r="N1285" i="1"/>
  <c r="O1285" i="1"/>
  <c r="P1285" i="1"/>
  <c r="Q1285" i="1"/>
  <c r="B1286" i="1"/>
  <c r="C1286" i="1"/>
  <c r="D1286" i="1"/>
  <c r="E1286" i="1"/>
  <c r="F1286" i="1"/>
  <c r="G1286" i="1"/>
  <c r="H1286" i="1"/>
  <c r="I1286" i="1"/>
  <c r="J1286" i="1"/>
  <c r="K1286" i="1"/>
  <c r="L1286" i="1"/>
  <c r="M1286" i="1"/>
  <c r="N1286" i="1"/>
  <c r="O1286" i="1"/>
  <c r="P1286" i="1"/>
  <c r="Q1286" i="1"/>
  <c r="B1287" i="1"/>
  <c r="C1287" i="1"/>
  <c r="D1287" i="1"/>
  <c r="E1287" i="1"/>
  <c r="F1287" i="1"/>
  <c r="G1287" i="1"/>
  <c r="H1287" i="1"/>
  <c r="I1287" i="1"/>
  <c r="J1287" i="1"/>
  <c r="K1287" i="1"/>
  <c r="L1287" i="1"/>
  <c r="M1287" i="1"/>
  <c r="N1287" i="1"/>
  <c r="O1287" i="1"/>
  <c r="P1287" i="1"/>
  <c r="Q1287" i="1"/>
  <c r="B1288" i="1"/>
  <c r="C1288" i="1"/>
  <c r="D1288" i="1"/>
  <c r="E1288" i="1"/>
  <c r="F1288" i="1"/>
  <c r="G1288" i="1"/>
  <c r="H1288" i="1"/>
  <c r="I1288" i="1"/>
  <c r="J1288" i="1"/>
  <c r="K1288" i="1"/>
  <c r="L1288" i="1"/>
  <c r="M1288" i="1"/>
  <c r="N1288" i="1"/>
  <c r="O1288" i="1"/>
  <c r="P1288" i="1"/>
  <c r="Q1288" i="1"/>
  <c r="B1289" i="1"/>
  <c r="C1289" i="1"/>
  <c r="D1289" i="1"/>
  <c r="E1289" i="1"/>
  <c r="F1289" i="1"/>
  <c r="G1289" i="1"/>
  <c r="H1289" i="1"/>
  <c r="I1289" i="1"/>
  <c r="J1289" i="1"/>
  <c r="K1289" i="1"/>
  <c r="L1289" i="1"/>
  <c r="M1289" i="1"/>
  <c r="N1289" i="1"/>
  <c r="O1289" i="1"/>
  <c r="P1289" i="1"/>
  <c r="Q1289" i="1"/>
  <c r="B1290" i="1"/>
  <c r="C1290" i="1"/>
  <c r="D1290" i="1"/>
  <c r="E1290" i="1"/>
  <c r="F1290" i="1"/>
  <c r="G1290" i="1"/>
  <c r="H1290" i="1"/>
  <c r="I1290" i="1"/>
  <c r="J1290" i="1"/>
  <c r="K1290" i="1"/>
  <c r="L1290" i="1"/>
  <c r="M1290" i="1"/>
  <c r="N1290" i="1"/>
  <c r="O1290" i="1"/>
  <c r="P1290" i="1"/>
  <c r="Q1290" i="1"/>
  <c r="B1291" i="1"/>
  <c r="C1291" i="1"/>
  <c r="D1291" i="1"/>
  <c r="E1291" i="1"/>
  <c r="F1291" i="1"/>
  <c r="G1291" i="1"/>
  <c r="H1291" i="1"/>
  <c r="I1291" i="1"/>
  <c r="J1291" i="1"/>
  <c r="K1291" i="1"/>
  <c r="L1291" i="1"/>
  <c r="M1291" i="1"/>
  <c r="N1291" i="1"/>
  <c r="O1291" i="1"/>
  <c r="P1291" i="1"/>
  <c r="Q1291" i="1"/>
  <c r="B1292" i="1"/>
  <c r="C1292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P1292" i="1"/>
  <c r="Q1292" i="1"/>
  <c r="B1293" i="1"/>
  <c r="C1293" i="1"/>
  <c r="D1293" i="1"/>
  <c r="E1293" i="1"/>
  <c r="F1293" i="1"/>
  <c r="G1293" i="1"/>
  <c r="H1293" i="1"/>
  <c r="I1293" i="1"/>
  <c r="J1293" i="1"/>
  <c r="K1293" i="1"/>
  <c r="L1293" i="1"/>
  <c r="M1293" i="1"/>
  <c r="N1293" i="1"/>
  <c r="O1293" i="1"/>
  <c r="P1293" i="1"/>
  <c r="Q1293" i="1"/>
  <c r="B1294" i="1"/>
  <c r="C1294" i="1"/>
  <c r="D1294" i="1"/>
  <c r="E1294" i="1"/>
  <c r="F1294" i="1"/>
  <c r="G1294" i="1"/>
  <c r="H1294" i="1"/>
  <c r="I1294" i="1"/>
  <c r="J1294" i="1"/>
  <c r="K1294" i="1"/>
  <c r="L1294" i="1"/>
  <c r="M1294" i="1"/>
  <c r="N1294" i="1"/>
  <c r="O1294" i="1"/>
  <c r="P1294" i="1"/>
  <c r="Q1294" i="1"/>
  <c r="B1295" i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O1295" i="1"/>
  <c r="P1295" i="1"/>
  <c r="Q1295" i="1"/>
  <c r="B1296" i="1"/>
  <c r="C1296" i="1"/>
  <c r="D1296" i="1"/>
  <c r="E1296" i="1"/>
  <c r="F1296" i="1"/>
  <c r="G1296" i="1"/>
  <c r="H1296" i="1"/>
  <c r="I1296" i="1"/>
  <c r="J1296" i="1"/>
  <c r="K1296" i="1"/>
  <c r="L1296" i="1"/>
  <c r="M1296" i="1"/>
  <c r="N1296" i="1"/>
  <c r="O1296" i="1"/>
  <c r="P1296" i="1"/>
  <c r="Q1296" i="1"/>
  <c r="B1297" i="1"/>
  <c r="C1297" i="1"/>
  <c r="D1297" i="1"/>
  <c r="E1297" i="1"/>
  <c r="F1297" i="1"/>
  <c r="G1297" i="1"/>
  <c r="H1297" i="1"/>
  <c r="I1297" i="1"/>
  <c r="J1297" i="1"/>
  <c r="K1297" i="1"/>
  <c r="L1297" i="1"/>
  <c r="M1297" i="1"/>
  <c r="N1297" i="1"/>
  <c r="O1297" i="1"/>
  <c r="P1297" i="1"/>
  <c r="Q1297" i="1"/>
  <c r="B1298" i="1"/>
  <c r="C1298" i="1"/>
  <c r="D1298" i="1"/>
  <c r="E1298" i="1"/>
  <c r="F1298" i="1"/>
  <c r="G1298" i="1"/>
  <c r="H1298" i="1"/>
  <c r="I1298" i="1"/>
  <c r="J1298" i="1"/>
  <c r="K1298" i="1"/>
  <c r="L1298" i="1"/>
  <c r="M1298" i="1"/>
  <c r="N1298" i="1"/>
  <c r="O1298" i="1"/>
  <c r="P1298" i="1"/>
  <c r="Q1298" i="1"/>
  <c r="B1299" i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O1299" i="1"/>
  <c r="P1299" i="1"/>
  <c r="Q1299" i="1"/>
  <c r="B1300" i="1"/>
  <c r="C1300" i="1"/>
  <c r="D1300" i="1"/>
  <c r="E1300" i="1"/>
  <c r="F1300" i="1"/>
  <c r="G1300" i="1"/>
  <c r="H1300" i="1"/>
  <c r="I1300" i="1"/>
  <c r="J1300" i="1"/>
  <c r="K1300" i="1"/>
  <c r="L1300" i="1"/>
  <c r="M1300" i="1"/>
  <c r="N1300" i="1"/>
  <c r="O1300" i="1"/>
  <c r="P1300" i="1"/>
  <c r="Q1300" i="1"/>
  <c r="B1301" i="1"/>
  <c r="C1301" i="1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P1301" i="1"/>
  <c r="Q1301" i="1"/>
  <c r="B1302" i="1"/>
  <c r="C1302" i="1"/>
  <c r="D1302" i="1"/>
  <c r="E1302" i="1"/>
  <c r="F1302" i="1"/>
  <c r="G1302" i="1"/>
  <c r="H1302" i="1"/>
  <c r="I1302" i="1"/>
  <c r="J1302" i="1"/>
  <c r="K1302" i="1"/>
  <c r="L1302" i="1"/>
  <c r="M1302" i="1"/>
  <c r="N1302" i="1"/>
  <c r="O1302" i="1"/>
  <c r="P1302" i="1"/>
  <c r="Q1302" i="1"/>
  <c r="B1303" i="1"/>
  <c r="C1303" i="1"/>
  <c r="D1303" i="1"/>
  <c r="E1303" i="1"/>
  <c r="F1303" i="1"/>
  <c r="G1303" i="1"/>
  <c r="H1303" i="1"/>
  <c r="I1303" i="1"/>
  <c r="J1303" i="1"/>
  <c r="K1303" i="1"/>
  <c r="L1303" i="1"/>
  <c r="M1303" i="1"/>
  <c r="N1303" i="1"/>
  <c r="O1303" i="1"/>
  <c r="P1303" i="1"/>
  <c r="Q1303" i="1"/>
  <c r="B1304" i="1"/>
  <c r="C1304" i="1"/>
  <c r="D1304" i="1"/>
  <c r="E1304" i="1"/>
  <c r="F1304" i="1"/>
  <c r="G1304" i="1"/>
  <c r="H1304" i="1"/>
  <c r="I1304" i="1"/>
  <c r="J1304" i="1"/>
  <c r="K1304" i="1"/>
  <c r="L1304" i="1"/>
  <c r="M1304" i="1"/>
  <c r="N1304" i="1"/>
  <c r="O1304" i="1"/>
  <c r="P1304" i="1"/>
  <c r="Q1304" i="1"/>
  <c r="B1305" i="1"/>
  <c r="C1305" i="1"/>
  <c r="D1305" i="1"/>
  <c r="E1305" i="1"/>
  <c r="F1305" i="1"/>
  <c r="G1305" i="1"/>
  <c r="H1305" i="1"/>
  <c r="I1305" i="1"/>
  <c r="J1305" i="1"/>
  <c r="K1305" i="1"/>
  <c r="L1305" i="1"/>
  <c r="M1305" i="1"/>
  <c r="N1305" i="1"/>
  <c r="O1305" i="1"/>
  <c r="P1305" i="1"/>
  <c r="Q1305" i="1"/>
  <c r="B1306" i="1"/>
  <c r="C1306" i="1"/>
  <c r="D1306" i="1"/>
  <c r="E1306" i="1"/>
  <c r="F1306" i="1"/>
  <c r="G1306" i="1"/>
  <c r="H1306" i="1"/>
  <c r="I1306" i="1"/>
  <c r="J1306" i="1"/>
  <c r="K1306" i="1"/>
  <c r="L1306" i="1"/>
  <c r="M1306" i="1"/>
  <c r="N1306" i="1"/>
  <c r="O1306" i="1"/>
  <c r="P1306" i="1"/>
  <c r="Q1306" i="1"/>
  <c r="B1307" i="1"/>
  <c r="C1307" i="1"/>
  <c r="D1307" i="1"/>
  <c r="E1307" i="1"/>
  <c r="F1307" i="1"/>
  <c r="G1307" i="1"/>
  <c r="H1307" i="1"/>
  <c r="I1307" i="1"/>
  <c r="J1307" i="1"/>
  <c r="K1307" i="1"/>
  <c r="L1307" i="1"/>
  <c r="M1307" i="1"/>
  <c r="N1307" i="1"/>
  <c r="O1307" i="1"/>
  <c r="P1307" i="1"/>
  <c r="Q1307" i="1"/>
  <c r="B1308" i="1"/>
  <c r="C1308" i="1"/>
  <c r="D1308" i="1"/>
  <c r="E1308" i="1"/>
  <c r="F1308" i="1"/>
  <c r="G1308" i="1"/>
  <c r="H1308" i="1"/>
  <c r="I1308" i="1"/>
  <c r="J1308" i="1"/>
  <c r="K1308" i="1"/>
  <c r="L1308" i="1"/>
  <c r="M1308" i="1"/>
  <c r="N1308" i="1"/>
  <c r="O1308" i="1"/>
  <c r="P1308" i="1"/>
  <c r="Q1308" i="1"/>
  <c r="B1309" i="1"/>
  <c r="C1309" i="1"/>
  <c r="D1309" i="1"/>
  <c r="E1309" i="1"/>
  <c r="F1309" i="1"/>
  <c r="G1309" i="1"/>
  <c r="H1309" i="1"/>
  <c r="I1309" i="1"/>
  <c r="J1309" i="1"/>
  <c r="K1309" i="1"/>
  <c r="L1309" i="1"/>
  <c r="M1309" i="1"/>
  <c r="N1309" i="1"/>
  <c r="O1309" i="1"/>
  <c r="P1309" i="1"/>
  <c r="Q1309" i="1"/>
  <c r="B1310" i="1"/>
  <c r="C1310" i="1"/>
  <c r="D1310" i="1"/>
  <c r="E1310" i="1"/>
  <c r="F1310" i="1"/>
  <c r="G1310" i="1"/>
  <c r="H1310" i="1"/>
  <c r="I1310" i="1"/>
  <c r="J1310" i="1"/>
  <c r="K1310" i="1"/>
  <c r="L1310" i="1"/>
  <c r="M1310" i="1"/>
  <c r="N1310" i="1"/>
  <c r="O1310" i="1"/>
  <c r="P1310" i="1"/>
  <c r="Q1310" i="1"/>
  <c r="B1311" i="1"/>
  <c r="C1311" i="1"/>
  <c r="D1311" i="1"/>
  <c r="E1311" i="1"/>
  <c r="F1311" i="1"/>
  <c r="G1311" i="1"/>
  <c r="H1311" i="1"/>
  <c r="I1311" i="1"/>
  <c r="J1311" i="1"/>
  <c r="K1311" i="1"/>
  <c r="L1311" i="1"/>
  <c r="M1311" i="1"/>
  <c r="N1311" i="1"/>
  <c r="O1311" i="1"/>
  <c r="P1311" i="1"/>
  <c r="Q1311" i="1"/>
  <c r="B1312" i="1"/>
  <c r="C1312" i="1"/>
  <c r="D1312" i="1"/>
  <c r="E1312" i="1"/>
  <c r="F1312" i="1"/>
  <c r="G1312" i="1"/>
  <c r="H1312" i="1"/>
  <c r="I1312" i="1"/>
  <c r="J1312" i="1"/>
  <c r="K1312" i="1"/>
  <c r="L1312" i="1"/>
  <c r="M1312" i="1"/>
  <c r="N1312" i="1"/>
  <c r="O1312" i="1"/>
  <c r="P1312" i="1"/>
  <c r="Q1312" i="1"/>
  <c r="B1313" i="1"/>
  <c r="C1313" i="1"/>
  <c r="D1313" i="1"/>
  <c r="E1313" i="1"/>
  <c r="F1313" i="1"/>
  <c r="G1313" i="1"/>
  <c r="H1313" i="1"/>
  <c r="I1313" i="1"/>
  <c r="J1313" i="1"/>
  <c r="K1313" i="1"/>
  <c r="L1313" i="1"/>
  <c r="M1313" i="1"/>
  <c r="N1313" i="1"/>
  <c r="O1313" i="1"/>
  <c r="P1313" i="1"/>
  <c r="Q1313" i="1"/>
  <c r="B1314" i="1"/>
  <c r="C1314" i="1"/>
  <c r="D1314" i="1"/>
  <c r="E1314" i="1"/>
  <c r="F1314" i="1"/>
  <c r="G1314" i="1"/>
  <c r="H1314" i="1"/>
  <c r="I1314" i="1"/>
  <c r="J1314" i="1"/>
  <c r="K1314" i="1"/>
  <c r="L1314" i="1"/>
  <c r="M1314" i="1"/>
  <c r="N1314" i="1"/>
  <c r="O1314" i="1"/>
  <c r="P1314" i="1"/>
  <c r="Q1314" i="1"/>
  <c r="B1315" i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O1315" i="1"/>
  <c r="P1315" i="1"/>
  <c r="Q1315" i="1"/>
  <c r="B1316" i="1"/>
  <c r="C1316" i="1"/>
  <c r="D1316" i="1"/>
  <c r="E1316" i="1"/>
  <c r="F1316" i="1"/>
  <c r="G1316" i="1"/>
  <c r="H1316" i="1"/>
  <c r="I1316" i="1"/>
  <c r="J1316" i="1"/>
  <c r="K1316" i="1"/>
  <c r="L1316" i="1"/>
  <c r="M1316" i="1"/>
  <c r="N1316" i="1"/>
  <c r="O1316" i="1"/>
  <c r="P1316" i="1"/>
  <c r="Q1316" i="1"/>
  <c r="B1317" i="1"/>
  <c r="C1317" i="1"/>
  <c r="D1317" i="1"/>
  <c r="E1317" i="1"/>
  <c r="F1317" i="1"/>
  <c r="G1317" i="1"/>
  <c r="H1317" i="1"/>
  <c r="I1317" i="1"/>
  <c r="J1317" i="1"/>
  <c r="K1317" i="1"/>
  <c r="L1317" i="1"/>
  <c r="M1317" i="1"/>
  <c r="N1317" i="1"/>
  <c r="O1317" i="1"/>
  <c r="P1317" i="1"/>
  <c r="Q1317" i="1"/>
  <c r="B1318" i="1"/>
  <c r="C1318" i="1"/>
  <c r="D1318" i="1"/>
  <c r="E1318" i="1"/>
  <c r="F1318" i="1"/>
  <c r="G1318" i="1"/>
  <c r="H1318" i="1"/>
  <c r="I1318" i="1"/>
  <c r="J1318" i="1"/>
  <c r="K1318" i="1"/>
  <c r="L1318" i="1"/>
  <c r="M1318" i="1"/>
  <c r="N1318" i="1"/>
  <c r="O1318" i="1"/>
  <c r="P1318" i="1"/>
  <c r="Q1318" i="1"/>
  <c r="B1319" i="1"/>
  <c r="C1319" i="1"/>
  <c r="D1319" i="1"/>
  <c r="E1319" i="1"/>
  <c r="F1319" i="1"/>
  <c r="G1319" i="1"/>
  <c r="H1319" i="1"/>
  <c r="I1319" i="1"/>
  <c r="J1319" i="1"/>
  <c r="K1319" i="1"/>
  <c r="L1319" i="1"/>
  <c r="M1319" i="1"/>
  <c r="N1319" i="1"/>
  <c r="O1319" i="1"/>
  <c r="P1319" i="1"/>
  <c r="Q1319" i="1"/>
  <c r="B1320" i="1"/>
  <c r="C1320" i="1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P1320" i="1"/>
  <c r="Q1320" i="1"/>
  <c r="B1321" i="1"/>
  <c r="C1321" i="1"/>
  <c r="D1321" i="1"/>
  <c r="E1321" i="1"/>
  <c r="F1321" i="1"/>
  <c r="G1321" i="1"/>
  <c r="H1321" i="1"/>
  <c r="I1321" i="1"/>
  <c r="J1321" i="1"/>
  <c r="K1321" i="1"/>
  <c r="L1321" i="1"/>
  <c r="M1321" i="1"/>
  <c r="N1321" i="1"/>
  <c r="O1321" i="1"/>
  <c r="P1321" i="1"/>
  <c r="Q1321" i="1"/>
  <c r="B1322" i="1"/>
  <c r="C1322" i="1"/>
  <c r="D1322" i="1"/>
  <c r="E1322" i="1"/>
  <c r="F1322" i="1"/>
  <c r="G1322" i="1"/>
  <c r="H1322" i="1"/>
  <c r="I1322" i="1"/>
  <c r="J1322" i="1"/>
  <c r="K1322" i="1"/>
  <c r="L1322" i="1"/>
  <c r="M1322" i="1"/>
  <c r="N1322" i="1"/>
  <c r="O1322" i="1"/>
  <c r="P1322" i="1"/>
  <c r="Q1322" i="1"/>
  <c r="B1323" i="1"/>
  <c r="C1323" i="1"/>
  <c r="D1323" i="1"/>
  <c r="E1323" i="1"/>
  <c r="F1323" i="1"/>
  <c r="G1323" i="1"/>
  <c r="H1323" i="1"/>
  <c r="I1323" i="1"/>
  <c r="J1323" i="1"/>
  <c r="K1323" i="1"/>
  <c r="L1323" i="1"/>
  <c r="M1323" i="1"/>
  <c r="N1323" i="1"/>
  <c r="O1323" i="1"/>
  <c r="P1323" i="1"/>
  <c r="Q1323" i="1"/>
  <c r="B1324" i="1"/>
  <c r="C1324" i="1"/>
  <c r="D1324" i="1"/>
  <c r="E1324" i="1"/>
  <c r="F1324" i="1"/>
  <c r="G1324" i="1"/>
  <c r="H1324" i="1"/>
  <c r="I1324" i="1"/>
  <c r="J1324" i="1"/>
  <c r="K1324" i="1"/>
  <c r="L1324" i="1"/>
  <c r="M1324" i="1"/>
  <c r="N1324" i="1"/>
  <c r="O1324" i="1"/>
  <c r="P1324" i="1"/>
  <c r="Q1324" i="1"/>
  <c r="B1325" i="1"/>
  <c r="C1325" i="1"/>
  <c r="D1325" i="1"/>
  <c r="E1325" i="1"/>
  <c r="F1325" i="1"/>
  <c r="G1325" i="1"/>
  <c r="H1325" i="1"/>
  <c r="I1325" i="1"/>
  <c r="J1325" i="1"/>
  <c r="K1325" i="1"/>
  <c r="L1325" i="1"/>
  <c r="M1325" i="1"/>
  <c r="N1325" i="1"/>
  <c r="O1325" i="1"/>
  <c r="P1325" i="1"/>
  <c r="Q1325" i="1"/>
  <c r="B1326" i="1"/>
  <c r="C1326" i="1"/>
  <c r="D1326" i="1"/>
  <c r="E1326" i="1"/>
  <c r="F1326" i="1"/>
  <c r="G1326" i="1"/>
  <c r="H1326" i="1"/>
  <c r="I1326" i="1"/>
  <c r="J1326" i="1"/>
  <c r="K1326" i="1"/>
  <c r="L1326" i="1"/>
  <c r="M1326" i="1"/>
  <c r="N1326" i="1"/>
  <c r="O1326" i="1"/>
  <c r="P1326" i="1"/>
  <c r="Q1326" i="1"/>
  <c r="B1327" i="1"/>
  <c r="C1327" i="1"/>
  <c r="D1327" i="1"/>
  <c r="E1327" i="1"/>
  <c r="F1327" i="1"/>
  <c r="G1327" i="1"/>
  <c r="H1327" i="1"/>
  <c r="I1327" i="1"/>
  <c r="J1327" i="1"/>
  <c r="K1327" i="1"/>
  <c r="L1327" i="1"/>
  <c r="M1327" i="1"/>
  <c r="N1327" i="1"/>
  <c r="O1327" i="1"/>
  <c r="P1327" i="1"/>
  <c r="Q1327" i="1"/>
  <c r="B1328" i="1"/>
  <c r="C1328" i="1"/>
  <c r="D1328" i="1"/>
  <c r="E1328" i="1"/>
  <c r="F1328" i="1"/>
  <c r="G1328" i="1"/>
  <c r="H1328" i="1"/>
  <c r="I1328" i="1"/>
  <c r="J1328" i="1"/>
  <c r="K1328" i="1"/>
  <c r="L1328" i="1"/>
  <c r="M1328" i="1"/>
  <c r="N1328" i="1"/>
  <c r="O1328" i="1"/>
  <c r="P1328" i="1"/>
  <c r="Q1328" i="1"/>
  <c r="B1329" i="1"/>
  <c r="C1329" i="1"/>
  <c r="D1329" i="1"/>
  <c r="E1329" i="1"/>
  <c r="F1329" i="1"/>
  <c r="G1329" i="1"/>
  <c r="H1329" i="1"/>
  <c r="I1329" i="1"/>
  <c r="J1329" i="1"/>
  <c r="K1329" i="1"/>
  <c r="L1329" i="1"/>
  <c r="M1329" i="1"/>
  <c r="N1329" i="1"/>
  <c r="O1329" i="1"/>
  <c r="P1329" i="1"/>
  <c r="Q1329" i="1"/>
  <c r="B1330" i="1"/>
  <c r="C1330" i="1"/>
  <c r="D1330" i="1"/>
  <c r="E1330" i="1"/>
  <c r="F1330" i="1"/>
  <c r="G1330" i="1"/>
  <c r="H1330" i="1"/>
  <c r="I1330" i="1"/>
  <c r="J1330" i="1"/>
  <c r="K1330" i="1"/>
  <c r="L1330" i="1"/>
  <c r="M1330" i="1"/>
  <c r="N1330" i="1"/>
  <c r="O1330" i="1"/>
  <c r="P1330" i="1"/>
  <c r="Q1330" i="1"/>
  <c r="B1331" i="1"/>
  <c r="C1331" i="1"/>
  <c r="D1331" i="1"/>
  <c r="E1331" i="1"/>
  <c r="F1331" i="1"/>
  <c r="G1331" i="1"/>
  <c r="H1331" i="1"/>
  <c r="I1331" i="1"/>
  <c r="J1331" i="1"/>
  <c r="K1331" i="1"/>
  <c r="L1331" i="1"/>
  <c r="M1331" i="1"/>
  <c r="N1331" i="1"/>
  <c r="O1331" i="1"/>
  <c r="P1331" i="1"/>
  <c r="Q1331" i="1"/>
  <c r="B1332" i="1"/>
  <c r="C1332" i="1"/>
  <c r="D1332" i="1"/>
  <c r="E1332" i="1"/>
  <c r="F1332" i="1"/>
  <c r="G1332" i="1"/>
  <c r="H1332" i="1"/>
  <c r="I1332" i="1"/>
  <c r="J1332" i="1"/>
  <c r="K1332" i="1"/>
  <c r="L1332" i="1"/>
  <c r="M1332" i="1"/>
  <c r="N1332" i="1"/>
  <c r="O1332" i="1"/>
  <c r="P1332" i="1"/>
  <c r="Q1332" i="1"/>
  <c r="B1333" i="1"/>
  <c r="C1333" i="1"/>
  <c r="D1333" i="1"/>
  <c r="E1333" i="1"/>
  <c r="F1333" i="1"/>
  <c r="G1333" i="1"/>
  <c r="H1333" i="1"/>
  <c r="I1333" i="1"/>
  <c r="J1333" i="1"/>
  <c r="K1333" i="1"/>
  <c r="L1333" i="1"/>
  <c r="M1333" i="1"/>
  <c r="N1333" i="1"/>
  <c r="O1333" i="1"/>
  <c r="P1333" i="1"/>
  <c r="Q1333" i="1"/>
  <c r="B1334" i="1"/>
  <c r="C1334" i="1"/>
  <c r="D1334" i="1"/>
  <c r="E1334" i="1"/>
  <c r="F1334" i="1"/>
  <c r="G1334" i="1"/>
  <c r="H1334" i="1"/>
  <c r="I1334" i="1"/>
  <c r="J1334" i="1"/>
  <c r="K1334" i="1"/>
  <c r="L1334" i="1"/>
  <c r="M1334" i="1"/>
  <c r="N1334" i="1"/>
  <c r="O1334" i="1"/>
  <c r="P1334" i="1"/>
  <c r="Q1334" i="1"/>
  <c r="B1335" i="1"/>
  <c r="C1335" i="1"/>
  <c r="D1335" i="1"/>
  <c r="E1335" i="1"/>
  <c r="F1335" i="1"/>
  <c r="G1335" i="1"/>
  <c r="H1335" i="1"/>
  <c r="I1335" i="1"/>
  <c r="J1335" i="1"/>
  <c r="K1335" i="1"/>
  <c r="L1335" i="1"/>
  <c r="M1335" i="1"/>
  <c r="N1335" i="1"/>
  <c r="O1335" i="1"/>
  <c r="P1335" i="1"/>
  <c r="Q1335" i="1"/>
  <c r="B1336" i="1"/>
  <c r="C1336" i="1"/>
  <c r="D1336" i="1"/>
  <c r="E1336" i="1"/>
  <c r="F1336" i="1"/>
  <c r="G1336" i="1"/>
  <c r="H1336" i="1"/>
  <c r="I1336" i="1"/>
  <c r="J1336" i="1"/>
  <c r="K1336" i="1"/>
  <c r="L1336" i="1"/>
  <c r="M1336" i="1"/>
  <c r="N1336" i="1"/>
  <c r="O1336" i="1"/>
  <c r="P1336" i="1"/>
  <c r="Q1336" i="1"/>
  <c r="B1337" i="1"/>
  <c r="C1337" i="1"/>
  <c r="D1337" i="1"/>
  <c r="E1337" i="1"/>
  <c r="F1337" i="1"/>
  <c r="G1337" i="1"/>
  <c r="H1337" i="1"/>
  <c r="I1337" i="1"/>
  <c r="J1337" i="1"/>
  <c r="K1337" i="1"/>
  <c r="L1337" i="1"/>
  <c r="M1337" i="1"/>
  <c r="N1337" i="1"/>
  <c r="O1337" i="1"/>
  <c r="P1337" i="1"/>
  <c r="Q1337" i="1"/>
  <c r="B1338" i="1"/>
  <c r="C1338" i="1"/>
  <c r="D1338" i="1"/>
  <c r="E1338" i="1"/>
  <c r="F1338" i="1"/>
  <c r="G1338" i="1"/>
  <c r="H1338" i="1"/>
  <c r="I1338" i="1"/>
  <c r="J1338" i="1"/>
  <c r="K1338" i="1"/>
  <c r="L1338" i="1"/>
  <c r="M1338" i="1"/>
  <c r="N1338" i="1"/>
  <c r="O1338" i="1"/>
  <c r="P1338" i="1"/>
  <c r="Q1338" i="1"/>
  <c r="B1339" i="1"/>
  <c r="C1339" i="1"/>
  <c r="D1339" i="1"/>
  <c r="E1339" i="1"/>
  <c r="F1339" i="1"/>
  <c r="G1339" i="1"/>
  <c r="H1339" i="1"/>
  <c r="I1339" i="1"/>
  <c r="J1339" i="1"/>
  <c r="K1339" i="1"/>
  <c r="L1339" i="1"/>
  <c r="M1339" i="1"/>
  <c r="N1339" i="1"/>
  <c r="O1339" i="1"/>
  <c r="P1339" i="1"/>
  <c r="Q1339" i="1"/>
  <c r="B1340" i="1"/>
  <c r="C1340" i="1"/>
  <c r="D1340" i="1"/>
  <c r="E1340" i="1"/>
  <c r="F1340" i="1"/>
  <c r="G1340" i="1"/>
  <c r="H1340" i="1"/>
  <c r="I1340" i="1"/>
  <c r="J1340" i="1"/>
  <c r="K1340" i="1"/>
  <c r="L1340" i="1"/>
  <c r="M1340" i="1"/>
  <c r="N1340" i="1"/>
  <c r="O1340" i="1"/>
  <c r="P1340" i="1"/>
  <c r="Q1340" i="1"/>
  <c r="B1341" i="1"/>
  <c r="C1341" i="1"/>
  <c r="D1341" i="1"/>
  <c r="E1341" i="1"/>
  <c r="F1341" i="1"/>
  <c r="G1341" i="1"/>
  <c r="H1341" i="1"/>
  <c r="I1341" i="1"/>
  <c r="J1341" i="1"/>
  <c r="K1341" i="1"/>
  <c r="L1341" i="1"/>
  <c r="M1341" i="1"/>
  <c r="N1341" i="1"/>
  <c r="O1341" i="1"/>
  <c r="P1341" i="1"/>
  <c r="Q1341" i="1"/>
  <c r="B1342" i="1"/>
  <c r="C1342" i="1"/>
  <c r="D1342" i="1"/>
  <c r="E1342" i="1"/>
  <c r="F1342" i="1"/>
  <c r="G1342" i="1"/>
  <c r="H1342" i="1"/>
  <c r="I1342" i="1"/>
  <c r="J1342" i="1"/>
  <c r="K1342" i="1"/>
  <c r="L1342" i="1"/>
  <c r="M1342" i="1"/>
  <c r="N1342" i="1"/>
  <c r="O1342" i="1"/>
  <c r="P1342" i="1"/>
  <c r="Q1342" i="1"/>
  <c r="B1343" i="1"/>
  <c r="C1343" i="1"/>
  <c r="D1343" i="1"/>
  <c r="E1343" i="1"/>
  <c r="F1343" i="1"/>
  <c r="G1343" i="1"/>
  <c r="H1343" i="1"/>
  <c r="I1343" i="1"/>
  <c r="J1343" i="1"/>
  <c r="K1343" i="1"/>
  <c r="L1343" i="1"/>
  <c r="M1343" i="1"/>
  <c r="N1343" i="1"/>
  <c r="O1343" i="1"/>
  <c r="P1343" i="1"/>
  <c r="Q1343" i="1"/>
  <c r="B1344" i="1"/>
  <c r="C1344" i="1"/>
  <c r="D1344" i="1"/>
  <c r="E1344" i="1"/>
  <c r="F1344" i="1"/>
  <c r="G1344" i="1"/>
  <c r="H1344" i="1"/>
  <c r="I1344" i="1"/>
  <c r="J1344" i="1"/>
  <c r="K1344" i="1"/>
  <c r="L1344" i="1"/>
  <c r="M1344" i="1"/>
  <c r="N1344" i="1"/>
  <c r="O1344" i="1"/>
  <c r="P1344" i="1"/>
  <c r="Q1344" i="1"/>
  <c r="B1345" i="1"/>
  <c r="C1345" i="1"/>
  <c r="D1345" i="1"/>
  <c r="E1345" i="1"/>
  <c r="F1345" i="1"/>
  <c r="G1345" i="1"/>
  <c r="H1345" i="1"/>
  <c r="I1345" i="1"/>
  <c r="J1345" i="1"/>
  <c r="K1345" i="1"/>
  <c r="L1345" i="1"/>
  <c r="M1345" i="1"/>
  <c r="N1345" i="1"/>
  <c r="O1345" i="1"/>
  <c r="P1345" i="1"/>
  <c r="Q1345" i="1"/>
  <c r="B1346" i="1"/>
  <c r="C1346" i="1"/>
  <c r="D1346" i="1"/>
  <c r="E1346" i="1"/>
  <c r="F1346" i="1"/>
  <c r="G1346" i="1"/>
  <c r="H1346" i="1"/>
  <c r="I1346" i="1"/>
  <c r="J1346" i="1"/>
  <c r="K1346" i="1"/>
  <c r="L1346" i="1"/>
  <c r="M1346" i="1"/>
  <c r="N1346" i="1"/>
  <c r="O1346" i="1"/>
  <c r="P1346" i="1"/>
  <c r="Q1346" i="1"/>
  <c r="B1347" i="1"/>
  <c r="C1347" i="1"/>
  <c r="D1347" i="1"/>
  <c r="E1347" i="1"/>
  <c r="F1347" i="1"/>
  <c r="G1347" i="1"/>
  <c r="H1347" i="1"/>
  <c r="I1347" i="1"/>
  <c r="J1347" i="1"/>
  <c r="K1347" i="1"/>
  <c r="L1347" i="1"/>
  <c r="M1347" i="1"/>
  <c r="N1347" i="1"/>
  <c r="O1347" i="1"/>
  <c r="P1347" i="1"/>
  <c r="Q1347" i="1"/>
  <c r="B1348" i="1"/>
  <c r="C1348" i="1"/>
  <c r="D1348" i="1"/>
  <c r="E1348" i="1"/>
  <c r="F1348" i="1"/>
  <c r="G1348" i="1"/>
  <c r="H1348" i="1"/>
  <c r="I1348" i="1"/>
  <c r="J1348" i="1"/>
  <c r="K1348" i="1"/>
  <c r="L1348" i="1"/>
  <c r="M1348" i="1"/>
  <c r="N1348" i="1"/>
  <c r="O1348" i="1"/>
  <c r="P1348" i="1"/>
  <c r="Q1348" i="1"/>
  <c r="B1349" i="1"/>
  <c r="C1349" i="1"/>
  <c r="D1349" i="1"/>
  <c r="E1349" i="1"/>
  <c r="F1349" i="1"/>
  <c r="G1349" i="1"/>
  <c r="H1349" i="1"/>
  <c r="I1349" i="1"/>
  <c r="J1349" i="1"/>
  <c r="K1349" i="1"/>
  <c r="L1349" i="1"/>
  <c r="M1349" i="1"/>
  <c r="N1349" i="1"/>
  <c r="O1349" i="1"/>
  <c r="P1349" i="1"/>
  <c r="Q1349" i="1"/>
  <c r="B1350" i="1"/>
  <c r="C1350" i="1"/>
  <c r="D1350" i="1"/>
  <c r="E1350" i="1"/>
  <c r="F1350" i="1"/>
  <c r="G1350" i="1"/>
  <c r="H1350" i="1"/>
  <c r="I1350" i="1"/>
  <c r="J1350" i="1"/>
  <c r="K1350" i="1"/>
  <c r="L1350" i="1"/>
  <c r="M1350" i="1"/>
  <c r="N1350" i="1"/>
  <c r="O1350" i="1"/>
  <c r="P1350" i="1"/>
  <c r="Q1350" i="1"/>
  <c r="B1351" i="1"/>
  <c r="C1351" i="1"/>
  <c r="D1351" i="1"/>
  <c r="E1351" i="1"/>
  <c r="F1351" i="1"/>
  <c r="G1351" i="1"/>
  <c r="H1351" i="1"/>
  <c r="I1351" i="1"/>
  <c r="J1351" i="1"/>
  <c r="K1351" i="1"/>
  <c r="L1351" i="1"/>
  <c r="M1351" i="1"/>
  <c r="N1351" i="1"/>
  <c r="O1351" i="1"/>
  <c r="P1351" i="1"/>
  <c r="Q1351" i="1"/>
  <c r="B1352" i="1"/>
  <c r="C1352" i="1"/>
  <c r="D1352" i="1"/>
  <c r="E1352" i="1"/>
  <c r="F1352" i="1"/>
  <c r="G1352" i="1"/>
  <c r="H1352" i="1"/>
  <c r="I1352" i="1"/>
  <c r="J1352" i="1"/>
  <c r="K1352" i="1"/>
  <c r="L1352" i="1"/>
  <c r="M1352" i="1"/>
  <c r="N1352" i="1"/>
  <c r="O1352" i="1"/>
  <c r="P1352" i="1"/>
  <c r="Q1352" i="1"/>
  <c r="B1353" i="1"/>
  <c r="C1353" i="1"/>
  <c r="D1353" i="1"/>
  <c r="E1353" i="1"/>
  <c r="F1353" i="1"/>
  <c r="G1353" i="1"/>
  <c r="H1353" i="1"/>
  <c r="I1353" i="1"/>
  <c r="J1353" i="1"/>
  <c r="K1353" i="1"/>
  <c r="L1353" i="1"/>
  <c r="M1353" i="1"/>
  <c r="N1353" i="1"/>
  <c r="O1353" i="1"/>
  <c r="P1353" i="1"/>
  <c r="Q1353" i="1"/>
  <c r="B1354" i="1"/>
  <c r="C1354" i="1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P1354" i="1"/>
  <c r="Q1354" i="1"/>
  <c r="B1355" i="1"/>
  <c r="C1355" i="1"/>
  <c r="D1355" i="1"/>
  <c r="E1355" i="1"/>
  <c r="F1355" i="1"/>
  <c r="G1355" i="1"/>
  <c r="H1355" i="1"/>
  <c r="I1355" i="1"/>
  <c r="J1355" i="1"/>
  <c r="K1355" i="1"/>
  <c r="L1355" i="1"/>
  <c r="M1355" i="1"/>
  <c r="N1355" i="1"/>
  <c r="O1355" i="1"/>
  <c r="P1355" i="1"/>
  <c r="Q1355" i="1"/>
  <c r="B1356" i="1"/>
  <c r="C1356" i="1"/>
  <c r="D1356" i="1"/>
  <c r="E1356" i="1"/>
  <c r="F1356" i="1"/>
  <c r="G1356" i="1"/>
  <c r="H1356" i="1"/>
  <c r="I1356" i="1"/>
  <c r="J1356" i="1"/>
  <c r="K1356" i="1"/>
  <c r="L1356" i="1"/>
  <c r="M1356" i="1"/>
  <c r="N1356" i="1"/>
  <c r="O1356" i="1"/>
  <c r="P1356" i="1"/>
  <c r="Q1356" i="1"/>
  <c r="B1357" i="1"/>
  <c r="C1357" i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P1357" i="1"/>
  <c r="Q1357" i="1"/>
  <c r="B1358" i="1"/>
  <c r="C1358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P1358" i="1"/>
  <c r="Q1358" i="1"/>
  <c r="B1359" i="1"/>
  <c r="C1359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P1359" i="1"/>
  <c r="Q1359" i="1"/>
  <c r="B1360" i="1"/>
  <c r="C1360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P1360" i="1"/>
  <c r="Q1360" i="1"/>
  <c r="B1361" i="1"/>
  <c r="C1361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P1361" i="1"/>
  <c r="Q1361" i="1"/>
  <c r="B1362" i="1"/>
  <c r="C1362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Q1362" i="1"/>
  <c r="B1363" i="1"/>
  <c r="C1363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P1363" i="1"/>
  <c r="Q1363" i="1"/>
  <c r="B1364" i="1"/>
  <c r="C1364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P1364" i="1"/>
  <c r="Q1364" i="1"/>
  <c r="B1365" i="1"/>
  <c r="C1365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P1365" i="1"/>
  <c r="Q1365" i="1"/>
  <c r="B1366" i="1"/>
  <c r="C1366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P1366" i="1"/>
  <c r="Q1366" i="1"/>
  <c r="B1367" i="1"/>
  <c r="C1367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P1367" i="1"/>
  <c r="Q1367" i="1"/>
  <c r="B1368" i="1"/>
  <c r="C1368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P1368" i="1"/>
  <c r="Q1368" i="1"/>
  <c r="B1369" i="1"/>
  <c r="C1369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P1369" i="1"/>
  <c r="Q1369" i="1"/>
  <c r="B1370" i="1"/>
  <c r="C1370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P1370" i="1"/>
  <c r="Q1370" i="1"/>
  <c r="B1371" i="1"/>
  <c r="C1371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P1371" i="1"/>
  <c r="Q1371" i="1"/>
  <c r="B1372" i="1"/>
  <c r="C1372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P1372" i="1"/>
  <c r="Q1372" i="1"/>
  <c r="B1373" i="1"/>
  <c r="C1373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P1373" i="1"/>
  <c r="Q1373" i="1"/>
  <c r="B1374" i="1"/>
  <c r="C1374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P1374" i="1"/>
  <c r="Q1374" i="1"/>
  <c r="B1375" i="1"/>
  <c r="C1375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P1375" i="1"/>
  <c r="Q1375" i="1"/>
  <c r="B1376" i="1"/>
  <c r="C1376" i="1"/>
  <c r="D1376" i="1"/>
  <c r="E1376" i="1"/>
  <c r="F1376" i="1"/>
  <c r="G1376" i="1"/>
  <c r="H1376" i="1"/>
  <c r="I1376" i="1"/>
  <c r="J1376" i="1"/>
  <c r="K1376" i="1"/>
  <c r="L1376" i="1"/>
  <c r="M1376" i="1"/>
  <c r="N1376" i="1"/>
  <c r="O1376" i="1"/>
  <c r="P1376" i="1"/>
  <c r="Q1376" i="1"/>
  <c r="B1377" i="1"/>
  <c r="C1377" i="1"/>
  <c r="D1377" i="1"/>
  <c r="E1377" i="1"/>
  <c r="F1377" i="1"/>
  <c r="G1377" i="1"/>
  <c r="H1377" i="1"/>
  <c r="I1377" i="1"/>
  <c r="J1377" i="1"/>
  <c r="K1377" i="1"/>
  <c r="L1377" i="1"/>
  <c r="M1377" i="1"/>
  <c r="N1377" i="1"/>
  <c r="O1377" i="1"/>
  <c r="P1377" i="1"/>
  <c r="Q1377" i="1"/>
  <c r="B1378" i="1"/>
  <c r="C1378" i="1"/>
  <c r="D1378" i="1"/>
  <c r="E1378" i="1"/>
  <c r="F1378" i="1"/>
  <c r="G1378" i="1"/>
  <c r="H1378" i="1"/>
  <c r="I1378" i="1"/>
  <c r="J1378" i="1"/>
  <c r="K1378" i="1"/>
  <c r="L1378" i="1"/>
  <c r="M1378" i="1"/>
  <c r="N1378" i="1"/>
  <c r="O1378" i="1"/>
  <c r="P1378" i="1"/>
  <c r="Q1378" i="1"/>
  <c r="B1379" i="1"/>
  <c r="C1379" i="1"/>
  <c r="D1379" i="1"/>
  <c r="E1379" i="1"/>
  <c r="F1379" i="1"/>
  <c r="G1379" i="1"/>
  <c r="H1379" i="1"/>
  <c r="I1379" i="1"/>
  <c r="J1379" i="1"/>
  <c r="K1379" i="1"/>
  <c r="L1379" i="1"/>
  <c r="M1379" i="1"/>
  <c r="N1379" i="1"/>
  <c r="O1379" i="1"/>
  <c r="P1379" i="1"/>
  <c r="Q1379" i="1"/>
  <c r="B1380" i="1"/>
  <c r="C1380" i="1"/>
  <c r="D1380" i="1"/>
  <c r="E1380" i="1"/>
  <c r="F1380" i="1"/>
  <c r="G1380" i="1"/>
  <c r="H1380" i="1"/>
  <c r="I1380" i="1"/>
  <c r="J1380" i="1"/>
  <c r="K1380" i="1"/>
  <c r="L1380" i="1"/>
  <c r="M1380" i="1"/>
  <c r="N1380" i="1"/>
  <c r="O1380" i="1"/>
  <c r="P1380" i="1"/>
  <c r="Q1380" i="1"/>
  <c r="B1381" i="1"/>
  <c r="C1381" i="1"/>
  <c r="D1381" i="1"/>
  <c r="E1381" i="1"/>
  <c r="F1381" i="1"/>
  <c r="G1381" i="1"/>
  <c r="H1381" i="1"/>
  <c r="I1381" i="1"/>
  <c r="J1381" i="1"/>
  <c r="K1381" i="1"/>
  <c r="L1381" i="1"/>
  <c r="M1381" i="1"/>
  <c r="N1381" i="1"/>
  <c r="O1381" i="1"/>
  <c r="P1381" i="1"/>
  <c r="Q1381" i="1"/>
  <c r="B1382" i="1"/>
  <c r="C1382" i="1"/>
  <c r="D1382" i="1"/>
  <c r="E1382" i="1"/>
  <c r="F1382" i="1"/>
  <c r="G1382" i="1"/>
  <c r="H1382" i="1"/>
  <c r="I1382" i="1"/>
  <c r="J1382" i="1"/>
  <c r="K1382" i="1"/>
  <c r="L1382" i="1"/>
  <c r="M1382" i="1"/>
  <c r="N1382" i="1"/>
  <c r="O1382" i="1"/>
  <c r="P1382" i="1"/>
  <c r="Q1382" i="1"/>
  <c r="B1383" i="1"/>
  <c r="C1383" i="1"/>
  <c r="D1383" i="1"/>
  <c r="E1383" i="1"/>
  <c r="F1383" i="1"/>
  <c r="G1383" i="1"/>
  <c r="H1383" i="1"/>
  <c r="I1383" i="1"/>
  <c r="J1383" i="1"/>
  <c r="K1383" i="1"/>
  <c r="L1383" i="1"/>
  <c r="M1383" i="1"/>
  <c r="N1383" i="1"/>
  <c r="O1383" i="1"/>
  <c r="P1383" i="1"/>
  <c r="Q1383" i="1"/>
  <c r="B1384" i="1"/>
  <c r="C1384" i="1"/>
  <c r="D1384" i="1"/>
  <c r="E1384" i="1"/>
  <c r="F1384" i="1"/>
  <c r="G1384" i="1"/>
  <c r="H1384" i="1"/>
  <c r="I1384" i="1"/>
  <c r="J1384" i="1"/>
  <c r="K1384" i="1"/>
  <c r="L1384" i="1"/>
  <c r="M1384" i="1"/>
  <c r="N1384" i="1"/>
  <c r="O1384" i="1"/>
  <c r="P1384" i="1"/>
  <c r="Q1384" i="1"/>
  <c r="B1385" i="1"/>
  <c r="C1385" i="1"/>
  <c r="D1385" i="1"/>
  <c r="E1385" i="1"/>
  <c r="F1385" i="1"/>
  <c r="G1385" i="1"/>
  <c r="H1385" i="1"/>
  <c r="I1385" i="1"/>
  <c r="J1385" i="1"/>
  <c r="K1385" i="1"/>
  <c r="L1385" i="1"/>
  <c r="M1385" i="1"/>
  <c r="N1385" i="1"/>
  <c r="O1385" i="1"/>
  <c r="P1385" i="1"/>
  <c r="Q1385" i="1"/>
  <c r="B1386" i="1"/>
  <c r="C1386" i="1"/>
  <c r="D1386" i="1"/>
  <c r="E1386" i="1"/>
  <c r="F1386" i="1"/>
  <c r="G1386" i="1"/>
  <c r="H1386" i="1"/>
  <c r="I1386" i="1"/>
  <c r="J1386" i="1"/>
  <c r="K1386" i="1"/>
  <c r="L1386" i="1"/>
  <c r="M1386" i="1"/>
  <c r="N1386" i="1"/>
  <c r="O1386" i="1"/>
  <c r="P1386" i="1"/>
  <c r="Q1386" i="1"/>
  <c r="B1387" i="1"/>
  <c r="C1387" i="1"/>
  <c r="D1387" i="1"/>
  <c r="E1387" i="1"/>
  <c r="F1387" i="1"/>
  <c r="G1387" i="1"/>
  <c r="H1387" i="1"/>
  <c r="I1387" i="1"/>
  <c r="J1387" i="1"/>
  <c r="K1387" i="1"/>
  <c r="L1387" i="1"/>
  <c r="M1387" i="1"/>
  <c r="N1387" i="1"/>
  <c r="O1387" i="1"/>
  <c r="P1387" i="1"/>
  <c r="Q1387" i="1"/>
  <c r="B1388" i="1"/>
  <c r="C1388" i="1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P1388" i="1"/>
  <c r="Q1388" i="1"/>
  <c r="B1389" i="1"/>
  <c r="C1389" i="1"/>
  <c r="D1389" i="1"/>
  <c r="E1389" i="1"/>
  <c r="F1389" i="1"/>
  <c r="G1389" i="1"/>
  <c r="H1389" i="1"/>
  <c r="I1389" i="1"/>
  <c r="J1389" i="1"/>
  <c r="K1389" i="1"/>
  <c r="L1389" i="1"/>
  <c r="M1389" i="1"/>
  <c r="N1389" i="1"/>
  <c r="O1389" i="1"/>
  <c r="P1389" i="1"/>
  <c r="Q1389" i="1"/>
  <c r="B1390" i="1"/>
  <c r="C1390" i="1"/>
  <c r="D1390" i="1"/>
  <c r="E1390" i="1"/>
  <c r="F1390" i="1"/>
  <c r="G1390" i="1"/>
  <c r="H1390" i="1"/>
  <c r="I1390" i="1"/>
  <c r="J1390" i="1"/>
  <c r="K1390" i="1"/>
  <c r="L1390" i="1"/>
  <c r="M1390" i="1"/>
  <c r="N1390" i="1"/>
  <c r="O1390" i="1"/>
  <c r="P1390" i="1"/>
  <c r="Q1390" i="1"/>
  <c r="B1391" i="1"/>
  <c r="C1391" i="1"/>
  <c r="D1391" i="1"/>
  <c r="E1391" i="1"/>
  <c r="F1391" i="1"/>
  <c r="G1391" i="1"/>
  <c r="H1391" i="1"/>
  <c r="I1391" i="1"/>
  <c r="J1391" i="1"/>
  <c r="K1391" i="1"/>
  <c r="L1391" i="1"/>
  <c r="M1391" i="1"/>
  <c r="N1391" i="1"/>
  <c r="O1391" i="1"/>
  <c r="P1391" i="1"/>
  <c r="Q1391" i="1"/>
  <c r="B1392" i="1"/>
  <c r="C1392" i="1"/>
  <c r="D1392" i="1"/>
  <c r="E1392" i="1"/>
  <c r="F1392" i="1"/>
  <c r="G1392" i="1"/>
  <c r="H1392" i="1"/>
  <c r="I1392" i="1"/>
  <c r="J1392" i="1"/>
  <c r="K1392" i="1"/>
  <c r="L1392" i="1"/>
  <c r="M1392" i="1"/>
  <c r="N1392" i="1"/>
  <c r="O1392" i="1"/>
  <c r="P1392" i="1"/>
  <c r="Q1392" i="1"/>
  <c r="B1393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O1393" i="1"/>
  <c r="P1393" i="1"/>
  <c r="Q1393" i="1"/>
  <c r="B1394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O1394" i="1"/>
  <c r="P1394" i="1"/>
  <c r="Q1394" i="1"/>
  <c r="B1395" i="1"/>
  <c r="C1395" i="1"/>
  <c r="D1395" i="1"/>
  <c r="E1395" i="1"/>
  <c r="F1395" i="1"/>
  <c r="G1395" i="1"/>
  <c r="H1395" i="1"/>
  <c r="I1395" i="1"/>
  <c r="J1395" i="1"/>
  <c r="K1395" i="1"/>
  <c r="L1395" i="1"/>
  <c r="M1395" i="1"/>
  <c r="N1395" i="1"/>
  <c r="O1395" i="1"/>
  <c r="P1395" i="1"/>
  <c r="Q1395" i="1"/>
  <c r="B1396" i="1"/>
  <c r="C1396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P1396" i="1"/>
  <c r="Q1396" i="1"/>
  <c r="B1397" i="1"/>
  <c r="C1397" i="1"/>
  <c r="D1397" i="1"/>
  <c r="E1397" i="1"/>
  <c r="F1397" i="1"/>
  <c r="G1397" i="1"/>
  <c r="H1397" i="1"/>
  <c r="I1397" i="1"/>
  <c r="J1397" i="1"/>
  <c r="K1397" i="1"/>
  <c r="L1397" i="1"/>
  <c r="M1397" i="1"/>
  <c r="N1397" i="1"/>
  <c r="O1397" i="1"/>
  <c r="P1397" i="1"/>
  <c r="Q1397" i="1"/>
  <c r="B1398" i="1"/>
  <c r="C1398" i="1"/>
  <c r="D1398" i="1"/>
  <c r="E1398" i="1"/>
  <c r="F1398" i="1"/>
  <c r="G1398" i="1"/>
  <c r="H1398" i="1"/>
  <c r="I1398" i="1"/>
  <c r="J1398" i="1"/>
  <c r="K1398" i="1"/>
  <c r="L1398" i="1"/>
  <c r="M1398" i="1"/>
  <c r="N1398" i="1"/>
  <c r="O1398" i="1"/>
  <c r="P1398" i="1"/>
  <c r="Q1398" i="1"/>
  <c r="B1399" i="1"/>
  <c r="C1399" i="1"/>
  <c r="D1399" i="1"/>
  <c r="E1399" i="1"/>
  <c r="F1399" i="1"/>
  <c r="G1399" i="1"/>
  <c r="H1399" i="1"/>
  <c r="I1399" i="1"/>
  <c r="J1399" i="1"/>
  <c r="K1399" i="1"/>
  <c r="L1399" i="1"/>
  <c r="M1399" i="1"/>
  <c r="N1399" i="1"/>
  <c r="O1399" i="1"/>
  <c r="P1399" i="1"/>
  <c r="Q1399" i="1"/>
  <c r="B1400" i="1"/>
  <c r="C1400" i="1"/>
  <c r="D1400" i="1"/>
  <c r="E1400" i="1"/>
  <c r="F1400" i="1"/>
  <c r="G1400" i="1"/>
  <c r="H1400" i="1"/>
  <c r="I1400" i="1"/>
  <c r="J1400" i="1"/>
  <c r="K1400" i="1"/>
  <c r="L1400" i="1"/>
  <c r="M1400" i="1"/>
  <c r="N1400" i="1"/>
  <c r="O1400" i="1"/>
  <c r="P1400" i="1"/>
  <c r="Q1400" i="1"/>
  <c r="B1401" i="1"/>
  <c r="C1401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P1401" i="1"/>
  <c r="Q1401" i="1"/>
  <c r="Q1202" i="1"/>
  <c r="P1202" i="1"/>
  <c r="O1202" i="1"/>
  <c r="N1202" i="1"/>
  <c r="M1202" i="1"/>
  <c r="L1202" i="1"/>
  <c r="K1202" i="1"/>
  <c r="J1202" i="1"/>
  <c r="I1202" i="1"/>
  <c r="H1202" i="1"/>
  <c r="G1202" i="1"/>
  <c r="F1202" i="1"/>
  <c r="E1202" i="1"/>
  <c r="D1202" i="1"/>
  <c r="C1202" i="1"/>
  <c r="B1003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Q1003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Q1005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Q1006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Q1007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Q1008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Q1009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Q1010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Q1011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Q1012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Q1013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Q1014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Q1015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Q1016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Q1017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Q1018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Q1019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P1020" i="1"/>
  <c r="Q1020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Q1021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Q1022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P1023" i="1"/>
  <c r="Q1023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Q1024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Q1025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P1026" i="1"/>
  <c r="Q1026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Q1027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Q1028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P1029" i="1"/>
  <c r="Q1029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P1030" i="1"/>
  <c r="Q1030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Q1031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P1032" i="1"/>
  <c r="Q1032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Q1033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Q1034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Q1035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Q1036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Q1037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Q1038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P1039" i="1"/>
  <c r="Q1039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P1040" i="1"/>
  <c r="Q1040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P1041" i="1"/>
  <c r="Q1041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Q1042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P1043" i="1"/>
  <c r="Q1043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Q1044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Q1045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Q1046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P1047" i="1"/>
  <c r="Q1047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Q1048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Q1049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Q1050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P1051" i="1"/>
  <c r="Q1051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Q1052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Q1053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Q1054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P1055" i="1"/>
  <c r="Q1055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P1056" i="1"/>
  <c r="Q1056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P1057" i="1"/>
  <c r="Q1057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Q1058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P1059" i="1"/>
  <c r="Q1059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Q1060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Q1061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Q1062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P1063" i="1"/>
  <c r="Q1063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P1064" i="1"/>
  <c r="Q1064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P1065" i="1"/>
  <c r="Q1065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Q1066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Q1067" i="1"/>
  <c r="B1068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P1068" i="1"/>
  <c r="Q1068" i="1"/>
  <c r="B1069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P1069" i="1"/>
  <c r="Q1069" i="1"/>
  <c r="B1070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P1070" i="1"/>
  <c r="Q1070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P1071" i="1"/>
  <c r="Q1071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P1072" i="1"/>
  <c r="Q1072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P1073" i="1"/>
  <c r="Q1073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Q1074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P1075" i="1"/>
  <c r="Q1075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Q1076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Q1077" i="1"/>
  <c r="B1078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Q1078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P1079" i="1"/>
  <c r="Q1079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P1080" i="1"/>
  <c r="Q1080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P1081" i="1"/>
  <c r="Q1081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Q1082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P1083" i="1"/>
  <c r="Q1083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Q1084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Q1085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Q1086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P1087" i="1"/>
  <c r="Q1087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P1088" i="1"/>
  <c r="Q1088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Q1089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Q1090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P1091" i="1"/>
  <c r="Q1091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Q1092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Q1093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Q1094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Q1095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P1096" i="1"/>
  <c r="Q1096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P1097" i="1"/>
  <c r="Q1097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Q1098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P1099" i="1"/>
  <c r="Q1099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Q1100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Q1101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Q1102" i="1"/>
  <c r="B1103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Q1103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P1104" i="1"/>
  <c r="Q1104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P1105" i="1"/>
  <c r="Q1105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Q1106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P1107" i="1"/>
  <c r="Q1107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Q1108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Q1109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Q1110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P1111" i="1"/>
  <c r="Q1111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Q1112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P1113" i="1"/>
  <c r="Q1113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Q1114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Q1115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Q1116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Q1117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Q1118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Q1119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Q1120" i="1"/>
  <c r="B1121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P1121" i="1"/>
  <c r="Q1121" i="1"/>
  <c r="B1122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P1122" i="1"/>
  <c r="Q1122" i="1"/>
  <c r="B1123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P1123" i="1"/>
  <c r="Q1123" i="1"/>
  <c r="B1124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P1124" i="1"/>
  <c r="Q1124" i="1"/>
  <c r="B1125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P1125" i="1"/>
  <c r="Q1125" i="1"/>
  <c r="B1126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P1126" i="1"/>
  <c r="Q1126" i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P1127" i="1"/>
  <c r="Q1127" i="1"/>
  <c r="B1128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P1128" i="1"/>
  <c r="Q1128" i="1"/>
  <c r="B1129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Q1129" i="1"/>
  <c r="B1130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P1130" i="1"/>
  <c r="Q1130" i="1"/>
  <c r="B1131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P1131" i="1"/>
  <c r="Q1131" i="1"/>
  <c r="B1132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P1132" i="1"/>
  <c r="Q1132" i="1"/>
  <c r="B1133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P1133" i="1"/>
  <c r="Q1133" i="1"/>
  <c r="B1134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P1134" i="1"/>
  <c r="Q1134" i="1"/>
  <c r="B1135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P1135" i="1"/>
  <c r="Q1135" i="1"/>
  <c r="B1136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P1136" i="1"/>
  <c r="Q1136" i="1"/>
  <c r="B1137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P1137" i="1"/>
  <c r="Q1137" i="1"/>
  <c r="B1138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P1138" i="1"/>
  <c r="Q1138" i="1"/>
  <c r="B1139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P1139" i="1"/>
  <c r="Q1139" i="1"/>
  <c r="B1140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P1140" i="1"/>
  <c r="Q1140" i="1"/>
  <c r="B1141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P1141" i="1"/>
  <c r="Q1141" i="1"/>
  <c r="B1142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P1142" i="1"/>
  <c r="Q1142" i="1"/>
  <c r="B1143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P1143" i="1"/>
  <c r="Q1143" i="1"/>
  <c r="B1144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P1144" i="1"/>
  <c r="Q1144" i="1"/>
  <c r="B1145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P1145" i="1"/>
  <c r="Q1145" i="1"/>
  <c r="B1146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P1146" i="1"/>
  <c r="Q1146" i="1"/>
  <c r="B1147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P1147" i="1"/>
  <c r="Q1147" i="1"/>
  <c r="B1148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P1148" i="1"/>
  <c r="Q1148" i="1"/>
  <c r="B1149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P1149" i="1"/>
  <c r="Q1149" i="1"/>
  <c r="B1150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P1150" i="1"/>
  <c r="Q1150" i="1"/>
  <c r="B1151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P1151" i="1"/>
  <c r="Q1151" i="1"/>
  <c r="B1152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P1152" i="1"/>
  <c r="Q1152" i="1"/>
  <c r="B1153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O1153" i="1"/>
  <c r="P1153" i="1"/>
  <c r="Q1153" i="1"/>
  <c r="B1154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P1154" i="1"/>
  <c r="Q1154" i="1"/>
  <c r="B1155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P1155" i="1"/>
  <c r="Q1155" i="1"/>
  <c r="B1156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P1156" i="1"/>
  <c r="Q1156" i="1"/>
  <c r="B1157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P1157" i="1"/>
  <c r="Q1157" i="1"/>
  <c r="B1158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P1158" i="1"/>
  <c r="Q1158" i="1"/>
  <c r="B1159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P1159" i="1"/>
  <c r="Q1159" i="1"/>
  <c r="B1160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P1160" i="1"/>
  <c r="Q1160" i="1"/>
  <c r="B1161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P1161" i="1"/>
  <c r="Q1161" i="1"/>
  <c r="B1162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P1162" i="1"/>
  <c r="Q1162" i="1"/>
  <c r="B1163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P1163" i="1"/>
  <c r="Q1163" i="1"/>
  <c r="B1164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P1164" i="1"/>
  <c r="Q1164" i="1"/>
  <c r="B1165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P1165" i="1"/>
  <c r="Q1165" i="1"/>
  <c r="B1166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P1166" i="1"/>
  <c r="Q1166" i="1"/>
  <c r="B1167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P1167" i="1"/>
  <c r="Q1167" i="1"/>
  <c r="B1168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P1168" i="1"/>
  <c r="Q1168" i="1"/>
  <c r="B1169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P1169" i="1"/>
  <c r="Q1169" i="1"/>
  <c r="B1170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P1170" i="1"/>
  <c r="Q1170" i="1"/>
  <c r="B1171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P1171" i="1"/>
  <c r="Q1171" i="1"/>
  <c r="B1172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P1172" i="1"/>
  <c r="Q1172" i="1"/>
  <c r="B1173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P1173" i="1"/>
  <c r="Q1173" i="1"/>
  <c r="B1174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P1174" i="1"/>
  <c r="Q1174" i="1"/>
  <c r="B1175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P1175" i="1"/>
  <c r="Q1175" i="1"/>
  <c r="B1176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P1176" i="1"/>
  <c r="Q1176" i="1"/>
  <c r="B1177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P1177" i="1"/>
  <c r="Q1177" i="1"/>
  <c r="B1178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P1178" i="1"/>
  <c r="Q1178" i="1"/>
  <c r="B1179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P1179" i="1"/>
  <c r="Q1179" i="1"/>
  <c r="B1180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P1180" i="1"/>
  <c r="Q1180" i="1"/>
  <c r="B1181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P1181" i="1"/>
  <c r="Q1181" i="1"/>
  <c r="B1182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P1182" i="1"/>
  <c r="Q1182" i="1"/>
  <c r="B1183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P1183" i="1"/>
  <c r="Q1183" i="1"/>
  <c r="B1184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P1184" i="1"/>
  <c r="Q1184" i="1"/>
  <c r="B1185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P1185" i="1"/>
  <c r="Q1185" i="1"/>
  <c r="B1186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P1186" i="1"/>
  <c r="Q1186" i="1"/>
  <c r="B1187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P1187" i="1"/>
  <c r="Q1187" i="1"/>
  <c r="B1188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P1188" i="1"/>
  <c r="Q1188" i="1"/>
  <c r="B1189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P1189" i="1"/>
  <c r="Q1189" i="1"/>
  <c r="B1190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P1190" i="1"/>
  <c r="Q1190" i="1"/>
  <c r="B1191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P1191" i="1"/>
  <c r="Q1191" i="1"/>
  <c r="B1192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P1192" i="1"/>
  <c r="Q1192" i="1"/>
  <c r="B1193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P1193" i="1"/>
  <c r="Q1193" i="1"/>
  <c r="B1194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P1194" i="1"/>
  <c r="Q1194" i="1"/>
  <c r="B1195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P1195" i="1"/>
  <c r="Q1195" i="1"/>
  <c r="B1196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P1196" i="1"/>
  <c r="Q1196" i="1"/>
  <c r="B1197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P1197" i="1"/>
  <c r="Q1197" i="1"/>
  <c r="B1198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P1198" i="1"/>
  <c r="Q1198" i="1"/>
  <c r="B1199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P1199" i="1"/>
  <c r="Q1199" i="1"/>
  <c r="B1200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P1200" i="1"/>
  <c r="Q1200" i="1"/>
  <c r="B1201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/>
  <c r="P1201" i="1"/>
  <c r="Q1201" i="1"/>
  <c r="Q1002" i="1"/>
  <c r="P1002" i="1"/>
  <c r="O1002" i="1"/>
  <c r="N1002" i="1"/>
  <c r="M1002" i="1"/>
  <c r="L1002" i="1"/>
  <c r="K1002" i="1"/>
  <c r="J1002" i="1"/>
  <c r="I1002" i="1"/>
  <c r="H1002" i="1"/>
  <c r="G1002" i="1"/>
  <c r="F1002" i="1"/>
  <c r="E1002" i="1"/>
  <c r="D1002" i="1"/>
  <c r="C1002" i="1"/>
  <c r="B1002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B828" i="1"/>
  <c r="C828" i="1"/>
  <c r="D828" i="1"/>
  <c r="E828" i="1"/>
  <c r="F828" i="1"/>
  <c r="G828" i="1"/>
  <c r="H828" i="1"/>
  <c r="I828" i="1"/>
  <c r="J828" i="1"/>
  <c r="K828" i="1"/>
  <c r="L828" i="1"/>
  <c r="M828" i="1"/>
  <c r="N828" i="1"/>
  <c r="O828" i="1"/>
  <c r="P828" i="1"/>
  <c r="Q828" i="1"/>
  <c r="B829" i="1"/>
  <c r="C829" i="1"/>
  <c r="D829" i="1"/>
  <c r="E829" i="1"/>
  <c r="F829" i="1"/>
  <c r="G829" i="1"/>
  <c r="H829" i="1"/>
  <c r="I829" i="1"/>
  <c r="J829" i="1"/>
  <c r="K829" i="1"/>
  <c r="L829" i="1"/>
  <c r="M829" i="1"/>
  <c r="N829" i="1"/>
  <c r="O829" i="1"/>
  <c r="P829" i="1"/>
  <c r="Q829" i="1"/>
  <c r="B830" i="1"/>
  <c r="C830" i="1"/>
  <c r="D830" i="1"/>
  <c r="E830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Q918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Q919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Q920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Q921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Q922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Q923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Q924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Q925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Q926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Q927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Q930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Q931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Q932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Q933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Q934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Q935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Q936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Q937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Q938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Q939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Q940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Q941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Q942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Q943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Q944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Q945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Q947" i="1"/>
  <c r="B948" i="1"/>
  <c r="C948" i="1"/>
  <c r="D948" i="1"/>
  <c r="E948" i="1"/>
  <c r="F948" i="1"/>
  <c r="G948" i="1"/>
  <c r="H948" i="1"/>
  <c r="I948" i="1"/>
  <c r="J948" i="1"/>
  <c r="K948" i="1"/>
  <c r="L948" i="1"/>
  <c r="M948" i="1"/>
  <c r="N948" i="1"/>
  <c r="O948" i="1"/>
  <c r="P948" i="1"/>
  <c r="Q948" i="1"/>
  <c r="B949" i="1"/>
  <c r="C949" i="1"/>
  <c r="D949" i="1"/>
  <c r="E949" i="1"/>
  <c r="F949" i="1"/>
  <c r="G949" i="1"/>
  <c r="H949" i="1"/>
  <c r="I949" i="1"/>
  <c r="J949" i="1"/>
  <c r="K949" i="1"/>
  <c r="L949" i="1"/>
  <c r="M949" i="1"/>
  <c r="N949" i="1"/>
  <c r="O949" i="1"/>
  <c r="P949" i="1"/>
  <c r="Q949" i="1"/>
  <c r="B950" i="1"/>
  <c r="C950" i="1"/>
  <c r="D950" i="1"/>
  <c r="E950" i="1"/>
  <c r="F950" i="1"/>
  <c r="G950" i="1"/>
  <c r="H950" i="1"/>
  <c r="I950" i="1"/>
  <c r="J950" i="1"/>
  <c r="K950" i="1"/>
  <c r="L950" i="1"/>
  <c r="M950" i="1"/>
  <c r="N950" i="1"/>
  <c r="O950" i="1"/>
  <c r="P950" i="1"/>
  <c r="Q950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Q951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Q952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Q953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Q954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Q955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Q956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P957" i="1"/>
  <c r="Q957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Q958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Q959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Q960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Q961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Q962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P963" i="1"/>
  <c r="Q963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Q964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Q966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Q967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Q968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Q969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Q970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Q971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Q972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Q973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Q974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Q975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Q976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Q977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Q978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Q979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/>
  <c r="Q980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Q981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Q982" i="1"/>
  <c r="B983" i="1"/>
  <c r="C983" i="1"/>
  <c r="D983" i="1"/>
  <c r="E983" i="1"/>
  <c r="F983" i="1"/>
  <c r="G983" i="1"/>
  <c r="H983" i="1"/>
  <c r="I983" i="1"/>
  <c r="J983" i="1"/>
  <c r="K983" i="1"/>
  <c r="L983" i="1"/>
  <c r="M983" i="1"/>
  <c r="N983" i="1"/>
  <c r="O983" i="1"/>
  <c r="P983" i="1"/>
  <c r="Q983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Q984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Q985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Q986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Q987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Q990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Q992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Q995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Q996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Q997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Q998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B2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K90" i="1"/>
  <c r="K3" i="1"/>
  <c r="L3" i="1"/>
  <c r="M3" i="1"/>
  <c r="N3" i="1"/>
  <c r="O3" i="1"/>
  <c r="P3" i="1"/>
  <c r="Q3" i="1"/>
  <c r="K4" i="1"/>
  <c r="L4" i="1"/>
  <c r="M4" i="1"/>
  <c r="N4" i="1"/>
  <c r="O4" i="1"/>
  <c r="P4" i="1"/>
  <c r="Q4" i="1"/>
  <c r="K5" i="1"/>
  <c r="L5" i="1"/>
  <c r="M5" i="1"/>
  <c r="N5" i="1"/>
  <c r="O5" i="1"/>
  <c r="P5" i="1"/>
  <c r="Q5" i="1"/>
  <c r="K6" i="1"/>
  <c r="L6" i="1"/>
  <c r="M6" i="1"/>
  <c r="N6" i="1"/>
  <c r="O6" i="1"/>
  <c r="P6" i="1"/>
  <c r="Q6" i="1"/>
  <c r="K7" i="1"/>
  <c r="L7" i="1"/>
  <c r="M7" i="1"/>
  <c r="N7" i="1"/>
  <c r="O7" i="1"/>
  <c r="P7" i="1"/>
  <c r="Q7" i="1"/>
  <c r="K8" i="1"/>
  <c r="L8" i="1"/>
  <c r="M8" i="1"/>
  <c r="N8" i="1"/>
  <c r="O8" i="1"/>
  <c r="P8" i="1"/>
  <c r="Q8" i="1"/>
  <c r="K9" i="1"/>
  <c r="L9" i="1"/>
  <c r="M9" i="1"/>
  <c r="N9" i="1"/>
  <c r="O9" i="1"/>
  <c r="P9" i="1"/>
  <c r="Q9" i="1"/>
  <c r="K10" i="1"/>
  <c r="L10" i="1"/>
  <c r="M10" i="1"/>
  <c r="N10" i="1"/>
  <c r="O10" i="1"/>
  <c r="P10" i="1"/>
  <c r="Q10" i="1"/>
  <c r="K11" i="1"/>
  <c r="L11" i="1"/>
  <c r="M11" i="1"/>
  <c r="N11" i="1"/>
  <c r="O11" i="1"/>
  <c r="P11" i="1"/>
  <c r="Q11" i="1"/>
  <c r="K12" i="1"/>
  <c r="L12" i="1"/>
  <c r="M12" i="1"/>
  <c r="N12" i="1"/>
  <c r="O12" i="1"/>
  <c r="P12" i="1"/>
  <c r="Q12" i="1"/>
  <c r="K13" i="1"/>
  <c r="L13" i="1"/>
  <c r="M13" i="1"/>
  <c r="N13" i="1"/>
  <c r="O13" i="1"/>
  <c r="P13" i="1"/>
  <c r="Q13" i="1"/>
  <c r="K14" i="1"/>
  <c r="L14" i="1"/>
  <c r="M14" i="1"/>
  <c r="N14" i="1"/>
  <c r="O14" i="1"/>
  <c r="P14" i="1"/>
  <c r="Q14" i="1"/>
  <c r="K15" i="1"/>
  <c r="L15" i="1"/>
  <c r="M15" i="1"/>
  <c r="N15" i="1"/>
  <c r="O15" i="1"/>
  <c r="P15" i="1"/>
  <c r="Q15" i="1"/>
  <c r="K16" i="1"/>
  <c r="L16" i="1"/>
  <c r="M16" i="1"/>
  <c r="N16" i="1"/>
  <c r="O16" i="1"/>
  <c r="P16" i="1"/>
  <c r="Q16" i="1"/>
  <c r="K17" i="1"/>
  <c r="L17" i="1"/>
  <c r="M17" i="1"/>
  <c r="N17" i="1"/>
  <c r="O17" i="1"/>
  <c r="P17" i="1"/>
  <c r="Q17" i="1"/>
  <c r="K18" i="1"/>
  <c r="L18" i="1"/>
  <c r="M18" i="1"/>
  <c r="N18" i="1"/>
  <c r="O18" i="1"/>
  <c r="P18" i="1"/>
  <c r="Q18" i="1"/>
  <c r="K19" i="1"/>
  <c r="L19" i="1"/>
  <c r="M19" i="1"/>
  <c r="N19" i="1"/>
  <c r="O19" i="1"/>
  <c r="P19" i="1"/>
  <c r="Q19" i="1"/>
  <c r="K20" i="1"/>
  <c r="L20" i="1"/>
  <c r="M20" i="1"/>
  <c r="N20" i="1"/>
  <c r="O20" i="1"/>
  <c r="P20" i="1"/>
  <c r="Q20" i="1"/>
  <c r="K21" i="1"/>
  <c r="L21" i="1"/>
  <c r="M21" i="1"/>
  <c r="N21" i="1"/>
  <c r="O21" i="1"/>
  <c r="P21" i="1"/>
  <c r="Q21" i="1"/>
  <c r="K22" i="1"/>
  <c r="L22" i="1"/>
  <c r="M22" i="1"/>
  <c r="N22" i="1"/>
  <c r="O22" i="1"/>
  <c r="P22" i="1"/>
  <c r="Q22" i="1"/>
  <c r="K23" i="1"/>
  <c r="L23" i="1"/>
  <c r="M23" i="1"/>
  <c r="N23" i="1"/>
  <c r="O23" i="1"/>
  <c r="P23" i="1"/>
  <c r="Q23" i="1"/>
  <c r="K24" i="1"/>
  <c r="L24" i="1"/>
  <c r="M24" i="1"/>
  <c r="N24" i="1"/>
  <c r="O24" i="1"/>
  <c r="P24" i="1"/>
  <c r="Q24" i="1"/>
  <c r="K25" i="1"/>
  <c r="L25" i="1"/>
  <c r="M25" i="1"/>
  <c r="N25" i="1"/>
  <c r="O25" i="1"/>
  <c r="P25" i="1"/>
  <c r="Q25" i="1"/>
  <c r="K26" i="1"/>
  <c r="L26" i="1"/>
  <c r="M26" i="1"/>
  <c r="N26" i="1"/>
  <c r="O26" i="1"/>
  <c r="P26" i="1"/>
  <c r="Q26" i="1"/>
  <c r="K27" i="1"/>
  <c r="L27" i="1"/>
  <c r="M27" i="1"/>
  <c r="N27" i="1"/>
  <c r="O27" i="1"/>
  <c r="P27" i="1"/>
  <c r="Q27" i="1"/>
  <c r="K28" i="1"/>
  <c r="L28" i="1"/>
  <c r="M28" i="1"/>
  <c r="N28" i="1"/>
  <c r="O28" i="1"/>
  <c r="P28" i="1"/>
  <c r="Q28" i="1"/>
  <c r="K29" i="1"/>
  <c r="L29" i="1"/>
  <c r="M29" i="1"/>
  <c r="N29" i="1"/>
  <c r="O29" i="1"/>
  <c r="P29" i="1"/>
  <c r="Q29" i="1"/>
  <c r="K30" i="1"/>
  <c r="L30" i="1"/>
  <c r="M30" i="1"/>
  <c r="N30" i="1"/>
  <c r="O30" i="1"/>
  <c r="P30" i="1"/>
  <c r="Q30" i="1"/>
  <c r="K31" i="1"/>
  <c r="L31" i="1"/>
  <c r="M31" i="1"/>
  <c r="N31" i="1"/>
  <c r="O31" i="1"/>
  <c r="P31" i="1"/>
  <c r="Q31" i="1"/>
  <c r="K32" i="1"/>
  <c r="L32" i="1"/>
  <c r="M32" i="1"/>
  <c r="N32" i="1"/>
  <c r="O32" i="1"/>
  <c r="P32" i="1"/>
  <c r="Q32" i="1"/>
  <c r="K33" i="1"/>
  <c r="L33" i="1"/>
  <c r="M33" i="1"/>
  <c r="N33" i="1"/>
  <c r="O33" i="1"/>
  <c r="P33" i="1"/>
  <c r="Q33" i="1"/>
  <c r="K34" i="1"/>
  <c r="L34" i="1"/>
  <c r="M34" i="1"/>
  <c r="N34" i="1"/>
  <c r="O34" i="1"/>
  <c r="P34" i="1"/>
  <c r="Q34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K37" i="1"/>
  <c r="L37" i="1"/>
  <c r="M37" i="1"/>
  <c r="N37" i="1"/>
  <c r="O37" i="1"/>
  <c r="P37" i="1"/>
  <c r="Q37" i="1"/>
  <c r="K38" i="1"/>
  <c r="L38" i="1"/>
  <c r="M38" i="1"/>
  <c r="N38" i="1"/>
  <c r="O38" i="1"/>
  <c r="P38" i="1"/>
  <c r="Q38" i="1"/>
  <c r="K39" i="1"/>
  <c r="L39" i="1"/>
  <c r="M39" i="1"/>
  <c r="N39" i="1"/>
  <c r="O39" i="1"/>
  <c r="P39" i="1"/>
  <c r="Q39" i="1"/>
  <c r="K40" i="1"/>
  <c r="L40" i="1"/>
  <c r="M40" i="1"/>
  <c r="N40" i="1"/>
  <c r="O40" i="1"/>
  <c r="P40" i="1"/>
  <c r="Q40" i="1"/>
  <c r="K41" i="1"/>
  <c r="L41" i="1"/>
  <c r="M41" i="1"/>
  <c r="N41" i="1"/>
  <c r="O41" i="1"/>
  <c r="P41" i="1"/>
  <c r="Q41" i="1"/>
  <c r="K42" i="1"/>
  <c r="L42" i="1"/>
  <c r="M42" i="1"/>
  <c r="N42" i="1"/>
  <c r="O42" i="1"/>
  <c r="P42" i="1"/>
  <c r="Q42" i="1"/>
  <c r="K43" i="1"/>
  <c r="L43" i="1"/>
  <c r="M43" i="1"/>
  <c r="N43" i="1"/>
  <c r="O43" i="1"/>
  <c r="P43" i="1"/>
  <c r="Q43" i="1"/>
  <c r="K44" i="1"/>
  <c r="L44" i="1"/>
  <c r="M44" i="1"/>
  <c r="N44" i="1"/>
  <c r="O44" i="1"/>
  <c r="P44" i="1"/>
  <c r="Q44" i="1"/>
  <c r="K45" i="1"/>
  <c r="L45" i="1"/>
  <c r="M45" i="1"/>
  <c r="N45" i="1"/>
  <c r="O45" i="1"/>
  <c r="P45" i="1"/>
  <c r="Q45" i="1"/>
  <c r="K46" i="1"/>
  <c r="L46" i="1"/>
  <c r="M46" i="1"/>
  <c r="N46" i="1"/>
  <c r="O46" i="1"/>
  <c r="P46" i="1"/>
  <c r="Q46" i="1"/>
  <c r="K47" i="1"/>
  <c r="L47" i="1"/>
  <c r="M47" i="1"/>
  <c r="N47" i="1"/>
  <c r="O47" i="1"/>
  <c r="P47" i="1"/>
  <c r="Q47" i="1"/>
  <c r="K48" i="1"/>
  <c r="L48" i="1"/>
  <c r="M48" i="1"/>
  <c r="N48" i="1"/>
  <c r="O48" i="1"/>
  <c r="P48" i="1"/>
  <c r="Q48" i="1"/>
  <c r="K49" i="1"/>
  <c r="L49" i="1"/>
  <c r="M49" i="1"/>
  <c r="N49" i="1"/>
  <c r="O49" i="1"/>
  <c r="P49" i="1"/>
  <c r="Q49" i="1"/>
  <c r="K50" i="1"/>
  <c r="L50" i="1"/>
  <c r="M50" i="1"/>
  <c r="N50" i="1"/>
  <c r="O50" i="1"/>
  <c r="P50" i="1"/>
  <c r="Q50" i="1"/>
  <c r="K51" i="1"/>
  <c r="L51" i="1"/>
  <c r="M51" i="1"/>
  <c r="N51" i="1"/>
  <c r="O51" i="1"/>
  <c r="P51" i="1"/>
  <c r="Q51" i="1"/>
  <c r="K52" i="1"/>
  <c r="L52" i="1"/>
  <c r="M52" i="1"/>
  <c r="N52" i="1"/>
  <c r="O52" i="1"/>
  <c r="P52" i="1"/>
  <c r="Q52" i="1"/>
  <c r="K53" i="1"/>
  <c r="L53" i="1"/>
  <c r="M53" i="1"/>
  <c r="N53" i="1"/>
  <c r="O53" i="1"/>
  <c r="P53" i="1"/>
  <c r="Q53" i="1"/>
  <c r="K54" i="1"/>
  <c r="L54" i="1"/>
  <c r="M54" i="1"/>
  <c r="N54" i="1"/>
  <c r="O54" i="1"/>
  <c r="P54" i="1"/>
  <c r="Q54" i="1"/>
  <c r="K55" i="1"/>
  <c r="L55" i="1"/>
  <c r="M55" i="1"/>
  <c r="N55" i="1"/>
  <c r="O55" i="1"/>
  <c r="P55" i="1"/>
  <c r="Q55" i="1"/>
  <c r="K56" i="1"/>
  <c r="L56" i="1"/>
  <c r="M56" i="1"/>
  <c r="N56" i="1"/>
  <c r="O56" i="1"/>
  <c r="P56" i="1"/>
  <c r="Q56" i="1"/>
  <c r="K57" i="1"/>
  <c r="L57" i="1"/>
  <c r="M57" i="1"/>
  <c r="N57" i="1"/>
  <c r="O57" i="1"/>
  <c r="P57" i="1"/>
  <c r="Q57" i="1"/>
  <c r="K58" i="1"/>
  <c r="L58" i="1"/>
  <c r="M58" i="1"/>
  <c r="N58" i="1"/>
  <c r="O58" i="1"/>
  <c r="P58" i="1"/>
  <c r="Q58" i="1"/>
  <c r="K59" i="1"/>
  <c r="L59" i="1"/>
  <c r="M59" i="1"/>
  <c r="N59" i="1"/>
  <c r="O59" i="1"/>
  <c r="P59" i="1"/>
  <c r="Q59" i="1"/>
  <c r="K60" i="1"/>
  <c r="L60" i="1"/>
  <c r="M60" i="1"/>
  <c r="N60" i="1"/>
  <c r="O60" i="1"/>
  <c r="P60" i="1"/>
  <c r="Q60" i="1"/>
  <c r="K61" i="1"/>
  <c r="L61" i="1"/>
  <c r="M61" i="1"/>
  <c r="N61" i="1"/>
  <c r="O61" i="1"/>
  <c r="P61" i="1"/>
  <c r="Q61" i="1"/>
  <c r="K62" i="1"/>
  <c r="L62" i="1"/>
  <c r="M62" i="1"/>
  <c r="N62" i="1"/>
  <c r="O62" i="1"/>
  <c r="P62" i="1"/>
  <c r="Q62" i="1"/>
  <c r="K63" i="1"/>
  <c r="L63" i="1"/>
  <c r="M63" i="1"/>
  <c r="N63" i="1"/>
  <c r="O63" i="1"/>
  <c r="P63" i="1"/>
  <c r="Q63" i="1"/>
  <c r="K64" i="1"/>
  <c r="L64" i="1"/>
  <c r="M64" i="1"/>
  <c r="N64" i="1"/>
  <c r="O64" i="1"/>
  <c r="P64" i="1"/>
  <c r="Q64" i="1"/>
  <c r="K65" i="1"/>
  <c r="L65" i="1"/>
  <c r="M65" i="1"/>
  <c r="N65" i="1"/>
  <c r="O65" i="1"/>
  <c r="P65" i="1"/>
  <c r="Q65" i="1"/>
  <c r="K66" i="1"/>
  <c r="L66" i="1"/>
  <c r="M66" i="1"/>
  <c r="N66" i="1"/>
  <c r="O66" i="1"/>
  <c r="P66" i="1"/>
  <c r="Q66" i="1"/>
  <c r="K67" i="1"/>
  <c r="L67" i="1"/>
  <c r="M67" i="1"/>
  <c r="N67" i="1"/>
  <c r="O67" i="1"/>
  <c r="P67" i="1"/>
  <c r="Q67" i="1"/>
  <c r="K68" i="1"/>
  <c r="L68" i="1"/>
  <c r="M68" i="1"/>
  <c r="N68" i="1"/>
  <c r="O68" i="1"/>
  <c r="P68" i="1"/>
  <c r="Q68" i="1"/>
  <c r="K69" i="1"/>
  <c r="L69" i="1"/>
  <c r="M69" i="1"/>
  <c r="N69" i="1"/>
  <c r="O69" i="1"/>
  <c r="P69" i="1"/>
  <c r="Q69" i="1"/>
  <c r="K70" i="1"/>
  <c r="L70" i="1"/>
  <c r="M70" i="1"/>
  <c r="N70" i="1"/>
  <c r="O70" i="1"/>
  <c r="P70" i="1"/>
  <c r="Q70" i="1"/>
  <c r="K71" i="1"/>
  <c r="L71" i="1"/>
  <c r="M71" i="1"/>
  <c r="N71" i="1"/>
  <c r="O71" i="1"/>
  <c r="P71" i="1"/>
  <c r="Q71" i="1"/>
  <c r="K72" i="1"/>
  <c r="L72" i="1"/>
  <c r="M72" i="1"/>
  <c r="N72" i="1"/>
  <c r="O72" i="1"/>
  <c r="P72" i="1"/>
  <c r="Q72" i="1"/>
  <c r="K73" i="1"/>
  <c r="L73" i="1"/>
  <c r="M73" i="1"/>
  <c r="N73" i="1"/>
  <c r="O73" i="1"/>
  <c r="P73" i="1"/>
  <c r="Q73" i="1"/>
  <c r="K74" i="1"/>
  <c r="L74" i="1"/>
  <c r="M74" i="1"/>
  <c r="N74" i="1"/>
  <c r="O74" i="1"/>
  <c r="P74" i="1"/>
  <c r="Q74" i="1"/>
  <c r="K75" i="1"/>
  <c r="L75" i="1"/>
  <c r="M75" i="1"/>
  <c r="N75" i="1"/>
  <c r="O75" i="1"/>
  <c r="P75" i="1"/>
  <c r="Q75" i="1"/>
  <c r="K76" i="1"/>
  <c r="L76" i="1"/>
  <c r="M76" i="1"/>
  <c r="N76" i="1"/>
  <c r="O76" i="1"/>
  <c r="P76" i="1"/>
  <c r="Q76" i="1"/>
  <c r="K77" i="1"/>
  <c r="L77" i="1"/>
  <c r="M77" i="1"/>
  <c r="N77" i="1"/>
  <c r="O77" i="1"/>
  <c r="P77" i="1"/>
  <c r="Q77" i="1"/>
  <c r="K78" i="1"/>
  <c r="L78" i="1"/>
  <c r="M78" i="1"/>
  <c r="N78" i="1"/>
  <c r="O78" i="1"/>
  <c r="P78" i="1"/>
  <c r="Q78" i="1"/>
  <c r="K79" i="1"/>
  <c r="L79" i="1"/>
  <c r="M79" i="1"/>
  <c r="N79" i="1"/>
  <c r="O79" i="1"/>
  <c r="P79" i="1"/>
  <c r="Q79" i="1"/>
  <c r="K80" i="1"/>
  <c r="L80" i="1"/>
  <c r="M80" i="1"/>
  <c r="N80" i="1"/>
  <c r="O80" i="1"/>
  <c r="P80" i="1"/>
  <c r="Q80" i="1"/>
  <c r="K81" i="1"/>
  <c r="L81" i="1"/>
  <c r="M81" i="1"/>
  <c r="N81" i="1"/>
  <c r="O81" i="1"/>
  <c r="P81" i="1"/>
  <c r="Q81" i="1"/>
  <c r="K82" i="1"/>
  <c r="L82" i="1"/>
  <c r="M82" i="1"/>
  <c r="N82" i="1"/>
  <c r="O82" i="1"/>
  <c r="P82" i="1"/>
  <c r="Q82" i="1"/>
  <c r="K83" i="1"/>
  <c r="L83" i="1"/>
  <c r="M83" i="1"/>
  <c r="N83" i="1"/>
  <c r="O83" i="1"/>
  <c r="P83" i="1"/>
  <c r="Q83" i="1"/>
  <c r="K84" i="1"/>
  <c r="L84" i="1"/>
  <c r="M84" i="1"/>
  <c r="N84" i="1"/>
  <c r="O84" i="1"/>
  <c r="P84" i="1"/>
  <c r="Q84" i="1"/>
  <c r="K85" i="1"/>
  <c r="L85" i="1"/>
  <c r="M85" i="1"/>
  <c r="N85" i="1"/>
  <c r="O85" i="1"/>
  <c r="P85" i="1"/>
  <c r="Q85" i="1"/>
  <c r="K86" i="1"/>
  <c r="L86" i="1"/>
  <c r="M86" i="1"/>
  <c r="N86" i="1"/>
  <c r="O86" i="1"/>
  <c r="P86" i="1"/>
  <c r="Q86" i="1"/>
  <c r="K87" i="1"/>
  <c r="L87" i="1"/>
  <c r="M87" i="1"/>
  <c r="N87" i="1"/>
  <c r="O87" i="1"/>
  <c r="P87" i="1"/>
  <c r="Q87" i="1"/>
  <c r="K88" i="1"/>
  <c r="L88" i="1"/>
  <c r="M88" i="1"/>
  <c r="N88" i="1"/>
  <c r="O88" i="1"/>
  <c r="P88" i="1"/>
  <c r="Q88" i="1"/>
  <c r="K89" i="1"/>
  <c r="L89" i="1"/>
  <c r="M89" i="1"/>
  <c r="N89" i="1"/>
  <c r="O89" i="1"/>
  <c r="P89" i="1"/>
  <c r="Q89" i="1"/>
  <c r="L90" i="1"/>
  <c r="M90" i="1"/>
  <c r="N90" i="1"/>
  <c r="O90" i="1"/>
  <c r="P90" i="1"/>
  <c r="Q90" i="1"/>
  <c r="K91" i="1"/>
  <c r="L91" i="1"/>
  <c r="M91" i="1"/>
  <c r="N91" i="1"/>
  <c r="O91" i="1"/>
  <c r="P91" i="1"/>
  <c r="Q91" i="1"/>
  <c r="K92" i="1"/>
  <c r="L92" i="1"/>
  <c r="M92" i="1"/>
  <c r="N92" i="1"/>
  <c r="O92" i="1"/>
  <c r="P92" i="1"/>
  <c r="Q92" i="1"/>
  <c r="K93" i="1"/>
  <c r="L93" i="1"/>
  <c r="M93" i="1"/>
  <c r="N93" i="1"/>
  <c r="O93" i="1"/>
  <c r="P93" i="1"/>
  <c r="Q93" i="1"/>
  <c r="K94" i="1"/>
  <c r="L94" i="1"/>
  <c r="M94" i="1"/>
  <c r="N94" i="1"/>
  <c r="O94" i="1"/>
  <c r="P94" i="1"/>
  <c r="Q94" i="1"/>
  <c r="K95" i="1"/>
  <c r="L95" i="1"/>
  <c r="M95" i="1"/>
  <c r="N95" i="1"/>
  <c r="O95" i="1"/>
  <c r="P95" i="1"/>
  <c r="Q95" i="1"/>
  <c r="K96" i="1"/>
  <c r="L96" i="1"/>
  <c r="M96" i="1"/>
  <c r="N96" i="1"/>
  <c r="O96" i="1"/>
  <c r="P96" i="1"/>
  <c r="Q96" i="1"/>
  <c r="K97" i="1"/>
  <c r="L97" i="1"/>
  <c r="M97" i="1"/>
  <c r="N97" i="1"/>
  <c r="O97" i="1"/>
  <c r="P97" i="1"/>
  <c r="Q97" i="1"/>
  <c r="K98" i="1"/>
  <c r="L98" i="1"/>
  <c r="M98" i="1"/>
  <c r="N98" i="1"/>
  <c r="O98" i="1"/>
  <c r="P98" i="1"/>
  <c r="Q98" i="1"/>
  <c r="K99" i="1"/>
  <c r="L99" i="1"/>
  <c r="M99" i="1"/>
  <c r="N99" i="1"/>
  <c r="O99" i="1"/>
  <c r="P99" i="1"/>
  <c r="Q99" i="1"/>
  <c r="K100" i="1"/>
  <c r="L100" i="1"/>
  <c r="M100" i="1"/>
  <c r="N100" i="1"/>
  <c r="O100" i="1"/>
  <c r="P100" i="1"/>
  <c r="Q100" i="1"/>
  <c r="K101" i="1"/>
  <c r="L101" i="1"/>
  <c r="M101" i="1"/>
  <c r="N101" i="1"/>
  <c r="O101" i="1"/>
  <c r="P101" i="1"/>
  <c r="Q101" i="1"/>
  <c r="Q2" i="1"/>
  <c r="P2" i="1"/>
  <c r="O2" i="1"/>
  <c r="N2" i="1"/>
  <c r="M2" i="1"/>
  <c r="L2" i="1"/>
  <c r="K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J2" i="1"/>
  <c r="I2" i="1"/>
  <c r="H3" i="1"/>
  <c r="S3" i="1" s="1"/>
  <c r="H4" i="1"/>
  <c r="H5" i="1"/>
  <c r="H6" i="1"/>
  <c r="H7" i="1"/>
  <c r="H8" i="1"/>
  <c r="H9" i="1"/>
  <c r="H10" i="1"/>
  <c r="H11" i="1"/>
  <c r="S11" i="1" s="1"/>
  <c r="H12" i="1"/>
  <c r="H13" i="1"/>
  <c r="H14" i="1"/>
  <c r="H15" i="1"/>
  <c r="H16" i="1"/>
  <c r="H17" i="1"/>
  <c r="H18" i="1"/>
  <c r="H19" i="1"/>
  <c r="S19" i="1" s="1"/>
  <c r="H20" i="1"/>
  <c r="H21" i="1"/>
  <c r="H22" i="1"/>
  <c r="H23" i="1"/>
  <c r="H24" i="1"/>
  <c r="H25" i="1"/>
  <c r="H26" i="1"/>
  <c r="H27" i="1"/>
  <c r="S27" i="1" s="1"/>
  <c r="H28" i="1"/>
  <c r="H29" i="1"/>
  <c r="H30" i="1"/>
  <c r="H31" i="1"/>
  <c r="H32" i="1"/>
  <c r="H33" i="1"/>
  <c r="H34" i="1"/>
  <c r="H35" i="1"/>
  <c r="S35" i="1" s="1"/>
  <c r="H36" i="1"/>
  <c r="H37" i="1"/>
  <c r="H38" i="1"/>
  <c r="H39" i="1"/>
  <c r="H40" i="1"/>
  <c r="H41" i="1"/>
  <c r="H42" i="1"/>
  <c r="H43" i="1"/>
  <c r="S43" i="1" s="1"/>
  <c r="H44" i="1"/>
  <c r="H45" i="1"/>
  <c r="H46" i="1"/>
  <c r="H47" i="1"/>
  <c r="H48" i="1"/>
  <c r="H49" i="1"/>
  <c r="H50" i="1"/>
  <c r="H51" i="1"/>
  <c r="S51" i="1" s="1"/>
  <c r="H52" i="1"/>
  <c r="H53" i="1"/>
  <c r="H54" i="1"/>
  <c r="H55" i="1"/>
  <c r="H56" i="1"/>
  <c r="H57" i="1"/>
  <c r="H58" i="1"/>
  <c r="H59" i="1"/>
  <c r="S59" i="1" s="1"/>
  <c r="H60" i="1"/>
  <c r="H61" i="1"/>
  <c r="H62" i="1"/>
  <c r="H63" i="1"/>
  <c r="H64" i="1"/>
  <c r="H65" i="1"/>
  <c r="H66" i="1"/>
  <c r="H67" i="1"/>
  <c r="S67" i="1" s="1"/>
  <c r="H68" i="1"/>
  <c r="H69" i="1"/>
  <c r="H70" i="1"/>
  <c r="H71" i="1"/>
  <c r="H72" i="1"/>
  <c r="H73" i="1"/>
  <c r="H74" i="1"/>
  <c r="H75" i="1"/>
  <c r="S75" i="1" s="1"/>
  <c r="H76" i="1"/>
  <c r="H77" i="1"/>
  <c r="H78" i="1"/>
  <c r="H79" i="1"/>
  <c r="H80" i="1"/>
  <c r="H81" i="1"/>
  <c r="H82" i="1"/>
  <c r="H83" i="1"/>
  <c r="S83" i="1" s="1"/>
  <c r="H84" i="1"/>
  <c r="H85" i="1"/>
  <c r="H86" i="1"/>
  <c r="H87" i="1"/>
  <c r="H88" i="1"/>
  <c r="H89" i="1"/>
  <c r="H90" i="1"/>
  <c r="H91" i="1"/>
  <c r="S91" i="1" s="1"/>
  <c r="H92" i="1"/>
  <c r="H93" i="1"/>
  <c r="H94" i="1"/>
  <c r="H95" i="1"/>
  <c r="H96" i="1"/>
  <c r="H97" i="1"/>
  <c r="H98" i="1"/>
  <c r="H99" i="1"/>
  <c r="S99" i="1" s="1"/>
  <c r="H100" i="1"/>
  <c r="H101" i="1"/>
  <c r="H2" i="1"/>
  <c r="G3" i="1"/>
  <c r="G4" i="1"/>
  <c r="G5" i="1"/>
  <c r="U5" i="1" s="1"/>
  <c r="G6" i="1"/>
  <c r="G7" i="1"/>
  <c r="U7" i="1" s="1"/>
  <c r="G8" i="1"/>
  <c r="G9" i="1"/>
  <c r="U9" i="1" s="1"/>
  <c r="G10" i="1"/>
  <c r="G11" i="1"/>
  <c r="G12" i="1"/>
  <c r="G13" i="1"/>
  <c r="U13" i="1" s="1"/>
  <c r="G14" i="1"/>
  <c r="G15" i="1"/>
  <c r="U15" i="1" s="1"/>
  <c r="G16" i="1"/>
  <c r="G17" i="1"/>
  <c r="U17" i="1" s="1"/>
  <c r="G18" i="1"/>
  <c r="G19" i="1"/>
  <c r="G20" i="1"/>
  <c r="G21" i="1"/>
  <c r="U21" i="1" s="1"/>
  <c r="G22" i="1"/>
  <c r="G23" i="1"/>
  <c r="U23" i="1" s="1"/>
  <c r="G24" i="1"/>
  <c r="G25" i="1"/>
  <c r="U25" i="1" s="1"/>
  <c r="G26" i="1"/>
  <c r="G27" i="1"/>
  <c r="G28" i="1"/>
  <c r="G29" i="1"/>
  <c r="U29" i="1" s="1"/>
  <c r="G30" i="1"/>
  <c r="G31" i="1"/>
  <c r="U31" i="1" s="1"/>
  <c r="G32" i="1"/>
  <c r="G33" i="1"/>
  <c r="U33" i="1" s="1"/>
  <c r="G34" i="1"/>
  <c r="G35" i="1"/>
  <c r="G36" i="1"/>
  <c r="G37" i="1"/>
  <c r="U37" i="1" s="1"/>
  <c r="G38" i="1"/>
  <c r="G39" i="1"/>
  <c r="U39" i="1" s="1"/>
  <c r="G40" i="1"/>
  <c r="G41" i="1"/>
  <c r="U41" i="1" s="1"/>
  <c r="G42" i="1"/>
  <c r="G43" i="1"/>
  <c r="G44" i="1"/>
  <c r="G45" i="1"/>
  <c r="U45" i="1" s="1"/>
  <c r="G46" i="1"/>
  <c r="G47" i="1"/>
  <c r="U47" i="1" s="1"/>
  <c r="G48" i="1"/>
  <c r="G49" i="1"/>
  <c r="U49" i="1" s="1"/>
  <c r="G50" i="1"/>
  <c r="G51" i="1"/>
  <c r="G52" i="1"/>
  <c r="G53" i="1"/>
  <c r="U53" i="1" s="1"/>
  <c r="G54" i="1"/>
  <c r="G55" i="1"/>
  <c r="U55" i="1" s="1"/>
  <c r="G56" i="1"/>
  <c r="G57" i="1"/>
  <c r="U57" i="1" s="1"/>
  <c r="G58" i="1"/>
  <c r="G59" i="1"/>
  <c r="G60" i="1"/>
  <c r="G61" i="1"/>
  <c r="U61" i="1" s="1"/>
  <c r="G62" i="1"/>
  <c r="G63" i="1"/>
  <c r="U63" i="1" s="1"/>
  <c r="G64" i="1"/>
  <c r="G65" i="1"/>
  <c r="U65" i="1" s="1"/>
  <c r="G66" i="1"/>
  <c r="G67" i="1"/>
  <c r="G68" i="1"/>
  <c r="G69" i="1"/>
  <c r="U69" i="1" s="1"/>
  <c r="G70" i="1"/>
  <c r="G71" i="1"/>
  <c r="U71" i="1" s="1"/>
  <c r="G72" i="1"/>
  <c r="G73" i="1"/>
  <c r="U73" i="1" s="1"/>
  <c r="G74" i="1"/>
  <c r="G75" i="1"/>
  <c r="G76" i="1"/>
  <c r="G77" i="1"/>
  <c r="U77" i="1" s="1"/>
  <c r="G78" i="1"/>
  <c r="G79" i="1"/>
  <c r="U79" i="1" s="1"/>
  <c r="G80" i="1"/>
  <c r="G81" i="1"/>
  <c r="U81" i="1" s="1"/>
  <c r="G82" i="1"/>
  <c r="G83" i="1"/>
  <c r="G84" i="1"/>
  <c r="G85" i="1"/>
  <c r="U85" i="1" s="1"/>
  <c r="G86" i="1"/>
  <c r="G87" i="1"/>
  <c r="U87" i="1" s="1"/>
  <c r="G88" i="1"/>
  <c r="G89" i="1"/>
  <c r="U89" i="1" s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T91" i="1" s="1"/>
  <c r="F92" i="1"/>
  <c r="F93" i="1"/>
  <c r="T93" i="1" s="1"/>
  <c r="F94" i="1"/>
  <c r="F95" i="1"/>
  <c r="T95" i="1" s="1"/>
  <c r="F96" i="1"/>
  <c r="F97" i="1"/>
  <c r="F98" i="1"/>
  <c r="F99" i="1"/>
  <c r="T99" i="1" s="1"/>
  <c r="F100" i="1"/>
  <c r="F101" i="1"/>
  <c r="T101" i="1" s="1"/>
  <c r="F2" i="1"/>
  <c r="T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4" i="1"/>
  <c r="B5" i="1"/>
  <c r="B6" i="1"/>
  <c r="B7" i="1"/>
  <c r="B8" i="1"/>
  <c r="B2" i="1"/>
  <c r="S93" i="1" l="1"/>
  <c r="S77" i="1"/>
  <c r="S69" i="1"/>
  <c r="S45" i="1"/>
  <c r="S21" i="1"/>
  <c r="S5" i="1"/>
  <c r="S101" i="1"/>
  <c r="S85" i="1"/>
  <c r="S61" i="1"/>
  <c r="S53" i="1"/>
  <c r="S37" i="1"/>
  <c r="S29" i="1"/>
  <c r="S13" i="1"/>
  <c r="U97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T1480" i="1"/>
  <c r="T1478" i="1"/>
  <c r="T1477" i="1"/>
  <c r="T1476" i="1"/>
  <c r="T1475" i="1"/>
  <c r="T1473" i="1"/>
  <c r="T1472" i="1"/>
  <c r="T1470" i="1"/>
  <c r="T1469" i="1"/>
  <c r="T1468" i="1"/>
  <c r="T1467" i="1"/>
  <c r="T1465" i="1"/>
  <c r="T1464" i="1"/>
  <c r="T1462" i="1"/>
  <c r="T1461" i="1"/>
  <c r="T1460" i="1"/>
  <c r="T1459" i="1"/>
  <c r="T1457" i="1"/>
  <c r="T1456" i="1"/>
  <c r="T1454" i="1"/>
  <c r="T1453" i="1"/>
  <c r="T1452" i="1"/>
  <c r="T1451" i="1"/>
  <c r="T1449" i="1"/>
  <c r="T1448" i="1"/>
  <c r="T1446" i="1"/>
  <c r="T1445" i="1"/>
  <c r="T1444" i="1"/>
  <c r="T1443" i="1"/>
  <c r="U1441" i="1"/>
  <c r="T1441" i="1"/>
  <c r="T1440" i="1"/>
  <c r="T1438" i="1"/>
  <c r="T1437" i="1"/>
  <c r="T1436" i="1"/>
  <c r="T1435" i="1"/>
  <c r="T1433" i="1"/>
  <c r="T1432" i="1"/>
  <c r="T1430" i="1"/>
  <c r="T1429" i="1"/>
  <c r="T1428" i="1"/>
  <c r="U1427" i="1"/>
  <c r="T1427" i="1"/>
  <c r="T1425" i="1"/>
  <c r="T1424" i="1"/>
  <c r="T1422" i="1"/>
  <c r="T1421" i="1"/>
  <c r="T1420" i="1"/>
  <c r="T1419" i="1"/>
  <c r="T1417" i="1"/>
  <c r="T1416" i="1"/>
  <c r="T1414" i="1"/>
  <c r="U1413" i="1"/>
  <c r="T1413" i="1"/>
  <c r="T1412" i="1"/>
  <c r="T1411" i="1"/>
  <c r="U1409" i="1"/>
  <c r="S466" i="1"/>
  <c r="S1527" i="1"/>
  <c r="S1513" i="1"/>
  <c r="S1499" i="1"/>
  <c r="S1495" i="1"/>
  <c r="S1481" i="1"/>
  <c r="T89" i="1"/>
  <c r="T85" i="1"/>
  <c r="T77" i="1"/>
  <c r="T69" i="1"/>
  <c r="T65" i="1"/>
  <c r="T57" i="1"/>
  <c r="T53" i="1"/>
  <c r="T45" i="1"/>
  <c r="T37" i="1"/>
  <c r="T33" i="1"/>
  <c r="T25" i="1"/>
  <c r="T21" i="1"/>
  <c r="T13" i="1"/>
  <c r="T5" i="1"/>
  <c r="S201" i="1"/>
  <c r="S401" i="1"/>
  <c r="S400" i="1"/>
  <c r="S398" i="1"/>
  <c r="S397" i="1"/>
  <c r="S392" i="1"/>
  <c r="S391" i="1"/>
  <c r="S390" i="1"/>
  <c r="S389" i="1"/>
  <c r="S386" i="1"/>
  <c r="S385" i="1"/>
  <c r="S379" i="1"/>
  <c r="S376" i="1"/>
  <c r="S375" i="1"/>
  <c r="S374" i="1"/>
  <c r="S373" i="1"/>
  <c r="S371" i="1"/>
  <c r="S370" i="1"/>
  <c r="S368" i="1"/>
  <c r="S367" i="1"/>
  <c r="S365" i="1"/>
  <c r="S364" i="1"/>
  <c r="S362" i="1"/>
  <c r="S361" i="1"/>
  <c r="S359" i="1"/>
  <c r="S358" i="1"/>
  <c r="S355" i="1"/>
  <c r="S352" i="1"/>
  <c r="S350" i="1"/>
  <c r="S349" i="1"/>
  <c r="S348" i="1"/>
  <c r="S347" i="1"/>
  <c r="S345" i="1"/>
  <c r="S344" i="1"/>
  <c r="S342" i="1"/>
  <c r="S341" i="1"/>
  <c r="S338" i="1"/>
  <c r="S336" i="1"/>
  <c r="S335" i="1"/>
  <c r="S333" i="1"/>
  <c r="S331" i="1"/>
  <c r="S330" i="1"/>
  <c r="S328" i="1"/>
  <c r="S327" i="1"/>
  <c r="S324" i="1"/>
  <c r="S322" i="1"/>
  <c r="S321" i="1"/>
  <c r="S318" i="1"/>
  <c r="S317" i="1"/>
  <c r="S314" i="1"/>
  <c r="S311" i="1"/>
  <c r="S307" i="1"/>
  <c r="S305" i="1"/>
  <c r="S304" i="1"/>
  <c r="S302" i="1"/>
  <c r="S300" i="1"/>
  <c r="S299" i="1"/>
  <c r="S296" i="1"/>
  <c r="S294" i="1"/>
  <c r="S293" i="1"/>
  <c r="S290" i="1"/>
  <c r="S288" i="1"/>
  <c r="S287" i="1"/>
  <c r="S285" i="1"/>
  <c r="S283" i="1"/>
  <c r="S282" i="1"/>
  <c r="S279" i="1"/>
  <c r="S276" i="1"/>
  <c r="S275" i="1"/>
  <c r="S273" i="1"/>
  <c r="S272" i="1"/>
  <c r="S270" i="1"/>
  <c r="S269" i="1"/>
  <c r="S267" i="1"/>
  <c r="S265" i="1"/>
  <c r="S264" i="1"/>
  <c r="S262" i="1"/>
  <c r="S261" i="1"/>
  <c r="S258" i="1"/>
  <c r="S256" i="1"/>
  <c r="S254" i="1"/>
  <c r="S253" i="1"/>
  <c r="S252" i="1"/>
  <c r="S251" i="1"/>
  <c r="S249" i="1"/>
  <c r="S248" i="1"/>
  <c r="S247" i="1"/>
  <c r="S246" i="1"/>
  <c r="S244" i="1"/>
  <c r="S243" i="1"/>
  <c r="S241" i="1"/>
  <c r="S240" i="1"/>
  <c r="S238" i="1"/>
  <c r="S236" i="1"/>
  <c r="S235" i="1"/>
  <c r="S234" i="1"/>
  <c r="S233" i="1"/>
  <c r="S231" i="1"/>
  <c r="S230" i="1"/>
  <c r="S228" i="1"/>
  <c r="S227" i="1"/>
  <c r="S225" i="1"/>
  <c r="S224" i="1"/>
  <c r="S222" i="1"/>
  <c r="S221" i="1"/>
  <c r="S218" i="1"/>
  <c r="S217" i="1"/>
  <c r="S216" i="1"/>
  <c r="S215" i="1"/>
  <c r="S213" i="1"/>
  <c r="S212" i="1"/>
  <c r="S211" i="1"/>
  <c r="S210" i="1"/>
  <c r="S208" i="1"/>
  <c r="S207" i="1"/>
  <c r="S205" i="1"/>
  <c r="S203" i="1"/>
  <c r="S601" i="1"/>
  <c r="S599" i="1"/>
  <c r="S598" i="1"/>
  <c r="S595" i="1"/>
  <c r="S592" i="1"/>
  <c r="S590" i="1"/>
  <c r="S589" i="1"/>
  <c r="S587" i="1"/>
  <c r="S586" i="1"/>
  <c r="S583" i="1"/>
  <c r="S581" i="1"/>
  <c r="S580" i="1"/>
  <c r="S578" i="1"/>
  <c r="S577" i="1"/>
  <c r="S576" i="1"/>
  <c r="S574" i="1"/>
  <c r="S573" i="1"/>
  <c r="S571" i="1"/>
  <c r="S570" i="1"/>
  <c r="S567" i="1"/>
  <c r="S565" i="1"/>
  <c r="S564" i="1"/>
  <c r="S562" i="1"/>
  <c r="S561" i="1"/>
  <c r="S560" i="1"/>
  <c r="S558" i="1"/>
  <c r="S556" i="1"/>
  <c r="S555" i="1"/>
  <c r="S553" i="1"/>
  <c r="S552" i="1"/>
  <c r="S550" i="1"/>
  <c r="S549" i="1"/>
  <c r="S547" i="1"/>
  <c r="S546" i="1"/>
  <c r="S545" i="1"/>
  <c r="S542" i="1"/>
  <c r="S540" i="1"/>
  <c r="S539" i="1"/>
  <c r="S537" i="1"/>
  <c r="S536" i="1"/>
  <c r="S532" i="1"/>
  <c r="S530" i="1"/>
  <c r="S529" i="1"/>
  <c r="S528" i="1"/>
  <c r="S526" i="1"/>
  <c r="S525" i="1"/>
  <c r="S523" i="1"/>
  <c r="S522" i="1"/>
  <c r="S520" i="1"/>
  <c r="S519" i="1"/>
  <c r="S518" i="1"/>
  <c r="S517" i="1"/>
  <c r="S515" i="1"/>
  <c r="S514" i="1"/>
  <c r="S512" i="1"/>
  <c r="S511" i="1"/>
  <c r="S509" i="1"/>
  <c r="S508" i="1"/>
  <c r="S506" i="1"/>
  <c r="S505" i="1"/>
  <c r="S503" i="1"/>
  <c r="S502" i="1"/>
  <c r="S499" i="1"/>
  <c r="S498" i="1"/>
  <c r="S496" i="1"/>
  <c r="S495" i="1"/>
  <c r="S493" i="1"/>
  <c r="S492" i="1"/>
  <c r="S489" i="1"/>
  <c r="S488" i="1"/>
  <c r="S485" i="1"/>
  <c r="S483" i="1"/>
  <c r="S482" i="1"/>
  <c r="S479" i="1"/>
  <c r="S477" i="1"/>
  <c r="S476" i="1"/>
  <c r="S473" i="1"/>
  <c r="S470" i="1"/>
  <c r="S468" i="1"/>
  <c r="T81" i="1"/>
  <c r="T73" i="1"/>
  <c r="T61" i="1"/>
  <c r="T49" i="1"/>
  <c r="T41" i="1"/>
  <c r="T29" i="1"/>
  <c r="T17" i="1"/>
  <c r="T9" i="1"/>
  <c r="S399" i="1"/>
  <c r="S396" i="1"/>
  <c r="S395" i="1"/>
  <c r="S394" i="1"/>
  <c r="S393" i="1"/>
  <c r="S388" i="1"/>
  <c r="S387" i="1"/>
  <c r="S384" i="1"/>
  <c r="S383" i="1"/>
  <c r="S382" i="1"/>
  <c r="S381" i="1"/>
  <c r="S380" i="1"/>
  <c r="S378" i="1"/>
  <c r="S377" i="1"/>
  <c r="S372" i="1"/>
  <c r="S369" i="1"/>
  <c r="S366" i="1"/>
  <c r="S363" i="1"/>
  <c r="S360" i="1"/>
  <c r="S357" i="1"/>
  <c r="S356" i="1"/>
  <c r="S354" i="1"/>
  <c r="S353" i="1"/>
  <c r="S351" i="1"/>
  <c r="S346" i="1"/>
  <c r="S343" i="1"/>
  <c r="S340" i="1"/>
  <c r="S339" i="1"/>
  <c r="S337" i="1"/>
  <c r="S334" i="1"/>
  <c r="S332" i="1"/>
  <c r="S329" i="1"/>
  <c r="S326" i="1"/>
  <c r="S325" i="1"/>
  <c r="S323" i="1"/>
  <c r="S320" i="1"/>
  <c r="S319" i="1"/>
  <c r="S316" i="1"/>
  <c r="S315" i="1"/>
  <c r="S313" i="1"/>
  <c r="S312" i="1"/>
  <c r="S310" i="1"/>
  <c r="S309" i="1"/>
  <c r="S308" i="1"/>
  <c r="S306" i="1"/>
  <c r="S303" i="1"/>
  <c r="S301" i="1"/>
  <c r="S298" i="1"/>
  <c r="S297" i="1"/>
  <c r="S295" i="1"/>
  <c r="S292" i="1"/>
  <c r="S291" i="1"/>
  <c r="S289" i="1"/>
  <c r="S286" i="1"/>
  <c r="S284" i="1"/>
  <c r="S281" i="1"/>
  <c r="S280" i="1"/>
  <c r="S278" i="1"/>
  <c r="S277" i="1"/>
  <c r="S274" i="1"/>
  <c r="S271" i="1"/>
  <c r="S268" i="1"/>
  <c r="S266" i="1"/>
  <c r="S263" i="1"/>
  <c r="S260" i="1"/>
  <c r="S259" i="1"/>
  <c r="S257" i="1"/>
  <c r="S255" i="1"/>
  <c r="S250" i="1"/>
  <c r="S245" i="1"/>
  <c r="S242" i="1"/>
  <c r="S239" i="1"/>
  <c r="S237" i="1"/>
  <c r="S232" i="1"/>
  <c r="S229" i="1"/>
  <c r="S226" i="1"/>
  <c r="S223" i="1"/>
  <c r="S220" i="1"/>
  <c r="S219" i="1"/>
  <c r="S214" i="1"/>
  <c r="S209" i="1"/>
  <c r="S206" i="1"/>
  <c r="S204" i="1"/>
  <c r="S600" i="1"/>
  <c r="S597" i="1"/>
  <c r="S596" i="1"/>
  <c r="S594" i="1"/>
  <c r="S593" i="1"/>
  <c r="S591" i="1"/>
  <c r="S588" i="1"/>
  <c r="S585" i="1"/>
  <c r="S584" i="1"/>
  <c r="S582" i="1"/>
  <c r="S579" i="1"/>
  <c r="S575" i="1"/>
  <c r="S572" i="1"/>
  <c r="S569" i="1"/>
  <c r="S568" i="1"/>
  <c r="S566" i="1"/>
  <c r="S563" i="1"/>
  <c r="S559" i="1"/>
  <c r="S557" i="1"/>
  <c r="S554" i="1"/>
  <c r="S551" i="1"/>
  <c r="S548" i="1"/>
  <c r="S544" i="1"/>
  <c r="S543" i="1"/>
  <c r="S541" i="1"/>
  <c r="S538" i="1"/>
  <c r="S535" i="1"/>
  <c r="S534" i="1"/>
  <c r="S533" i="1"/>
  <c r="S531" i="1"/>
  <c r="S527" i="1"/>
  <c r="S524" i="1"/>
  <c r="S521" i="1"/>
  <c r="S516" i="1"/>
  <c r="S513" i="1"/>
  <c r="S510" i="1"/>
  <c r="S507" i="1"/>
  <c r="S504" i="1"/>
  <c r="S501" i="1"/>
  <c r="S500" i="1"/>
  <c r="S497" i="1"/>
  <c r="S494" i="1"/>
  <c r="S491" i="1"/>
  <c r="S490" i="1"/>
  <c r="S487" i="1"/>
  <c r="S486" i="1"/>
  <c r="S484" i="1"/>
  <c r="S481" i="1"/>
  <c r="S480" i="1"/>
  <c r="S478" i="1"/>
  <c r="S475" i="1"/>
  <c r="S474" i="1"/>
  <c r="S472" i="1"/>
  <c r="S471" i="1"/>
  <c r="S469" i="1"/>
  <c r="S467" i="1"/>
  <c r="S1108" i="1"/>
  <c r="S465" i="1"/>
  <c r="S462" i="1"/>
  <c r="S461" i="1"/>
  <c r="S459" i="1"/>
  <c r="S458" i="1"/>
  <c r="S455" i="1"/>
  <c r="S454" i="1"/>
  <c r="S452" i="1"/>
  <c r="S451" i="1"/>
  <c r="S449" i="1"/>
  <c r="S448" i="1"/>
  <c r="S447" i="1"/>
  <c r="S445" i="1"/>
  <c r="S444" i="1"/>
  <c r="S442" i="1"/>
  <c r="S441" i="1"/>
  <c r="S438" i="1"/>
  <c r="S436" i="1"/>
  <c r="S435" i="1"/>
  <c r="S433" i="1"/>
  <c r="S432" i="1"/>
  <c r="S430" i="1"/>
  <c r="S427" i="1"/>
  <c r="S426" i="1"/>
  <c r="S424" i="1"/>
  <c r="S423" i="1"/>
  <c r="S421" i="1"/>
  <c r="S419" i="1"/>
  <c r="S418" i="1"/>
  <c r="S417" i="1"/>
  <c r="S415" i="1"/>
  <c r="S414" i="1"/>
  <c r="S412" i="1"/>
  <c r="S410" i="1"/>
  <c r="S409" i="1"/>
  <c r="S406" i="1"/>
  <c r="S404" i="1"/>
  <c r="S403" i="1"/>
  <c r="S800" i="1"/>
  <c r="S799" i="1"/>
  <c r="S798" i="1"/>
  <c r="S796" i="1"/>
  <c r="S795" i="1"/>
  <c r="S792" i="1"/>
  <c r="S790" i="1"/>
  <c r="S789" i="1"/>
  <c r="S786" i="1"/>
  <c r="S784" i="1"/>
  <c r="S783" i="1"/>
  <c r="S782" i="1"/>
  <c r="S781" i="1"/>
  <c r="S778" i="1"/>
  <c r="S775" i="1"/>
  <c r="S774" i="1"/>
  <c r="S772" i="1"/>
  <c r="S770" i="1"/>
  <c r="S769" i="1"/>
  <c r="S768" i="1"/>
  <c r="S767" i="1"/>
  <c r="S765" i="1"/>
  <c r="S764" i="1"/>
  <c r="S761" i="1"/>
  <c r="S758" i="1"/>
  <c r="S757" i="1"/>
  <c r="S755" i="1"/>
  <c r="S754" i="1"/>
  <c r="S751" i="1"/>
  <c r="S749" i="1"/>
  <c r="S748" i="1"/>
  <c r="S746" i="1"/>
  <c r="S745" i="1"/>
  <c r="S743" i="1"/>
  <c r="S742" i="1"/>
  <c r="S740" i="1"/>
  <c r="S739" i="1"/>
  <c r="S737" i="1"/>
  <c r="S735" i="1"/>
  <c r="S734" i="1"/>
  <c r="S732" i="1"/>
  <c r="S730" i="1"/>
  <c r="S729" i="1"/>
  <c r="S727" i="1"/>
  <c r="S724" i="1"/>
  <c r="S722" i="1"/>
  <c r="S721" i="1"/>
  <c r="S720" i="1"/>
  <c r="S719" i="1"/>
  <c r="S717" i="1"/>
  <c r="S716" i="1"/>
  <c r="S715" i="1"/>
  <c r="S714" i="1"/>
  <c r="S712" i="1"/>
  <c r="S710" i="1"/>
  <c r="S709" i="1"/>
  <c r="S708" i="1"/>
  <c r="S707" i="1"/>
  <c r="S705" i="1"/>
  <c r="S704" i="1"/>
  <c r="S702" i="1"/>
  <c r="S701" i="1"/>
  <c r="S698" i="1"/>
  <c r="S694" i="1"/>
  <c r="S693" i="1"/>
  <c r="S691" i="1"/>
  <c r="S690" i="1"/>
  <c r="S689" i="1"/>
  <c r="S688" i="1"/>
  <c r="S686" i="1"/>
  <c r="S685" i="1"/>
  <c r="S683" i="1"/>
  <c r="S682" i="1"/>
  <c r="S680" i="1"/>
  <c r="S679" i="1"/>
  <c r="S677" i="1"/>
  <c r="S675" i="1"/>
  <c r="S674" i="1"/>
  <c r="S672" i="1"/>
  <c r="S671" i="1"/>
  <c r="S669" i="1"/>
  <c r="S668" i="1"/>
  <c r="S665" i="1"/>
  <c r="S664" i="1"/>
  <c r="S661" i="1"/>
  <c r="S660" i="1"/>
  <c r="S658" i="1"/>
  <c r="S657" i="1"/>
  <c r="S656" i="1"/>
  <c r="S655" i="1"/>
  <c r="S654" i="1"/>
  <c r="S652" i="1"/>
  <c r="S650" i="1"/>
  <c r="S649" i="1"/>
  <c r="S647" i="1"/>
  <c r="S646" i="1"/>
  <c r="S643" i="1"/>
  <c r="S642" i="1"/>
  <c r="S640" i="1"/>
  <c r="S639" i="1"/>
  <c r="S636" i="1"/>
  <c r="S633" i="1"/>
  <c r="S631" i="1"/>
  <c r="S630" i="1"/>
  <c r="S629" i="1"/>
  <c r="S626" i="1"/>
  <c r="S625" i="1"/>
  <c r="S623" i="1"/>
  <c r="S622" i="1"/>
  <c r="S620" i="1"/>
  <c r="S619" i="1"/>
  <c r="S617" i="1"/>
  <c r="S616" i="1"/>
  <c r="S614" i="1"/>
  <c r="S613" i="1"/>
  <c r="S610" i="1"/>
  <c r="S608" i="1"/>
  <c r="S606" i="1"/>
  <c r="S605" i="1"/>
  <c r="S603" i="1"/>
  <c r="S1001" i="1"/>
  <c r="S998" i="1"/>
  <c r="S997" i="1"/>
  <c r="S995" i="1"/>
  <c r="S994" i="1"/>
  <c r="S992" i="1"/>
  <c r="S991" i="1"/>
  <c r="S990" i="1"/>
  <c r="S988" i="1"/>
  <c r="S987" i="1"/>
  <c r="S985" i="1"/>
  <c r="S984" i="1"/>
  <c r="S464" i="1"/>
  <c r="S463" i="1"/>
  <c r="S460" i="1"/>
  <c r="S457" i="1"/>
  <c r="S456" i="1"/>
  <c r="S453" i="1"/>
  <c r="S450" i="1"/>
  <c r="S446" i="1"/>
  <c r="S443" i="1"/>
  <c r="S440" i="1"/>
  <c r="S439" i="1"/>
  <c r="S437" i="1"/>
  <c r="S434" i="1"/>
  <c r="S431" i="1"/>
  <c r="S429" i="1"/>
  <c r="S428" i="1"/>
  <c r="S425" i="1"/>
  <c r="S422" i="1"/>
  <c r="S420" i="1"/>
  <c r="S416" i="1"/>
  <c r="S413" i="1"/>
  <c r="S411" i="1"/>
  <c r="S408" i="1"/>
  <c r="S407" i="1"/>
  <c r="S405" i="1"/>
  <c r="S801" i="1"/>
  <c r="S797" i="1"/>
  <c r="S794" i="1"/>
  <c r="S793" i="1"/>
  <c r="S791" i="1"/>
  <c r="S788" i="1"/>
  <c r="S787" i="1"/>
  <c r="S785" i="1"/>
  <c r="S780" i="1"/>
  <c r="S779" i="1"/>
  <c r="S777" i="1"/>
  <c r="S776" i="1"/>
  <c r="S773" i="1"/>
  <c r="S771" i="1"/>
  <c r="S766" i="1"/>
  <c r="S763" i="1"/>
  <c r="S762" i="1"/>
  <c r="S760" i="1"/>
  <c r="S759" i="1"/>
  <c r="S756" i="1"/>
  <c r="S753" i="1"/>
  <c r="S752" i="1"/>
  <c r="S750" i="1"/>
  <c r="S747" i="1"/>
  <c r="S744" i="1"/>
  <c r="S741" i="1"/>
  <c r="S738" i="1"/>
  <c r="S736" i="1"/>
  <c r="S733" i="1"/>
  <c r="S731" i="1"/>
  <c r="S728" i="1"/>
  <c r="S726" i="1"/>
  <c r="S725" i="1"/>
  <c r="S723" i="1"/>
  <c r="S718" i="1"/>
  <c r="S713" i="1"/>
  <c r="S711" i="1"/>
  <c r="S706" i="1"/>
  <c r="S703" i="1"/>
  <c r="S700" i="1"/>
  <c r="S699" i="1"/>
  <c r="S697" i="1"/>
  <c r="S696" i="1"/>
  <c r="S695" i="1"/>
  <c r="S692" i="1"/>
  <c r="S687" i="1"/>
  <c r="S684" i="1"/>
  <c r="S681" i="1"/>
  <c r="S678" i="1"/>
  <c r="S676" i="1"/>
  <c r="S673" i="1"/>
  <c r="S670" i="1"/>
  <c r="S667" i="1"/>
  <c r="S666" i="1"/>
  <c r="S663" i="1"/>
  <c r="S662" i="1"/>
  <c r="S659" i="1"/>
  <c r="S653" i="1"/>
  <c r="S651" i="1"/>
  <c r="S648" i="1"/>
  <c r="S645" i="1"/>
  <c r="S644" i="1"/>
  <c r="S641" i="1"/>
  <c r="S638" i="1"/>
  <c r="S637" i="1"/>
  <c r="S635" i="1"/>
  <c r="S634" i="1"/>
  <c r="S632" i="1"/>
  <c r="S628" i="1"/>
  <c r="S627" i="1"/>
  <c r="S624" i="1"/>
  <c r="S621" i="1"/>
  <c r="S618" i="1"/>
  <c r="S615" i="1"/>
  <c r="S612" i="1"/>
  <c r="S611" i="1"/>
  <c r="S609" i="1"/>
  <c r="S607" i="1"/>
  <c r="S604" i="1"/>
  <c r="S1000" i="1"/>
  <c r="S999" i="1"/>
  <c r="S996" i="1"/>
  <c r="S993" i="1"/>
  <c r="S989" i="1"/>
  <c r="S986" i="1"/>
  <c r="S983" i="1"/>
  <c r="S981" i="1"/>
  <c r="S975" i="1"/>
  <c r="S970" i="1"/>
  <c r="S965" i="1"/>
  <c r="S964" i="1"/>
  <c r="S961" i="1"/>
  <c r="S959" i="1"/>
  <c r="S956" i="1"/>
  <c r="S953" i="1"/>
  <c r="S952" i="1"/>
  <c r="S947" i="1"/>
  <c r="S944" i="1"/>
  <c r="S942" i="1"/>
  <c r="S941" i="1"/>
  <c r="S938" i="1"/>
  <c r="S935" i="1"/>
  <c r="S933" i="1"/>
  <c r="S932" i="1"/>
  <c r="S930" i="1"/>
  <c r="S929" i="1"/>
  <c r="S927" i="1"/>
  <c r="S924" i="1"/>
  <c r="S923" i="1"/>
  <c r="S921" i="1"/>
  <c r="S920" i="1"/>
  <c r="S918" i="1"/>
  <c r="S915" i="1"/>
  <c r="S911" i="1"/>
  <c r="S908" i="1"/>
  <c r="S906" i="1"/>
  <c r="S903" i="1"/>
  <c r="S900" i="1"/>
  <c r="S899" i="1"/>
  <c r="S897" i="1"/>
  <c r="S892" i="1"/>
  <c r="S891" i="1"/>
  <c r="S889" i="1"/>
  <c r="S886" i="1"/>
  <c r="S883" i="1"/>
  <c r="S880" i="1"/>
  <c r="S877" i="1"/>
  <c r="S872" i="1"/>
  <c r="S869" i="1"/>
  <c r="S867" i="1"/>
  <c r="S866" i="1"/>
  <c r="S863" i="1"/>
  <c r="S860" i="1"/>
  <c r="S859" i="1"/>
  <c r="S857" i="1"/>
  <c r="S856" i="1"/>
  <c r="S853" i="1"/>
  <c r="S852" i="1"/>
  <c r="S850" i="1"/>
  <c r="S844" i="1"/>
  <c r="S839" i="1"/>
  <c r="S836" i="1"/>
  <c r="S833" i="1"/>
  <c r="S829" i="1"/>
  <c r="S826" i="1"/>
  <c r="S823" i="1"/>
  <c r="S820" i="1"/>
  <c r="S816" i="1"/>
  <c r="S813" i="1"/>
  <c r="S812" i="1"/>
  <c r="S809" i="1"/>
  <c r="S805" i="1"/>
  <c r="S1200" i="1"/>
  <c r="S1197" i="1"/>
  <c r="S1194" i="1"/>
  <c r="S1191" i="1"/>
  <c r="S1188" i="1"/>
  <c r="S1187" i="1"/>
  <c r="S1186" i="1"/>
  <c r="S1185" i="1"/>
  <c r="S1182" i="1"/>
  <c r="S1181" i="1"/>
  <c r="S1176" i="1"/>
  <c r="S1175" i="1"/>
  <c r="S1172" i="1"/>
  <c r="S1168" i="1"/>
  <c r="S1167" i="1"/>
  <c r="S1163" i="1"/>
  <c r="S1160" i="1"/>
  <c r="S1156" i="1"/>
  <c r="S1151" i="1"/>
  <c r="S1150" i="1"/>
  <c r="S1148" i="1"/>
  <c r="S1147" i="1"/>
  <c r="S1145" i="1"/>
  <c r="S1144" i="1"/>
  <c r="S1141" i="1"/>
  <c r="S1138" i="1"/>
  <c r="S1135" i="1"/>
  <c r="S1134" i="1"/>
  <c r="S1131" i="1"/>
  <c r="S1130" i="1"/>
  <c r="S1127" i="1"/>
  <c r="S1124" i="1"/>
  <c r="S1119" i="1"/>
  <c r="S1118" i="1"/>
  <c r="S1117" i="1"/>
  <c r="S1114" i="1"/>
  <c r="S1111" i="1"/>
  <c r="S982" i="1"/>
  <c r="S980" i="1"/>
  <c r="S979" i="1"/>
  <c r="S978" i="1"/>
  <c r="S977" i="1"/>
  <c r="S976" i="1"/>
  <c r="S974" i="1"/>
  <c r="S973" i="1"/>
  <c r="S972" i="1"/>
  <c r="S971" i="1"/>
  <c r="S969" i="1"/>
  <c r="S968" i="1"/>
  <c r="S967" i="1"/>
  <c r="S966" i="1"/>
  <c r="S963" i="1"/>
  <c r="S962" i="1"/>
  <c r="S960" i="1"/>
  <c r="S958" i="1"/>
  <c r="S957" i="1"/>
  <c r="S955" i="1"/>
  <c r="S954" i="1"/>
  <c r="S951" i="1"/>
  <c r="S950" i="1"/>
  <c r="S949" i="1"/>
  <c r="S948" i="1"/>
  <c r="S946" i="1"/>
  <c r="S945" i="1"/>
  <c r="S943" i="1"/>
  <c r="S940" i="1"/>
  <c r="S939" i="1"/>
  <c r="S937" i="1"/>
  <c r="S936" i="1"/>
  <c r="S934" i="1"/>
  <c r="S931" i="1"/>
  <c r="S928" i="1"/>
  <c r="S926" i="1"/>
  <c r="S925" i="1"/>
  <c r="S922" i="1"/>
  <c r="S919" i="1"/>
  <c r="S917" i="1"/>
  <c r="S916" i="1"/>
  <c r="S914" i="1"/>
  <c r="S913" i="1"/>
  <c r="S912" i="1"/>
  <c r="S910" i="1"/>
  <c r="S909" i="1"/>
  <c r="S907" i="1"/>
  <c r="S905" i="1"/>
  <c r="S904" i="1"/>
  <c r="S902" i="1"/>
  <c r="S901" i="1"/>
  <c r="S898" i="1"/>
  <c r="S896" i="1"/>
  <c r="S895" i="1"/>
  <c r="S894" i="1"/>
  <c r="S893" i="1"/>
  <c r="S890" i="1"/>
  <c r="S888" i="1"/>
  <c r="S887" i="1"/>
  <c r="S885" i="1"/>
  <c r="S884" i="1"/>
  <c r="S882" i="1"/>
  <c r="S881" i="1"/>
  <c r="S879" i="1"/>
  <c r="S878" i="1"/>
  <c r="S876" i="1"/>
  <c r="S875" i="1"/>
  <c r="S874" i="1"/>
  <c r="S873" i="1"/>
  <c r="S871" i="1"/>
  <c r="S870" i="1"/>
  <c r="S868" i="1"/>
  <c r="S865" i="1"/>
  <c r="S864" i="1"/>
  <c r="S862" i="1"/>
  <c r="S861" i="1"/>
  <c r="S858" i="1"/>
  <c r="S855" i="1"/>
  <c r="S854" i="1"/>
  <c r="S851" i="1"/>
  <c r="S849" i="1"/>
  <c r="S848" i="1"/>
  <c r="S847" i="1"/>
  <c r="S846" i="1"/>
  <c r="S845" i="1"/>
  <c r="S843" i="1"/>
  <c r="S842" i="1"/>
  <c r="S841" i="1"/>
  <c r="S840" i="1"/>
  <c r="S838" i="1"/>
  <c r="S837" i="1"/>
  <c r="S835" i="1"/>
  <c r="S834" i="1"/>
  <c r="S832" i="1"/>
  <c r="S831" i="1"/>
  <c r="S830" i="1"/>
  <c r="S828" i="1"/>
  <c r="S827" i="1"/>
  <c r="S825" i="1"/>
  <c r="S824" i="1"/>
  <c r="S822" i="1"/>
  <c r="S821" i="1"/>
  <c r="S819" i="1"/>
  <c r="S818" i="1"/>
  <c r="S817" i="1"/>
  <c r="S815" i="1"/>
  <c r="S814" i="1"/>
  <c r="S811" i="1"/>
  <c r="S810" i="1"/>
  <c r="S808" i="1"/>
  <c r="S807" i="1"/>
  <c r="S806" i="1"/>
  <c r="S804" i="1"/>
  <c r="S803" i="1"/>
  <c r="S1201" i="1"/>
  <c r="S1199" i="1"/>
  <c r="S1198" i="1"/>
  <c r="S1196" i="1"/>
  <c r="S1195" i="1"/>
  <c r="S1193" i="1"/>
  <c r="S1192" i="1"/>
  <c r="S1190" i="1"/>
  <c r="S1189" i="1"/>
  <c r="S1184" i="1"/>
  <c r="S1183" i="1"/>
  <c r="S1180" i="1"/>
  <c r="S1179" i="1"/>
  <c r="S1178" i="1"/>
  <c r="S1177" i="1"/>
  <c r="S1174" i="1"/>
  <c r="S1173" i="1"/>
  <c r="S1171" i="1"/>
  <c r="S1170" i="1"/>
  <c r="S1169" i="1"/>
  <c r="S1166" i="1"/>
  <c r="S1165" i="1"/>
  <c r="S1164" i="1"/>
  <c r="S1162" i="1"/>
  <c r="S1161" i="1"/>
  <c r="S1159" i="1"/>
  <c r="S1158" i="1"/>
  <c r="S1157" i="1"/>
  <c r="S1155" i="1"/>
  <c r="S1154" i="1"/>
  <c r="S1153" i="1"/>
  <c r="S1152" i="1"/>
  <c r="S1149" i="1"/>
  <c r="S1146" i="1"/>
  <c r="S1143" i="1"/>
  <c r="S1142" i="1"/>
  <c r="S1140" i="1"/>
  <c r="S1139" i="1"/>
  <c r="S1137" i="1"/>
  <c r="S1136" i="1"/>
  <c r="S1133" i="1"/>
  <c r="S1132" i="1"/>
  <c r="S1129" i="1"/>
  <c r="S1128" i="1"/>
  <c r="S1126" i="1"/>
  <c r="S1125" i="1"/>
  <c r="S1123" i="1"/>
  <c r="S1122" i="1"/>
  <c r="S1121" i="1"/>
  <c r="S1120" i="1"/>
  <c r="S1116" i="1"/>
  <c r="S1115" i="1"/>
  <c r="S1113" i="1"/>
  <c r="S1112" i="1"/>
  <c r="S1110" i="1"/>
  <c r="S1109" i="1"/>
  <c r="S1106" i="1"/>
  <c r="S1105" i="1"/>
  <c r="S1104" i="1"/>
  <c r="S1103" i="1"/>
  <c r="S1102" i="1"/>
  <c r="S1097" i="1"/>
  <c r="S1096" i="1"/>
  <c r="S1095" i="1"/>
  <c r="S1094" i="1"/>
  <c r="S1091" i="1"/>
  <c r="S1090" i="1"/>
  <c r="S1089" i="1"/>
  <c r="S1087" i="1"/>
  <c r="S1086" i="1"/>
  <c r="S1085" i="1"/>
  <c r="S1081" i="1"/>
  <c r="S1080" i="1"/>
  <c r="S1079" i="1"/>
  <c r="S1078" i="1"/>
  <c r="S1076" i="1"/>
  <c r="S1075" i="1"/>
  <c r="S1074" i="1"/>
  <c r="S1073" i="1"/>
  <c r="S1070" i="1"/>
  <c r="S1065" i="1"/>
  <c r="S1064" i="1"/>
  <c r="S1062" i="1"/>
  <c r="S1061" i="1"/>
  <c r="S1059" i="1"/>
  <c r="S1058" i="1"/>
  <c r="S1056" i="1"/>
  <c r="S1053" i="1"/>
  <c r="S1051" i="1"/>
  <c r="S1050" i="1"/>
  <c r="S1048" i="1"/>
  <c r="S1046" i="1"/>
  <c r="S1045" i="1"/>
  <c r="S1043" i="1"/>
  <c r="S1042" i="1"/>
  <c r="S1041" i="1"/>
  <c r="S1040" i="1"/>
  <c r="S1039" i="1"/>
  <c r="S1038" i="1"/>
  <c r="T100" i="1"/>
  <c r="T96" i="1"/>
  <c r="U88" i="1"/>
  <c r="U80" i="1"/>
  <c r="U72" i="1"/>
  <c r="U68" i="1"/>
  <c r="U60" i="1"/>
  <c r="U56" i="1"/>
  <c r="U48" i="1"/>
  <c r="U40" i="1"/>
  <c r="U32" i="1"/>
  <c r="U28" i="1"/>
  <c r="U20" i="1"/>
  <c r="U12" i="1"/>
  <c r="U4" i="1"/>
  <c r="T1334" i="1"/>
  <c r="T1313" i="1"/>
  <c r="T1292" i="1"/>
  <c r="T1232" i="1"/>
  <c r="T1218" i="1"/>
  <c r="T1204" i="1"/>
  <c r="S1107" i="1"/>
  <c r="S1101" i="1"/>
  <c r="S1100" i="1"/>
  <c r="S1099" i="1"/>
  <c r="S1098" i="1"/>
  <c r="S1093" i="1"/>
  <c r="S1092" i="1"/>
  <c r="S1088" i="1"/>
  <c r="S1084" i="1"/>
  <c r="S1083" i="1"/>
  <c r="S1082" i="1"/>
  <c r="S1077" i="1"/>
  <c r="S1072" i="1"/>
  <c r="S1071" i="1"/>
  <c r="S1069" i="1"/>
  <c r="S1068" i="1"/>
  <c r="S1067" i="1"/>
  <c r="S1066" i="1"/>
  <c r="S1063" i="1"/>
  <c r="S1060" i="1"/>
  <c r="S1057" i="1"/>
  <c r="S1055" i="1"/>
  <c r="S1054" i="1"/>
  <c r="S1052" i="1"/>
  <c r="S1049" i="1"/>
  <c r="S1047" i="1"/>
  <c r="S1044" i="1"/>
  <c r="S1037" i="1"/>
  <c r="S1036" i="1"/>
  <c r="T92" i="1"/>
  <c r="U84" i="1"/>
  <c r="U76" i="1"/>
  <c r="U64" i="1"/>
  <c r="U52" i="1"/>
  <c r="U44" i="1"/>
  <c r="U36" i="1"/>
  <c r="U24" i="1"/>
  <c r="U16" i="1"/>
  <c r="U8" i="1"/>
  <c r="U95" i="1"/>
  <c r="T1111" i="1"/>
  <c r="T12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U1559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09" i="1"/>
  <c r="T1408" i="1"/>
  <c r="T1406" i="1"/>
  <c r="T1405" i="1"/>
  <c r="T1404" i="1"/>
  <c r="T1403" i="1"/>
  <c r="S1581" i="1"/>
  <c r="S1467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4" i="1"/>
  <c r="U100" i="1"/>
  <c r="U92" i="1"/>
  <c r="U201" i="1"/>
  <c r="S2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S4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S6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2" i="1"/>
  <c r="U94" i="1"/>
  <c r="S98" i="1"/>
  <c r="S90" i="1"/>
  <c r="S82" i="1"/>
  <c r="S74" i="1"/>
  <c r="S66" i="1"/>
  <c r="S58" i="1"/>
  <c r="S50" i="1"/>
  <c r="S42" i="1"/>
  <c r="S34" i="1"/>
  <c r="S26" i="1"/>
  <c r="S18" i="1"/>
  <c r="S10" i="1"/>
  <c r="T202" i="1"/>
  <c r="T402" i="1"/>
  <c r="T602" i="1"/>
  <c r="T802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S8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S10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T10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T1390" i="1"/>
  <c r="T1377" i="1"/>
  <c r="T1364" i="1"/>
  <c r="T1350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4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57" i="1"/>
  <c r="S1549" i="1"/>
  <c r="S14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35" i="1"/>
  <c r="U1523" i="1"/>
  <c r="U1509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6" i="1"/>
  <c r="S1555" i="1"/>
  <c r="S1554" i="1"/>
  <c r="S1553" i="1"/>
  <c r="S1552" i="1"/>
  <c r="S1551" i="1"/>
  <c r="S1550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8" i="1"/>
  <c r="S1497" i="1"/>
  <c r="S1496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0" i="1"/>
  <c r="S1479" i="1"/>
  <c r="S1478" i="1"/>
  <c r="S1477" i="1"/>
  <c r="S1463" i="1"/>
  <c r="S1449" i="1"/>
  <c r="S1435" i="1"/>
  <c r="S1431" i="1"/>
  <c r="S1417" i="1"/>
  <c r="S1403" i="1"/>
  <c r="U1564" i="1"/>
  <c r="U1563" i="1"/>
  <c r="U1562" i="1"/>
  <c r="U1561" i="1"/>
  <c r="U1560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4" i="1"/>
  <c r="U1533" i="1"/>
  <c r="U1532" i="1"/>
  <c r="U1531" i="1"/>
  <c r="U1530" i="1"/>
  <c r="U1529" i="1"/>
  <c r="U1528" i="1"/>
  <c r="U1526" i="1"/>
  <c r="U1525" i="1"/>
  <c r="U1522" i="1"/>
  <c r="U1521" i="1"/>
  <c r="U1520" i="1"/>
  <c r="U1518" i="1"/>
  <c r="U1517" i="1"/>
  <c r="U1515" i="1"/>
  <c r="U1514" i="1"/>
  <c r="U1513" i="1"/>
  <c r="U1512" i="1"/>
  <c r="U1510" i="1"/>
  <c r="U1507" i="1"/>
  <c r="U1506" i="1"/>
  <c r="U1505" i="1"/>
  <c r="U1504" i="1"/>
  <c r="U1502" i="1"/>
  <c r="U1501" i="1"/>
  <c r="U1499" i="1"/>
  <c r="U1498" i="1"/>
  <c r="U1497" i="1"/>
  <c r="U1496" i="1"/>
  <c r="U1494" i="1"/>
  <c r="U1493" i="1"/>
  <c r="U1491" i="1"/>
  <c r="U1490" i="1"/>
  <c r="U1489" i="1"/>
  <c r="U1488" i="1"/>
  <c r="U1486" i="1"/>
  <c r="U1485" i="1"/>
  <c r="U1483" i="1"/>
  <c r="U1482" i="1"/>
  <c r="U1481" i="1"/>
  <c r="U1480" i="1"/>
  <c r="U1478" i="1"/>
  <c r="U1477" i="1"/>
  <c r="U1475" i="1"/>
  <c r="U1474" i="1"/>
  <c r="U1473" i="1"/>
  <c r="U1459" i="1"/>
  <c r="U1445" i="1"/>
  <c r="S1476" i="1"/>
  <c r="S1475" i="1"/>
  <c r="S1474" i="1"/>
  <c r="S1473" i="1"/>
  <c r="S1472" i="1"/>
  <c r="S1471" i="1"/>
  <c r="S1470" i="1"/>
  <c r="S1469" i="1"/>
  <c r="S1468" i="1"/>
  <c r="S1466" i="1"/>
  <c r="S1465" i="1"/>
  <c r="S1464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4" i="1"/>
  <c r="S1433" i="1"/>
  <c r="S1432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U1472" i="1"/>
  <c r="U1470" i="1"/>
  <c r="U1469" i="1"/>
  <c r="U1468" i="1"/>
  <c r="U1467" i="1"/>
  <c r="U1466" i="1"/>
  <c r="U1465" i="1"/>
  <c r="U1464" i="1"/>
  <c r="U1463" i="1"/>
  <c r="U1462" i="1"/>
  <c r="U1461" i="1"/>
  <c r="U1460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4" i="1"/>
  <c r="U1443" i="1"/>
  <c r="U1442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2" i="1"/>
  <c r="U1411" i="1"/>
  <c r="U1410" i="1"/>
  <c r="U1408" i="1"/>
  <c r="U1407" i="1"/>
  <c r="U1406" i="1"/>
  <c r="U1405" i="1"/>
  <c r="U1404" i="1"/>
  <c r="U1403" i="1"/>
  <c r="S100" i="1"/>
  <c r="S36" i="1"/>
  <c r="T194" i="1"/>
  <c r="T183" i="1"/>
  <c r="T179" i="1"/>
  <c r="T173" i="1"/>
  <c r="T163" i="1"/>
  <c r="T156" i="1"/>
  <c r="T153" i="1"/>
  <c r="T149" i="1"/>
  <c r="T140" i="1"/>
  <c r="T134" i="1"/>
  <c r="T130" i="1"/>
  <c r="T123" i="1"/>
  <c r="T119" i="1"/>
  <c r="T112" i="1"/>
  <c r="T106" i="1"/>
  <c r="T59" i="1"/>
  <c r="T3" i="1"/>
  <c r="T400" i="1"/>
  <c r="T395" i="1"/>
  <c r="T387" i="1"/>
  <c r="S80" i="1"/>
  <c r="S56" i="1"/>
  <c r="S32" i="1"/>
  <c r="S16" i="1"/>
  <c r="T79" i="1"/>
  <c r="T63" i="1"/>
  <c r="T47" i="1"/>
  <c r="T23" i="1"/>
  <c r="T7" i="1"/>
  <c r="U91" i="1"/>
  <c r="U67" i="1"/>
  <c r="U51" i="1"/>
  <c r="U35" i="1"/>
  <c r="U19" i="1"/>
  <c r="U3" i="1"/>
  <c r="S79" i="1"/>
  <c r="S55" i="1"/>
  <c r="S39" i="1"/>
  <c r="S15" i="1"/>
  <c r="S52" i="1"/>
  <c r="T199" i="1"/>
  <c r="T195" i="1"/>
  <c r="T191" i="1"/>
  <c r="T187" i="1"/>
  <c r="T180" i="1"/>
  <c r="T176" i="1"/>
  <c r="T171" i="1"/>
  <c r="T167" i="1"/>
  <c r="T152" i="1"/>
  <c r="T147" i="1"/>
  <c r="T142" i="1"/>
  <c r="T135" i="1"/>
  <c r="T127" i="1"/>
  <c r="T122" i="1"/>
  <c r="T118" i="1"/>
  <c r="T108" i="1"/>
  <c r="T83" i="1"/>
  <c r="T51" i="1"/>
  <c r="T19" i="1"/>
  <c r="T396" i="1"/>
  <c r="T390" i="1"/>
  <c r="T362" i="1"/>
  <c r="S88" i="1"/>
  <c r="S64" i="1"/>
  <c r="S40" i="1"/>
  <c r="S24" i="1"/>
  <c r="T87" i="1"/>
  <c r="T71" i="1"/>
  <c r="T55" i="1"/>
  <c r="T39" i="1"/>
  <c r="T31" i="1"/>
  <c r="T15" i="1"/>
  <c r="U99" i="1"/>
  <c r="U83" i="1"/>
  <c r="U75" i="1"/>
  <c r="U59" i="1"/>
  <c r="U43" i="1"/>
  <c r="U27" i="1"/>
  <c r="U11" i="1"/>
  <c r="S95" i="1"/>
  <c r="S87" i="1"/>
  <c r="S71" i="1"/>
  <c r="S63" i="1"/>
  <c r="S47" i="1"/>
  <c r="S31" i="1"/>
  <c r="S23" i="1"/>
  <c r="S7" i="1"/>
  <c r="T94" i="1"/>
  <c r="T86" i="1"/>
  <c r="T78" i="1"/>
  <c r="T70" i="1"/>
  <c r="T62" i="1"/>
  <c r="T54" i="1"/>
  <c r="S68" i="1"/>
  <c r="S12" i="1"/>
  <c r="T197" i="1"/>
  <c r="T188" i="1"/>
  <c r="T181" i="1"/>
  <c r="T177" i="1"/>
  <c r="T168" i="1"/>
  <c r="T148" i="1"/>
  <c r="T136" i="1"/>
  <c r="T131" i="1"/>
  <c r="T126" i="1"/>
  <c r="T115" i="1"/>
  <c r="T110" i="1"/>
  <c r="S76" i="1"/>
  <c r="S28" i="1"/>
  <c r="T198" i="1"/>
  <c r="T193" i="1"/>
  <c r="T189" i="1"/>
  <c r="T182" i="1"/>
  <c r="T175" i="1"/>
  <c r="T172" i="1"/>
  <c r="T159" i="1"/>
  <c r="T154" i="1"/>
  <c r="T145" i="1"/>
  <c r="T141" i="1"/>
  <c r="T137" i="1"/>
  <c r="T133" i="1"/>
  <c r="T128" i="1"/>
  <c r="T124" i="1"/>
  <c r="T103" i="1"/>
  <c r="T35" i="1"/>
  <c r="T397" i="1"/>
  <c r="T391" i="1"/>
  <c r="T381" i="1"/>
  <c r="T379" i="1"/>
  <c r="T376" i="1"/>
  <c r="T372" i="1"/>
  <c r="T369" i="1"/>
  <c r="T367" i="1"/>
  <c r="T364" i="1"/>
  <c r="T361" i="1"/>
  <c r="T358" i="1"/>
  <c r="T354" i="1"/>
  <c r="T352" i="1"/>
  <c r="T349" i="1"/>
  <c r="T347" i="1"/>
  <c r="T344" i="1"/>
  <c r="T341" i="1"/>
  <c r="T339" i="1"/>
  <c r="T337" i="1"/>
  <c r="T335" i="1"/>
  <c r="T333" i="1"/>
  <c r="T331" i="1"/>
  <c r="T328" i="1"/>
  <c r="T325" i="1"/>
  <c r="T322" i="1"/>
  <c r="T319" i="1"/>
  <c r="T315" i="1"/>
  <c r="T313" i="1"/>
  <c r="T311" i="1"/>
  <c r="T309" i="1"/>
  <c r="T307" i="1"/>
  <c r="T305" i="1"/>
  <c r="T303" i="1"/>
  <c r="T301" i="1"/>
  <c r="T299" i="1"/>
  <c r="T297" i="1"/>
  <c r="T294" i="1"/>
  <c r="T292" i="1"/>
  <c r="T287" i="1"/>
  <c r="T285" i="1"/>
  <c r="T282" i="1"/>
  <c r="T278" i="1"/>
  <c r="T276" i="1"/>
  <c r="T273" i="1"/>
  <c r="T271" i="1"/>
  <c r="T269" i="1"/>
  <c r="T267" i="1"/>
  <c r="T264" i="1"/>
  <c r="T262" i="1"/>
  <c r="T259" i="1"/>
  <c r="T257" i="1"/>
  <c r="T252" i="1"/>
  <c r="T250" i="1"/>
  <c r="T248" i="1"/>
  <c r="T246" i="1"/>
  <c r="T244" i="1"/>
  <c r="T242" i="1"/>
  <c r="T240" i="1"/>
  <c r="T235" i="1"/>
  <c r="T232" i="1"/>
  <c r="T230" i="1"/>
  <c r="T226" i="1"/>
  <c r="T224" i="1"/>
  <c r="T222" i="1"/>
  <c r="T220" i="1"/>
  <c r="T218" i="1"/>
  <c r="T216" i="1"/>
  <c r="T214" i="1"/>
  <c r="T211" i="1"/>
  <c r="T209" i="1"/>
  <c r="T207" i="1"/>
  <c r="T204" i="1"/>
  <c r="T600" i="1"/>
  <c r="T598" i="1"/>
  <c r="T595" i="1"/>
  <c r="T588" i="1"/>
  <c r="T585" i="1"/>
  <c r="T581" i="1"/>
  <c r="T579" i="1"/>
  <c r="T577" i="1"/>
  <c r="T575" i="1"/>
  <c r="T572" i="1"/>
  <c r="T570" i="1"/>
  <c r="T568" i="1"/>
  <c r="T566" i="1"/>
  <c r="T564" i="1"/>
  <c r="T562" i="1"/>
  <c r="T560" i="1"/>
  <c r="T558" i="1"/>
  <c r="T555" i="1"/>
  <c r="T551" i="1"/>
  <c r="T549" i="1"/>
  <c r="T548" i="1"/>
  <c r="T546" i="1"/>
  <c r="T545" i="1"/>
  <c r="T544" i="1"/>
  <c r="T543" i="1"/>
  <c r="T542" i="1"/>
  <c r="T541" i="1"/>
  <c r="T540" i="1"/>
  <c r="T539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S92" i="1"/>
  <c r="S44" i="1"/>
  <c r="T190" i="1"/>
  <c r="T185" i="1"/>
  <c r="T178" i="1"/>
  <c r="T166" i="1"/>
  <c r="T162" i="1"/>
  <c r="T158" i="1"/>
  <c r="T150" i="1"/>
  <c r="T146" i="1"/>
  <c r="T139" i="1"/>
  <c r="T129" i="1"/>
  <c r="T125" i="1"/>
  <c r="T121" i="1"/>
  <c r="T117" i="1"/>
  <c r="T113" i="1"/>
  <c r="T107" i="1"/>
  <c r="T102" i="1"/>
  <c r="T75" i="1"/>
  <c r="T27" i="1"/>
  <c r="T401" i="1"/>
  <c r="T398" i="1"/>
  <c r="T393" i="1"/>
  <c r="T388" i="1"/>
  <c r="T384" i="1"/>
  <c r="T382" i="1"/>
  <c r="T380" i="1"/>
  <c r="T377" i="1"/>
  <c r="T375" i="1"/>
  <c r="T373" i="1"/>
  <c r="T370" i="1"/>
  <c r="T366" i="1"/>
  <c r="T359" i="1"/>
  <c r="T356" i="1"/>
  <c r="T350" i="1"/>
  <c r="T345" i="1"/>
  <c r="T342" i="1"/>
  <c r="T338" i="1"/>
  <c r="T332" i="1"/>
  <c r="T329" i="1"/>
  <c r="T326" i="1"/>
  <c r="T323" i="1"/>
  <c r="T320" i="1"/>
  <c r="T317" i="1"/>
  <c r="T316" i="1"/>
  <c r="T302" i="1"/>
  <c r="T295" i="1"/>
  <c r="T291" i="1"/>
  <c r="T289" i="1"/>
  <c r="T284" i="1"/>
  <c r="T280" i="1"/>
  <c r="T275" i="1"/>
  <c r="T268" i="1"/>
  <c r="T265" i="1"/>
  <c r="T260" i="1"/>
  <c r="T256" i="1"/>
  <c r="T254" i="1"/>
  <c r="T245" i="1"/>
  <c r="T243" i="1"/>
  <c r="T238" i="1"/>
  <c r="T236" i="1"/>
  <c r="T234" i="1"/>
  <c r="T231" i="1"/>
  <c r="T228" i="1"/>
  <c r="T213" i="1"/>
  <c r="T208" i="1"/>
  <c r="T206" i="1"/>
  <c r="T596" i="1"/>
  <c r="T593" i="1"/>
  <c r="T591" i="1"/>
  <c r="T590" i="1"/>
  <c r="T587" i="1"/>
  <c r="T584" i="1"/>
  <c r="T582" i="1"/>
  <c r="T574" i="1"/>
  <c r="T557" i="1"/>
  <c r="T553" i="1"/>
  <c r="T550" i="1"/>
  <c r="T547" i="1"/>
  <c r="T538" i="1"/>
  <c r="T98" i="1"/>
  <c r="T90" i="1"/>
  <c r="T74" i="1"/>
  <c r="T58" i="1"/>
  <c r="T42" i="1"/>
  <c r="T26" i="1"/>
  <c r="T10" i="1"/>
  <c r="U86" i="1"/>
  <c r="U70" i="1"/>
  <c r="U54" i="1"/>
  <c r="U38" i="1"/>
  <c r="U22" i="1"/>
  <c r="U6" i="1"/>
  <c r="U96" i="1"/>
  <c r="S84" i="1"/>
  <c r="S20" i="1"/>
  <c r="T200" i="1"/>
  <c r="T184" i="1"/>
  <c r="T169" i="1"/>
  <c r="T165" i="1"/>
  <c r="T161" i="1"/>
  <c r="T157" i="1"/>
  <c r="T143" i="1"/>
  <c r="T138" i="1"/>
  <c r="T132" i="1"/>
  <c r="T116" i="1"/>
  <c r="T111" i="1"/>
  <c r="T104" i="1"/>
  <c r="T43" i="1"/>
  <c r="T11" i="1"/>
  <c r="T201" i="1"/>
  <c r="T392" i="1"/>
  <c r="T389" i="1"/>
  <c r="T385" i="1"/>
  <c r="T383" i="1"/>
  <c r="T378" i="1"/>
  <c r="T374" i="1"/>
  <c r="T371" i="1"/>
  <c r="T368" i="1"/>
  <c r="T365" i="1"/>
  <c r="T363" i="1"/>
  <c r="T360" i="1"/>
  <c r="T357" i="1"/>
  <c r="T355" i="1"/>
  <c r="T353" i="1"/>
  <c r="T351" i="1"/>
  <c r="T348" i="1"/>
  <c r="T346" i="1"/>
  <c r="T343" i="1"/>
  <c r="T340" i="1"/>
  <c r="T336" i="1"/>
  <c r="T334" i="1"/>
  <c r="T330" i="1"/>
  <c r="T327" i="1"/>
  <c r="T324" i="1"/>
  <c r="T321" i="1"/>
  <c r="T318" i="1"/>
  <c r="T314" i="1"/>
  <c r="T312" i="1"/>
  <c r="T310" i="1"/>
  <c r="T308" i="1"/>
  <c r="T306" i="1"/>
  <c r="T304" i="1"/>
  <c r="T300" i="1"/>
  <c r="T298" i="1"/>
  <c r="T296" i="1"/>
  <c r="T293" i="1"/>
  <c r="T290" i="1"/>
  <c r="T288" i="1"/>
  <c r="T286" i="1"/>
  <c r="T283" i="1"/>
  <c r="T281" i="1"/>
  <c r="T279" i="1"/>
  <c r="T277" i="1"/>
  <c r="T274" i="1"/>
  <c r="T272" i="1"/>
  <c r="T270" i="1"/>
  <c r="T266" i="1"/>
  <c r="T263" i="1"/>
  <c r="T261" i="1"/>
  <c r="T258" i="1"/>
  <c r="T255" i="1"/>
  <c r="T253" i="1"/>
  <c r="T251" i="1"/>
  <c r="T249" i="1"/>
  <c r="T247" i="1"/>
  <c r="T241" i="1"/>
  <c r="T239" i="1"/>
  <c r="T237" i="1"/>
  <c r="T233" i="1"/>
  <c r="T229" i="1"/>
  <c r="T227" i="1"/>
  <c r="T225" i="1"/>
  <c r="T223" i="1"/>
  <c r="T221" i="1"/>
  <c r="T219" i="1"/>
  <c r="T217" i="1"/>
  <c r="T215" i="1"/>
  <c r="T212" i="1"/>
  <c r="T210" i="1"/>
  <c r="T205" i="1"/>
  <c r="T203" i="1"/>
  <c r="T601" i="1"/>
  <c r="T599" i="1"/>
  <c r="T597" i="1"/>
  <c r="T594" i="1"/>
  <c r="T592" i="1"/>
  <c r="T589" i="1"/>
  <c r="T586" i="1"/>
  <c r="T583" i="1"/>
  <c r="T580" i="1"/>
  <c r="T578" i="1"/>
  <c r="T576" i="1"/>
  <c r="T573" i="1"/>
  <c r="T571" i="1"/>
  <c r="T569" i="1"/>
  <c r="T567" i="1"/>
  <c r="T565" i="1"/>
  <c r="T563" i="1"/>
  <c r="T561" i="1"/>
  <c r="T559" i="1"/>
  <c r="T556" i="1"/>
  <c r="T554" i="1"/>
  <c r="T552" i="1"/>
  <c r="T537" i="1"/>
  <c r="T82" i="1"/>
  <c r="T66" i="1"/>
  <c r="T50" i="1"/>
  <c r="T34" i="1"/>
  <c r="T18" i="1"/>
  <c r="U78" i="1"/>
  <c r="U62" i="1"/>
  <c r="U46" i="1"/>
  <c r="U30" i="1"/>
  <c r="U14" i="1"/>
  <c r="T97" i="1"/>
  <c r="U101" i="1"/>
  <c r="U93" i="1"/>
  <c r="S97" i="1"/>
  <c r="S89" i="1"/>
  <c r="S81" i="1"/>
  <c r="S73" i="1"/>
  <c r="S65" i="1"/>
  <c r="S57" i="1"/>
  <c r="S49" i="1"/>
  <c r="S41" i="1"/>
  <c r="S33" i="1"/>
  <c r="S25" i="1"/>
  <c r="S17" i="1"/>
  <c r="S9" i="1"/>
  <c r="U202" i="1"/>
  <c r="S60" i="1"/>
  <c r="S4" i="1"/>
  <c r="T196" i="1"/>
  <c r="T192" i="1"/>
  <c r="T186" i="1"/>
  <c r="T174" i="1"/>
  <c r="T170" i="1"/>
  <c r="T164" i="1"/>
  <c r="T160" i="1"/>
  <c r="T155" i="1"/>
  <c r="T151" i="1"/>
  <c r="T144" i="1"/>
  <c r="T120" i="1"/>
  <c r="T114" i="1"/>
  <c r="T109" i="1"/>
  <c r="T105" i="1"/>
  <c r="T67" i="1"/>
  <c r="T399" i="1"/>
  <c r="T394" i="1"/>
  <c r="T386" i="1"/>
  <c r="S96" i="1"/>
  <c r="S72" i="1"/>
  <c r="S48" i="1"/>
  <c r="S8" i="1"/>
  <c r="T46" i="1"/>
  <c r="T38" i="1"/>
  <c r="T30" i="1"/>
  <c r="T22" i="1"/>
  <c r="T14" i="1"/>
  <c r="T6" i="1"/>
  <c r="U98" i="1"/>
  <c r="U90" i="1"/>
  <c r="U82" i="1"/>
  <c r="U74" i="1"/>
  <c r="U66" i="1"/>
  <c r="U58" i="1"/>
  <c r="U50" i="1"/>
  <c r="U42" i="1"/>
  <c r="U34" i="1"/>
  <c r="U26" i="1"/>
  <c r="U18" i="1"/>
  <c r="U10" i="1"/>
  <c r="S94" i="1"/>
  <c r="S86" i="1"/>
  <c r="S78" i="1"/>
  <c r="S70" i="1"/>
  <c r="S62" i="1"/>
  <c r="S54" i="1"/>
  <c r="S46" i="1"/>
  <c r="S38" i="1"/>
  <c r="S30" i="1"/>
  <c r="S22" i="1"/>
  <c r="S14" i="1"/>
  <c r="S6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U402" i="1"/>
  <c r="U602" i="1"/>
  <c r="T1401" i="1"/>
  <c r="T1400" i="1"/>
  <c r="T1399" i="1"/>
  <c r="T1398" i="1"/>
  <c r="T1397" i="1"/>
  <c r="T1396" i="1"/>
  <c r="T1395" i="1"/>
  <c r="T1394" i="1"/>
  <c r="T1393" i="1"/>
  <c r="T1392" i="1"/>
  <c r="T1391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68" i="1"/>
  <c r="T1264" i="1"/>
  <c r="T1257" i="1"/>
  <c r="T1253" i="1"/>
  <c r="T1250" i="1"/>
  <c r="T1236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U1202" i="1"/>
  <c r="U802" i="1"/>
  <c r="U1002" i="1"/>
  <c r="S1202" i="1"/>
  <c r="T1271" i="1"/>
  <c r="T1270" i="1"/>
  <c r="T1269" i="1"/>
  <c r="T1267" i="1"/>
  <c r="T1266" i="1"/>
  <c r="T1265" i="1"/>
  <c r="T1263" i="1"/>
  <c r="T1262" i="1"/>
  <c r="T1261" i="1"/>
  <c r="T1260" i="1"/>
  <c r="T1259" i="1"/>
  <c r="T1258" i="1"/>
  <c r="T1256" i="1"/>
  <c r="T1255" i="1"/>
  <c r="T1254" i="1"/>
  <c r="T1252" i="1"/>
  <c r="T1251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5" i="1"/>
  <c r="T1234" i="1"/>
  <c r="T1233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3" i="1"/>
  <c r="U1527" i="1"/>
  <c r="U1524" i="1"/>
  <c r="U1519" i="1"/>
  <c r="U1516" i="1"/>
  <c r="U1511" i="1"/>
  <c r="U1508" i="1"/>
  <c r="U1503" i="1"/>
  <c r="U1500" i="1"/>
  <c r="U1495" i="1"/>
  <c r="U1492" i="1"/>
  <c r="U1487" i="1"/>
  <c r="U1484" i="1"/>
  <c r="U1479" i="1"/>
  <c r="U1476" i="1"/>
  <c r="U1471" i="1"/>
  <c r="T1479" i="1"/>
  <c r="T1474" i="1"/>
  <c r="T1471" i="1"/>
  <c r="T1466" i="1"/>
  <c r="T1463" i="1"/>
  <c r="T1458" i="1"/>
  <c r="T1455" i="1"/>
  <c r="T1450" i="1"/>
  <c r="T1447" i="1"/>
  <c r="T1442" i="1"/>
  <c r="T1439" i="1"/>
  <c r="T1434" i="1"/>
  <c r="T1431" i="1"/>
  <c r="T1426" i="1"/>
  <c r="T1423" i="1"/>
  <c r="T1418" i="1"/>
  <c r="T1415" i="1"/>
  <c r="T1410" i="1"/>
  <c r="T1407" i="1"/>
  <c r="S2" i="1"/>
</calcChain>
</file>

<file path=xl/sharedStrings.xml><?xml version="1.0" encoding="utf-8"?>
<sst xmlns="http://schemas.openxmlformats.org/spreadsheetml/2006/main" count="1623" uniqueCount="31">
  <si>
    <t>Soil_ID</t>
  </si>
  <si>
    <t>Depth_cm</t>
  </si>
  <si>
    <t>Texture</t>
  </si>
  <si>
    <t>pH</t>
  </si>
  <si>
    <t>Organic_Matter_%</t>
  </si>
  <si>
    <t>Moisture_Content_%</t>
  </si>
  <si>
    <t>Bulk_Density_g/cmÂ³</t>
  </si>
  <si>
    <t>Nitrogen_N_ppm</t>
  </si>
  <si>
    <t>Phosphorus_P_ppm</t>
  </si>
  <si>
    <t>Potassium_K_ppm</t>
  </si>
  <si>
    <t>Cation_Exchange_Capacity_meq/100g</t>
  </si>
  <si>
    <t>Electrical_Conductivity_dS/m</t>
  </si>
  <si>
    <t>Soil_Color</t>
  </si>
  <si>
    <t>Porosity_%</t>
  </si>
  <si>
    <t>Water_Holding_Capacity_%</t>
  </si>
  <si>
    <t>Temperature</t>
  </si>
  <si>
    <t>Rainfall</t>
  </si>
  <si>
    <t>Label</t>
  </si>
  <si>
    <t>Leafy Greens (Lettuce, Spinach, Kale)</t>
  </si>
  <si>
    <t>Root Vegetables (Carrots, Beets, Radishes)</t>
  </si>
  <si>
    <t>Herbs (Basil, Parsley, Mint)</t>
  </si>
  <si>
    <t>Tomatoes (Cherry, Roma)</t>
  </si>
  <si>
    <t>Peppers (Bell, Hot)</t>
  </si>
  <si>
    <t>Squash (Zucchini, Butternut)</t>
  </si>
  <si>
    <t>Cucumbers (Slicing, Pickling)</t>
  </si>
  <si>
    <t>Pumpkins (Pie, Decorative)</t>
  </si>
  <si>
    <t>N_P_Ratio</t>
  </si>
  <si>
    <t>Moisture_to_WaterHoldingCapacity_Ratio</t>
  </si>
  <si>
    <t>BulkDensity_to_Porosity_Ratio</t>
  </si>
  <si>
    <t>Yield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</si>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</sst>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D6A4B-BBB0-4735-88FB-5611F4947897}">
  <dimension ref="A1:W1601"/>
  <sheetViews>
    <sheetView tabSelected="1" zoomScale="76" zoomScaleNormal="100" workbookViewId="0">
      <selection activeCell="H25" sqref="H25"/>
    </sheetView>
  </sheetViews>
  <sheetFormatPr defaultRowHeight="15" x14ac:dyDescent="0.25"/>
  <cols>
    <col min="2" max="2" width="11.85546875" customWidth="1"/>
    <col min="3" max="3" width="12.140625" customWidth="1"/>
    <col min="5" max="5" width="15.85546875" customWidth="1"/>
    <col min="6" max="6" width="18.28515625" customWidth="1"/>
    <col min="7" max="7" width="20" customWidth="1"/>
    <col min="8" max="8" width="14.7109375" customWidth="1"/>
    <col min="13" max="13" width="12.28515625" customWidth="1"/>
    <col min="14" max="14" width="12.85546875" customWidth="1"/>
    <col min="15" max="15" width="23.7109375" customWidth="1"/>
    <col min="16" max="16" width="13" customWidth="1"/>
    <col min="18" max="18" width="41.5703125" customWidth="1"/>
    <col min="19" max="19" width="14.28515625" customWidth="1"/>
    <col min="20" max="20" width="40.28515625" customWidth="1"/>
    <col min="21" max="21" width="31.71093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</row>
    <row r="2" spans="1:23" x14ac:dyDescent="0.25">
      <c r="A2">
        <v>1</v>
      </c>
      <c r="B2">
        <f ca="1">RANDBETWEEN(15, 30)</f>
        <v>30</v>
      </c>
      <c r="C2" t="str">
        <f ca="1">CHOOSE(RANDBETWEEN(1,2), "Loamy", "Sandy loam")</f>
        <v>Sandy loam</v>
      </c>
      <c r="D2">
        <f ca="1">ROUND(6 + RAND(), 1)</f>
        <v>6.6</v>
      </c>
      <c r="E2">
        <f ca="1">ROUND(3 + RAND() * 2, 1)</f>
        <v>4.2</v>
      </c>
      <c r="F2">
        <f ca="1">ROUND(60 + RAND() * 20, 1)</f>
        <v>69.7</v>
      </c>
      <c r="G2">
        <f ca="1">ROUND(1 + RAND() * 0.5, 2)</f>
        <v>1.05</v>
      </c>
      <c r="H2">
        <f ca="1">RANDBETWEEN(50, 150)</f>
        <v>112</v>
      </c>
      <c r="I2">
        <f ca="1">RANDBETWEEN(30, 60)</f>
        <v>46</v>
      </c>
      <c r="J2">
        <f ca="1">RANDBETWEEN(150, 300)</f>
        <v>230</v>
      </c>
      <c r="K2">
        <f ca="1">RANDBETWEEN(10, 20)</f>
        <v>11</v>
      </c>
      <c r="L2">
        <f ca="1">ROUND(0.5 + RAND(), 1)</f>
        <v>1.1000000000000001</v>
      </c>
      <c r="M2" t="str">
        <f ca="1">CHOOSE(RANDBETWEEN(1,2), "Dark brown", "Black")</f>
        <v>Black</v>
      </c>
      <c r="N2">
        <f ca="1">ROUND(40 + RAND() * 20, 1)</f>
        <v>45.1</v>
      </c>
      <c r="O2">
        <f ca="1">ROUND(30 + RAND() * 30, 1)</f>
        <v>53.5</v>
      </c>
      <c r="P2">
        <f ca="1">ROUND(15 + RAND() * 10, 1)</f>
        <v>19.399999999999999</v>
      </c>
      <c r="Q2">
        <f ca="1">RANDBETWEEN(500, 800)</f>
        <v>774</v>
      </c>
      <c r="R2" t="s">
        <v>18</v>
      </c>
      <c r="S2">
        <f ca="1">ROUND(H2/I2,2)</f>
        <v>2.4300000000000002</v>
      </c>
      <c r="T2">
        <f ca="1">ROUND(F2/O2,2)</f>
        <v>1.3</v>
      </c>
      <c r="U2">
        <f ca="1">ROUND(G2/N2,2)</f>
        <v>0.02</v>
      </c>
      <c r="V2">
        <v>7937</v>
      </c>
      <c r="W2">
        <v>418503</v>
      </c>
    </row>
    <row r="3" spans="1:23" x14ac:dyDescent="0.25">
      <c r="A3">
        <v>2</v>
      </c>
      <c r="B3">
        <f t="shared" ref="B3:B66" ca="1" si="0">RANDBETWEEN(15, 30)</f>
        <v>23</v>
      </c>
      <c r="C3" t="str">
        <f t="shared" ref="C3:C66" ca="1" si="1">CHOOSE(RANDBETWEEN(1,2), "Loamy", "Sandy loam")</f>
        <v>Loamy</v>
      </c>
      <c r="D3">
        <f t="shared" ref="D3:D66" ca="1" si="2">ROUND(6 + RAND(), 1)</f>
        <v>6.3</v>
      </c>
      <c r="E3">
        <f t="shared" ref="E3:E66" ca="1" si="3">ROUND(3 + RAND() * 2, 1)</f>
        <v>3.6</v>
      </c>
      <c r="F3">
        <f t="shared" ref="F3:F66" ca="1" si="4">ROUND(60 + RAND() * 20, 1)</f>
        <v>77.400000000000006</v>
      </c>
      <c r="G3">
        <f t="shared" ref="G3:G66" ca="1" si="5">ROUND(1 + RAND() * 0.5, 2)</f>
        <v>1.36</v>
      </c>
      <c r="H3">
        <f t="shared" ref="H3:H66" ca="1" si="6">RANDBETWEEN(50, 150)</f>
        <v>113</v>
      </c>
      <c r="I3">
        <f t="shared" ref="I3:I66" ca="1" si="7">RANDBETWEEN(30, 60)</f>
        <v>42</v>
      </c>
      <c r="J3">
        <f t="shared" ref="J3:J66" ca="1" si="8">RANDBETWEEN(150, 300)</f>
        <v>241</v>
      </c>
      <c r="K3">
        <f t="shared" ref="K3:K66" ca="1" si="9">RANDBETWEEN(10, 20)</f>
        <v>18</v>
      </c>
      <c r="L3">
        <f t="shared" ref="L3:L66" ca="1" si="10">ROUND(0.5 + RAND(), 1)</f>
        <v>1.1000000000000001</v>
      </c>
      <c r="M3" t="str">
        <f t="shared" ref="M3:M66" ca="1" si="11">CHOOSE(RANDBETWEEN(1,2), "Dark brown", "Black")</f>
        <v>Black</v>
      </c>
      <c r="N3">
        <f t="shared" ref="N3:N66" ca="1" si="12">ROUND(40 + RAND() * 20, 1)</f>
        <v>59.3</v>
      </c>
      <c r="O3">
        <f t="shared" ref="O3:O66" ca="1" si="13">ROUND(30 + RAND() * 30, 1)</f>
        <v>45.1</v>
      </c>
      <c r="P3">
        <f t="shared" ref="P3:P66" ca="1" si="14">ROUND(15 + RAND() * 10, 1)</f>
        <v>20.7</v>
      </c>
      <c r="Q3">
        <f t="shared" ref="Q3:Q66" ca="1" si="15">RANDBETWEEN(500, 800)</f>
        <v>722</v>
      </c>
      <c r="R3" t="s">
        <v>18</v>
      </c>
      <c r="S3">
        <f t="shared" ref="S3:S66" ca="1" si="16">ROUND(H3/I3,2)</f>
        <v>2.69</v>
      </c>
      <c r="T3">
        <f t="shared" ref="T3:T66" ca="1" si="17">ROUND(F3/O3,2)</f>
        <v>1.72</v>
      </c>
      <c r="U3">
        <f t="shared" ref="U3:U66" ca="1" si="18">ROUND(G3/N3,2)</f>
        <v>0.02</v>
      </c>
      <c r="V3">
        <v>7937</v>
      </c>
      <c r="W3">
        <v>418503</v>
      </c>
    </row>
    <row r="4" spans="1:23" x14ac:dyDescent="0.25">
      <c r="A4">
        <v>3</v>
      </c>
      <c r="B4">
        <f t="shared" ca="1" si="0"/>
        <v>17</v>
      </c>
      <c r="C4" t="str">
        <f t="shared" ca="1" si="1"/>
        <v>Loamy</v>
      </c>
      <c r="D4">
        <f t="shared" ca="1" si="2"/>
        <v>6.9</v>
      </c>
      <c r="E4">
        <f t="shared" ca="1" si="3"/>
        <v>3.4</v>
      </c>
      <c r="F4">
        <f t="shared" ca="1" si="4"/>
        <v>74.599999999999994</v>
      </c>
      <c r="G4">
        <f t="shared" ca="1" si="5"/>
        <v>1.46</v>
      </c>
      <c r="H4">
        <f t="shared" ca="1" si="6"/>
        <v>81</v>
      </c>
      <c r="I4">
        <f t="shared" ca="1" si="7"/>
        <v>40</v>
      </c>
      <c r="J4">
        <f t="shared" ca="1" si="8"/>
        <v>263</v>
      </c>
      <c r="K4">
        <f t="shared" ca="1" si="9"/>
        <v>10</v>
      </c>
      <c r="L4">
        <f t="shared" ca="1" si="10"/>
        <v>0.9</v>
      </c>
      <c r="M4" t="str">
        <f t="shared" ca="1" si="11"/>
        <v>Black</v>
      </c>
      <c r="N4">
        <f t="shared" ca="1" si="12"/>
        <v>54.4</v>
      </c>
      <c r="O4">
        <f t="shared" ca="1" si="13"/>
        <v>50.8</v>
      </c>
      <c r="P4">
        <f t="shared" ca="1" si="14"/>
        <v>15.4</v>
      </c>
      <c r="Q4">
        <f t="shared" ca="1" si="15"/>
        <v>749</v>
      </c>
      <c r="R4" t="s">
        <v>18</v>
      </c>
      <c r="S4">
        <f t="shared" ca="1" si="16"/>
        <v>2.0299999999999998</v>
      </c>
      <c r="T4">
        <f t="shared" ca="1" si="17"/>
        <v>1.47</v>
      </c>
      <c r="U4">
        <f t="shared" ca="1" si="18"/>
        <v>0.03</v>
      </c>
      <c r="V4">
        <v>7937</v>
      </c>
      <c r="W4">
        <v>418503</v>
      </c>
    </row>
    <row r="5" spans="1:23" x14ac:dyDescent="0.25">
      <c r="A5">
        <v>4</v>
      </c>
      <c r="B5">
        <f t="shared" ca="1" si="0"/>
        <v>28</v>
      </c>
      <c r="C5" t="str">
        <f t="shared" ca="1" si="1"/>
        <v>Loamy</v>
      </c>
      <c r="D5">
        <f t="shared" ca="1" si="2"/>
        <v>6.6</v>
      </c>
      <c r="E5">
        <f t="shared" ca="1" si="3"/>
        <v>3.6</v>
      </c>
      <c r="F5">
        <f t="shared" ca="1" si="4"/>
        <v>66.3</v>
      </c>
      <c r="G5">
        <f t="shared" ca="1" si="5"/>
        <v>1.04</v>
      </c>
      <c r="H5">
        <f t="shared" ca="1" si="6"/>
        <v>109</v>
      </c>
      <c r="I5">
        <f t="shared" ca="1" si="7"/>
        <v>56</v>
      </c>
      <c r="J5">
        <f t="shared" ca="1" si="8"/>
        <v>284</v>
      </c>
      <c r="K5">
        <f t="shared" ca="1" si="9"/>
        <v>11</v>
      </c>
      <c r="L5">
        <f t="shared" ca="1" si="10"/>
        <v>1.1000000000000001</v>
      </c>
      <c r="M5" t="str">
        <f t="shared" ca="1" si="11"/>
        <v>Dark brown</v>
      </c>
      <c r="N5">
        <f t="shared" ca="1" si="12"/>
        <v>43.7</v>
      </c>
      <c r="O5">
        <f t="shared" ca="1" si="13"/>
        <v>54.2</v>
      </c>
      <c r="P5">
        <f t="shared" ca="1" si="14"/>
        <v>16.3</v>
      </c>
      <c r="Q5">
        <f t="shared" ca="1" si="15"/>
        <v>662</v>
      </c>
      <c r="R5" t="s">
        <v>18</v>
      </c>
      <c r="S5">
        <f t="shared" ca="1" si="16"/>
        <v>1.95</v>
      </c>
      <c r="T5">
        <f t="shared" ca="1" si="17"/>
        <v>1.22</v>
      </c>
      <c r="U5">
        <f t="shared" ca="1" si="18"/>
        <v>0.02</v>
      </c>
      <c r="V5">
        <v>7937</v>
      </c>
      <c r="W5">
        <v>418503</v>
      </c>
    </row>
    <row r="6" spans="1:23" x14ac:dyDescent="0.25">
      <c r="A6">
        <v>5</v>
      </c>
      <c r="B6">
        <f t="shared" ca="1" si="0"/>
        <v>19</v>
      </c>
      <c r="C6" t="str">
        <f t="shared" ca="1" si="1"/>
        <v>Loamy</v>
      </c>
      <c r="D6">
        <f t="shared" ca="1" si="2"/>
        <v>6.4</v>
      </c>
      <c r="E6">
        <f t="shared" ca="1" si="3"/>
        <v>4.0999999999999996</v>
      </c>
      <c r="F6">
        <f t="shared" ca="1" si="4"/>
        <v>60</v>
      </c>
      <c r="G6">
        <f t="shared" ca="1" si="5"/>
        <v>1.17</v>
      </c>
      <c r="H6">
        <f t="shared" ca="1" si="6"/>
        <v>105</v>
      </c>
      <c r="I6">
        <f t="shared" ca="1" si="7"/>
        <v>41</v>
      </c>
      <c r="J6">
        <f t="shared" ca="1" si="8"/>
        <v>290</v>
      </c>
      <c r="K6">
        <f t="shared" ca="1" si="9"/>
        <v>19</v>
      </c>
      <c r="L6">
        <f t="shared" ca="1" si="10"/>
        <v>0.7</v>
      </c>
      <c r="M6" t="str">
        <f t="shared" ca="1" si="11"/>
        <v>Black</v>
      </c>
      <c r="N6">
        <f t="shared" ca="1" si="12"/>
        <v>46.4</v>
      </c>
      <c r="O6">
        <f t="shared" ca="1" si="13"/>
        <v>53.1</v>
      </c>
      <c r="P6">
        <f t="shared" ca="1" si="14"/>
        <v>21.5</v>
      </c>
      <c r="Q6">
        <f t="shared" ca="1" si="15"/>
        <v>553</v>
      </c>
      <c r="R6" t="s">
        <v>18</v>
      </c>
      <c r="S6">
        <f t="shared" ca="1" si="16"/>
        <v>2.56</v>
      </c>
      <c r="T6">
        <f t="shared" ca="1" si="17"/>
        <v>1.1299999999999999</v>
      </c>
      <c r="U6">
        <f t="shared" ca="1" si="18"/>
        <v>0.03</v>
      </c>
      <c r="V6">
        <v>7937</v>
      </c>
      <c r="W6">
        <v>418503</v>
      </c>
    </row>
    <row r="7" spans="1:23" x14ac:dyDescent="0.25">
      <c r="A7">
        <v>6</v>
      </c>
      <c r="B7">
        <f t="shared" ca="1" si="0"/>
        <v>20</v>
      </c>
      <c r="C7" t="str">
        <f t="shared" ca="1" si="1"/>
        <v>Sandy loam</v>
      </c>
      <c r="D7">
        <f t="shared" ca="1" si="2"/>
        <v>6.4</v>
      </c>
      <c r="E7">
        <f t="shared" ca="1" si="3"/>
        <v>4.9000000000000004</v>
      </c>
      <c r="F7">
        <f t="shared" ca="1" si="4"/>
        <v>62.2</v>
      </c>
      <c r="G7">
        <f t="shared" ca="1" si="5"/>
        <v>1.08</v>
      </c>
      <c r="H7">
        <f t="shared" ca="1" si="6"/>
        <v>109</v>
      </c>
      <c r="I7">
        <f t="shared" ca="1" si="7"/>
        <v>52</v>
      </c>
      <c r="J7">
        <f t="shared" ca="1" si="8"/>
        <v>295</v>
      </c>
      <c r="K7">
        <f t="shared" ca="1" si="9"/>
        <v>10</v>
      </c>
      <c r="L7">
        <f t="shared" ca="1" si="10"/>
        <v>0.6</v>
      </c>
      <c r="M7" t="str">
        <f t="shared" ca="1" si="11"/>
        <v>Black</v>
      </c>
      <c r="N7">
        <f t="shared" ca="1" si="12"/>
        <v>45</v>
      </c>
      <c r="O7">
        <f t="shared" ca="1" si="13"/>
        <v>58.1</v>
      </c>
      <c r="P7">
        <f t="shared" ca="1" si="14"/>
        <v>16.100000000000001</v>
      </c>
      <c r="Q7">
        <f t="shared" ca="1" si="15"/>
        <v>682</v>
      </c>
      <c r="R7" t="s">
        <v>18</v>
      </c>
      <c r="S7">
        <f t="shared" ca="1" si="16"/>
        <v>2.1</v>
      </c>
      <c r="T7">
        <f t="shared" ca="1" si="17"/>
        <v>1.07</v>
      </c>
      <c r="U7">
        <f t="shared" ca="1" si="18"/>
        <v>0.02</v>
      </c>
      <c r="V7">
        <v>7937</v>
      </c>
      <c r="W7">
        <v>418503</v>
      </c>
    </row>
    <row r="8" spans="1:23" x14ac:dyDescent="0.25">
      <c r="A8">
        <v>7</v>
      </c>
      <c r="B8">
        <f t="shared" ca="1" si="0"/>
        <v>28</v>
      </c>
      <c r="C8" t="str">
        <f t="shared" ca="1" si="1"/>
        <v>Loamy</v>
      </c>
      <c r="D8">
        <f t="shared" ca="1" si="2"/>
        <v>6.1</v>
      </c>
      <c r="E8">
        <f t="shared" ca="1" si="3"/>
        <v>3.7</v>
      </c>
      <c r="F8">
        <f t="shared" ca="1" si="4"/>
        <v>63.4</v>
      </c>
      <c r="G8">
        <f t="shared" ca="1" si="5"/>
        <v>1.1399999999999999</v>
      </c>
      <c r="H8">
        <f t="shared" ca="1" si="6"/>
        <v>123</v>
      </c>
      <c r="I8">
        <f t="shared" ca="1" si="7"/>
        <v>42</v>
      </c>
      <c r="J8">
        <f t="shared" ca="1" si="8"/>
        <v>228</v>
      </c>
      <c r="K8">
        <f t="shared" ca="1" si="9"/>
        <v>12</v>
      </c>
      <c r="L8">
        <f t="shared" ca="1" si="10"/>
        <v>0.6</v>
      </c>
      <c r="M8" t="str">
        <f t="shared" ca="1" si="11"/>
        <v>Dark brown</v>
      </c>
      <c r="N8">
        <f t="shared" ca="1" si="12"/>
        <v>53.6</v>
      </c>
      <c r="O8">
        <f t="shared" ca="1" si="13"/>
        <v>37.1</v>
      </c>
      <c r="P8">
        <f t="shared" ca="1" si="14"/>
        <v>23.7</v>
      </c>
      <c r="Q8">
        <f t="shared" ca="1" si="15"/>
        <v>629</v>
      </c>
      <c r="R8" t="s">
        <v>18</v>
      </c>
      <c r="S8">
        <f t="shared" ca="1" si="16"/>
        <v>2.93</v>
      </c>
      <c r="T8">
        <f t="shared" ca="1" si="17"/>
        <v>1.71</v>
      </c>
      <c r="U8">
        <f t="shared" ca="1" si="18"/>
        <v>0.02</v>
      </c>
      <c r="V8">
        <v>7937</v>
      </c>
      <c r="W8">
        <v>418503</v>
      </c>
    </row>
    <row r="9" spans="1:23" x14ac:dyDescent="0.25">
      <c r="A9">
        <v>8</v>
      </c>
      <c r="B9">
        <f t="shared" ca="1" si="0"/>
        <v>17</v>
      </c>
      <c r="C9" t="str">
        <f t="shared" ca="1" si="1"/>
        <v>Sandy loam</v>
      </c>
      <c r="D9">
        <f t="shared" ca="1" si="2"/>
        <v>6.1</v>
      </c>
      <c r="E9">
        <f t="shared" ca="1" si="3"/>
        <v>4.4000000000000004</v>
      </c>
      <c r="F9">
        <f t="shared" ca="1" si="4"/>
        <v>67.599999999999994</v>
      </c>
      <c r="G9">
        <f t="shared" ca="1" si="5"/>
        <v>1.03</v>
      </c>
      <c r="H9">
        <f t="shared" ca="1" si="6"/>
        <v>65</v>
      </c>
      <c r="I9">
        <f t="shared" ca="1" si="7"/>
        <v>30</v>
      </c>
      <c r="J9">
        <f t="shared" ca="1" si="8"/>
        <v>249</v>
      </c>
      <c r="K9">
        <f t="shared" ca="1" si="9"/>
        <v>14</v>
      </c>
      <c r="L9">
        <f t="shared" ca="1" si="10"/>
        <v>1</v>
      </c>
      <c r="M9" t="str">
        <f t="shared" ca="1" si="11"/>
        <v>Dark brown</v>
      </c>
      <c r="N9">
        <f t="shared" ca="1" si="12"/>
        <v>42.1</v>
      </c>
      <c r="O9">
        <f t="shared" ca="1" si="13"/>
        <v>54.7</v>
      </c>
      <c r="P9">
        <f t="shared" ca="1" si="14"/>
        <v>19.399999999999999</v>
      </c>
      <c r="Q9">
        <f t="shared" ca="1" si="15"/>
        <v>636</v>
      </c>
      <c r="R9" t="s">
        <v>18</v>
      </c>
      <c r="S9">
        <f t="shared" ca="1" si="16"/>
        <v>2.17</v>
      </c>
      <c r="T9">
        <f t="shared" ca="1" si="17"/>
        <v>1.24</v>
      </c>
      <c r="U9">
        <f t="shared" ca="1" si="18"/>
        <v>0.02</v>
      </c>
      <c r="V9">
        <v>7937</v>
      </c>
      <c r="W9">
        <v>418503</v>
      </c>
    </row>
    <row r="10" spans="1:23" x14ac:dyDescent="0.25">
      <c r="A10">
        <v>9</v>
      </c>
      <c r="B10">
        <f t="shared" ca="1" si="0"/>
        <v>18</v>
      </c>
      <c r="C10" t="str">
        <f t="shared" ca="1" si="1"/>
        <v>Sandy loam</v>
      </c>
      <c r="D10">
        <f t="shared" ca="1" si="2"/>
        <v>6.1</v>
      </c>
      <c r="E10">
        <f t="shared" ca="1" si="3"/>
        <v>4.5</v>
      </c>
      <c r="F10">
        <f t="shared" ca="1" si="4"/>
        <v>80</v>
      </c>
      <c r="G10">
        <f t="shared" ca="1" si="5"/>
        <v>1.38</v>
      </c>
      <c r="H10">
        <f t="shared" ca="1" si="6"/>
        <v>83</v>
      </c>
      <c r="I10">
        <f t="shared" ca="1" si="7"/>
        <v>34</v>
      </c>
      <c r="J10">
        <f t="shared" ca="1" si="8"/>
        <v>296</v>
      </c>
      <c r="K10">
        <f t="shared" ca="1" si="9"/>
        <v>14</v>
      </c>
      <c r="L10">
        <f t="shared" ca="1" si="10"/>
        <v>1.1000000000000001</v>
      </c>
      <c r="M10" t="str">
        <f t="shared" ca="1" si="11"/>
        <v>Dark brown</v>
      </c>
      <c r="N10">
        <f t="shared" ca="1" si="12"/>
        <v>40.9</v>
      </c>
      <c r="O10">
        <f t="shared" ca="1" si="13"/>
        <v>31.3</v>
      </c>
      <c r="P10">
        <f t="shared" ca="1" si="14"/>
        <v>20.8</v>
      </c>
      <c r="Q10">
        <f t="shared" ca="1" si="15"/>
        <v>748</v>
      </c>
      <c r="R10" t="s">
        <v>18</v>
      </c>
      <c r="S10">
        <f t="shared" ca="1" si="16"/>
        <v>2.44</v>
      </c>
      <c r="T10">
        <f t="shared" ca="1" si="17"/>
        <v>2.56</v>
      </c>
      <c r="U10">
        <f t="shared" ca="1" si="18"/>
        <v>0.03</v>
      </c>
      <c r="V10">
        <v>7937</v>
      </c>
      <c r="W10">
        <v>418503</v>
      </c>
    </row>
    <row r="11" spans="1:23" x14ac:dyDescent="0.25">
      <c r="A11">
        <v>10</v>
      </c>
      <c r="B11">
        <f t="shared" ca="1" si="0"/>
        <v>29</v>
      </c>
      <c r="C11" t="str">
        <f t="shared" ca="1" si="1"/>
        <v>Loamy</v>
      </c>
      <c r="D11">
        <f t="shared" ca="1" si="2"/>
        <v>6.4</v>
      </c>
      <c r="E11">
        <f t="shared" ca="1" si="3"/>
        <v>3.3</v>
      </c>
      <c r="F11">
        <f t="shared" ca="1" si="4"/>
        <v>64.8</v>
      </c>
      <c r="G11">
        <f t="shared" ca="1" si="5"/>
        <v>1.46</v>
      </c>
      <c r="H11">
        <f t="shared" ca="1" si="6"/>
        <v>51</v>
      </c>
      <c r="I11">
        <f t="shared" ca="1" si="7"/>
        <v>48</v>
      </c>
      <c r="J11">
        <f t="shared" ca="1" si="8"/>
        <v>278</v>
      </c>
      <c r="K11">
        <f t="shared" ca="1" si="9"/>
        <v>11</v>
      </c>
      <c r="L11">
        <f t="shared" ca="1" si="10"/>
        <v>1.5</v>
      </c>
      <c r="M11" t="str">
        <f t="shared" ca="1" si="11"/>
        <v>Black</v>
      </c>
      <c r="N11">
        <f t="shared" ca="1" si="12"/>
        <v>42.3</v>
      </c>
      <c r="O11">
        <f t="shared" ca="1" si="13"/>
        <v>41.7</v>
      </c>
      <c r="P11">
        <f t="shared" ca="1" si="14"/>
        <v>21.1</v>
      </c>
      <c r="Q11">
        <f t="shared" ca="1" si="15"/>
        <v>701</v>
      </c>
      <c r="R11" t="s">
        <v>18</v>
      </c>
      <c r="S11">
        <f t="shared" ca="1" si="16"/>
        <v>1.06</v>
      </c>
      <c r="T11">
        <f t="shared" ca="1" si="17"/>
        <v>1.55</v>
      </c>
      <c r="U11">
        <f t="shared" ca="1" si="18"/>
        <v>0.03</v>
      </c>
      <c r="V11">
        <v>7937</v>
      </c>
      <c r="W11">
        <v>418503</v>
      </c>
    </row>
    <row r="12" spans="1:23" x14ac:dyDescent="0.25">
      <c r="A12">
        <v>11</v>
      </c>
      <c r="B12">
        <f t="shared" ca="1" si="0"/>
        <v>20</v>
      </c>
      <c r="C12" t="str">
        <f t="shared" ca="1" si="1"/>
        <v>Sandy loam</v>
      </c>
      <c r="D12">
        <f t="shared" ca="1" si="2"/>
        <v>6.3</v>
      </c>
      <c r="E12">
        <f t="shared" ca="1" si="3"/>
        <v>4.9000000000000004</v>
      </c>
      <c r="F12">
        <f t="shared" ca="1" si="4"/>
        <v>71.3</v>
      </c>
      <c r="G12">
        <f t="shared" ca="1" si="5"/>
        <v>1.1000000000000001</v>
      </c>
      <c r="H12">
        <f t="shared" ca="1" si="6"/>
        <v>78</v>
      </c>
      <c r="I12">
        <f t="shared" ca="1" si="7"/>
        <v>49</v>
      </c>
      <c r="J12">
        <f t="shared" ca="1" si="8"/>
        <v>234</v>
      </c>
      <c r="K12">
        <f t="shared" ca="1" si="9"/>
        <v>14</v>
      </c>
      <c r="L12">
        <f t="shared" ca="1" si="10"/>
        <v>0.9</v>
      </c>
      <c r="M12" t="str">
        <f t="shared" ca="1" si="11"/>
        <v>Black</v>
      </c>
      <c r="N12">
        <f t="shared" ca="1" si="12"/>
        <v>56.4</v>
      </c>
      <c r="O12">
        <f t="shared" ca="1" si="13"/>
        <v>49.3</v>
      </c>
      <c r="P12">
        <f t="shared" ca="1" si="14"/>
        <v>22.4</v>
      </c>
      <c r="Q12">
        <f t="shared" ca="1" si="15"/>
        <v>542</v>
      </c>
      <c r="R12" t="s">
        <v>18</v>
      </c>
      <c r="S12">
        <f t="shared" ca="1" si="16"/>
        <v>1.59</v>
      </c>
      <c r="T12">
        <f t="shared" ca="1" si="17"/>
        <v>1.45</v>
      </c>
      <c r="U12">
        <f t="shared" ca="1" si="18"/>
        <v>0.02</v>
      </c>
      <c r="V12">
        <v>7937</v>
      </c>
      <c r="W12">
        <v>418503</v>
      </c>
    </row>
    <row r="13" spans="1:23" x14ac:dyDescent="0.25">
      <c r="A13">
        <v>12</v>
      </c>
      <c r="B13">
        <f t="shared" ca="1" si="0"/>
        <v>26</v>
      </c>
      <c r="C13" t="str">
        <f t="shared" ca="1" si="1"/>
        <v>Loamy</v>
      </c>
      <c r="D13">
        <f t="shared" ca="1" si="2"/>
        <v>6.3</v>
      </c>
      <c r="E13">
        <f t="shared" ca="1" si="3"/>
        <v>4.3</v>
      </c>
      <c r="F13">
        <f t="shared" ca="1" si="4"/>
        <v>66.8</v>
      </c>
      <c r="G13">
        <f t="shared" ca="1" si="5"/>
        <v>1.24</v>
      </c>
      <c r="H13">
        <f t="shared" ca="1" si="6"/>
        <v>127</v>
      </c>
      <c r="I13">
        <f t="shared" ca="1" si="7"/>
        <v>38</v>
      </c>
      <c r="J13">
        <f t="shared" ca="1" si="8"/>
        <v>247</v>
      </c>
      <c r="K13">
        <f t="shared" ca="1" si="9"/>
        <v>14</v>
      </c>
      <c r="L13">
        <f t="shared" ca="1" si="10"/>
        <v>0.8</v>
      </c>
      <c r="M13" t="str">
        <f t="shared" ca="1" si="11"/>
        <v>Black</v>
      </c>
      <c r="N13">
        <f t="shared" ca="1" si="12"/>
        <v>53.2</v>
      </c>
      <c r="O13">
        <f t="shared" ca="1" si="13"/>
        <v>53.1</v>
      </c>
      <c r="P13">
        <f t="shared" ca="1" si="14"/>
        <v>17.2</v>
      </c>
      <c r="Q13">
        <f t="shared" ca="1" si="15"/>
        <v>586</v>
      </c>
      <c r="R13" t="s">
        <v>18</v>
      </c>
      <c r="S13">
        <f t="shared" ca="1" si="16"/>
        <v>3.34</v>
      </c>
      <c r="T13">
        <f t="shared" ca="1" si="17"/>
        <v>1.26</v>
      </c>
      <c r="U13">
        <f t="shared" ca="1" si="18"/>
        <v>0.02</v>
      </c>
      <c r="V13">
        <v>7937</v>
      </c>
      <c r="W13">
        <v>418503</v>
      </c>
    </row>
    <row r="14" spans="1:23" x14ac:dyDescent="0.25">
      <c r="A14">
        <v>13</v>
      </c>
      <c r="B14">
        <f t="shared" ca="1" si="0"/>
        <v>16</v>
      </c>
      <c r="C14" t="str">
        <f t="shared" ca="1" si="1"/>
        <v>Loamy</v>
      </c>
      <c r="D14">
        <f t="shared" ca="1" si="2"/>
        <v>6.7</v>
      </c>
      <c r="E14">
        <f t="shared" ca="1" si="3"/>
        <v>3.2</v>
      </c>
      <c r="F14">
        <f t="shared" ca="1" si="4"/>
        <v>67.5</v>
      </c>
      <c r="G14">
        <f t="shared" ca="1" si="5"/>
        <v>1.29</v>
      </c>
      <c r="H14">
        <f t="shared" ca="1" si="6"/>
        <v>77</v>
      </c>
      <c r="I14">
        <f t="shared" ca="1" si="7"/>
        <v>53</v>
      </c>
      <c r="J14">
        <f t="shared" ca="1" si="8"/>
        <v>211</v>
      </c>
      <c r="K14">
        <f t="shared" ca="1" si="9"/>
        <v>20</v>
      </c>
      <c r="L14">
        <f t="shared" ca="1" si="10"/>
        <v>1.4</v>
      </c>
      <c r="M14" t="str">
        <f t="shared" ca="1" si="11"/>
        <v>Black</v>
      </c>
      <c r="N14">
        <f t="shared" ca="1" si="12"/>
        <v>56.8</v>
      </c>
      <c r="O14">
        <f t="shared" ca="1" si="13"/>
        <v>51.9</v>
      </c>
      <c r="P14">
        <f t="shared" ca="1" si="14"/>
        <v>15.5</v>
      </c>
      <c r="Q14">
        <f t="shared" ca="1" si="15"/>
        <v>540</v>
      </c>
      <c r="R14" t="s">
        <v>18</v>
      </c>
      <c r="S14">
        <f t="shared" ca="1" si="16"/>
        <v>1.45</v>
      </c>
      <c r="T14">
        <f t="shared" ca="1" si="17"/>
        <v>1.3</v>
      </c>
      <c r="U14">
        <f t="shared" ca="1" si="18"/>
        <v>0.02</v>
      </c>
      <c r="V14">
        <v>7937</v>
      </c>
      <c r="W14">
        <v>418503</v>
      </c>
    </row>
    <row r="15" spans="1:23" x14ac:dyDescent="0.25">
      <c r="A15">
        <v>14</v>
      </c>
      <c r="B15">
        <f t="shared" ca="1" si="0"/>
        <v>29</v>
      </c>
      <c r="C15" t="str">
        <f t="shared" ca="1" si="1"/>
        <v>Loamy</v>
      </c>
      <c r="D15">
        <f t="shared" ca="1" si="2"/>
        <v>7</v>
      </c>
      <c r="E15">
        <f t="shared" ca="1" si="3"/>
        <v>3.6</v>
      </c>
      <c r="F15">
        <f t="shared" ca="1" si="4"/>
        <v>76.5</v>
      </c>
      <c r="G15">
        <f t="shared" ca="1" si="5"/>
        <v>1.29</v>
      </c>
      <c r="H15">
        <f t="shared" ca="1" si="6"/>
        <v>134</v>
      </c>
      <c r="I15">
        <f t="shared" ca="1" si="7"/>
        <v>32</v>
      </c>
      <c r="J15">
        <f t="shared" ca="1" si="8"/>
        <v>284</v>
      </c>
      <c r="K15">
        <f t="shared" ca="1" si="9"/>
        <v>11</v>
      </c>
      <c r="L15">
        <f t="shared" ca="1" si="10"/>
        <v>1.1000000000000001</v>
      </c>
      <c r="M15" t="str">
        <f t="shared" ca="1" si="11"/>
        <v>Dark brown</v>
      </c>
      <c r="N15">
        <f t="shared" ca="1" si="12"/>
        <v>49.1</v>
      </c>
      <c r="O15">
        <f t="shared" ca="1" si="13"/>
        <v>34</v>
      </c>
      <c r="P15">
        <f t="shared" ca="1" si="14"/>
        <v>22.3</v>
      </c>
      <c r="Q15">
        <f t="shared" ca="1" si="15"/>
        <v>545</v>
      </c>
      <c r="R15" t="s">
        <v>18</v>
      </c>
      <c r="S15">
        <f t="shared" ca="1" si="16"/>
        <v>4.1900000000000004</v>
      </c>
      <c r="T15">
        <f t="shared" ca="1" si="17"/>
        <v>2.25</v>
      </c>
      <c r="U15">
        <f t="shared" ca="1" si="18"/>
        <v>0.03</v>
      </c>
      <c r="V15">
        <v>7937</v>
      </c>
      <c r="W15">
        <v>418503</v>
      </c>
    </row>
    <row r="16" spans="1:23" x14ac:dyDescent="0.25">
      <c r="A16">
        <v>15</v>
      </c>
      <c r="B16">
        <f t="shared" ca="1" si="0"/>
        <v>17</v>
      </c>
      <c r="C16" t="str">
        <f t="shared" ca="1" si="1"/>
        <v>Sandy loam</v>
      </c>
      <c r="D16">
        <f t="shared" ca="1" si="2"/>
        <v>6.8</v>
      </c>
      <c r="E16">
        <f t="shared" ca="1" si="3"/>
        <v>3.7</v>
      </c>
      <c r="F16">
        <f t="shared" ca="1" si="4"/>
        <v>66.400000000000006</v>
      </c>
      <c r="G16">
        <f t="shared" ca="1" si="5"/>
        <v>1.2</v>
      </c>
      <c r="H16">
        <f t="shared" ca="1" si="6"/>
        <v>120</v>
      </c>
      <c r="I16">
        <f t="shared" ca="1" si="7"/>
        <v>56</v>
      </c>
      <c r="J16">
        <f t="shared" ca="1" si="8"/>
        <v>196</v>
      </c>
      <c r="K16">
        <f t="shared" ca="1" si="9"/>
        <v>16</v>
      </c>
      <c r="L16">
        <f t="shared" ca="1" si="10"/>
        <v>0.7</v>
      </c>
      <c r="M16" t="str">
        <f t="shared" ca="1" si="11"/>
        <v>Black</v>
      </c>
      <c r="N16">
        <f t="shared" ca="1" si="12"/>
        <v>55.9</v>
      </c>
      <c r="O16">
        <f t="shared" ca="1" si="13"/>
        <v>49</v>
      </c>
      <c r="P16">
        <f t="shared" ca="1" si="14"/>
        <v>16.5</v>
      </c>
      <c r="Q16">
        <f t="shared" ca="1" si="15"/>
        <v>513</v>
      </c>
      <c r="R16" t="s">
        <v>18</v>
      </c>
      <c r="S16">
        <f t="shared" ca="1" si="16"/>
        <v>2.14</v>
      </c>
      <c r="T16">
        <f t="shared" ca="1" si="17"/>
        <v>1.36</v>
      </c>
      <c r="U16">
        <f t="shared" ca="1" si="18"/>
        <v>0.02</v>
      </c>
      <c r="V16">
        <v>7937</v>
      </c>
      <c r="W16">
        <v>418503</v>
      </c>
    </row>
    <row r="17" spans="1:23" x14ac:dyDescent="0.25">
      <c r="A17">
        <v>16</v>
      </c>
      <c r="B17">
        <f t="shared" ca="1" si="0"/>
        <v>29</v>
      </c>
      <c r="C17" t="str">
        <f t="shared" ca="1" si="1"/>
        <v>Sandy loam</v>
      </c>
      <c r="D17">
        <f t="shared" ca="1" si="2"/>
        <v>6.1</v>
      </c>
      <c r="E17">
        <f t="shared" ca="1" si="3"/>
        <v>3.6</v>
      </c>
      <c r="F17">
        <f t="shared" ca="1" si="4"/>
        <v>64.7</v>
      </c>
      <c r="G17">
        <f t="shared" ca="1" si="5"/>
        <v>1.42</v>
      </c>
      <c r="H17">
        <f t="shared" ca="1" si="6"/>
        <v>104</v>
      </c>
      <c r="I17">
        <f t="shared" ca="1" si="7"/>
        <v>58</v>
      </c>
      <c r="J17">
        <f t="shared" ca="1" si="8"/>
        <v>240</v>
      </c>
      <c r="K17">
        <f t="shared" ca="1" si="9"/>
        <v>14</v>
      </c>
      <c r="L17">
        <f t="shared" ca="1" si="10"/>
        <v>1.4</v>
      </c>
      <c r="M17" t="str">
        <f t="shared" ca="1" si="11"/>
        <v>Black</v>
      </c>
      <c r="N17">
        <f t="shared" ca="1" si="12"/>
        <v>48.1</v>
      </c>
      <c r="O17">
        <f t="shared" ca="1" si="13"/>
        <v>31.1</v>
      </c>
      <c r="P17">
        <f t="shared" ca="1" si="14"/>
        <v>16.600000000000001</v>
      </c>
      <c r="Q17">
        <f t="shared" ca="1" si="15"/>
        <v>684</v>
      </c>
      <c r="R17" t="s">
        <v>18</v>
      </c>
      <c r="S17">
        <f t="shared" ca="1" si="16"/>
        <v>1.79</v>
      </c>
      <c r="T17">
        <f t="shared" ca="1" si="17"/>
        <v>2.08</v>
      </c>
      <c r="U17">
        <f t="shared" ca="1" si="18"/>
        <v>0.03</v>
      </c>
      <c r="V17">
        <v>7937</v>
      </c>
      <c r="W17">
        <v>418503</v>
      </c>
    </row>
    <row r="18" spans="1:23" x14ac:dyDescent="0.25">
      <c r="A18">
        <v>17</v>
      </c>
      <c r="B18">
        <f t="shared" ca="1" si="0"/>
        <v>22</v>
      </c>
      <c r="C18" t="str">
        <f t="shared" ca="1" si="1"/>
        <v>Sandy loam</v>
      </c>
      <c r="D18">
        <f t="shared" ca="1" si="2"/>
        <v>6.2</v>
      </c>
      <c r="E18">
        <f t="shared" ca="1" si="3"/>
        <v>4.5999999999999996</v>
      </c>
      <c r="F18">
        <f t="shared" ca="1" si="4"/>
        <v>65.5</v>
      </c>
      <c r="G18">
        <f t="shared" ca="1" si="5"/>
        <v>1.02</v>
      </c>
      <c r="H18">
        <f t="shared" ca="1" si="6"/>
        <v>118</v>
      </c>
      <c r="I18">
        <f t="shared" ca="1" si="7"/>
        <v>31</v>
      </c>
      <c r="J18">
        <f t="shared" ca="1" si="8"/>
        <v>293</v>
      </c>
      <c r="K18">
        <f t="shared" ca="1" si="9"/>
        <v>18</v>
      </c>
      <c r="L18">
        <f t="shared" ca="1" si="10"/>
        <v>1</v>
      </c>
      <c r="M18" t="str">
        <f t="shared" ca="1" si="11"/>
        <v>Black</v>
      </c>
      <c r="N18">
        <f t="shared" ca="1" si="12"/>
        <v>58.9</v>
      </c>
      <c r="O18">
        <f t="shared" ca="1" si="13"/>
        <v>41.5</v>
      </c>
      <c r="P18">
        <f t="shared" ca="1" si="14"/>
        <v>18.2</v>
      </c>
      <c r="Q18">
        <f t="shared" ca="1" si="15"/>
        <v>514</v>
      </c>
      <c r="R18" t="s">
        <v>18</v>
      </c>
      <c r="S18">
        <f t="shared" ca="1" si="16"/>
        <v>3.81</v>
      </c>
      <c r="T18">
        <f t="shared" ca="1" si="17"/>
        <v>1.58</v>
      </c>
      <c r="U18">
        <f t="shared" ca="1" si="18"/>
        <v>0.02</v>
      </c>
      <c r="V18">
        <v>7937</v>
      </c>
      <c r="W18">
        <v>418503</v>
      </c>
    </row>
    <row r="19" spans="1:23" x14ac:dyDescent="0.25">
      <c r="A19">
        <v>18</v>
      </c>
      <c r="B19">
        <f t="shared" ca="1" si="0"/>
        <v>20</v>
      </c>
      <c r="C19" t="str">
        <f t="shared" ca="1" si="1"/>
        <v>Loamy</v>
      </c>
      <c r="D19">
        <f t="shared" ca="1" si="2"/>
        <v>6.2</v>
      </c>
      <c r="E19">
        <f t="shared" ca="1" si="3"/>
        <v>4</v>
      </c>
      <c r="F19">
        <f t="shared" ca="1" si="4"/>
        <v>63.5</v>
      </c>
      <c r="G19">
        <f t="shared" ca="1" si="5"/>
        <v>1.24</v>
      </c>
      <c r="H19">
        <f t="shared" ca="1" si="6"/>
        <v>56</v>
      </c>
      <c r="I19">
        <f t="shared" ca="1" si="7"/>
        <v>33</v>
      </c>
      <c r="J19">
        <f t="shared" ca="1" si="8"/>
        <v>216</v>
      </c>
      <c r="K19">
        <f t="shared" ca="1" si="9"/>
        <v>12</v>
      </c>
      <c r="L19">
        <f t="shared" ca="1" si="10"/>
        <v>0.9</v>
      </c>
      <c r="M19" t="str">
        <f t="shared" ca="1" si="11"/>
        <v>Dark brown</v>
      </c>
      <c r="N19">
        <f t="shared" ca="1" si="12"/>
        <v>50.6</v>
      </c>
      <c r="O19">
        <f t="shared" ca="1" si="13"/>
        <v>47.8</v>
      </c>
      <c r="P19">
        <f t="shared" ca="1" si="14"/>
        <v>19.600000000000001</v>
      </c>
      <c r="Q19">
        <f t="shared" ca="1" si="15"/>
        <v>781</v>
      </c>
      <c r="R19" t="s">
        <v>18</v>
      </c>
      <c r="S19">
        <f t="shared" ca="1" si="16"/>
        <v>1.7</v>
      </c>
      <c r="T19">
        <f t="shared" ca="1" si="17"/>
        <v>1.33</v>
      </c>
      <c r="U19">
        <f t="shared" ca="1" si="18"/>
        <v>0.02</v>
      </c>
      <c r="V19">
        <v>7937</v>
      </c>
      <c r="W19">
        <v>418503</v>
      </c>
    </row>
    <row r="20" spans="1:23" x14ac:dyDescent="0.25">
      <c r="A20">
        <v>19</v>
      </c>
      <c r="B20">
        <f t="shared" ca="1" si="0"/>
        <v>25</v>
      </c>
      <c r="C20" t="str">
        <f t="shared" ca="1" si="1"/>
        <v>Sandy loam</v>
      </c>
      <c r="D20">
        <f t="shared" ca="1" si="2"/>
        <v>6.5</v>
      </c>
      <c r="E20">
        <f t="shared" ca="1" si="3"/>
        <v>3</v>
      </c>
      <c r="F20">
        <f t="shared" ca="1" si="4"/>
        <v>72.8</v>
      </c>
      <c r="G20">
        <f t="shared" ca="1" si="5"/>
        <v>1.03</v>
      </c>
      <c r="H20">
        <f t="shared" ca="1" si="6"/>
        <v>83</v>
      </c>
      <c r="I20">
        <f t="shared" ca="1" si="7"/>
        <v>39</v>
      </c>
      <c r="J20">
        <f t="shared" ca="1" si="8"/>
        <v>152</v>
      </c>
      <c r="K20">
        <f t="shared" ca="1" si="9"/>
        <v>12</v>
      </c>
      <c r="L20">
        <f t="shared" ca="1" si="10"/>
        <v>0.8</v>
      </c>
      <c r="M20" t="str">
        <f t="shared" ca="1" si="11"/>
        <v>Dark brown</v>
      </c>
      <c r="N20">
        <f t="shared" ca="1" si="12"/>
        <v>49.2</v>
      </c>
      <c r="O20">
        <f t="shared" ca="1" si="13"/>
        <v>39.1</v>
      </c>
      <c r="P20">
        <f t="shared" ca="1" si="14"/>
        <v>19.100000000000001</v>
      </c>
      <c r="Q20">
        <f t="shared" ca="1" si="15"/>
        <v>619</v>
      </c>
      <c r="R20" t="s">
        <v>18</v>
      </c>
      <c r="S20">
        <f t="shared" ca="1" si="16"/>
        <v>2.13</v>
      </c>
      <c r="T20">
        <f t="shared" ca="1" si="17"/>
        <v>1.86</v>
      </c>
      <c r="U20">
        <f t="shared" ca="1" si="18"/>
        <v>0.02</v>
      </c>
      <c r="V20">
        <v>7937</v>
      </c>
      <c r="W20">
        <v>418503</v>
      </c>
    </row>
    <row r="21" spans="1:23" x14ac:dyDescent="0.25">
      <c r="A21">
        <v>20</v>
      </c>
      <c r="B21">
        <f t="shared" ca="1" si="0"/>
        <v>18</v>
      </c>
      <c r="C21" t="str">
        <f t="shared" ca="1" si="1"/>
        <v>Loamy</v>
      </c>
      <c r="D21">
        <f t="shared" ca="1" si="2"/>
        <v>6.4</v>
      </c>
      <c r="E21">
        <f t="shared" ca="1" si="3"/>
        <v>3.8</v>
      </c>
      <c r="F21">
        <f t="shared" ca="1" si="4"/>
        <v>65.599999999999994</v>
      </c>
      <c r="G21">
        <f t="shared" ca="1" si="5"/>
        <v>1.01</v>
      </c>
      <c r="H21">
        <f t="shared" ca="1" si="6"/>
        <v>92</v>
      </c>
      <c r="I21">
        <f t="shared" ca="1" si="7"/>
        <v>45</v>
      </c>
      <c r="J21">
        <f t="shared" ca="1" si="8"/>
        <v>283</v>
      </c>
      <c r="K21">
        <f t="shared" ca="1" si="9"/>
        <v>12</v>
      </c>
      <c r="L21">
        <f t="shared" ca="1" si="10"/>
        <v>1</v>
      </c>
      <c r="M21" t="str">
        <f t="shared" ca="1" si="11"/>
        <v>Dark brown</v>
      </c>
      <c r="N21">
        <f t="shared" ca="1" si="12"/>
        <v>59.9</v>
      </c>
      <c r="O21">
        <f t="shared" ca="1" si="13"/>
        <v>47</v>
      </c>
      <c r="P21">
        <f t="shared" ca="1" si="14"/>
        <v>16</v>
      </c>
      <c r="Q21">
        <f t="shared" ca="1" si="15"/>
        <v>544</v>
      </c>
      <c r="R21" t="s">
        <v>18</v>
      </c>
      <c r="S21">
        <f t="shared" ca="1" si="16"/>
        <v>2.04</v>
      </c>
      <c r="T21">
        <f t="shared" ca="1" si="17"/>
        <v>1.4</v>
      </c>
      <c r="U21">
        <f t="shared" ca="1" si="18"/>
        <v>0.02</v>
      </c>
      <c r="V21">
        <v>7937</v>
      </c>
      <c r="W21">
        <v>418503</v>
      </c>
    </row>
    <row r="22" spans="1:23" x14ac:dyDescent="0.25">
      <c r="A22">
        <v>21</v>
      </c>
      <c r="B22">
        <f t="shared" ca="1" si="0"/>
        <v>23</v>
      </c>
      <c r="C22" t="str">
        <f t="shared" ca="1" si="1"/>
        <v>Sandy loam</v>
      </c>
      <c r="D22">
        <f t="shared" ca="1" si="2"/>
        <v>6.3</v>
      </c>
      <c r="E22">
        <f t="shared" ca="1" si="3"/>
        <v>4.7</v>
      </c>
      <c r="F22">
        <f t="shared" ca="1" si="4"/>
        <v>69.3</v>
      </c>
      <c r="G22">
        <f t="shared" ca="1" si="5"/>
        <v>1.32</v>
      </c>
      <c r="H22">
        <f t="shared" ca="1" si="6"/>
        <v>144</v>
      </c>
      <c r="I22">
        <f t="shared" ca="1" si="7"/>
        <v>56</v>
      </c>
      <c r="J22">
        <f t="shared" ca="1" si="8"/>
        <v>258</v>
      </c>
      <c r="K22">
        <f t="shared" ca="1" si="9"/>
        <v>12</v>
      </c>
      <c r="L22">
        <f t="shared" ca="1" si="10"/>
        <v>1.3</v>
      </c>
      <c r="M22" t="str">
        <f t="shared" ca="1" si="11"/>
        <v>Black</v>
      </c>
      <c r="N22">
        <f t="shared" ca="1" si="12"/>
        <v>56.5</v>
      </c>
      <c r="O22">
        <f t="shared" ca="1" si="13"/>
        <v>46</v>
      </c>
      <c r="P22">
        <f t="shared" ca="1" si="14"/>
        <v>17.2</v>
      </c>
      <c r="Q22">
        <f t="shared" ca="1" si="15"/>
        <v>611</v>
      </c>
      <c r="R22" t="s">
        <v>18</v>
      </c>
      <c r="S22">
        <f t="shared" ca="1" si="16"/>
        <v>2.57</v>
      </c>
      <c r="T22">
        <f t="shared" ca="1" si="17"/>
        <v>1.51</v>
      </c>
      <c r="U22">
        <f t="shared" ca="1" si="18"/>
        <v>0.02</v>
      </c>
      <c r="V22">
        <v>7937</v>
      </c>
      <c r="W22">
        <v>418503</v>
      </c>
    </row>
    <row r="23" spans="1:23" x14ac:dyDescent="0.25">
      <c r="A23">
        <v>22</v>
      </c>
      <c r="B23">
        <f t="shared" ca="1" si="0"/>
        <v>26</v>
      </c>
      <c r="C23" t="str">
        <f t="shared" ca="1" si="1"/>
        <v>Loamy</v>
      </c>
      <c r="D23">
        <f t="shared" ca="1" si="2"/>
        <v>6.4</v>
      </c>
      <c r="E23">
        <f t="shared" ca="1" si="3"/>
        <v>4.5</v>
      </c>
      <c r="F23">
        <f t="shared" ca="1" si="4"/>
        <v>64.5</v>
      </c>
      <c r="G23">
        <f t="shared" ca="1" si="5"/>
        <v>1.44</v>
      </c>
      <c r="H23">
        <f t="shared" ca="1" si="6"/>
        <v>111</v>
      </c>
      <c r="I23">
        <f t="shared" ca="1" si="7"/>
        <v>30</v>
      </c>
      <c r="J23">
        <f t="shared" ca="1" si="8"/>
        <v>158</v>
      </c>
      <c r="K23">
        <f t="shared" ca="1" si="9"/>
        <v>18</v>
      </c>
      <c r="L23">
        <f t="shared" ca="1" si="10"/>
        <v>1.3</v>
      </c>
      <c r="M23" t="str">
        <f t="shared" ca="1" si="11"/>
        <v>Black</v>
      </c>
      <c r="N23">
        <f t="shared" ca="1" si="12"/>
        <v>47.4</v>
      </c>
      <c r="O23">
        <f t="shared" ca="1" si="13"/>
        <v>46.7</v>
      </c>
      <c r="P23">
        <f t="shared" ca="1" si="14"/>
        <v>18.5</v>
      </c>
      <c r="Q23">
        <f t="shared" ca="1" si="15"/>
        <v>754</v>
      </c>
      <c r="R23" t="s">
        <v>18</v>
      </c>
      <c r="S23">
        <f t="shared" ca="1" si="16"/>
        <v>3.7</v>
      </c>
      <c r="T23">
        <f t="shared" ca="1" si="17"/>
        <v>1.38</v>
      </c>
      <c r="U23">
        <f t="shared" ca="1" si="18"/>
        <v>0.03</v>
      </c>
      <c r="V23">
        <v>7937</v>
      </c>
      <c r="W23">
        <v>418503</v>
      </c>
    </row>
    <row r="24" spans="1:23" x14ac:dyDescent="0.25">
      <c r="A24">
        <v>23</v>
      </c>
      <c r="B24">
        <f t="shared" ca="1" si="0"/>
        <v>16</v>
      </c>
      <c r="C24" t="str">
        <f t="shared" ca="1" si="1"/>
        <v>Loamy</v>
      </c>
      <c r="D24">
        <f t="shared" ca="1" si="2"/>
        <v>6.8</v>
      </c>
      <c r="E24">
        <f t="shared" ca="1" si="3"/>
        <v>3.2</v>
      </c>
      <c r="F24">
        <f t="shared" ca="1" si="4"/>
        <v>60.4</v>
      </c>
      <c r="G24">
        <f t="shared" ca="1" si="5"/>
        <v>1.25</v>
      </c>
      <c r="H24">
        <f t="shared" ca="1" si="6"/>
        <v>101</v>
      </c>
      <c r="I24">
        <f t="shared" ca="1" si="7"/>
        <v>52</v>
      </c>
      <c r="J24">
        <f t="shared" ca="1" si="8"/>
        <v>255</v>
      </c>
      <c r="K24">
        <f t="shared" ca="1" si="9"/>
        <v>13</v>
      </c>
      <c r="L24">
        <f t="shared" ca="1" si="10"/>
        <v>0.6</v>
      </c>
      <c r="M24" t="str">
        <f t="shared" ca="1" si="11"/>
        <v>Black</v>
      </c>
      <c r="N24">
        <f t="shared" ca="1" si="12"/>
        <v>52.9</v>
      </c>
      <c r="O24">
        <f t="shared" ca="1" si="13"/>
        <v>56.9</v>
      </c>
      <c r="P24">
        <f t="shared" ca="1" si="14"/>
        <v>16.899999999999999</v>
      </c>
      <c r="Q24">
        <f t="shared" ca="1" si="15"/>
        <v>579</v>
      </c>
      <c r="R24" t="s">
        <v>18</v>
      </c>
      <c r="S24">
        <f t="shared" ca="1" si="16"/>
        <v>1.94</v>
      </c>
      <c r="T24">
        <f t="shared" ca="1" si="17"/>
        <v>1.06</v>
      </c>
      <c r="U24">
        <f t="shared" ca="1" si="18"/>
        <v>0.02</v>
      </c>
      <c r="V24">
        <v>7937</v>
      </c>
      <c r="W24">
        <v>418503</v>
      </c>
    </row>
    <row r="25" spans="1:23" x14ac:dyDescent="0.25">
      <c r="A25">
        <v>24</v>
      </c>
      <c r="B25">
        <f t="shared" ca="1" si="0"/>
        <v>19</v>
      </c>
      <c r="C25" t="str">
        <f t="shared" ca="1" si="1"/>
        <v>Sandy loam</v>
      </c>
      <c r="D25">
        <f t="shared" ca="1" si="2"/>
        <v>7</v>
      </c>
      <c r="E25">
        <f t="shared" ca="1" si="3"/>
        <v>4.7</v>
      </c>
      <c r="F25">
        <f t="shared" ca="1" si="4"/>
        <v>60.4</v>
      </c>
      <c r="G25">
        <f t="shared" ca="1" si="5"/>
        <v>1.1100000000000001</v>
      </c>
      <c r="H25">
        <f t="shared" ca="1" si="6"/>
        <v>124</v>
      </c>
      <c r="I25">
        <f t="shared" ca="1" si="7"/>
        <v>30</v>
      </c>
      <c r="J25">
        <f t="shared" ca="1" si="8"/>
        <v>249</v>
      </c>
      <c r="K25">
        <f t="shared" ca="1" si="9"/>
        <v>14</v>
      </c>
      <c r="L25">
        <f t="shared" ca="1" si="10"/>
        <v>0.6</v>
      </c>
      <c r="M25" t="str">
        <f t="shared" ca="1" si="11"/>
        <v>Black</v>
      </c>
      <c r="N25">
        <f t="shared" ca="1" si="12"/>
        <v>46.1</v>
      </c>
      <c r="O25">
        <f t="shared" ca="1" si="13"/>
        <v>59.4</v>
      </c>
      <c r="P25">
        <f t="shared" ca="1" si="14"/>
        <v>22.9</v>
      </c>
      <c r="Q25">
        <f t="shared" ca="1" si="15"/>
        <v>669</v>
      </c>
      <c r="R25" t="s">
        <v>18</v>
      </c>
      <c r="S25">
        <f t="shared" ca="1" si="16"/>
        <v>4.13</v>
      </c>
      <c r="T25">
        <f t="shared" ca="1" si="17"/>
        <v>1.02</v>
      </c>
      <c r="U25">
        <f t="shared" ca="1" si="18"/>
        <v>0.02</v>
      </c>
      <c r="V25">
        <v>7937</v>
      </c>
      <c r="W25">
        <v>418503</v>
      </c>
    </row>
    <row r="26" spans="1:23" x14ac:dyDescent="0.25">
      <c r="A26">
        <v>25</v>
      </c>
      <c r="B26">
        <f t="shared" ca="1" si="0"/>
        <v>28</v>
      </c>
      <c r="C26" t="str">
        <f t="shared" ca="1" si="1"/>
        <v>Loamy</v>
      </c>
      <c r="D26">
        <f t="shared" ca="1" si="2"/>
        <v>6.1</v>
      </c>
      <c r="E26">
        <f t="shared" ca="1" si="3"/>
        <v>4.7</v>
      </c>
      <c r="F26">
        <f t="shared" ca="1" si="4"/>
        <v>69.599999999999994</v>
      </c>
      <c r="G26">
        <f t="shared" ca="1" si="5"/>
        <v>1.39</v>
      </c>
      <c r="H26">
        <f t="shared" ca="1" si="6"/>
        <v>75</v>
      </c>
      <c r="I26">
        <f t="shared" ca="1" si="7"/>
        <v>49</v>
      </c>
      <c r="J26">
        <f t="shared" ca="1" si="8"/>
        <v>194</v>
      </c>
      <c r="K26">
        <f t="shared" ca="1" si="9"/>
        <v>18</v>
      </c>
      <c r="L26">
        <f t="shared" ca="1" si="10"/>
        <v>1.3</v>
      </c>
      <c r="M26" t="str">
        <f t="shared" ca="1" si="11"/>
        <v>Black</v>
      </c>
      <c r="N26">
        <f t="shared" ca="1" si="12"/>
        <v>50.5</v>
      </c>
      <c r="O26">
        <f t="shared" ca="1" si="13"/>
        <v>49</v>
      </c>
      <c r="P26">
        <f t="shared" ca="1" si="14"/>
        <v>23.5</v>
      </c>
      <c r="Q26">
        <f t="shared" ca="1" si="15"/>
        <v>688</v>
      </c>
      <c r="R26" t="s">
        <v>18</v>
      </c>
      <c r="S26">
        <f t="shared" ca="1" si="16"/>
        <v>1.53</v>
      </c>
      <c r="T26">
        <f t="shared" ca="1" si="17"/>
        <v>1.42</v>
      </c>
      <c r="U26">
        <f t="shared" ca="1" si="18"/>
        <v>0.03</v>
      </c>
      <c r="V26">
        <v>7937</v>
      </c>
      <c r="W26">
        <v>418503</v>
      </c>
    </row>
    <row r="27" spans="1:23" x14ac:dyDescent="0.25">
      <c r="A27">
        <v>26</v>
      </c>
      <c r="B27">
        <f t="shared" ca="1" si="0"/>
        <v>19</v>
      </c>
      <c r="C27" t="str">
        <f t="shared" ca="1" si="1"/>
        <v>Sandy loam</v>
      </c>
      <c r="D27">
        <f t="shared" ca="1" si="2"/>
        <v>6.8</v>
      </c>
      <c r="E27">
        <f t="shared" ca="1" si="3"/>
        <v>4.3</v>
      </c>
      <c r="F27">
        <f t="shared" ca="1" si="4"/>
        <v>64.2</v>
      </c>
      <c r="G27">
        <f t="shared" ca="1" si="5"/>
        <v>1.1299999999999999</v>
      </c>
      <c r="H27">
        <f t="shared" ca="1" si="6"/>
        <v>81</v>
      </c>
      <c r="I27">
        <f t="shared" ca="1" si="7"/>
        <v>49</v>
      </c>
      <c r="J27">
        <f t="shared" ca="1" si="8"/>
        <v>162</v>
      </c>
      <c r="K27">
        <f t="shared" ca="1" si="9"/>
        <v>13</v>
      </c>
      <c r="L27">
        <f t="shared" ca="1" si="10"/>
        <v>0.7</v>
      </c>
      <c r="M27" t="str">
        <f t="shared" ca="1" si="11"/>
        <v>Black</v>
      </c>
      <c r="N27">
        <f t="shared" ca="1" si="12"/>
        <v>52.6</v>
      </c>
      <c r="O27">
        <f t="shared" ca="1" si="13"/>
        <v>34.200000000000003</v>
      </c>
      <c r="P27">
        <f t="shared" ca="1" si="14"/>
        <v>22.4</v>
      </c>
      <c r="Q27">
        <f t="shared" ca="1" si="15"/>
        <v>604</v>
      </c>
      <c r="R27" t="s">
        <v>18</v>
      </c>
      <c r="S27">
        <f t="shared" ca="1" si="16"/>
        <v>1.65</v>
      </c>
      <c r="T27">
        <f t="shared" ca="1" si="17"/>
        <v>1.88</v>
      </c>
      <c r="U27">
        <f t="shared" ca="1" si="18"/>
        <v>0.02</v>
      </c>
      <c r="V27">
        <v>7937</v>
      </c>
      <c r="W27">
        <v>418503</v>
      </c>
    </row>
    <row r="28" spans="1:23" x14ac:dyDescent="0.25">
      <c r="A28">
        <v>27</v>
      </c>
      <c r="B28">
        <f t="shared" ca="1" si="0"/>
        <v>27</v>
      </c>
      <c r="C28" t="str">
        <f t="shared" ca="1" si="1"/>
        <v>Sandy loam</v>
      </c>
      <c r="D28">
        <f t="shared" ca="1" si="2"/>
        <v>6.7</v>
      </c>
      <c r="E28">
        <f t="shared" ca="1" si="3"/>
        <v>4.2</v>
      </c>
      <c r="F28">
        <f t="shared" ca="1" si="4"/>
        <v>69.7</v>
      </c>
      <c r="G28">
        <f t="shared" ca="1" si="5"/>
        <v>1.07</v>
      </c>
      <c r="H28">
        <f t="shared" ca="1" si="6"/>
        <v>107</v>
      </c>
      <c r="I28">
        <f t="shared" ca="1" si="7"/>
        <v>40</v>
      </c>
      <c r="J28">
        <f t="shared" ca="1" si="8"/>
        <v>161</v>
      </c>
      <c r="K28">
        <f t="shared" ca="1" si="9"/>
        <v>20</v>
      </c>
      <c r="L28">
        <f t="shared" ca="1" si="10"/>
        <v>1.4</v>
      </c>
      <c r="M28" t="str">
        <f t="shared" ca="1" si="11"/>
        <v>Black</v>
      </c>
      <c r="N28">
        <f t="shared" ca="1" si="12"/>
        <v>46.6</v>
      </c>
      <c r="O28">
        <f t="shared" ca="1" si="13"/>
        <v>40.799999999999997</v>
      </c>
      <c r="P28">
        <f t="shared" ca="1" si="14"/>
        <v>15.7</v>
      </c>
      <c r="Q28">
        <f t="shared" ca="1" si="15"/>
        <v>800</v>
      </c>
      <c r="R28" t="s">
        <v>18</v>
      </c>
      <c r="S28">
        <f t="shared" ca="1" si="16"/>
        <v>2.68</v>
      </c>
      <c r="T28">
        <f t="shared" ca="1" si="17"/>
        <v>1.71</v>
      </c>
      <c r="U28">
        <f t="shared" ca="1" si="18"/>
        <v>0.02</v>
      </c>
      <c r="V28">
        <v>7937</v>
      </c>
      <c r="W28">
        <v>418503</v>
      </c>
    </row>
    <row r="29" spans="1:23" x14ac:dyDescent="0.25">
      <c r="A29">
        <v>28</v>
      </c>
      <c r="B29">
        <f t="shared" ca="1" si="0"/>
        <v>18</v>
      </c>
      <c r="C29" t="str">
        <f t="shared" ca="1" si="1"/>
        <v>Sandy loam</v>
      </c>
      <c r="D29">
        <f t="shared" ca="1" si="2"/>
        <v>6.2</v>
      </c>
      <c r="E29">
        <f t="shared" ca="1" si="3"/>
        <v>4.7</v>
      </c>
      <c r="F29">
        <f t="shared" ca="1" si="4"/>
        <v>73.099999999999994</v>
      </c>
      <c r="G29">
        <f t="shared" ca="1" si="5"/>
        <v>1.05</v>
      </c>
      <c r="H29">
        <f t="shared" ca="1" si="6"/>
        <v>130</v>
      </c>
      <c r="I29">
        <f t="shared" ca="1" si="7"/>
        <v>48</v>
      </c>
      <c r="J29">
        <f t="shared" ca="1" si="8"/>
        <v>291</v>
      </c>
      <c r="K29">
        <f t="shared" ca="1" si="9"/>
        <v>15</v>
      </c>
      <c r="L29">
        <f t="shared" ca="1" si="10"/>
        <v>0.6</v>
      </c>
      <c r="M29" t="str">
        <f t="shared" ca="1" si="11"/>
        <v>Dark brown</v>
      </c>
      <c r="N29">
        <f t="shared" ca="1" si="12"/>
        <v>50</v>
      </c>
      <c r="O29">
        <f t="shared" ca="1" si="13"/>
        <v>53.9</v>
      </c>
      <c r="P29">
        <f t="shared" ca="1" si="14"/>
        <v>19.2</v>
      </c>
      <c r="Q29">
        <f t="shared" ca="1" si="15"/>
        <v>591</v>
      </c>
      <c r="R29" t="s">
        <v>18</v>
      </c>
      <c r="S29">
        <f t="shared" ca="1" si="16"/>
        <v>2.71</v>
      </c>
      <c r="T29">
        <f t="shared" ca="1" si="17"/>
        <v>1.36</v>
      </c>
      <c r="U29">
        <f t="shared" ca="1" si="18"/>
        <v>0.02</v>
      </c>
      <c r="V29">
        <v>7937</v>
      </c>
      <c r="W29">
        <v>418503</v>
      </c>
    </row>
    <row r="30" spans="1:23" x14ac:dyDescent="0.25">
      <c r="A30">
        <v>29</v>
      </c>
      <c r="B30">
        <f t="shared" ca="1" si="0"/>
        <v>29</v>
      </c>
      <c r="C30" t="str">
        <f t="shared" ca="1" si="1"/>
        <v>Sandy loam</v>
      </c>
      <c r="D30">
        <f t="shared" ca="1" si="2"/>
        <v>6</v>
      </c>
      <c r="E30">
        <f t="shared" ca="1" si="3"/>
        <v>4.8</v>
      </c>
      <c r="F30">
        <f t="shared" ca="1" si="4"/>
        <v>73.5</v>
      </c>
      <c r="G30">
        <f t="shared" ca="1" si="5"/>
        <v>1</v>
      </c>
      <c r="H30">
        <f t="shared" ca="1" si="6"/>
        <v>138</v>
      </c>
      <c r="I30">
        <f t="shared" ca="1" si="7"/>
        <v>44</v>
      </c>
      <c r="J30">
        <f t="shared" ca="1" si="8"/>
        <v>284</v>
      </c>
      <c r="K30">
        <f t="shared" ca="1" si="9"/>
        <v>20</v>
      </c>
      <c r="L30">
        <f t="shared" ca="1" si="10"/>
        <v>0.6</v>
      </c>
      <c r="M30" t="str">
        <f t="shared" ca="1" si="11"/>
        <v>Dark brown</v>
      </c>
      <c r="N30">
        <f t="shared" ca="1" si="12"/>
        <v>50.3</v>
      </c>
      <c r="O30">
        <f t="shared" ca="1" si="13"/>
        <v>54.3</v>
      </c>
      <c r="P30">
        <f t="shared" ca="1" si="14"/>
        <v>18.3</v>
      </c>
      <c r="Q30">
        <f t="shared" ca="1" si="15"/>
        <v>740</v>
      </c>
      <c r="R30" t="s">
        <v>18</v>
      </c>
      <c r="S30">
        <f t="shared" ca="1" si="16"/>
        <v>3.14</v>
      </c>
      <c r="T30">
        <f t="shared" ca="1" si="17"/>
        <v>1.35</v>
      </c>
      <c r="U30">
        <f t="shared" ca="1" si="18"/>
        <v>0.02</v>
      </c>
      <c r="V30">
        <v>7937</v>
      </c>
      <c r="W30">
        <v>418503</v>
      </c>
    </row>
    <row r="31" spans="1:23" x14ac:dyDescent="0.25">
      <c r="A31">
        <v>30</v>
      </c>
      <c r="B31">
        <f t="shared" ca="1" si="0"/>
        <v>21</v>
      </c>
      <c r="C31" t="str">
        <f t="shared" ca="1" si="1"/>
        <v>Loamy</v>
      </c>
      <c r="D31">
        <f t="shared" ca="1" si="2"/>
        <v>6.7</v>
      </c>
      <c r="E31">
        <f t="shared" ca="1" si="3"/>
        <v>4.5</v>
      </c>
      <c r="F31">
        <f t="shared" ca="1" si="4"/>
        <v>78.8</v>
      </c>
      <c r="G31">
        <f t="shared" ca="1" si="5"/>
        <v>1.26</v>
      </c>
      <c r="H31">
        <f t="shared" ca="1" si="6"/>
        <v>71</v>
      </c>
      <c r="I31">
        <f t="shared" ca="1" si="7"/>
        <v>47</v>
      </c>
      <c r="J31">
        <f t="shared" ca="1" si="8"/>
        <v>180</v>
      </c>
      <c r="K31">
        <f t="shared" ca="1" si="9"/>
        <v>18</v>
      </c>
      <c r="L31">
        <f t="shared" ca="1" si="10"/>
        <v>1.2</v>
      </c>
      <c r="M31" t="str">
        <f t="shared" ca="1" si="11"/>
        <v>Dark brown</v>
      </c>
      <c r="N31">
        <f t="shared" ca="1" si="12"/>
        <v>51.4</v>
      </c>
      <c r="O31">
        <f t="shared" ca="1" si="13"/>
        <v>42.8</v>
      </c>
      <c r="P31">
        <f t="shared" ca="1" si="14"/>
        <v>16.399999999999999</v>
      </c>
      <c r="Q31">
        <f t="shared" ca="1" si="15"/>
        <v>684</v>
      </c>
      <c r="R31" t="s">
        <v>18</v>
      </c>
      <c r="S31">
        <f t="shared" ca="1" si="16"/>
        <v>1.51</v>
      </c>
      <c r="T31">
        <f t="shared" ca="1" si="17"/>
        <v>1.84</v>
      </c>
      <c r="U31">
        <f t="shared" ca="1" si="18"/>
        <v>0.02</v>
      </c>
      <c r="V31">
        <v>7937</v>
      </c>
      <c r="W31">
        <v>418503</v>
      </c>
    </row>
    <row r="32" spans="1:23" x14ac:dyDescent="0.25">
      <c r="A32">
        <v>31</v>
      </c>
      <c r="B32">
        <f t="shared" ca="1" si="0"/>
        <v>15</v>
      </c>
      <c r="C32" t="str">
        <f t="shared" ca="1" si="1"/>
        <v>Sandy loam</v>
      </c>
      <c r="D32">
        <f t="shared" ca="1" si="2"/>
        <v>6</v>
      </c>
      <c r="E32">
        <f t="shared" ca="1" si="3"/>
        <v>4.5999999999999996</v>
      </c>
      <c r="F32">
        <f t="shared" ca="1" si="4"/>
        <v>79.5</v>
      </c>
      <c r="G32">
        <f t="shared" ca="1" si="5"/>
        <v>1.36</v>
      </c>
      <c r="H32">
        <f t="shared" ca="1" si="6"/>
        <v>89</v>
      </c>
      <c r="I32">
        <f t="shared" ca="1" si="7"/>
        <v>58</v>
      </c>
      <c r="J32">
        <f t="shared" ca="1" si="8"/>
        <v>225</v>
      </c>
      <c r="K32">
        <f t="shared" ca="1" si="9"/>
        <v>19</v>
      </c>
      <c r="L32">
        <f t="shared" ca="1" si="10"/>
        <v>1</v>
      </c>
      <c r="M32" t="str">
        <f t="shared" ca="1" si="11"/>
        <v>Dark brown</v>
      </c>
      <c r="N32">
        <f t="shared" ca="1" si="12"/>
        <v>59.2</v>
      </c>
      <c r="O32">
        <f t="shared" ca="1" si="13"/>
        <v>51.8</v>
      </c>
      <c r="P32">
        <f t="shared" ca="1" si="14"/>
        <v>23.5</v>
      </c>
      <c r="Q32">
        <f t="shared" ca="1" si="15"/>
        <v>609</v>
      </c>
      <c r="R32" t="s">
        <v>18</v>
      </c>
      <c r="S32">
        <f t="shared" ca="1" si="16"/>
        <v>1.53</v>
      </c>
      <c r="T32">
        <f t="shared" ca="1" si="17"/>
        <v>1.53</v>
      </c>
      <c r="U32">
        <f t="shared" ca="1" si="18"/>
        <v>0.02</v>
      </c>
      <c r="V32">
        <v>7937</v>
      </c>
      <c r="W32">
        <v>418503</v>
      </c>
    </row>
    <row r="33" spans="1:23" x14ac:dyDescent="0.25">
      <c r="A33">
        <v>32</v>
      </c>
      <c r="B33">
        <f t="shared" ca="1" si="0"/>
        <v>26</v>
      </c>
      <c r="C33" t="str">
        <f t="shared" ca="1" si="1"/>
        <v>Loamy</v>
      </c>
      <c r="D33">
        <f t="shared" ca="1" si="2"/>
        <v>6.4</v>
      </c>
      <c r="E33">
        <f t="shared" ca="1" si="3"/>
        <v>3.1</v>
      </c>
      <c r="F33">
        <f t="shared" ca="1" si="4"/>
        <v>61.5</v>
      </c>
      <c r="G33">
        <f t="shared" ca="1" si="5"/>
        <v>1.32</v>
      </c>
      <c r="H33">
        <f t="shared" ca="1" si="6"/>
        <v>72</v>
      </c>
      <c r="I33">
        <f t="shared" ca="1" si="7"/>
        <v>36</v>
      </c>
      <c r="J33">
        <f t="shared" ca="1" si="8"/>
        <v>154</v>
      </c>
      <c r="K33">
        <f t="shared" ca="1" si="9"/>
        <v>11</v>
      </c>
      <c r="L33">
        <f t="shared" ca="1" si="10"/>
        <v>1.5</v>
      </c>
      <c r="M33" t="str">
        <f t="shared" ca="1" si="11"/>
        <v>Dark brown</v>
      </c>
      <c r="N33">
        <f t="shared" ca="1" si="12"/>
        <v>58.8</v>
      </c>
      <c r="O33">
        <f t="shared" ca="1" si="13"/>
        <v>50.8</v>
      </c>
      <c r="P33">
        <f t="shared" ca="1" si="14"/>
        <v>16</v>
      </c>
      <c r="Q33">
        <f t="shared" ca="1" si="15"/>
        <v>535</v>
      </c>
      <c r="R33" t="s">
        <v>18</v>
      </c>
      <c r="S33">
        <f t="shared" ca="1" si="16"/>
        <v>2</v>
      </c>
      <c r="T33">
        <f t="shared" ca="1" si="17"/>
        <v>1.21</v>
      </c>
      <c r="U33">
        <f t="shared" ca="1" si="18"/>
        <v>0.02</v>
      </c>
      <c r="V33">
        <v>7937</v>
      </c>
      <c r="W33">
        <v>418503</v>
      </c>
    </row>
    <row r="34" spans="1:23" x14ac:dyDescent="0.25">
      <c r="A34">
        <v>33</v>
      </c>
      <c r="B34">
        <f t="shared" ca="1" si="0"/>
        <v>28</v>
      </c>
      <c r="C34" t="str">
        <f t="shared" ca="1" si="1"/>
        <v>Loamy</v>
      </c>
      <c r="D34">
        <f t="shared" ca="1" si="2"/>
        <v>6.8</v>
      </c>
      <c r="E34">
        <f t="shared" ca="1" si="3"/>
        <v>4</v>
      </c>
      <c r="F34">
        <f t="shared" ca="1" si="4"/>
        <v>66.3</v>
      </c>
      <c r="G34">
        <f t="shared" ca="1" si="5"/>
        <v>1.33</v>
      </c>
      <c r="H34">
        <f t="shared" ca="1" si="6"/>
        <v>137</v>
      </c>
      <c r="I34">
        <f t="shared" ca="1" si="7"/>
        <v>51</v>
      </c>
      <c r="J34">
        <f t="shared" ca="1" si="8"/>
        <v>274</v>
      </c>
      <c r="K34">
        <f t="shared" ca="1" si="9"/>
        <v>11</v>
      </c>
      <c r="L34">
        <f t="shared" ca="1" si="10"/>
        <v>0.5</v>
      </c>
      <c r="M34" t="str">
        <f t="shared" ca="1" si="11"/>
        <v>Dark brown</v>
      </c>
      <c r="N34">
        <f t="shared" ca="1" si="12"/>
        <v>51.5</v>
      </c>
      <c r="O34">
        <f t="shared" ca="1" si="13"/>
        <v>56.4</v>
      </c>
      <c r="P34">
        <f t="shared" ca="1" si="14"/>
        <v>17.8</v>
      </c>
      <c r="Q34">
        <f t="shared" ca="1" si="15"/>
        <v>683</v>
      </c>
      <c r="R34" t="s">
        <v>18</v>
      </c>
      <c r="S34">
        <f t="shared" ca="1" si="16"/>
        <v>2.69</v>
      </c>
      <c r="T34">
        <f t="shared" ca="1" si="17"/>
        <v>1.18</v>
      </c>
      <c r="U34">
        <f t="shared" ca="1" si="18"/>
        <v>0.03</v>
      </c>
      <c r="V34">
        <v>7937</v>
      </c>
      <c r="W34">
        <v>418503</v>
      </c>
    </row>
    <row r="35" spans="1:23" x14ac:dyDescent="0.25">
      <c r="A35">
        <v>34</v>
      </c>
      <c r="B35">
        <f t="shared" ca="1" si="0"/>
        <v>27</v>
      </c>
      <c r="C35" t="str">
        <f t="shared" ca="1" si="1"/>
        <v>Sandy loam</v>
      </c>
      <c r="D35">
        <f t="shared" ca="1" si="2"/>
        <v>6.3</v>
      </c>
      <c r="E35">
        <f t="shared" ca="1" si="3"/>
        <v>4.4000000000000004</v>
      </c>
      <c r="F35">
        <f t="shared" ca="1" si="4"/>
        <v>62.3</v>
      </c>
      <c r="G35">
        <f t="shared" ca="1" si="5"/>
        <v>1.1399999999999999</v>
      </c>
      <c r="H35">
        <f t="shared" ca="1" si="6"/>
        <v>105</v>
      </c>
      <c r="I35">
        <f t="shared" ca="1" si="7"/>
        <v>51</v>
      </c>
      <c r="J35">
        <f t="shared" ca="1" si="8"/>
        <v>232</v>
      </c>
      <c r="K35">
        <f t="shared" ca="1" si="9"/>
        <v>16</v>
      </c>
      <c r="L35">
        <f t="shared" ca="1" si="10"/>
        <v>1.2</v>
      </c>
      <c r="M35" t="str">
        <f t="shared" ca="1" si="11"/>
        <v>Dark brown</v>
      </c>
      <c r="N35">
        <f t="shared" ca="1" si="12"/>
        <v>55.2</v>
      </c>
      <c r="O35">
        <f t="shared" ca="1" si="13"/>
        <v>36.1</v>
      </c>
      <c r="P35">
        <f t="shared" ca="1" si="14"/>
        <v>17.8</v>
      </c>
      <c r="Q35">
        <f t="shared" ca="1" si="15"/>
        <v>586</v>
      </c>
      <c r="R35" t="s">
        <v>18</v>
      </c>
      <c r="S35">
        <f t="shared" ca="1" si="16"/>
        <v>2.06</v>
      </c>
      <c r="T35">
        <f t="shared" ca="1" si="17"/>
        <v>1.73</v>
      </c>
      <c r="U35">
        <f t="shared" ca="1" si="18"/>
        <v>0.02</v>
      </c>
      <c r="V35">
        <v>7937</v>
      </c>
      <c r="W35">
        <v>418503</v>
      </c>
    </row>
    <row r="36" spans="1:23" x14ac:dyDescent="0.25">
      <c r="A36">
        <v>35</v>
      </c>
      <c r="B36">
        <f t="shared" ca="1" si="0"/>
        <v>23</v>
      </c>
      <c r="C36" t="str">
        <f t="shared" ca="1" si="1"/>
        <v>Sandy loam</v>
      </c>
      <c r="D36">
        <f t="shared" ca="1" si="2"/>
        <v>6.7</v>
      </c>
      <c r="E36">
        <f t="shared" ca="1" si="3"/>
        <v>3.8</v>
      </c>
      <c r="F36">
        <f t="shared" ca="1" si="4"/>
        <v>74.900000000000006</v>
      </c>
      <c r="G36">
        <f t="shared" ca="1" si="5"/>
        <v>1.04</v>
      </c>
      <c r="H36">
        <f t="shared" ca="1" si="6"/>
        <v>149</v>
      </c>
      <c r="I36">
        <f t="shared" ca="1" si="7"/>
        <v>60</v>
      </c>
      <c r="J36">
        <f t="shared" ca="1" si="8"/>
        <v>158</v>
      </c>
      <c r="K36">
        <f t="shared" ca="1" si="9"/>
        <v>15</v>
      </c>
      <c r="L36">
        <f t="shared" ca="1" si="10"/>
        <v>1.3</v>
      </c>
      <c r="M36" t="str">
        <f t="shared" ca="1" si="11"/>
        <v>Black</v>
      </c>
      <c r="N36">
        <f t="shared" ca="1" si="12"/>
        <v>58.2</v>
      </c>
      <c r="O36">
        <f t="shared" ca="1" si="13"/>
        <v>55.7</v>
      </c>
      <c r="P36">
        <f t="shared" ca="1" si="14"/>
        <v>15</v>
      </c>
      <c r="Q36">
        <f t="shared" ca="1" si="15"/>
        <v>761</v>
      </c>
      <c r="R36" t="s">
        <v>18</v>
      </c>
      <c r="S36">
        <f t="shared" ca="1" si="16"/>
        <v>2.48</v>
      </c>
      <c r="T36">
        <f t="shared" ca="1" si="17"/>
        <v>1.34</v>
      </c>
      <c r="U36">
        <f t="shared" ca="1" si="18"/>
        <v>0.02</v>
      </c>
      <c r="V36">
        <v>7937</v>
      </c>
      <c r="W36">
        <v>418503</v>
      </c>
    </row>
    <row r="37" spans="1:23" x14ac:dyDescent="0.25">
      <c r="A37">
        <v>36</v>
      </c>
      <c r="B37">
        <f t="shared" ca="1" si="0"/>
        <v>15</v>
      </c>
      <c r="C37" t="str">
        <f t="shared" ca="1" si="1"/>
        <v>Loamy</v>
      </c>
      <c r="D37">
        <f t="shared" ca="1" si="2"/>
        <v>6.9</v>
      </c>
      <c r="E37">
        <f t="shared" ca="1" si="3"/>
        <v>4.8</v>
      </c>
      <c r="F37">
        <f t="shared" ca="1" si="4"/>
        <v>74.400000000000006</v>
      </c>
      <c r="G37">
        <f t="shared" ca="1" si="5"/>
        <v>1.38</v>
      </c>
      <c r="H37">
        <f t="shared" ca="1" si="6"/>
        <v>136</v>
      </c>
      <c r="I37">
        <f t="shared" ca="1" si="7"/>
        <v>44</v>
      </c>
      <c r="J37">
        <f t="shared" ca="1" si="8"/>
        <v>175</v>
      </c>
      <c r="K37">
        <f t="shared" ca="1" si="9"/>
        <v>11</v>
      </c>
      <c r="L37">
        <f t="shared" ca="1" si="10"/>
        <v>0.8</v>
      </c>
      <c r="M37" t="str">
        <f t="shared" ca="1" si="11"/>
        <v>Dark brown</v>
      </c>
      <c r="N37">
        <f t="shared" ca="1" si="12"/>
        <v>54.8</v>
      </c>
      <c r="O37">
        <f t="shared" ca="1" si="13"/>
        <v>30.7</v>
      </c>
      <c r="P37">
        <f t="shared" ca="1" si="14"/>
        <v>22.7</v>
      </c>
      <c r="Q37">
        <f t="shared" ca="1" si="15"/>
        <v>775</v>
      </c>
      <c r="R37" t="s">
        <v>18</v>
      </c>
      <c r="S37">
        <f t="shared" ca="1" si="16"/>
        <v>3.09</v>
      </c>
      <c r="T37">
        <f t="shared" ca="1" si="17"/>
        <v>2.42</v>
      </c>
      <c r="U37">
        <f t="shared" ca="1" si="18"/>
        <v>0.03</v>
      </c>
      <c r="V37">
        <v>7937</v>
      </c>
      <c r="W37">
        <v>418503</v>
      </c>
    </row>
    <row r="38" spans="1:23" x14ac:dyDescent="0.25">
      <c r="A38">
        <v>37</v>
      </c>
      <c r="B38">
        <f t="shared" ca="1" si="0"/>
        <v>21</v>
      </c>
      <c r="C38" t="str">
        <f t="shared" ca="1" si="1"/>
        <v>Sandy loam</v>
      </c>
      <c r="D38">
        <f t="shared" ca="1" si="2"/>
        <v>6.5</v>
      </c>
      <c r="E38">
        <f t="shared" ca="1" si="3"/>
        <v>5</v>
      </c>
      <c r="F38">
        <f t="shared" ca="1" si="4"/>
        <v>66.599999999999994</v>
      </c>
      <c r="G38">
        <f t="shared" ca="1" si="5"/>
        <v>1.1499999999999999</v>
      </c>
      <c r="H38">
        <f t="shared" ca="1" si="6"/>
        <v>78</v>
      </c>
      <c r="I38">
        <f t="shared" ca="1" si="7"/>
        <v>58</v>
      </c>
      <c r="J38">
        <f t="shared" ca="1" si="8"/>
        <v>194</v>
      </c>
      <c r="K38">
        <f t="shared" ca="1" si="9"/>
        <v>15</v>
      </c>
      <c r="L38">
        <f t="shared" ca="1" si="10"/>
        <v>0.8</v>
      </c>
      <c r="M38" t="str">
        <f t="shared" ca="1" si="11"/>
        <v>Dark brown</v>
      </c>
      <c r="N38">
        <f t="shared" ca="1" si="12"/>
        <v>40.700000000000003</v>
      </c>
      <c r="O38">
        <f t="shared" ca="1" si="13"/>
        <v>35.200000000000003</v>
      </c>
      <c r="P38">
        <f t="shared" ca="1" si="14"/>
        <v>20.5</v>
      </c>
      <c r="Q38">
        <f t="shared" ca="1" si="15"/>
        <v>611</v>
      </c>
      <c r="R38" t="s">
        <v>18</v>
      </c>
      <c r="S38">
        <f t="shared" ca="1" si="16"/>
        <v>1.34</v>
      </c>
      <c r="T38">
        <f t="shared" ca="1" si="17"/>
        <v>1.89</v>
      </c>
      <c r="U38">
        <f t="shared" ca="1" si="18"/>
        <v>0.03</v>
      </c>
      <c r="V38">
        <v>7937</v>
      </c>
      <c r="W38">
        <v>418503</v>
      </c>
    </row>
    <row r="39" spans="1:23" x14ac:dyDescent="0.25">
      <c r="A39">
        <v>38</v>
      </c>
      <c r="B39">
        <f t="shared" ca="1" si="0"/>
        <v>22</v>
      </c>
      <c r="C39" t="str">
        <f t="shared" ca="1" si="1"/>
        <v>Loamy</v>
      </c>
      <c r="D39">
        <f t="shared" ca="1" si="2"/>
        <v>6.1</v>
      </c>
      <c r="E39">
        <f t="shared" ca="1" si="3"/>
        <v>3.3</v>
      </c>
      <c r="F39">
        <f t="shared" ca="1" si="4"/>
        <v>70.599999999999994</v>
      </c>
      <c r="G39">
        <f t="shared" ca="1" si="5"/>
        <v>1.29</v>
      </c>
      <c r="H39">
        <f t="shared" ca="1" si="6"/>
        <v>124</v>
      </c>
      <c r="I39">
        <f t="shared" ca="1" si="7"/>
        <v>36</v>
      </c>
      <c r="J39">
        <f t="shared" ca="1" si="8"/>
        <v>300</v>
      </c>
      <c r="K39">
        <f t="shared" ca="1" si="9"/>
        <v>11</v>
      </c>
      <c r="L39">
        <f t="shared" ca="1" si="10"/>
        <v>0.9</v>
      </c>
      <c r="M39" t="str">
        <f t="shared" ca="1" si="11"/>
        <v>Dark brown</v>
      </c>
      <c r="N39">
        <f t="shared" ca="1" si="12"/>
        <v>47.2</v>
      </c>
      <c r="O39">
        <f t="shared" ca="1" si="13"/>
        <v>59.7</v>
      </c>
      <c r="P39">
        <f t="shared" ca="1" si="14"/>
        <v>22.1</v>
      </c>
      <c r="Q39">
        <f t="shared" ca="1" si="15"/>
        <v>600</v>
      </c>
      <c r="R39" t="s">
        <v>18</v>
      </c>
      <c r="S39">
        <f t="shared" ca="1" si="16"/>
        <v>3.44</v>
      </c>
      <c r="T39">
        <f t="shared" ca="1" si="17"/>
        <v>1.18</v>
      </c>
      <c r="U39">
        <f t="shared" ca="1" si="18"/>
        <v>0.03</v>
      </c>
      <c r="V39">
        <v>7937</v>
      </c>
      <c r="W39">
        <v>418503</v>
      </c>
    </row>
    <row r="40" spans="1:23" x14ac:dyDescent="0.25">
      <c r="A40">
        <v>39</v>
      </c>
      <c r="B40">
        <f t="shared" ca="1" si="0"/>
        <v>28</v>
      </c>
      <c r="C40" t="str">
        <f t="shared" ca="1" si="1"/>
        <v>Sandy loam</v>
      </c>
      <c r="D40">
        <f t="shared" ca="1" si="2"/>
        <v>6.5</v>
      </c>
      <c r="E40">
        <f t="shared" ca="1" si="3"/>
        <v>4.2</v>
      </c>
      <c r="F40">
        <f t="shared" ca="1" si="4"/>
        <v>63.7</v>
      </c>
      <c r="G40">
        <f t="shared" ca="1" si="5"/>
        <v>1.1100000000000001</v>
      </c>
      <c r="H40">
        <f t="shared" ca="1" si="6"/>
        <v>135</v>
      </c>
      <c r="I40">
        <f t="shared" ca="1" si="7"/>
        <v>60</v>
      </c>
      <c r="J40">
        <f t="shared" ca="1" si="8"/>
        <v>157</v>
      </c>
      <c r="K40">
        <f t="shared" ca="1" si="9"/>
        <v>11</v>
      </c>
      <c r="L40">
        <f t="shared" ca="1" si="10"/>
        <v>1.5</v>
      </c>
      <c r="M40" t="str">
        <f t="shared" ca="1" si="11"/>
        <v>Dark brown</v>
      </c>
      <c r="N40">
        <f t="shared" ca="1" si="12"/>
        <v>41.7</v>
      </c>
      <c r="O40">
        <f t="shared" ca="1" si="13"/>
        <v>44.4</v>
      </c>
      <c r="P40">
        <f t="shared" ca="1" si="14"/>
        <v>24.2</v>
      </c>
      <c r="Q40">
        <f t="shared" ca="1" si="15"/>
        <v>662</v>
      </c>
      <c r="R40" t="s">
        <v>18</v>
      </c>
      <c r="S40">
        <f t="shared" ca="1" si="16"/>
        <v>2.25</v>
      </c>
      <c r="T40">
        <f t="shared" ca="1" si="17"/>
        <v>1.43</v>
      </c>
      <c r="U40">
        <f t="shared" ca="1" si="18"/>
        <v>0.03</v>
      </c>
      <c r="V40">
        <v>7937</v>
      </c>
      <c r="W40">
        <v>418503</v>
      </c>
    </row>
    <row r="41" spans="1:23" x14ac:dyDescent="0.25">
      <c r="A41">
        <v>40</v>
      </c>
      <c r="B41">
        <f t="shared" ca="1" si="0"/>
        <v>27</v>
      </c>
      <c r="C41" t="str">
        <f t="shared" ca="1" si="1"/>
        <v>Loamy</v>
      </c>
      <c r="D41">
        <f t="shared" ca="1" si="2"/>
        <v>6.3</v>
      </c>
      <c r="E41">
        <f t="shared" ca="1" si="3"/>
        <v>3.8</v>
      </c>
      <c r="F41">
        <f t="shared" ca="1" si="4"/>
        <v>64.8</v>
      </c>
      <c r="G41">
        <f t="shared" ca="1" si="5"/>
        <v>1.44</v>
      </c>
      <c r="H41">
        <f t="shared" ca="1" si="6"/>
        <v>71</v>
      </c>
      <c r="I41">
        <f t="shared" ca="1" si="7"/>
        <v>53</v>
      </c>
      <c r="J41">
        <f t="shared" ca="1" si="8"/>
        <v>215</v>
      </c>
      <c r="K41">
        <f t="shared" ca="1" si="9"/>
        <v>19</v>
      </c>
      <c r="L41">
        <f t="shared" ca="1" si="10"/>
        <v>1.3</v>
      </c>
      <c r="M41" t="str">
        <f t="shared" ca="1" si="11"/>
        <v>Dark brown</v>
      </c>
      <c r="N41">
        <f t="shared" ca="1" si="12"/>
        <v>51.6</v>
      </c>
      <c r="O41">
        <f t="shared" ca="1" si="13"/>
        <v>30.3</v>
      </c>
      <c r="P41">
        <f t="shared" ca="1" si="14"/>
        <v>15.8</v>
      </c>
      <c r="Q41">
        <f t="shared" ca="1" si="15"/>
        <v>577</v>
      </c>
      <c r="R41" t="s">
        <v>18</v>
      </c>
      <c r="S41">
        <f t="shared" ca="1" si="16"/>
        <v>1.34</v>
      </c>
      <c r="T41">
        <f t="shared" ca="1" si="17"/>
        <v>2.14</v>
      </c>
      <c r="U41">
        <f t="shared" ca="1" si="18"/>
        <v>0.03</v>
      </c>
      <c r="V41">
        <v>7937</v>
      </c>
      <c r="W41">
        <v>418503</v>
      </c>
    </row>
    <row r="42" spans="1:23" x14ac:dyDescent="0.25">
      <c r="A42">
        <v>41</v>
      </c>
      <c r="B42">
        <f t="shared" ca="1" si="0"/>
        <v>29</v>
      </c>
      <c r="C42" t="str">
        <f t="shared" ca="1" si="1"/>
        <v>Loamy</v>
      </c>
      <c r="D42">
        <f t="shared" ca="1" si="2"/>
        <v>6.3</v>
      </c>
      <c r="E42">
        <f t="shared" ca="1" si="3"/>
        <v>4.0999999999999996</v>
      </c>
      <c r="F42">
        <f t="shared" ca="1" si="4"/>
        <v>75.7</v>
      </c>
      <c r="G42">
        <f t="shared" ca="1" si="5"/>
        <v>1.27</v>
      </c>
      <c r="H42">
        <f t="shared" ca="1" si="6"/>
        <v>144</v>
      </c>
      <c r="I42">
        <f t="shared" ca="1" si="7"/>
        <v>54</v>
      </c>
      <c r="J42">
        <f t="shared" ca="1" si="8"/>
        <v>291</v>
      </c>
      <c r="K42">
        <f t="shared" ca="1" si="9"/>
        <v>17</v>
      </c>
      <c r="L42">
        <f t="shared" ca="1" si="10"/>
        <v>1.1000000000000001</v>
      </c>
      <c r="M42" t="str">
        <f t="shared" ca="1" si="11"/>
        <v>Dark brown</v>
      </c>
      <c r="N42">
        <f t="shared" ca="1" si="12"/>
        <v>46.4</v>
      </c>
      <c r="O42">
        <f t="shared" ca="1" si="13"/>
        <v>33.799999999999997</v>
      </c>
      <c r="P42">
        <f t="shared" ca="1" si="14"/>
        <v>22.7</v>
      </c>
      <c r="Q42">
        <f t="shared" ca="1" si="15"/>
        <v>653</v>
      </c>
      <c r="R42" t="s">
        <v>18</v>
      </c>
      <c r="S42">
        <f t="shared" ca="1" si="16"/>
        <v>2.67</v>
      </c>
      <c r="T42">
        <f t="shared" ca="1" si="17"/>
        <v>2.2400000000000002</v>
      </c>
      <c r="U42">
        <f t="shared" ca="1" si="18"/>
        <v>0.03</v>
      </c>
      <c r="V42">
        <v>7937</v>
      </c>
      <c r="W42">
        <v>418503</v>
      </c>
    </row>
    <row r="43" spans="1:23" x14ac:dyDescent="0.25">
      <c r="A43">
        <v>42</v>
      </c>
      <c r="B43">
        <f t="shared" ca="1" si="0"/>
        <v>20</v>
      </c>
      <c r="C43" t="str">
        <f t="shared" ca="1" si="1"/>
        <v>Sandy loam</v>
      </c>
      <c r="D43">
        <f t="shared" ca="1" si="2"/>
        <v>6.5</v>
      </c>
      <c r="E43">
        <f t="shared" ca="1" si="3"/>
        <v>3.6</v>
      </c>
      <c r="F43">
        <f t="shared" ca="1" si="4"/>
        <v>63</v>
      </c>
      <c r="G43">
        <f t="shared" ca="1" si="5"/>
        <v>1.2</v>
      </c>
      <c r="H43">
        <f t="shared" ca="1" si="6"/>
        <v>61</v>
      </c>
      <c r="I43">
        <f t="shared" ca="1" si="7"/>
        <v>32</v>
      </c>
      <c r="J43">
        <f t="shared" ca="1" si="8"/>
        <v>288</v>
      </c>
      <c r="K43">
        <f t="shared" ca="1" si="9"/>
        <v>19</v>
      </c>
      <c r="L43">
        <f t="shared" ca="1" si="10"/>
        <v>1.3</v>
      </c>
      <c r="M43" t="str">
        <f t="shared" ca="1" si="11"/>
        <v>Black</v>
      </c>
      <c r="N43">
        <f t="shared" ca="1" si="12"/>
        <v>49.6</v>
      </c>
      <c r="O43">
        <f t="shared" ca="1" si="13"/>
        <v>52.5</v>
      </c>
      <c r="P43">
        <f t="shared" ca="1" si="14"/>
        <v>22.1</v>
      </c>
      <c r="Q43">
        <f t="shared" ca="1" si="15"/>
        <v>701</v>
      </c>
      <c r="R43" t="s">
        <v>18</v>
      </c>
      <c r="S43">
        <f t="shared" ca="1" si="16"/>
        <v>1.91</v>
      </c>
      <c r="T43">
        <f t="shared" ca="1" si="17"/>
        <v>1.2</v>
      </c>
      <c r="U43">
        <f t="shared" ca="1" si="18"/>
        <v>0.02</v>
      </c>
      <c r="V43">
        <v>7937</v>
      </c>
      <c r="W43">
        <v>418503</v>
      </c>
    </row>
    <row r="44" spans="1:23" x14ac:dyDescent="0.25">
      <c r="A44">
        <v>43</v>
      </c>
      <c r="B44">
        <f t="shared" ca="1" si="0"/>
        <v>16</v>
      </c>
      <c r="C44" t="str">
        <f t="shared" ca="1" si="1"/>
        <v>Sandy loam</v>
      </c>
      <c r="D44">
        <f t="shared" ca="1" si="2"/>
        <v>6.2</v>
      </c>
      <c r="E44">
        <f t="shared" ca="1" si="3"/>
        <v>4.8</v>
      </c>
      <c r="F44">
        <f t="shared" ca="1" si="4"/>
        <v>75.599999999999994</v>
      </c>
      <c r="G44">
        <f t="shared" ca="1" si="5"/>
        <v>1.1200000000000001</v>
      </c>
      <c r="H44">
        <f t="shared" ca="1" si="6"/>
        <v>115</v>
      </c>
      <c r="I44">
        <f t="shared" ca="1" si="7"/>
        <v>39</v>
      </c>
      <c r="J44">
        <f t="shared" ca="1" si="8"/>
        <v>219</v>
      </c>
      <c r="K44">
        <f t="shared" ca="1" si="9"/>
        <v>11</v>
      </c>
      <c r="L44">
        <f t="shared" ca="1" si="10"/>
        <v>1.1000000000000001</v>
      </c>
      <c r="M44" t="str">
        <f t="shared" ca="1" si="11"/>
        <v>Dark brown</v>
      </c>
      <c r="N44">
        <f t="shared" ca="1" si="12"/>
        <v>54.3</v>
      </c>
      <c r="O44">
        <f t="shared" ca="1" si="13"/>
        <v>52</v>
      </c>
      <c r="P44">
        <f t="shared" ca="1" si="14"/>
        <v>21.6</v>
      </c>
      <c r="Q44">
        <f t="shared" ca="1" si="15"/>
        <v>606</v>
      </c>
      <c r="R44" t="s">
        <v>18</v>
      </c>
      <c r="S44">
        <f t="shared" ca="1" si="16"/>
        <v>2.95</v>
      </c>
      <c r="T44">
        <f t="shared" ca="1" si="17"/>
        <v>1.45</v>
      </c>
      <c r="U44">
        <f t="shared" ca="1" si="18"/>
        <v>0.02</v>
      </c>
      <c r="V44">
        <v>7937</v>
      </c>
      <c r="W44">
        <v>418503</v>
      </c>
    </row>
    <row r="45" spans="1:23" x14ac:dyDescent="0.25">
      <c r="A45">
        <v>44</v>
      </c>
      <c r="B45">
        <f t="shared" ca="1" si="0"/>
        <v>18</v>
      </c>
      <c r="C45" t="str">
        <f t="shared" ca="1" si="1"/>
        <v>Sandy loam</v>
      </c>
      <c r="D45">
        <f t="shared" ca="1" si="2"/>
        <v>6.8</v>
      </c>
      <c r="E45">
        <f t="shared" ca="1" si="3"/>
        <v>3.4</v>
      </c>
      <c r="F45">
        <f t="shared" ca="1" si="4"/>
        <v>64.2</v>
      </c>
      <c r="G45">
        <f t="shared" ca="1" si="5"/>
        <v>1.1100000000000001</v>
      </c>
      <c r="H45">
        <f t="shared" ca="1" si="6"/>
        <v>112</v>
      </c>
      <c r="I45">
        <f t="shared" ca="1" si="7"/>
        <v>47</v>
      </c>
      <c r="J45">
        <f t="shared" ca="1" si="8"/>
        <v>267</v>
      </c>
      <c r="K45">
        <f t="shared" ca="1" si="9"/>
        <v>10</v>
      </c>
      <c r="L45">
        <f t="shared" ca="1" si="10"/>
        <v>1.3</v>
      </c>
      <c r="M45" t="str">
        <f t="shared" ca="1" si="11"/>
        <v>Dark brown</v>
      </c>
      <c r="N45">
        <f t="shared" ca="1" si="12"/>
        <v>46.6</v>
      </c>
      <c r="O45">
        <f t="shared" ca="1" si="13"/>
        <v>54</v>
      </c>
      <c r="P45">
        <f t="shared" ca="1" si="14"/>
        <v>24</v>
      </c>
      <c r="Q45">
        <f t="shared" ca="1" si="15"/>
        <v>653</v>
      </c>
      <c r="R45" t="s">
        <v>18</v>
      </c>
      <c r="S45">
        <f t="shared" ca="1" si="16"/>
        <v>2.38</v>
      </c>
      <c r="T45">
        <f t="shared" ca="1" si="17"/>
        <v>1.19</v>
      </c>
      <c r="U45">
        <f t="shared" ca="1" si="18"/>
        <v>0.02</v>
      </c>
      <c r="V45">
        <v>7937</v>
      </c>
      <c r="W45">
        <v>418503</v>
      </c>
    </row>
    <row r="46" spans="1:23" x14ac:dyDescent="0.25">
      <c r="A46">
        <v>45</v>
      </c>
      <c r="B46">
        <f t="shared" ca="1" si="0"/>
        <v>22</v>
      </c>
      <c r="C46" t="str">
        <f t="shared" ca="1" si="1"/>
        <v>Sandy loam</v>
      </c>
      <c r="D46">
        <f t="shared" ca="1" si="2"/>
        <v>7</v>
      </c>
      <c r="E46">
        <f t="shared" ca="1" si="3"/>
        <v>4.8</v>
      </c>
      <c r="F46">
        <f t="shared" ca="1" si="4"/>
        <v>61.2</v>
      </c>
      <c r="G46">
        <f t="shared" ca="1" si="5"/>
        <v>1.37</v>
      </c>
      <c r="H46">
        <f t="shared" ca="1" si="6"/>
        <v>145</v>
      </c>
      <c r="I46">
        <f t="shared" ca="1" si="7"/>
        <v>30</v>
      </c>
      <c r="J46">
        <f t="shared" ca="1" si="8"/>
        <v>294</v>
      </c>
      <c r="K46">
        <f t="shared" ca="1" si="9"/>
        <v>15</v>
      </c>
      <c r="L46">
        <f t="shared" ca="1" si="10"/>
        <v>1.1000000000000001</v>
      </c>
      <c r="M46" t="str">
        <f t="shared" ca="1" si="11"/>
        <v>Black</v>
      </c>
      <c r="N46">
        <f t="shared" ca="1" si="12"/>
        <v>50.5</v>
      </c>
      <c r="O46">
        <f t="shared" ca="1" si="13"/>
        <v>55</v>
      </c>
      <c r="P46">
        <f t="shared" ca="1" si="14"/>
        <v>17.3</v>
      </c>
      <c r="Q46">
        <f t="shared" ca="1" si="15"/>
        <v>594</v>
      </c>
      <c r="R46" t="s">
        <v>18</v>
      </c>
      <c r="S46">
        <f t="shared" ca="1" si="16"/>
        <v>4.83</v>
      </c>
      <c r="T46">
        <f t="shared" ca="1" si="17"/>
        <v>1.1100000000000001</v>
      </c>
      <c r="U46">
        <f t="shared" ca="1" si="18"/>
        <v>0.03</v>
      </c>
      <c r="V46">
        <v>7937</v>
      </c>
      <c r="W46">
        <v>418503</v>
      </c>
    </row>
    <row r="47" spans="1:23" x14ac:dyDescent="0.25">
      <c r="A47">
        <v>46</v>
      </c>
      <c r="B47">
        <f t="shared" ca="1" si="0"/>
        <v>19</v>
      </c>
      <c r="C47" t="str">
        <f t="shared" ca="1" si="1"/>
        <v>Sandy loam</v>
      </c>
      <c r="D47">
        <f t="shared" ca="1" si="2"/>
        <v>6.6</v>
      </c>
      <c r="E47">
        <f t="shared" ca="1" si="3"/>
        <v>4.7</v>
      </c>
      <c r="F47">
        <f t="shared" ca="1" si="4"/>
        <v>79.3</v>
      </c>
      <c r="G47">
        <f t="shared" ca="1" si="5"/>
        <v>1.27</v>
      </c>
      <c r="H47">
        <f t="shared" ca="1" si="6"/>
        <v>114</v>
      </c>
      <c r="I47">
        <f t="shared" ca="1" si="7"/>
        <v>45</v>
      </c>
      <c r="J47">
        <f t="shared" ca="1" si="8"/>
        <v>175</v>
      </c>
      <c r="K47">
        <f t="shared" ca="1" si="9"/>
        <v>19</v>
      </c>
      <c r="L47">
        <f t="shared" ca="1" si="10"/>
        <v>0.5</v>
      </c>
      <c r="M47" t="str">
        <f t="shared" ca="1" si="11"/>
        <v>Dark brown</v>
      </c>
      <c r="N47">
        <f t="shared" ca="1" si="12"/>
        <v>44.8</v>
      </c>
      <c r="O47">
        <f t="shared" ca="1" si="13"/>
        <v>38.799999999999997</v>
      </c>
      <c r="P47">
        <f t="shared" ca="1" si="14"/>
        <v>16.100000000000001</v>
      </c>
      <c r="Q47">
        <f t="shared" ca="1" si="15"/>
        <v>633</v>
      </c>
      <c r="R47" t="s">
        <v>18</v>
      </c>
      <c r="S47">
        <f t="shared" ca="1" si="16"/>
        <v>2.5299999999999998</v>
      </c>
      <c r="T47">
        <f t="shared" ca="1" si="17"/>
        <v>2.04</v>
      </c>
      <c r="U47">
        <f t="shared" ca="1" si="18"/>
        <v>0.03</v>
      </c>
      <c r="V47">
        <v>7937</v>
      </c>
      <c r="W47">
        <v>418503</v>
      </c>
    </row>
    <row r="48" spans="1:23" x14ac:dyDescent="0.25">
      <c r="A48">
        <v>47</v>
      </c>
      <c r="B48">
        <f t="shared" ca="1" si="0"/>
        <v>27</v>
      </c>
      <c r="C48" t="str">
        <f t="shared" ca="1" si="1"/>
        <v>Sandy loam</v>
      </c>
      <c r="D48">
        <f t="shared" ca="1" si="2"/>
        <v>6.4</v>
      </c>
      <c r="E48">
        <f t="shared" ca="1" si="3"/>
        <v>3.5</v>
      </c>
      <c r="F48">
        <f t="shared" ca="1" si="4"/>
        <v>70.3</v>
      </c>
      <c r="G48">
        <f t="shared" ca="1" si="5"/>
        <v>1.03</v>
      </c>
      <c r="H48">
        <f t="shared" ca="1" si="6"/>
        <v>50</v>
      </c>
      <c r="I48">
        <f t="shared" ca="1" si="7"/>
        <v>34</v>
      </c>
      <c r="J48">
        <f t="shared" ca="1" si="8"/>
        <v>285</v>
      </c>
      <c r="K48">
        <f t="shared" ca="1" si="9"/>
        <v>20</v>
      </c>
      <c r="L48">
        <f t="shared" ca="1" si="10"/>
        <v>0.8</v>
      </c>
      <c r="M48" t="str">
        <f t="shared" ca="1" si="11"/>
        <v>Black</v>
      </c>
      <c r="N48">
        <f t="shared" ca="1" si="12"/>
        <v>48.2</v>
      </c>
      <c r="O48">
        <f t="shared" ca="1" si="13"/>
        <v>35.4</v>
      </c>
      <c r="P48">
        <f t="shared" ca="1" si="14"/>
        <v>23.7</v>
      </c>
      <c r="Q48">
        <f t="shared" ca="1" si="15"/>
        <v>761</v>
      </c>
      <c r="R48" t="s">
        <v>18</v>
      </c>
      <c r="S48">
        <f t="shared" ca="1" si="16"/>
        <v>1.47</v>
      </c>
      <c r="T48">
        <f t="shared" ca="1" si="17"/>
        <v>1.99</v>
      </c>
      <c r="U48">
        <f t="shared" ca="1" si="18"/>
        <v>0.02</v>
      </c>
      <c r="V48">
        <v>7937</v>
      </c>
      <c r="W48">
        <v>418503</v>
      </c>
    </row>
    <row r="49" spans="1:23" x14ac:dyDescent="0.25">
      <c r="A49">
        <v>48</v>
      </c>
      <c r="B49">
        <f t="shared" ca="1" si="0"/>
        <v>17</v>
      </c>
      <c r="C49" t="str">
        <f t="shared" ca="1" si="1"/>
        <v>Sandy loam</v>
      </c>
      <c r="D49">
        <f t="shared" ca="1" si="2"/>
        <v>6.5</v>
      </c>
      <c r="E49">
        <f t="shared" ca="1" si="3"/>
        <v>4.8</v>
      </c>
      <c r="F49">
        <f t="shared" ca="1" si="4"/>
        <v>69.400000000000006</v>
      </c>
      <c r="G49">
        <f t="shared" ca="1" si="5"/>
        <v>1.07</v>
      </c>
      <c r="H49">
        <f t="shared" ca="1" si="6"/>
        <v>67</v>
      </c>
      <c r="I49">
        <f t="shared" ca="1" si="7"/>
        <v>56</v>
      </c>
      <c r="J49">
        <f t="shared" ca="1" si="8"/>
        <v>263</v>
      </c>
      <c r="K49">
        <f t="shared" ca="1" si="9"/>
        <v>17</v>
      </c>
      <c r="L49">
        <f t="shared" ca="1" si="10"/>
        <v>1.1000000000000001</v>
      </c>
      <c r="M49" t="str">
        <f t="shared" ca="1" si="11"/>
        <v>Dark brown</v>
      </c>
      <c r="N49">
        <f t="shared" ca="1" si="12"/>
        <v>45.3</v>
      </c>
      <c r="O49">
        <f t="shared" ca="1" si="13"/>
        <v>41.5</v>
      </c>
      <c r="P49">
        <f t="shared" ca="1" si="14"/>
        <v>16.899999999999999</v>
      </c>
      <c r="Q49">
        <f t="shared" ca="1" si="15"/>
        <v>764</v>
      </c>
      <c r="R49" t="s">
        <v>18</v>
      </c>
      <c r="S49">
        <f t="shared" ca="1" si="16"/>
        <v>1.2</v>
      </c>
      <c r="T49">
        <f t="shared" ca="1" si="17"/>
        <v>1.67</v>
      </c>
      <c r="U49">
        <f t="shared" ca="1" si="18"/>
        <v>0.02</v>
      </c>
      <c r="V49">
        <v>7937</v>
      </c>
      <c r="W49">
        <v>418503</v>
      </c>
    </row>
    <row r="50" spans="1:23" x14ac:dyDescent="0.25">
      <c r="A50">
        <v>49</v>
      </c>
      <c r="B50">
        <f t="shared" ca="1" si="0"/>
        <v>15</v>
      </c>
      <c r="C50" t="str">
        <f t="shared" ca="1" si="1"/>
        <v>Sandy loam</v>
      </c>
      <c r="D50">
        <f t="shared" ca="1" si="2"/>
        <v>6.9</v>
      </c>
      <c r="E50">
        <f t="shared" ca="1" si="3"/>
        <v>3.5</v>
      </c>
      <c r="F50">
        <f t="shared" ca="1" si="4"/>
        <v>62.8</v>
      </c>
      <c r="G50">
        <f t="shared" ca="1" si="5"/>
        <v>1.1599999999999999</v>
      </c>
      <c r="H50">
        <f t="shared" ca="1" si="6"/>
        <v>124</v>
      </c>
      <c r="I50">
        <f t="shared" ca="1" si="7"/>
        <v>45</v>
      </c>
      <c r="J50">
        <f t="shared" ca="1" si="8"/>
        <v>278</v>
      </c>
      <c r="K50">
        <f t="shared" ca="1" si="9"/>
        <v>11</v>
      </c>
      <c r="L50">
        <f t="shared" ca="1" si="10"/>
        <v>0.6</v>
      </c>
      <c r="M50" t="str">
        <f t="shared" ca="1" si="11"/>
        <v>Dark brown</v>
      </c>
      <c r="N50">
        <f t="shared" ca="1" si="12"/>
        <v>48.5</v>
      </c>
      <c r="O50">
        <f t="shared" ca="1" si="13"/>
        <v>35.700000000000003</v>
      </c>
      <c r="P50">
        <f t="shared" ca="1" si="14"/>
        <v>20.5</v>
      </c>
      <c r="Q50">
        <f t="shared" ca="1" si="15"/>
        <v>690</v>
      </c>
      <c r="R50" t="s">
        <v>18</v>
      </c>
      <c r="S50">
        <f t="shared" ca="1" si="16"/>
        <v>2.76</v>
      </c>
      <c r="T50">
        <f t="shared" ca="1" si="17"/>
        <v>1.76</v>
      </c>
      <c r="U50">
        <f t="shared" ca="1" si="18"/>
        <v>0.02</v>
      </c>
      <c r="V50">
        <v>7937</v>
      </c>
      <c r="W50">
        <v>418503</v>
      </c>
    </row>
    <row r="51" spans="1:23" x14ac:dyDescent="0.25">
      <c r="A51">
        <v>50</v>
      </c>
      <c r="B51">
        <f t="shared" ca="1" si="0"/>
        <v>19</v>
      </c>
      <c r="C51" t="str">
        <f t="shared" ca="1" si="1"/>
        <v>Sandy loam</v>
      </c>
      <c r="D51">
        <f t="shared" ca="1" si="2"/>
        <v>6.3</v>
      </c>
      <c r="E51">
        <f t="shared" ca="1" si="3"/>
        <v>4</v>
      </c>
      <c r="F51">
        <f t="shared" ca="1" si="4"/>
        <v>68.7</v>
      </c>
      <c r="G51">
        <f t="shared" ca="1" si="5"/>
        <v>1.35</v>
      </c>
      <c r="H51">
        <f t="shared" ca="1" si="6"/>
        <v>56</v>
      </c>
      <c r="I51">
        <f t="shared" ca="1" si="7"/>
        <v>55</v>
      </c>
      <c r="J51">
        <f t="shared" ca="1" si="8"/>
        <v>221</v>
      </c>
      <c r="K51">
        <f t="shared" ca="1" si="9"/>
        <v>19</v>
      </c>
      <c r="L51">
        <f t="shared" ca="1" si="10"/>
        <v>1</v>
      </c>
      <c r="M51" t="str">
        <f t="shared" ca="1" si="11"/>
        <v>Dark brown</v>
      </c>
      <c r="N51">
        <f t="shared" ca="1" si="12"/>
        <v>43</v>
      </c>
      <c r="O51">
        <f t="shared" ca="1" si="13"/>
        <v>59.9</v>
      </c>
      <c r="P51">
        <f t="shared" ca="1" si="14"/>
        <v>24.1</v>
      </c>
      <c r="Q51">
        <f t="shared" ca="1" si="15"/>
        <v>621</v>
      </c>
      <c r="R51" t="s">
        <v>18</v>
      </c>
      <c r="S51">
        <f t="shared" ca="1" si="16"/>
        <v>1.02</v>
      </c>
      <c r="T51">
        <f t="shared" ca="1" si="17"/>
        <v>1.1499999999999999</v>
      </c>
      <c r="U51">
        <f t="shared" ca="1" si="18"/>
        <v>0.03</v>
      </c>
      <c r="V51">
        <v>7937</v>
      </c>
      <c r="W51">
        <v>418503</v>
      </c>
    </row>
    <row r="52" spans="1:23" x14ac:dyDescent="0.25">
      <c r="A52">
        <v>51</v>
      </c>
      <c r="B52">
        <f t="shared" ca="1" si="0"/>
        <v>22</v>
      </c>
      <c r="C52" t="str">
        <f t="shared" ca="1" si="1"/>
        <v>Sandy loam</v>
      </c>
      <c r="D52">
        <f t="shared" ca="1" si="2"/>
        <v>6.4</v>
      </c>
      <c r="E52">
        <f t="shared" ca="1" si="3"/>
        <v>4.2</v>
      </c>
      <c r="F52">
        <f t="shared" ca="1" si="4"/>
        <v>72.7</v>
      </c>
      <c r="G52">
        <f t="shared" ca="1" si="5"/>
        <v>1.24</v>
      </c>
      <c r="H52">
        <f t="shared" ca="1" si="6"/>
        <v>108</v>
      </c>
      <c r="I52">
        <f t="shared" ca="1" si="7"/>
        <v>36</v>
      </c>
      <c r="J52">
        <f t="shared" ca="1" si="8"/>
        <v>178</v>
      </c>
      <c r="K52">
        <f t="shared" ca="1" si="9"/>
        <v>11</v>
      </c>
      <c r="L52">
        <f t="shared" ca="1" si="10"/>
        <v>0.6</v>
      </c>
      <c r="M52" t="str">
        <f t="shared" ca="1" si="11"/>
        <v>Black</v>
      </c>
      <c r="N52">
        <f t="shared" ca="1" si="12"/>
        <v>41.7</v>
      </c>
      <c r="O52">
        <f t="shared" ca="1" si="13"/>
        <v>52.3</v>
      </c>
      <c r="P52">
        <f t="shared" ca="1" si="14"/>
        <v>23.4</v>
      </c>
      <c r="Q52">
        <f t="shared" ca="1" si="15"/>
        <v>508</v>
      </c>
      <c r="R52" t="s">
        <v>18</v>
      </c>
      <c r="S52">
        <f t="shared" ca="1" si="16"/>
        <v>3</v>
      </c>
      <c r="T52">
        <f t="shared" ca="1" si="17"/>
        <v>1.39</v>
      </c>
      <c r="U52">
        <f t="shared" ca="1" si="18"/>
        <v>0.03</v>
      </c>
      <c r="V52">
        <v>7937</v>
      </c>
      <c r="W52">
        <v>418503</v>
      </c>
    </row>
    <row r="53" spans="1:23" x14ac:dyDescent="0.25">
      <c r="A53">
        <v>52</v>
      </c>
      <c r="B53">
        <f t="shared" ca="1" si="0"/>
        <v>24</v>
      </c>
      <c r="C53" t="str">
        <f t="shared" ca="1" si="1"/>
        <v>Loamy</v>
      </c>
      <c r="D53">
        <f t="shared" ca="1" si="2"/>
        <v>6.9</v>
      </c>
      <c r="E53">
        <f t="shared" ca="1" si="3"/>
        <v>4.5999999999999996</v>
      </c>
      <c r="F53">
        <f t="shared" ca="1" si="4"/>
        <v>78</v>
      </c>
      <c r="G53">
        <f t="shared" ca="1" si="5"/>
        <v>1.39</v>
      </c>
      <c r="H53">
        <f t="shared" ca="1" si="6"/>
        <v>100</v>
      </c>
      <c r="I53">
        <f t="shared" ca="1" si="7"/>
        <v>58</v>
      </c>
      <c r="J53">
        <f t="shared" ca="1" si="8"/>
        <v>227</v>
      </c>
      <c r="K53">
        <f t="shared" ca="1" si="9"/>
        <v>15</v>
      </c>
      <c r="L53">
        <f t="shared" ca="1" si="10"/>
        <v>1.3</v>
      </c>
      <c r="M53" t="str">
        <f t="shared" ca="1" si="11"/>
        <v>Black</v>
      </c>
      <c r="N53">
        <f t="shared" ca="1" si="12"/>
        <v>49.7</v>
      </c>
      <c r="O53">
        <f t="shared" ca="1" si="13"/>
        <v>43.6</v>
      </c>
      <c r="P53">
        <f t="shared" ca="1" si="14"/>
        <v>23.4</v>
      </c>
      <c r="Q53">
        <f t="shared" ca="1" si="15"/>
        <v>740</v>
      </c>
      <c r="R53" t="s">
        <v>18</v>
      </c>
      <c r="S53">
        <f t="shared" ca="1" si="16"/>
        <v>1.72</v>
      </c>
      <c r="T53">
        <f t="shared" ca="1" si="17"/>
        <v>1.79</v>
      </c>
      <c r="U53">
        <f t="shared" ca="1" si="18"/>
        <v>0.03</v>
      </c>
      <c r="V53">
        <v>7937</v>
      </c>
      <c r="W53">
        <v>418503</v>
      </c>
    </row>
    <row r="54" spans="1:23" x14ac:dyDescent="0.25">
      <c r="A54">
        <v>53</v>
      </c>
      <c r="B54">
        <f t="shared" ca="1" si="0"/>
        <v>23</v>
      </c>
      <c r="C54" t="str">
        <f t="shared" ca="1" si="1"/>
        <v>Loamy</v>
      </c>
      <c r="D54">
        <f t="shared" ca="1" si="2"/>
        <v>6.3</v>
      </c>
      <c r="E54">
        <f t="shared" ca="1" si="3"/>
        <v>3.1</v>
      </c>
      <c r="F54">
        <f t="shared" ca="1" si="4"/>
        <v>64.599999999999994</v>
      </c>
      <c r="G54">
        <f t="shared" ca="1" si="5"/>
        <v>1.0900000000000001</v>
      </c>
      <c r="H54">
        <f t="shared" ca="1" si="6"/>
        <v>70</v>
      </c>
      <c r="I54">
        <f t="shared" ca="1" si="7"/>
        <v>56</v>
      </c>
      <c r="J54">
        <f t="shared" ca="1" si="8"/>
        <v>269</v>
      </c>
      <c r="K54">
        <f t="shared" ca="1" si="9"/>
        <v>20</v>
      </c>
      <c r="L54">
        <f t="shared" ca="1" si="10"/>
        <v>1.4</v>
      </c>
      <c r="M54" t="str">
        <f t="shared" ca="1" si="11"/>
        <v>Dark brown</v>
      </c>
      <c r="N54">
        <f t="shared" ca="1" si="12"/>
        <v>53.9</v>
      </c>
      <c r="O54">
        <f t="shared" ca="1" si="13"/>
        <v>34.799999999999997</v>
      </c>
      <c r="P54">
        <f t="shared" ca="1" si="14"/>
        <v>17.399999999999999</v>
      </c>
      <c r="Q54">
        <f t="shared" ca="1" si="15"/>
        <v>602</v>
      </c>
      <c r="R54" t="s">
        <v>18</v>
      </c>
      <c r="S54">
        <f t="shared" ca="1" si="16"/>
        <v>1.25</v>
      </c>
      <c r="T54">
        <f t="shared" ca="1" si="17"/>
        <v>1.86</v>
      </c>
      <c r="U54">
        <f t="shared" ca="1" si="18"/>
        <v>0.02</v>
      </c>
      <c r="V54">
        <v>7937</v>
      </c>
      <c r="W54">
        <v>418503</v>
      </c>
    </row>
    <row r="55" spans="1:23" x14ac:dyDescent="0.25">
      <c r="A55">
        <v>54</v>
      </c>
      <c r="B55">
        <f t="shared" ca="1" si="0"/>
        <v>26</v>
      </c>
      <c r="C55" t="str">
        <f t="shared" ca="1" si="1"/>
        <v>Loamy</v>
      </c>
      <c r="D55">
        <f t="shared" ca="1" si="2"/>
        <v>6</v>
      </c>
      <c r="E55">
        <f t="shared" ca="1" si="3"/>
        <v>4.5999999999999996</v>
      </c>
      <c r="F55">
        <f t="shared" ca="1" si="4"/>
        <v>75.2</v>
      </c>
      <c r="G55">
        <f t="shared" ca="1" si="5"/>
        <v>1.23</v>
      </c>
      <c r="H55">
        <f t="shared" ca="1" si="6"/>
        <v>64</v>
      </c>
      <c r="I55">
        <f t="shared" ca="1" si="7"/>
        <v>59</v>
      </c>
      <c r="J55">
        <f t="shared" ca="1" si="8"/>
        <v>299</v>
      </c>
      <c r="K55">
        <f t="shared" ca="1" si="9"/>
        <v>15</v>
      </c>
      <c r="L55">
        <f t="shared" ca="1" si="10"/>
        <v>1.4</v>
      </c>
      <c r="M55" t="str">
        <f t="shared" ca="1" si="11"/>
        <v>Dark brown</v>
      </c>
      <c r="N55">
        <f t="shared" ca="1" si="12"/>
        <v>41.7</v>
      </c>
      <c r="O55">
        <f t="shared" ca="1" si="13"/>
        <v>57.5</v>
      </c>
      <c r="P55">
        <f t="shared" ca="1" si="14"/>
        <v>19.8</v>
      </c>
      <c r="Q55">
        <f t="shared" ca="1" si="15"/>
        <v>659</v>
      </c>
      <c r="R55" t="s">
        <v>18</v>
      </c>
      <c r="S55">
        <f t="shared" ca="1" si="16"/>
        <v>1.08</v>
      </c>
      <c r="T55">
        <f t="shared" ca="1" si="17"/>
        <v>1.31</v>
      </c>
      <c r="U55">
        <f t="shared" ca="1" si="18"/>
        <v>0.03</v>
      </c>
      <c r="V55">
        <v>7937</v>
      </c>
      <c r="W55">
        <v>418503</v>
      </c>
    </row>
    <row r="56" spans="1:23" x14ac:dyDescent="0.25">
      <c r="A56">
        <v>55</v>
      </c>
      <c r="B56">
        <f t="shared" ca="1" si="0"/>
        <v>22</v>
      </c>
      <c r="C56" t="str">
        <f t="shared" ca="1" si="1"/>
        <v>Loamy</v>
      </c>
      <c r="D56">
        <f t="shared" ca="1" si="2"/>
        <v>6</v>
      </c>
      <c r="E56">
        <f t="shared" ca="1" si="3"/>
        <v>4.0999999999999996</v>
      </c>
      <c r="F56">
        <f t="shared" ca="1" si="4"/>
        <v>78.599999999999994</v>
      </c>
      <c r="G56">
        <f t="shared" ca="1" si="5"/>
        <v>1.45</v>
      </c>
      <c r="H56">
        <f t="shared" ca="1" si="6"/>
        <v>104</v>
      </c>
      <c r="I56">
        <f t="shared" ca="1" si="7"/>
        <v>32</v>
      </c>
      <c r="J56">
        <f t="shared" ca="1" si="8"/>
        <v>237</v>
      </c>
      <c r="K56">
        <f t="shared" ca="1" si="9"/>
        <v>11</v>
      </c>
      <c r="L56">
        <f t="shared" ca="1" si="10"/>
        <v>1.4</v>
      </c>
      <c r="M56" t="str">
        <f t="shared" ca="1" si="11"/>
        <v>Black</v>
      </c>
      <c r="N56">
        <f t="shared" ca="1" si="12"/>
        <v>53.9</v>
      </c>
      <c r="O56">
        <f t="shared" ca="1" si="13"/>
        <v>44.6</v>
      </c>
      <c r="P56">
        <f t="shared" ca="1" si="14"/>
        <v>21.9</v>
      </c>
      <c r="Q56">
        <f t="shared" ca="1" si="15"/>
        <v>747</v>
      </c>
      <c r="R56" t="s">
        <v>18</v>
      </c>
      <c r="S56">
        <f t="shared" ca="1" si="16"/>
        <v>3.25</v>
      </c>
      <c r="T56">
        <f t="shared" ca="1" si="17"/>
        <v>1.76</v>
      </c>
      <c r="U56">
        <f t="shared" ca="1" si="18"/>
        <v>0.03</v>
      </c>
      <c r="V56">
        <v>7937</v>
      </c>
      <c r="W56">
        <v>418503</v>
      </c>
    </row>
    <row r="57" spans="1:23" x14ac:dyDescent="0.25">
      <c r="A57">
        <v>56</v>
      </c>
      <c r="B57">
        <f t="shared" ca="1" si="0"/>
        <v>17</v>
      </c>
      <c r="C57" t="str">
        <f t="shared" ca="1" si="1"/>
        <v>Sandy loam</v>
      </c>
      <c r="D57">
        <f t="shared" ca="1" si="2"/>
        <v>6.6</v>
      </c>
      <c r="E57">
        <f t="shared" ca="1" si="3"/>
        <v>3.8</v>
      </c>
      <c r="F57">
        <f t="shared" ca="1" si="4"/>
        <v>78.099999999999994</v>
      </c>
      <c r="G57">
        <f t="shared" ca="1" si="5"/>
        <v>1.07</v>
      </c>
      <c r="H57">
        <f t="shared" ca="1" si="6"/>
        <v>119</v>
      </c>
      <c r="I57">
        <f t="shared" ca="1" si="7"/>
        <v>31</v>
      </c>
      <c r="J57">
        <f t="shared" ca="1" si="8"/>
        <v>247</v>
      </c>
      <c r="K57">
        <f t="shared" ca="1" si="9"/>
        <v>16</v>
      </c>
      <c r="L57">
        <f t="shared" ca="1" si="10"/>
        <v>0.7</v>
      </c>
      <c r="M57" t="str">
        <f t="shared" ca="1" si="11"/>
        <v>Dark brown</v>
      </c>
      <c r="N57">
        <f t="shared" ca="1" si="12"/>
        <v>55.5</v>
      </c>
      <c r="O57">
        <f t="shared" ca="1" si="13"/>
        <v>56.5</v>
      </c>
      <c r="P57">
        <f t="shared" ca="1" si="14"/>
        <v>24.7</v>
      </c>
      <c r="Q57">
        <f t="shared" ca="1" si="15"/>
        <v>573</v>
      </c>
      <c r="R57" t="s">
        <v>18</v>
      </c>
      <c r="S57">
        <f t="shared" ca="1" si="16"/>
        <v>3.84</v>
      </c>
      <c r="T57">
        <f t="shared" ca="1" si="17"/>
        <v>1.38</v>
      </c>
      <c r="U57">
        <f t="shared" ca="1" si="18"/>
        <v>0.02</v>
      </c>
      <c r="V57">
        <v>7937</v>
      </c>
      <c r="W57">
        <v>418503</v>
      </c>
    </row>
    <row r="58" spans="1:23" x14ac:dyDescent="0.25">
      <c r="A58">
        <v>57</v>
      </c>
      <c r="B58">
        <f t="shared" ca="1" si="0"/>
        <v>25</v>
      </c>
      <c r="C58" t="str">
        <f t="shared" ca="1" si="1"/>
        <v>Loamy</v>
      </c>
      <c r="D58">
        <f t="shared" ca="1" si="2"/>
        <v>6.9</v>
      </c>
      <c r="E58">
        <f t="shared" ca="1" si="3"/>
        <v>3.6</v>
      </c>
      <c r="F58">
        <f t="shared" ca="1" si="4"/>
        <v>68.900000000000006</v>
      </c>
      <c r="G58">
        <f t="shared" ca="1" si="5"/>
        <v>1.26</v>
      </c>
      <c r="H58">
        <f t="shared" ca="1" si="6"/>
        <v>96</v>
      </c>
      <c r="I58">
        <f t="shared" ca="1" si="7"/>
        <v>49</v>
      </c>
      <c r="J58">
        <f t="shared" ca="1" si="8"/>
        <v>224</v>
      </c>
      <c r="K58">
        <f t="shared" ca="1" si="9"/>
        <v>18</v>
      </c>
      <c r="L58">
        <f t="shared" ca="1" si="10"/>
        <v>1.5</v>
      </c>
      <c r="M58" t="str">
        <f t="shared" ca="1" si="11"/>
        <v>Dark brown</v>
      </c>
      <c r="N58">
        <f t="shared" ca="1" si="12"/>
        <v>56.4</v>
      </c>
      <c r="O58">
        <f t="shared" ca="1" si="13"/>
        <v>43.1</v>
      </c>
      <c r="P58">
        <f t="shared" ca="1" si="14"/>
        <v>21.1</v>
      </c>
      <c r="Q58">
        <f t="shared" ca="1" si="15"/>
        <v>621</v>
      </c>
      <c r="R58" t="s">
        <v>18</v>
      </c>
      <c r="S58">
        <f t="shared" ca="1" si="16"/>
        <v>1.96</v>
      </c>
      <c r="T58">
        <f t="shared" ca="1" si="17"/>
        <v>1.6</v>
      </c>
      <c r="U58">
        <f t="shared" ca="1" si="18"/>
        <v>0.02</v>
      </c>
      <c r="V58">
        <v>7937</v>
      </c>
      <c r="W58">
        <v>418503</v>
      </c>
    </row>
    <row r="59" spans="1:23" x14ac:dyDescent="0.25">
      <c r="A59">
        <v>58</v>
      </c>
      <c r="B59">
        <f t="shared" ca="1" si="0"/>
        <v>15</v>
      </c>
      <c r="C59" t="str">
        <f t="shared" ca="1" si="1"/>
        <v>Sandy loam</v>
      </c>
      <c r="D59">
        <f t="shared" ca="1" si="2"/>
        <v>6.6</v>
      </c>
      <c r="E59">
        <f t="shared" ca="1" si="3"/>
        <v>3.7</v>
      </c>
      <c r="F59">
        <f t="shared" ca="1" si="4"/>
        <v>77.2</v>
      </c>
      <c r="G59">
        <f t="shared" ca="1" si="5"/>
        <v>1.05</v>
      </c>
      <c r="H59">
        <f t="shared" ca="1" si="6"/>
        <v>81</v>
      </c>
      <c r="I59">
        <f t="shared" ca="1" si="7"/>
        <v>51</v>
      </c>
      <c r="J59">
        <f t="shared" ca="1" si="8"/>
        <v>157</v>
      </c>
      <c r="K59">
        <f t="shared" ca="1" si="9"/>
        <v>13</v>
      </c>
      <c r="L59">
        <f t="shared" ca="1" si="10"/>
        <v>1</v>
      </c>
      <c r="M59" t="str">
        <f t="shared" ca="1" si="11"/>
        <v>Black</v>
      </c>
      <c r="N59">
        <f t="shared" ca="1" si="12"/>
        <v>41.9</v>
      </c>
      <c r="O59">
        <f t="shared" ca="1" si="13"/>
        <v>39.6</v>
      </c>
      <c r="P59">
        <f t="shared" ca="1" si="14"/>
        <v>24.8</v>
      </c>
      <c r="Q59">
        <f t="shared" ca="1" si="15"/>
        <v>514</v>
      </c>
      <c r="R59" t="s">
        <v>18</v>
      </c>
      <c r="S59">
        <f t="shared" ca="1" si="16"/>
        <v>1.59</v>
      </c>
      <c r="T59">
        <f t="shared" ca="1" si="17"/>
        <v>1.95</v>
      </c>
      <c r="U59">
        <f t="shared" ca="1" si="18"/>
        <v>0.03</v>
      </c>
      <c r="V59">
        <v>7937</v>
      </c>
      <c r="W59">
        <v>418503</v>
      </c>
    </row>
    <row r="60" spans="1:23" x14ac:dyDescent="0.25">
      <c r="A60">
        <v>59</v>
      </c>
      <c r="B60">
        <f t="shared" ca="1" si="0"/>
        <v>17</v>
      </c>
      <c r="C60" t="str">
        <f t="shared" ca="1" si="1"/>
        <v>Loamy</v>
      </c>
      <c r="D60">
        <f t="shared" ca="1" si="2"/>
        <v>6.4</v>
      </c>
      <c r="E60">
        <f t="shared" ca="1" si="3"/>
        <v>4.3</v>
      </c>
      <c r="F60">
        <f t="shared" ca="1" si="4"/>
        <v>69.8</v>
      </c>
      <c r="G60">
        <f t="shared" ca="1" si="5"/>
        <v>1.03</v>
      </c>
      <c r="H60">
        <f t="shared" ca="1" si="6"/>
        <v>66</v>
      </c>
      <c r="I60">
        <f t="shared" ca="1" si="7"/>
        <v>33</v>
      </c>
      <c r="J60">
        <f t="shared" ca="1" si="8"/>
        <v>174</v>
      </c>
      <c r="K60">
        <f t="shared" ca="1" si="9"/>
        <v>16</v>
      </c>
      <c r="L60">
        <f t="shared" ca="1" si="10"/>
        <v>1.2</v>
      </c>
      <c r="M60" t="str">
        <f t="shared" ca="1" si="11"/>
        <v>Black</v>
      </c>
      <c r="N60">
        <f t="shared" ca="1" si="12"/>
        <v>44.5</v>
      </c>
      <c r="O60">
        <f t="shared" ca="1" si="13"/>
        <v>34.799999999999997</v>
      </c>
      <c r="P60">
        <f t="shared" ca="1" si="14"/>
        <v>20</v>
      </c>
      <c r="Q60">
        <f t="shared" ca="1" si="15"/>
        <v>589</v>
      </c>
      <c r="R60" t="s">
        <v>18</v>
      </c>
      <c r="S60">
        <f t="shared" ca="1" si="16"/>
        <v>2</v>
      </c>
      <c r="T60">
        <f t="shared" ca="1" si="17"/>
        <v>2.0099999999999998</v>
      </c>
      <c r="U60">
        <f t="shared" ca="1" si="18"/>
        <v>0.02</v>
      </c>
      <c r="V60">
        <v>7937</v>
      </c>
      <c r="W60">
        <v>418503</v>
      </c>
    </row>
    <row r="61" spans="1:23" x14ac:dyDescent="0.25">
      <c r="A61">
        <v>60</v>
      </c>
      <c r="B61">
        <f t="shared" ca="1" si="0"/>
        <v>23</v>
      </c>
      <c r="C61" t="str">
        <f t="shared" ca="1" si="1"/>
        <v>Sandy loam</v>
      </c>
      <c r="D61">
        <f t="shared" ca="1" si="2"/>
        <v>6.4</v>
      </c>
      <c r="E61">
        <f t="shared" ca="1" si="3"/>
        <v>4</v>
      </c>
      <c r="F61">
        <f t="shared" ca="1" si="4"/>
        <v>61.2</v>
      </c>
      <c r="G61">
        <f t="shared" ca="1" si="5"/>
        <v>1.1200000000000001</v>
      </c>
      <c r="H61">
        <f t="shared" ca="1" si="6"/>
        <v>134</v>
      </c>
      <c r="I61">
        <f t="shared" ca="1" si="7"/>
        <v>48</v>
      </c>
      <c r="J61">
        <f t="shared" ca="1" si="8"/>
        <v>224</v>
      </c>
      <c r="K61">
        <f t="shared" ca="1" si="9"/>
        <v>19</v>
      </c>
      <c r="L61">
        <f t="shared" ca="1" si="10"/>
        <v>1.5</v>
      </c>
      <c r="M61" t="str">
        <f t="shared" ca="1" si="11"/>
        <v>Black</v>
      </c>
      <c r="N61">
        <f t="shared" ca="1" si="12"/>
        <v>56.6</v>
      </c>
      <c r="O61">
        <f t="shared" ca="1" si="13"/>
        <v>32.200000000000003</v>
      </c>
      <c r="P61">
        <f t="shared" ca="1" si="14"/>
        <v>21.8</v>
      </c>
      <c r="Q61">
        <f t="shared" ca="1" si="15"/>
        <v>742</v>
      </c>
      <c r="R61" t="s">
        <v>18</v>
      </c>
      <c r="S61">
        <f t="shared" ca="1" si="16"/>
        <v>2.79</v>
      </c>
      <c r="T61">
        <f t="shared" ca="1" si="17"/>
        <v>1.9</v>
      </c>
      <c r="U61">
        <f t="shared" ca="1" si="18"/>
        <v>0.02</v>
      </c>
      <c r="V61">
        <v>7937</v>
      </c>
      <c r="W61">
        <v>418503</v>
      </c>
    </row>
    <row r="62" spans="1:23" x14ac:dyDescent="0.25">
      <c r="A62">
        <v>61</v>
      </c>
      <c r="B62">
        <f t="shared" ca="1" si="0"/>
        <v>24</v>
      </c>
      <c r="C62" t="str">
        <f t="shared" ca="1" si="1"/>
        <v>Loamy</v>
      </c>
      <c r="D62">
        <f t="shared" ca="1" si="2"/>
        <v>6.2</v>
      </c>
      <c r="E62">
        <f t="shared" ca="1" si="3"/>
        <v>3.8</v>
      </c>
      <c r="F62">
        <f t="shared" ca="1" si="4"/>
        <v>74.400000000000006</v>
      </c>
      <c r="G62">
        <f t="shared" ca="1" si="5"/>
        <v>1.49</v>
      </c>
      <c r="H62">
        <f t="shared" ca="1" si="6"/>
        <v>108</v>
      </c>
      <c r="I62">
        <f t="shared" ca="1" si="7"/>
        <v>34</v>
      </c>
      <c r="J62">
        <f t="shared" ca="1" si="8"/>
        <v>193</v>
      </c>
      <c r="K62">
        <f t="shared" ca="1" si="9"/>
        <v>17</v>
      </c>
      <c r="L62">
        <f t="shared" ca="1" si="10"/>
        <v>0.6</v>
      </c>
      <c r="M62" t="str">
        <f t="shared" ca="1" si="11"/>
        <v>Black</v>
      </c>
      <c r="N62">
        <f t="shared" ca="1" si="12"/>
        <v>48.7</v>
      </c>
      <c r="O62">
        <f t="shared" ca="1" si="13"/>
        <v>54.1</v>
      </c>
      <c r="P62">
        <f t="shared" ca="1" si="14"/>
        <v>24.5</v>
      </c>
      <c r="Q62">
        <f t="shared" ca="1" si="15"/>
        <v>781</v>
      </c>
      <c r="R62" t="s">
        <v>18</v>
      </c>
      <c r="S62">
        <f t="shared" ca="1" si="16"/>
        <v>3.18</v>
      </c>
      <c r="T62">
        <f t="shared" ca="1" si="17"/>
        <v>1.38</v>
      </c>
      <c r="U62">
        <f t="shared" ca="1" si="18"/>
        <v>0.03</v>
      </c>
      <c r="V62">
        <v>7937</v>
      </c>
      <c r="W62">
        <v>418503</v>
      </c>
    </row>
    <row r="63" spans="1:23" x14ac:dyDescent="0.25">
      <c r="A63">
        <v>62</v>
      </c>
      <c r="B63">
        <f t="shared" ca="1" si="0"/>
        <v>16</v>
      </c>
      <c r="C63" t="str">
        <f t="shared" ca="1" si="1"/>
        <v>Sandy loam</v>
      </c>
      <c r="D63">
        <f t="shared" ca="1" si="2"/>
        <v>6.2</v>
      </c>
      <c r="E63">
        <f t="shared" ca="1" si="3"/>
        <v>5</v>
      </c>
      <c r="F63">
        <f t="shared" ca="1" si="4"/>
        <v>63.2</v>
      </c>
      <c r="G63">
        <f t="shared" ca="1" si="5"/>
        <v>1.27</v>
      </c>
      <c r="H63">
        <f t="shared" ca="1" si="6"/>
        <v>132</v>
      </c>
      <c r="I63">
        <f t="shared" ca="1" si="7"/>
        <v>59</v>
      </c>
      <c r="J63">
        <f t="shared" ca="1" si="8"/>
        <v>253</v>
      </c>
      <c r="K63">
        <f t="shared" ca="1" si="9"/>
        <v>14</v>
      </c>
      <c r="L63">
        <f t="shared" ca="1" si="10"/>
        <v>0.9</v>
      </c>
      <c r="M63" t="str">
        <f t="shared" ca="1" si="11"/>
        <v>Dark brown</v>
      </c>
      <c r="N63">
        <f t="shared" ca="1" si="12"/>
        <v>43.9</v>
      </c>
      <c r="O63">
        <f t="shared" ca="1" si="13"/>
        <v>51.3</v>
      </c>
      <c r="P63">
        <f t="shared" ca="1" si="14"/>
        <v>20.100000000000001</v>
      </c>
      <c r="Q63">
        <f t="shared" ca="1" si="15"/>
        <v>779</v>
      </c>
      <c r="R63" t="s">
        <v>18</v>
      </c>
      <c r="S63">
        <f t="shared" ca="1" si="16"/>
        <v>2.2400000000000002</v>
      </c>
      <c r="T63">
        <f t="shared" ca="1" si="17"/>
        <v>1.23</v>
      </c>
      <c r="U63">
        <f t="shared" ca="1" si="18"/>
        <v>0.03</v>
      </c>
      <c r="V63">
        <v>7937</v>
      </c>
      <c r="W63">
        <v>418503</v>
      </c>
    </row>
    <row r="64" spans="1:23" x14ac:dyDescent="0.25">
      <c r="A64">
        <v>63</v>
      </c>
      <c r="B64">
        <f t="shared" ca="1" si="0"/>
        <v>27</v>
      </c>
      <c r="C64" t="str">
        <f t="shared" ca="1" si="1"/>
        <v>Sandy loam</v>
      </c>
      <c r="D64">
        <f t="shared" ca="1" si="2"/>
        <v>6.5</v>
      </c>
      <c r="E64">
        <f t="shared" ca="1" si="3"/>
        <v>3.3</v>
      </c>
      <c r="F64">
        <f t="shared" ca="1" si="4"/>
        <v>73.7</v>
      </c>
      <c r="G64">
        <f t="shared" ca="1" si="5"/>
        <v>1.36</v>
      </c>
      <c r="H64">
        <f t="shared" ca="1" si="6"/>
        <v>53</v>
      </c>
      <c r="I64">
        <f t="shared" ca="1" si="7"/>
        <v>38</v>
      </c>
      <c r="J64">
        <f t="shared" ca="1" si="8"/>
        <v>227</v>
      </c>
      <c r="K64">
        <f t="shared" ca="1" si="9"/>
        <v>10</v>
      </c>
      <c r="L64">
        <f t="shared" ca="1" si="10"/>
        <v>1.3</v>
      </c>
      <c r="M64" t="str">
        <f t="shared" ca="1" si="11"/>
        <v>Black</v>
      </c>
      <c r="N64">
        <f t="shared" ca="1" si="12"/>
        <v>40.700000000000003</v>
      </c>
      <c r="O64">
        <f t="shared" ca="1" si="13"/>
        <v>45.1</v>
      </c>
      <c r="P64">
        <f t="shared" ca="1" si="14"/>
        <v>20.9</v>
      </c>
      <c r="Q64">
        <f t="shared" ca="1" si="15"/>
        <v>569</v>
      </c>
      <c r="R64" t="s">
        <v>18</v>
      </c>
      <c r="S64">
        <f t="shared" ca="1" si="16"/>
        <v>1.39</v>
      </c>
      <c r="T64">
        <f t="shared" ca="1" si="17"/>
        <v>1.63</v>
      </c>
      <c r="U64">
        <f t="shared" ca="1" si="18"/>
        <v>0.03</v>
      </c>
      <c r="V64">
        <v>7937</v>
      </c>
      <c r="W64">
        <v>418503</v>
      </c>
    </row>
    <row r="65" spans="1:23" x14ac:dyDescent="0.25">
      <c r="A65">
        <v>64</v>
      </c>
      <c r="B65">
        <f t="shared" ca="1" si="0"/>
        <v>26</v>
      </c>
      <c r="C65" t="str">
        <f t="shared" ca="1" si="1"/>
        <v>Sandy loam</v>
      </c>
      <c r="D65">
        <f t="shared" ca="1" si="2"/>
        <v>6.4</v>
      </c>
      <c r="E65">
        <f t="shared" ca="1" si="3"/>
        <v>4</v>
      </c>
      <c r="F65">
        <f t="shared" ca="1" si="4"/>
        <v>63.9</v>
      </c>
      <c r="G65">
        <f t="shared" ca="1" si="5"/>
        <v>1.05</v>
      </c>
      <c r="H65">
        <f t="shared" ca="1" si="6"/>
        <v>92</v>
      </c>
      <c r="I65">
        <f t="shared" ca="1" si="7"/>
        <v>58</v>
      </c>
      <c r="J65">
        <f t="shared" ca="1" si="8"/>
        <v>272</v>
      </c>
      <c r="K65">
        <f t="shared" ca="1" si="9"/>
        <v>16</v>
      </c>
      <c r="L65">
        <f t="shared" ca="1" si="10"/>
        <v>0.7</v>
      </c>
      <c r="M65" t="str">
        <f t="shared" ca="1" si="11"/>
        <v>Dark brown</v>
      </c>
      <c r="N65">
        <f t="shared" ca="1" si="12"/>
        <v>52.8</v>
      </c>
      <c r="O65">
        <f t="shared" ca="1" si="13"/>
        <v>57.3</v>
      </c>
      <c r="P65">
        <f t="shared" ca="1" si="14"/>
        <v>16.5</v>
      </c>
      <c r="Q65">
        <f t="shared" ca="1" si="15"/>
        <v>654</v>
      </c>
      <c r="R65" t="s">
        <v>18</v>
      </c>
      <c r="S65">
        <f t="shared" ca="1" si="16"/>
        <v>1.59</v>
      </c>
      <c r="T65">
        <f t="shared" ca="1" si="17"/>
        <v>1.1200000000000001</v>
      </c>
      <c r="U65">
        <f t="shared" ca="1" si="18"/>
        <v>0.02</v>
      </c>
      <c r="V65">
        <v>7937</v>
      </c>
      <c r="W65">
        <v>418503</v>
      </c>
    </row>
    <row r="66" spans="1:23" x14ac:dyDescent="0.25">
      <c r="A66">
        <v>65</v>
      </c>
      <c r="B66">
        <f t="shared" ca="1" si="0"/>
        <v>18</v>
      </c>
      <c r="C66" t="str">
        <f t="shared" ca="1" si="1"/>
        <v>Sandy loam</v>
      </c>
      <c r="D66">
        <f t="shared" ca="1" si="2"/>
        <v>6.8</v>
      </c>
      <c r="E66">
        <f t="shared" ca="1" si="3"/>
        <v>4.9000000000000004</v>
      </c>
      <c r="F66">
        <f t="shared" ca="1" si="4"/>
        <v>65.8</v>
      </c>
      <c r="G66">
        <f t="shared" ca="1" si="5"/>
        <v>1.02</v>
      </c>
      <c r="H66">
        <f t="shared" ca="1" si="6"/>
        <v>130</v>
      </c>
      <c r="I66">
        <f t="shared" ca="1" si="7"/>
        <v>34</v>
      </c>
      <c r="J66">
        <f t="shared" ca="1" si="8"/>
        <v>226</v>
      </c>
      <c r="K66">
        <f t="shared" ca="1" si="9"/>
        <v>13</v>
      </c>
      <c r="L66">
        <f t="shared" ca="1" si="10"/>
        <v>0.7</v>
      </c>
      <c r="M66" t="str">
        <f t="shared" ca="1" si="11"/>
        <v>Dark brown</v>
      </c>
      <c r="N66">
        <f t="shared" ca="1" si="12"/>
        <v>54.7</v>
      </c>
      <c r="O66">
        <f t="shared" ca="1" si="13"/>
        <v>59.2</v>
      </c>
      <c r="P66">
        <f t="shared" ca="1" si="14"/>
        <v>21.9</v>
      </c>
      <c r="Q66">
        <f t="shared" ca="1" si="15"/>
        <v>701</v>
      </c>
      <c r="R66" t="s">
        <v>18</v>
      </c>
      <c r="S66">
        <f t="shared" ca="1" si="16"/>
        <v>3.82</v>
      </c>
      <c r="T66">
        <f t="shared" ca="1" si="17"/>
        <v>1.1100000000000001</v>
      </c>
      <c r="U66">
        <f t="shared" ca="1" si="18"/>
        <v>0.02</v>
      </c>
      <c r="V66">
        <v>7937</v>
      </c>
      <c r="W66">
        <v>418503</v>
      </c>
    </row>
    <row r="67" spans="1:23" x14ac:dyDescent="0.25">
      <c r="A67">
        <v>66</v>
      </c>
      <c r="B67">
        <f t="shared" ref="B67:B130" ca="1" si="19">RANDBETWEEN(15, 30)</f>
        <v>18</v>
      </c>
      <c r="C67" t="str">
        <f t="shared" ref="C67:C130" ca="1" si="20">CHOOSE(RANDBETWEEN(1,2), "Loamy", "Sandy loam")</f>
        <v>Loamy</v>
      </c>
      <c r="D67">
        <f t="shared" ref="D67:D130" ca="1" si="21">ROUND(6 + RAND(), 1)</f>
        <v>6.6</v>
      </c>
      <c r="E67">
        <f t="shared" ref="E67:E130" ca="1" si="22">ROUND(3 + RAND() * 2, 1)</f>
        <v>3.2</v>
      </c>
      <c r="F67">
        <f t="shared" ref="F67:F130" ca="1" si="23">ROUND(60 + RAND() * 20, 1)</f>
        <v>64.8</v>
      </c>
      <c r="G67">
        <f t="shared" ref="G67:G130" ca="1" si="24">ROUND(1 + RAND() * 0.5, 2)</f>
        <v>1.1499999999999999</v>
      </c>
      <c r="H67">
        <f t="shared" ref="H67:H130" ca="1" si="25">RANDBETWEEN(50, 150)</f>
        <v>143</v>
      </c>
      <c r="I67">
        <f t="shared" ref="I67:I130" ca="1" si="26">RANDBETWEEN(30, 60)</f>
        <v>37</v>
      </c>
      <c r="J67">
        <f t="shared" ref="J67:J130" ca="1" si="27">RANDBETWEEN(150, 300)</f>
        <v>207</v>
      </c>
      <c r="K67">
        <f t="shared" ref="K67:K130" ca="1" si="28">RANDBETWEEN(10, 20)</f>
        <v>14</v>
      </c>
      <c r="L67">
        <f t="shared" ref="L67:L130" ca="1" si="29">ROUND(0.5 + RAND(), 1)</f>
        <v>0.5</v>
      </c>
      <c r="M67" t="str">
        <f t="shared" ref="M67:M130" ca="1" si="30">CHOOSE(RANDBETWEEN(1,2), "Dark brown", "Black")</f>
        <v>Dark brown</v>
      </c>
      <c r="N67">
        <f t="shared" ref="N67:N130" ca="1" si="31">ROUND(40 + RAND() * 20, 1)</f>
        <v>54.8</v>
      </c>
      <c r="O67">
        <f t="shared" ref="O67:O130" ca="1" si="32">ROUND(30 + RAND() * 30, 1)</f>
        <v>45.9</v>
      </c>
      <c r="P67">
        <f t="shared" ref="P67:P130" ca="1" si="33">ROUND(15 + RAND() * 10, 1)</f>
        <v>21</v>
      </c>
      <c r="Q67">
        <f t="shared" ref="Q67:Q130" ca="1" si="34">RANDBETWEEN(500, 800)</f>
        <v>544</v>
      </c>
      <c r="R67" t="s">
        <v>18</v>
      </c>
      <c r="S67">
        <f t="shared" ref="S67:S130" ca="1" si="35">ROUND(H67/I67,2)</f>
        <v>3.86</v>
      </c>
      <c r="T67">
        <f t="shared" ref="T67:T130" ca="1" si="36">ROUND(F67/O67,2)</f>
        <v>1.41</v>
      </c>
      <c r="U67">
        <f t="shared" ref="U67:U130" ca="1" si="37">ROUND(G67/N67,2)</f>
        <v>0.02</v>
      </c>
      <c r="V67">
        <v>7937</v>
      </c>
      <c r="W67">
        <v>418503</v>
      </c>
    </row>
    <row r="68" spans="1:23" x14ac:dyDescent="0.25">
      <c r="A68">
        <v>67</v>
      </c>
      <c r="B68">
        <f t="shared" ca="1" si="19"/>
        <v>30</v>
      </c>
      <c r="C68" t="str">
        <f t="shared" ca="1" si="20"/>
        <v>Loamy</v>
      </c>
      <c r="D68">
        <f t="shared" ca="1" si="21"/>
        <v>6.7</v>
      </c>
      <c r="E68">
        <f t="shared" ca="1" si="22"/>
        <v>3.4</v>
      </c>
      <c r="F68">
        <f t="shared" ca="1" si="23"/>
        <v>73.3</v>
      </c>
      <c r="G68">
        <f t="shared" ca="1" si="24"/>
        <v>1.28</v>
      </c>
      <c r="H68">
        <f t="shared" ca="1" si="25"/>
        <v>130</v>
      </c>
      <c r="I68">
        <f t="shared" ca="1" si="26"/>
        <v>46</v>
      </c>
      <c r="J68">
        <f t="shared" ca="1" si="27"/>
        <v>273</v>
      </c>
      <c r="K68">
        <f t="shared" ca="1" si="28"/>
        <v>20</v>
      </c>
      <c r="L68">
        <f t="shared" ca="1" si="29"/>
        <v>1.3</v>
      </c>
      <c r="M68" t="str">
        <f t="shared" ca="1" si="30"/>
        <v>Black</v>
      </c>
      <c r="N68">
        <f t="shared" ca="1" si="31"/>
        <v>59.8</v>
      </c>
      <c r="O68">
        <f t="shared" ca="1" si="32"/>
        <v>50.4</v>
      </c>
      <c r="P68">
        <f t="shared" ca="1" si="33"/>
        <v>21.1</v>
      </c>
      <c r="Q68">
        <f t="shared" ca="1" si="34"/>
        <v>723</v>
      </c>
      <c r="R68" t="s">
        <v>18</v>
      </c>
      <c r="S68">
        <f t="shared" ca="1" si="35"/>
        <v>2.83</v>
      </c>
      <c r="T68">
        <f t="shared" ca="1" si="36"/>
        <v>1.45</v>
      </c>
      <c r="U68">
        <f t="shared" ca="1" si="37"/>
        <v>0.02</v>
      </c>
      <c r="V68">
        <v>7937</v>
      </c>
      <c r="W68">
        <v>418503</v>
      </c>
    </row>
    <row r="69" spans="1:23" x14ac:dyDescent="0.25">
      <c r="A69">
        <v>68</v>
      </c>
      <c r="B69">
        <f t="shared" ca="1" si="19"/>
        <v>20</v>
      </c>
      <c r="C69" t="str">
        <f t="shared" ca="1" si="20"/>
        <v>Sandy loam</v>
      </c>
      <c r="D69">
        <f t="shared" ca="1" si="21"/>
        <v>6.5</v>
      </c>
      <c r="E69">
        <f t="shared" ca="1" si="22"/>
        <v>4.9000000000000004</v>
      </c>
      <c r="F69">
        <f t="shared" ca="1" si="23"/>
        <v>66.599999999999994</v>
      </c>
      <c r="G69">
        <f t="shared" ca="1" si="24"/>
        <v>1.21</v>
      </c>
      <c r="H69">
        <f t="shared" ca="1" si="25"/>
        <v>102</v>
      </c>
      <c r="I69">
        <f t="shared" ca="1" si="26"/>
        <v>43</v>
      </c>
      <c r="J69">
        <f t="shared" ca="1" si="27"/>
        <v>270</v>
      </c>
      <c r="K69">
        <f t="shared" ca="1" si="28"/>
        <v>19</v>
      </c>
      <c r="L69">
        <f t="shared" ca="1" si="29"/>
        <v>1.5</v>
      </c>
      <c r="M69" t="str">
        <f t="shared" ca="1" si="30"/>
        <v>Black</v>
      </c>
      <c r="N69">
        <f t="shared" ca="1" si="31"/>
        <v>55.5</v>
      </c>
      <c r="O69">
        <f t="shared" ca="1" si="32"/>
        <v>36.9</v>
      </c>
      <c r="P69">
        <f t="shared" ca="1" si="33"/>
        <v>24.1</v>
      </c>
      <c r="Q69">
        <f t="shared" ca="1" si="34"/>
        <v>552</v>
      </c>
      <c r="R69" t="s">
        <v>18</v>
      </c>
      <c r="S69">
        <f t="shared" ca="1" si="35"/>
        <v>2.37</v>
      </c>
      <c r="T69">
        <f t="shared" ca="1" si="36"/>
        <v>1.8</v>
      </c>
      <c r="U69">
        <f t="shared" ca="1" si="37"/>
        <v>0.02</v>
      </c>
      <c r="V69">
        <v>7937</v>
      </c>
      <c r="W69">
        <v>418503</v>
      </c>
    </row>
    <row r="70" spans="1:23" x14ac:dyDescent="0.25">
      <c r="A70">
        <v>69</v>
      </c>
      <c r="B70">
        <f t="shared" ca="1" si="19"/>
        <v>29</v>
      </c>
      <c r="C70" t="str">
        <f t="shared" ca="1" si="20"/>
        <v>Loamy</v>
      </c>
      <c r="D70">
        <f t="shared" ca="1" si="21"/>
        <v>6.2</v>
      </c>
      <c r="E70">
        <f t="shared" ca="1" si="22"/>
        <v>4.5999999999999996</v>
      </c>
      <c r="F70">
        <f t="shared" ca="1" si="23"/>
        <v>63.6</v>
      </c>
      <c r="G70">
        <f t="shared" ca="1" si="24"/>
        <v>1.06</v>
      </c>
      <c r="H70">
        <f t="shared" ca="1" si="25"/>
        <v>56</v>
      </c>
      <c r="I70">
        <f t="shared" ca="1" si="26"/>
        <v>48</v>
      </c>
      <c r="J70">
        <f t="shared" ca="1" si="27"/>
        <v>209</v>
      </c>
      <c r="K70">
        <f t="shared" ca="1" si="28"/>
        <v>18</v>
      </c>
      <c r="L70">
        <f t="shared" ca="1" si="29"/>
        <v>1.3</v>
      </c>
      <c r="M70" t="str">
        <f t="shared" ca="1" si="30"/>
        <v>Dark brown</v>
      </c>
      <c r="N70">
        <f t="shared" ca="1" si="31"/>
        <v>53.2</v>
      </c>
      <c r="O70">
        <f t="shared" ca="1" si="32"/>
        <v>36.200000000000003</v>
      </c>
      <c r="P70">
        <f t="shared" ca="1" si="33"/>
        <v>24.7</v>
      </c>
      <c r="Q70">
        <f t="shared" ca="1" si="34"/>
        <v>749</v>
      </c>
      <c r="R70" t="s">
        <v>18</v>
      </c>
      <c r="S70">
        <f t="shared" ca="1" si="35"/>
        <v>1.17</v>
      </c>
      <c r="T70">
        <f t="shared" ca="1" si="36"/>
        <v>1.76</v>
      </c>
      <c r="U70">
        <f t="shared" ca="1" si="37"/>
        <v>0.02</v>
      </c>
      <c r="V70">
        <v>7937</v>
      </c>
      <c r="W70">
        <v>418503</v>
      </c>
    </row>
    <row r="71" spans="1:23" x14ac:dyDescent="0.25">
      <c r="A71">
        <v>70</v>
      </c>
      <c r="B71">
        <f t="shared" ca="1" si="19"/>
        <v>17</v>
      </c>
      <c r="C71" t="str">
        <f t="shared" ca="1" si="20"/>
        <v>Sandy loam</v>
      </c>
      <c r="D71">
        <f t="shared" ca="1" si="21"/>
        <v>6.7</v>
      </c>
      <c r="E71">
        <f t="shared" ca="1" si="22"/>
        <v>3.2</v>
      </c>
      <c r="F71">
        <f t="shared" ca="1" si="23"/>
        <v>64.2</v>
      </c>
      <c r="G71">
        <f t="shared" ca="1" si="24"/>
        <v>1.05</v>
      </c>
      <c r="H71">
        <f t="shared" ca="1" si="25"/>
        <v>116</v>
      </c>
      <c r="I71">
        <f t="shared" ca="1" si="26"/>
        <v>45</v>
      </c>
      <c r="J71">
        <f t="shared" ca="1" si="27"/>
        <v>260</v>
      </c>
      <c r="K71">
        <f t="shared" ca="1" si="28"/>
        <v>18</v>
      </c>
      <c r="L71">
        <f t="shared" ca="1" si="29"/>
        <v>1.5</v>
      </c>
      <c r="M71" t="str">
        <f t="shared" ca="1" si="30"/>
        <v>Black</v>
      </c>
      <c r="N71">
        <f t="shared" ca="1" si="31"/>
        <v>52.9</v>
      </c>
      <c r="O71">
        <f t="shared" ca="1" si="32"/>
        <v>36.799999999999997</v>
      </c>
      <c r="P71">
        <f t="shared" ca="1" si="33"/>
        <v>20.8</v>
      </c>
      <c r="Q71">
        <f t="shared" ca="1" si="34"/>
        <v>664</v>
      </c>
      <c r="R71" t="s">
        <v>18</v>
      </c>
      <c r="S71">
        <f t="shared" ca="1" si="35"/>
        <v>2.58</v>
      </c>
      <c r="T71">
        <f t="shared" ca="1" si="36"/>
        <v>1.74</v>
      </c>
      <c r="U71">
        <f t="shared" ca="1" si="37"/>
        <v>0.02</v>
      </c>
      <c r="V71">
        <v>7937</v>
      </c>
      <c r="W71">
        <v>418503</v>
      </c>
    </row>
    <row r="72" spans="1:23" x14ac:dyDescent="0.25">
      <c r="A72">
        <v>71</v>
      </c>
      <c r="B72">
        <f t="shared" ca="1" si="19"/>
        <v>17</v>
      </c>
      <c r="C72" t="str">
        <f t="shared" ca="1" si="20"/>
        <v>Loamy</v>
      </c>
      <c r="D72">
        <f t="shared" ca="1" si="21"/>
        <v>6.3</v>
      </c>
      <c r="E72">
        <f t="shared" ca="1" si="22"/>
        <v>4</v>
      </c>
      <c r="F72">
        <f t="shared" ca="1" si="23"/>
        <v>61.4</v>
      </c>
      <c r="G72">
        <f t="shared" ca="1" si="24"/>
        <v>1.38</v>
      </c>
      <c r="H72">
        <f t="shared" ca="1" si="25"/>
        <v>77</v>
      </c>
      <c r="I72">
        <f t="shared" ca="1" si="26"/>
        <v>56</v>
      </c>
      <c r="J72">
        <f t="shared" ca="1" si="27"/>
        <v>283</v>
      </c>
      <c r="K72">
        <f t="shared" ca="1" si="28"/>
        <v>13</v>
      </c>
      <c r="L72">
        <f t="shared" ca="1" si="29"/>
        <v>1.2</v>
      </c>
      <c r="M72" t="str">
        <f t="shared" ca="1" si="30"/>
        <v>Black</v>
      </c>
      <c r="N72">
        <f t="shared" ca="1" si="31"/>
        <v>47.5</v>
      </c>
      <c r="O72">
        <f t="shared" ca="1" si="32"/>
        <v>32.9</v>
      </c>
      <c r="P72">
        <f t="shared" ca="1" si="33"/>
        <v>20.399999999999999</v>
      </c>
      <c r="Q72">
        <f t="shared" ca="1" si="34"/>
        <v>727</v>
      </c>
      <c r="R72" t="s">
        <v>18</v>
      </c>
      <c r="S72">
        <f t="shared" ca="1" si="35"/>
        <v>1.38</v>
      </c>
      <c r="T72">
        <f t="shared" ca="1" si="36"/>
        <v>1.87</v>
      </c>
      <c r="U72">
        <f t="shared" ca="1" si="37"/>
        <v>0.03</v>
      </c>
      <c r="V72">
        <v>7937</v>
      </c>
      <c r="W72">
        <v>418503</v>
      </c>
    </row>
    <row r="73" spans="1:23" x14ac:dyDescent="0.25">
      <c r="A73">
        <v>72</v>
      </c>
      <c r="B73">
        <f t="shared" ca="1" si="19"/>
        <v>24</v>
      </c>
      <c r="C73" t="str">
        <f t="shared" ca="1" si="20"/>
        <v>Loamy</v>
      </c>
      <c r="D73">
        <f t="shared" ca="1" si="21"/>
        <v>6.2</v>
      </c>
      <c r="E73">
        <f t="shared" ca="1" si="22"/>
        <v>4.3</v>
      </c>
      <c r="F73">
        <f t="shared" ca="1" si="23"/>
        <v>63.9</v>
      </c>
      <c r="G73">
        <f t="shared" ca="1" si="24"/>
        <v>1.5</v>
      </c>
      <c r="H73">
        <f t="shared" ca="1" si="25"/>
        <v>91</v>
      </c>
      <c r="I73">
        <f t="shared" ca="1" si="26"/>
        <v>50</v>
      </c>
      <c r="J73">
        <f t="shared" ca="1" si="27"/>
        <v>292</v>
      </c>
      <c r="K73">
        <f t="shared" ca="1" si="28"/>
        <v>13</v>
      </c>
      <c r="L73">
        <f t="shared" ca="1" si="29"/>
        <v>0.6</v>
      </c>
      <c r="M73" t="str">
        <f t="shared" ca="1" si="30"/>
        <v>Black</v>
      </c>
      <c r="N73">
        <f t="shared" ca="1" si="31"/>
        <v>48.9</v>
      </c>
      <c r="O73">
        <f t="shared" ca="1" si="32"/>
        <v>55.9</v>
      </c>
      <c r="P73">
        <f t="shared" ca="1" si="33"/>
        <v>21.5</v>
      </c>
      <c r="Q73">
        <f t="shared" ca="1" si="34"/>
        <v>574</v>
      </c>
      <c r="R73" t="s">
        <v>18</v>
      </c>
      <c r="S73">
        <f t="shared" ca="1" si="35"/>
        <v>1.82</v>
      </c>
      <c r="T73">
        <f t="shared" ca="1" si="36"/>
        <v>1.1399999999999999</v>
      </c>
      <c r="U73">
        <f t="shared" ca="1" si="37"/>
        <v>0.03</v>
      </c>
      <c r="V73">
        <v>7937</v>
      </c>
      <c r="W73">
        <v>418503</v>
      </c>
    </row>
    <row r="74" spans="1:23" x14ac:dyDescent="0.25">
      <c r="A74">
        <v>73</v>
      </c>
      <c r="B74">
        <f t="shared" ca="1" si="19"/>
        <v>18</v>
      </c>
      <c r="C74" t="str">
        <f t="shared" ca="1" si="20"/>
        <v>Sandy loam</v>
      </c>
      <c r="D74">
        <f t="shared" ca="1" si="21"/>
        <v>6.2</v>
      </c>
      <c r="E74">
        <f t="shared" ca="1" si="22"/>
        <v>4</v>
      </c>
      <c r="F74">
        <f t="shared" ca="1" si="23"/>
        <v>63.1</v>
      </c>
      <c r="G74">
        <f t="shared" ca="1" si="24"/>
        <v>1.07</v>
      </c>
      <c r="H74">
        <f t="shared" ca="1" si="25"/>
        <v>117</v>
      </c>
      <c r="I74">
        <f t="shared" ca="1" si="26"/>
        <v>44</v>
      </c>
      <c r="J74">
        <f t="shared" ca="1" si="27"/>
        <v>178</v>
      </c>
      <c r="K74">
        <f t="shared" ca="1" si="28"/>
        <v>18</v>
      </c>
      <c r="L74">
        <f t="shared" ca="1" si="29"/>
        <v>1.2</v>
      </c>
      <c r="M74" t="str">
        <f t="shared" ca="1" si="30"/>
        <v>Dark brown</v>
      </c>
      <c r="N74">
        <f t="shared" ca="1" si="31"/>
        <v>52.7</v>
      </c>
      <c r="O74">
        <f t="shared" ca="1" si="32"/>
        <v>43.4</v>
      </c>
      <c r="P74">
        <f t="shared" ca="1" si="33"/>
        <v>19.8</v>
      </c>
      <c r="Q74">
        <f t="shared" ca="1" si="34"/>
        <v>642</v>
      </c>
      <c r="R74" t="s">
        <v>18</v>
      </c>
      <c r="S74">
        <f t="shared" ca="1" si="35"/>
        <v>2.66</v>
      </c>
      <c r="T74">
        <f t="shared" ca="1" si="36"/>
        <v>1.45</v>
      </c>
      <c r="U74">
        <f t="shared" ca="1" si="37"/>
        <v>0.02</v>
      </c>
      <c r="V74">
        <v>7937</v>
      </c>
      <c r="W74">
        <v>418503</v>
      </c>
    </row>
    <row r="75" spans="1:23" x14ac:dyDescent="0.25">
      <c r="A75">
        <v>74</v>
      </c>
      <c r="B75">
        <f t="shared" ca="1" si="19"/>
        <v>16</v>
      </c>
      <c r="C75" t="str">
        <f t="shared" ca="1" si="20"/>
        <v>Sandy loam</v>
      </c>
      <c r="D75">
        <f t="shared" ca="1" si="21"/>
        <v>6.6</v>
      </c>
      <c r="E75">
        <f t="shared" ca="1" si="22"/>
        <v>5</v>
      </c>
      <c r="F75">
        <f t="shared" ca="1" si="23"/>
        <v>67.5</v>
      </c>
      <c r="G75">
        <f t="shared" ca="1" si="24"/>
        <v>1.0900000000000001</v>
      </c>
      <c r="H75">
        <f t="shared" ca="1" si="25"/>
        <v>53</v>
      </c>
      <c r="I75">
        <f t="shared" ca="1" si="26"/>
        <v>34</v>
      </c>
      <c r="J75">
        <f t="shared" ca="1" si="27"/>
        <v>263</v>
      </c>
      <c r="K75">
        <f t="shared" ca="1" si="28"/>
        <v>11</v>
      </c>
      <c r="L75">
        <f t="shared" ca="1" si="29"/>
        <v>1.2</v>
      </c>
      <c r="M75" t="str">
        <f t="shared" ca="1" si="30"/>
        <v>Dark brown</v>
      </c>
      <c r="N75">
        <f t="shared" ca="1" si="31"/>
        <v>40.700000000000003</v>
      </c>
      <c r="O75">
        <f t="shared" ca="1" si="32"/>
        <v>33.1</v>
      </c>
      <c r="P75">
        <f t="shared" ca="1" si="33"/>
        <v>18.399999999999999</v>
      </c>
      <c r="Q75">
        <f t="shared" ca="1" si="34"/>
        <v>586</v>
      </c>
      <c r="R75" t="s">
        <v>18</v>
      </c>
      <c r="S75">
        <f t="shared" ca="1" si="35"/>
        <v>1.56</v>
      </c>
      <c r="T75">
        <f t="shared" ca="1" si="36"/>
        <v>2.04</v>
      </c>
      <c r="U75">
        <f t="shared" ca="1" si="37"/>
        <v>0.03</v>
      </c>
      <c r="V75">
        <v>7937</v>
      </c>
      <c r="W75">
        <v>418503</v>
      </c>
    </row>
    <row r="76" spans="1:23" x14ac:dyDescent="0.25">
      <c r="A76">
        <v>75</v>
      </c>
      <c r="B76">
        <f t="shared" ca="1" si="19"/>
        <v>27</v>
      </c>
      <c r="C76" t="str">
        <f t="shared" ca="1" si="20"/>
        <v>Sandy loam</v>
      </c>
      <c r="D76">
        <f t="shared" ca="1" si="21"/>
        <v>6.4</v>
      </c>
      <c r="E76">
        <f t="shared" ca="1" si="22"/>
        <v>3.6</v>
      </c>
      <c r="F76">
        <f t="shared" ca="1" si="23"/>
        <v>67.099999999999994</v>
      </c>
      <c r="G76">
        <f t="shared" ca="1" si="24"/>
        <v>1.27</v>
      </c>
      <c r="H76">
        <f t="shared" ca="1" si="25"/>
        <v>83</v>
      </c>
      <c r="I76">
        <f t="shared" ca="1" si="26"/>
        <v>48</v>
      </c>
      <c r="J76">
        <f t="shared" ca="1" si="27"/>
        <v>178</v>
      </c>
      <c r="K76">
        <f t="shared" ca="1" si="28"/>
        <v>19</v>
      </c>
      <c r="L76">
        <f t="shared" ca="1" si="29"/>
        <v>0.8</v>
      </c>
      <c r="M76" t="str">
        <f t="shared" ca="1" si="30"/>
        <v>Black</v>
      </c>
      <c r="N76">
        <f t="shared" ca="1" si="31"/>
        <v>58.7</v>
      </c>
      <c r="O76">
        <f t="shared" ca="1" si="32"/>
        <v>30.7</v>
      </c>
      <c r="P76">
        <f t="shared" ca="1" si="33"/>
        <v>20.5</v>
      </c>
      <c r="Q76">
        <f t="shared" ca="1" si="34"/>
        <v>631</v>
      </c>
      <c r="R76" t="s">
        <v>18</v>
      </c>
      <c r="S76">
        <f t="shared" ca="1" si="35"/>
        <v>1.73</v>
      </c>
      <c r="T76">
        <f t="shared" ca="1" si="36"/>
        <v>2.19</v>
      </c>
      <c r="U76">
        <f t="shared" ca="1" si="37"/>
        <v>0.02</v>
      </c>
      <c r="V76">
        <v>7937</v>
      </c>
      <c r="W76">
        <v>418503</v>
      </c>
    </row>
    <row r="77" spans="1:23" x14ac:dyDescent="0.25">
      <c r="A77">
        <v>76</v>
      </c>
      <c r="B77">
        <f t="shared" ca="1" si="19"/>
        <v>30</v>
      </c>
      <c r="C77" t="str">
        <f t="shared" ca="1" si="20"/>
        <v>Loamy</v>
      </c>
      <c r="D77">
        <f t="shared" ca="1" si="21"/>
        <v>6.6</v>
      </c>
      <c r="E77">
        <f t="shared" ca="1" si="22"/>
        <v>4.0999999999999996</v>
      </c>
      <c r="F77">
        <f t="shared" ca="1" si="23"/>
        <v>74.599999999999994</v>
      </c>
      <c r="G77">
        <f t="shared" ca="1" si="24"/>
        <v>1.1499999999999999</v>
      </c>
      <c r="H77">
        <f t="shared" ca="1" si="25"/>
        <v>113</v>
      </c>
      <c r="I77">
        <f t="shared" ca="1" si="26"/>
        <v>48</v>
      </c>
      <c r="J77">
        <f t="shared" ca="1" si="27"/>
        <v>262</v>
      </c>
      <c r="K77">
        <f t="shared" ca="1" si="28"/>
        <v>14</v>
      </c>
      <c r="L77">
        <f t="shared" ca="1" si="29"/>
        <v>1.1000000000000001</v>
      </c>
      <c r="M77" t="str">
        <f t="shared" ca="1" si="30"/>
        <v>Dark brown</v>
      </c>
      <c r="N77">
        <f t="shared" ca="1" si="31"/>
        <v>41.3</v>
      </c>
      <c r="O77">
        <f t="shared" ca="1" si="32"/>
        <v>47.3</v>
      </c>
      <c r="P77">
        <f t="shared" ca="1" si="33"/>
        <v>21.3</v>
      </c>
      <c r="Q77">
        <f t="shared" ca="1" si="34"/>
        <v>717</v>
      </c>
      <c r="R77" t="s">
        <v>18</v>
      </c>
      <c r="S77">
        <f t="shared" ca="1" si="35"/>
        <v>2.35</v>
      </c>
      <c r="T77">
        <f t="shared" ca="1" si="36"/>
        <v>1.58</v>
      </c>
      <c r="U77">
        <f t="shared" ca="1" si="37"/>
        <v>0.03</v>
      </c>
      <c r="V77">
        <v>7937</v>
      </c>
      <c r="W77">
        <v>418503</v>
      </c>
    </row>
    <row r="78" spans="1:23" x14ac:dyDescent="0.25">
      <c r="A78">
        <v>77</v>
      </c>
      <c r="B78">
        <f t="shared" ca="1" si="19"/>
        <v>29</v>
      </c>
      <c r="C78" t="str">
        <f t="shared" ca="1" si="20"/>
        <v>Loamy</v>
      </c>
      <c r="D78">
        <f t="shared" ca="1" si="21"/>
        <v>6.7</v>
      </c>
      <c r="E78">
        <f t="shared" ca="1" si="22"/>
        <v>3</v>
      </c>
      <c r="F78">
        <f t="shared" ca="1" si="23"/>
        <v>66.400000000000006</v>
      </c>
      <c r="G78">
        <f t="shared" ca="1" si="24"/>
        <v>1.39</v>
      </c>
      <c r="H78">
        <f t="shared" ca="1" si="25"/>
        <v>89</v>
      </c>
      <c r="I78">
        <f t="shared" ca="1" si="26"/>
        <v>52</v>
      </c>
      <c r="J78">
        <f t="shared" ca="1" si="27"/>
        <v>234</v>
      </c>
      <c r="K78">
        <f t="shared" ca="1" si="28"/>
        <v>11</v>
      </c>
      <c r="L78">
        <f t="shared" ca="1" si="29"/>
        <v>0.6</v>
      </c>
      <c r="M78" t="str">
        <f t="shared" ca="1" si="30"/>
        <v>Black</v>
      </c>
      <c r="N78">
        <f t="shared" ca="1" si="31"/>
        <v>51.9</v>
      </c>
      <c r="O78">
        <f t="shared" ca="1" si="32"/>
        <v>31.2</v>
      </c>
      <c r="P78">
        <f t="shared" ca="1" si="33"/>
        <v>15.5</v>
      </c>
      <c r="Q78">
        <f t="shared" ca="1" si="34"/>
        <v>671</v>
      </c>
      <c r="R78" t="s">
        <v>18</v>
      </c>
      <c r="S78">
        <f t="shared" ca="1" si="35"/>
        <v>1.71</v>
      </c>
      <c r="T78">
        <f t="shared" ca="1" si="36"/>
        <v>2.13</v>
      </c>
      <c r="U78">
        <f t="shared" ca="1" si="37"/>
        <v>0.03</v>
      </c>
      <c r="V78">
        <v>7937</v>
      </c>
      <c r="W78">
        <v>418503</v>
      </c>
    </row>
    <row r="79" spans="1:23" x14ac:dyDescent="0.25">
      <c r="A79">
        <v>78</v>
      </c>
      <c r="B79">
        <f t="shared" ca="1" si="19"/>
        <v>18</v>
      </c>
      <c r="C79" t="str">
        <f t="shared" ca="1" si="20"/>
        <v>Sandy loam</v>
      </c>
      <c r="D79">
        <f t="shared" ca="1" si="21"/>
        <v>6.4</v>
      </c>
      <c r="E79">
        <f t="shared" ca="1" si="22"/>
        <v>4.3</v>
      </c>
      <c r="F79">
        <f t="shared" ca="1" si="23"/>
        <v>70.099999999999994</v>
      </c>
      <c r="G79">
        <f t="shared" ca="1" si="24"/>
        <v>1.34</v>
      </c>
      <c r="H79">
        <f t="shared" ca="1" si="25"/>
        <v>52</v>
      </c>
      <c r="I79">
        <f t="shared" ca="1" si="26"/>
        <v>41</v>
      </c>
      <c r="J79">
        <f t="shared" ca="1" si="27"/>
        <v>188</v>
      </c>
      <c r="K79">
        <f t="shared" ca="1" si="28"/>
        <v>12</v>
      </c>
      <c r="L79">
        <f t="shared" ca="1" si="29"/>
        <v>0.9</v>
      </c>
      <c r="M79" t="str">
        <f t="shared" ca="1" si="30"/>
        <v>Dark brown</v>
      </c>
      <c r="N79">
        <f t="shared" ca="1" si="31"/>
        <v>42.5</v>
      </c>
      <c r="O79">
        <f t="shared" ca="1" si="32"/>
        <v>42.6</v>
      </c>
      <c r="P79">
        <f t="shared" ca="1" si="33"/>
        <v>20</v>
      </c>
      <c r="Q79">
        <f t="shared" ca="1" si="34"/>
        <v>573</v>
      </c>
      <c r="R79" t="s">
        <v>18</v>
      </c>
      <c r="S79">
        <f t="shared" ca="1" si="35"/>
        <v>1.27</v>
      </c>
      <c r="T79">
        <f t="shared" ca="1" si="36"/>
        <v>1.65</v>
      </c>
      <c r="U79">
        <f t="shared" ca="1" si="37"/>
        <v>0.03</v>
      </c>
      <c r="V79">
        <v>7937</v>
      </c>
      <c r="W79">
        <v>418503</v>
      </c>
    </row>
    <row r="80" spans="1:23" x14ac:dyDescent="0.25">
      <c r="A80">
        <v>79</v>
      </c>
      <c r="B80">
        <f t="shared" ca="1" si="19"/>
        <v>19</v>
      </c>
      <c r="C80" t="str">
        <f t="shared" ca="1" si="20"/>
        <v>Sandy loam</v>
      </c>
      <c r="D80">
        <f t="shared" ca="1" si="21"/>
        <v>6.9</v>
      </c>
      <c r="E80">
        <f t="shared" ca="1" si="22"/>
        <v>4.5999999999999996</v>
      </c>
      <c r="F80">
        <f t="shared" ca="1" si="23"/>
        <v>74.900000000000006</v>
      </c>
      <c r="G80">
        <f t="shared" ca="1" si="24"/>
        <v>1.45</v>
      </c>
      <c r="H80">
        <f t="shared" ca="1" si="25"/>
        <v>106</v>
      </c>
      <c r="I80">
        <f t="shared" ca="1" si="26"/>
        <v>43</v>
      </c>
      <c r="J80">
        <f t="shared" ca="1" si="27"/>
        <v>187</v>
      </c>
      <c r="K80">
        <f t="shared" ca="1" si="28"/>
        <v>12</v>
      </c>
      <c r="L80">
        <f t="shared" ca="1" si="29"/>
        <v>1.2</v>
      </c>
      <c r="M80" t="str">
        <f t="shared" ca="1" si="30"/>
        <v>Dark brown</v>
      </c>
      <c r="N80">
        <f t="shared" ca="1" si="31"/>
        <v>46.8</v>
      </c>
      <c r="O80">
        <f t="shared" ca="1" si="32"/>
        <v>54.1</v>
      </c>
      <c r="P80">
        <f t="shared" ca="1" si="33"/>
        <v>16.600000000000001</v>
      </c>
      <c r="Q80">
        <f t="shared" ca="1" si="34"/>
        <v>714</v>
      </c>
      <c r="R80" t="s">
        <v>18</v>
      </c>
      <c r="S80">
        <f t="shared" ca="1" si="35"/>
        <v>2.4700000000000002</v>
      </c>
      <c r="T80">
        <f t="shared" ca="1" si="36"/>
        <v>1.38</v>
      </c>
      <c r="U80">
        <f t="shared" ca="1" si="37"/>
        <v>0.03</v>
      </c>
      <c r="V80">
        <v>7937</v>
      </c>
      <c r="W80">
        <v>418503</v>
      </c>
    </row>
    <row r="81" spans="1:23" x14ac:dyDescent="0.25">
      <c r="A81">
        <v>80</v>
      </c>
      <c r="B81">
        <f t="shared" ca="1" si="19"/>
        <v>17</v>
      </c>
      <c r="C81" t="str">
        <f t="shared" ca="1" si="20"/>
        <v>Sandy loam</v>
      </c>
      <c r="D81">
        <f t="shared" ca="1" si="21"/>
        <v>6.8</v>
      </c>
      <c r="E81">
        <f t="shared" ca="1" si="22"/>
        <v>4.7</v>
      </c>
      <c r="F81">
        <f t="shared" ca="1" si="23"/>
        <v>68</v>
      </c>
      <c r="G81">
        <f t="shared" ca="1" si="24"/>
        <v>1.17</v>
      </c>
      <c r="H81">
        <f t="shared" ca="1" si="25"/>
        <v>51</v>
      </c>
      <c r="I81">
        <f t="shared" ca="1" si="26"/>
        <v>56</v>
      </c>
      <c r="J81">
        <f t="shared" ca="1" si="27"/>
        <v>160</v>
      </c>
      <c r="K81">
        <f t="shared" ca="1" si="28"/>
        <v>13</v>
      </c>
      <c r="L81">
        <f t="shared" ca="1" si="29"/>
        <v>1.2</v>
      </c>
      <c r="M81" t="str">
        <f t="shared" ca="1" si="30"/>
        <v>Dark brown</v>
      </c>
      <c r="N81">
        <f t="shared" ca="1" si="31"/>
        <v>53.8</v>
      </c>
      <c r="O81">
        <f t="shared" ca="1" si="32"/>
        <v>34.700000000000003</v>
      </c>
      <c r="P81">
        <f t="shared" ca="1" si="33"/>
        <v>22.6</v>
      </c>
      <c r="Q81">
        <f t="shared" ca="1" si="34"/>
        <v>620</v>
      </c>
      <c r="R81" t="s">
        <v>18</v>
      </c>
      <c r="S81">
        <f t="shared" ca="1" si="35"/>
        <v>0.91</v>
      </c>
      <c r="T81">
        <f t="shared" ca="1" si="36"/>
        <v>1.96</v>
      </c>
      <c r="U81">
        <f t="shared" ca="1" si="37"/>
        <v>0.02</v>
      </c>
      <c r="V81">
        <v>7937</v>
      </c>
      <c r="W81">
        <v>418503</v>
      </c>
    </row>
    <row r="82" spans="1:23" x14ac:dyDescent="0.25">
      <c r="A82">
        <v>81</v>
      </c>
      <c r="B82">
        <f t="shared" ca="1" si="19"/>
        <v>22</v>
      </c>
      <c r="C82" t="str">
        <f t="shared" ca="1" si="20"/>
        <v>Loamy</v>
      </c>
      <c r="D82">
        <f t="shared" ca="1" si="21"/>
        <v>7</v>
      </c>
      <c r="E82">
        <f t="shared" ca="1" si="22"/>
        <v>4.5</v>
      </c>
      <c r="F82">
        <f t="shared" ca="1" si="23"/>
        <v>74</v>
      </c>
      <c r="G82">
        <f t="shared" ca="1" si="24"/>
        <v>1.19</v>
      </c>
      <c r="H82">
        <f t="shared" ca="1" si="25"/>
        <v>99</v>
      </c>
      <c r="I82">
        <f t="shared" ca="1" si="26"/>
        <v>47</v>
      </c>
      <c r="J82">
        <f t="shared" ca="1" si="27"/>
        <v>286</v>
      </c>
      <c r="K82">
        <f t="shared" ca="1" si="28"/>
        <v>19</v>
      </c>
      <c r="L82">
        <f t="shared" ca="1" si="29"/>
        <v>1.3</v>
      </c>
      <c r="M82" t="str">
        <f t="shared" ca="1" si="30"/>
        <v>Black</v>
      </c>
      <c r="N82">
        <f t="shared" ca="1" si="31"/>
        <v>45.7</v>
      </c>
      <c r="O82">
        <f t="shared" ca="1" si="32"/>
        <v>36.200000000000003</v>
      </c>
      <c r="P82">
        <f t="shared" ca="1" si="33"/>
        <v>17.5</v>
      </c>
      <c r="Q82">
        <f t="shared" ca="1" si="34"/>
        <v>676</v>
      </c>
      <c r="R82" t="s">
        <v>18</v>
      </c>
      <c r="S82">
        <f t="shared" ca="1" si="35"/>
        <v>2.11</v>
      </c>
      <c r="T82">
        <f t="shared" ca="1" si="36"/>
        <v>2.04</v>
      </c>
      <c r="U82">
        <f t="shared" ca="1" si="37"/>
        <v>0.03</v>
      </c>
      <c r="V82">
        <v>7937</v>
      </c>
      <c r="W82">
        <v>418503</v>
      </c>
    </row>
    <row r="83" spans="1:23" x14ac:dyDescent="0.25">
      <c r="A83">
        <v>82</v>
      </c>
      <c r="B83">
        <f t="shared" ca="1" si="19"/>
        <v>30</v>
      </c>
      <c r="C83" t="str">
        <f t="shared" ca="1" si="20"/>
        <v>Sandy loam</v>
      </c>
      <c r="D83">
        <f t="shared" ca="1" si="21"/>
        <v>6.9</v>
      </c>
      <c r="E83">
        <f t="shared" ca="1" si="22"/>
        <v>4</v>
      </c>
      <c r="F83">
        <f t="shared" ca="1" si="23"/>
        <v>68.5</v>
      </c>
      <c r="G83">
        <f t="shared" ca="1" si="24"/>
        <v>1.1100000000000001</v>
      </c>
      <c r="H83">
        <f t="shared" ca="1" si="25"/>
        <v>89</v>
      </c>
      <c r="I83">
        <f t="shared" ca="1" si="26"/>
        <v>33</v>
      </c>
      <c r="J83">
        <f t="shared" ca="1" si="27"/>
        <v>178</v>
      </c>
      <c r="K83">
        <f t="shared" ca="1" si="28"/>
        <v>20</v>
      </c>
      <c r="L83">
        <f t="shared" ca="1" si="29"/>
        <v>1.3</v>
      </c>
      <c r="M83" t="str">
        <f t="shared" ca="1" si="30"/>
        <v>Dark brown</v>
      </c>
      <c r="N83">
        <f t="shared" ca="1" si="31"/>
        <v>46.3</v>
      </c>
      <c r="O83">
        <f t="shared" ca="1" si="32"/>
        <v>49.5</v>
      </c>
      <c r="P83">
        <f t="shared" ca="1" si="33"/>
        <v>15.2</v>
      </c>
      <c r="Q83">
        <f t="shared" ca="1" si="34"/>
        <v>714</v>
      </c>
      <c r="R83" t="s">
        <v>18</v>
      </c>
      <c r="S83">
        <f t="shared" ca="1" si="35"/>
        <v>2.7</v>
      </c>
      <c r="T83">
        <f t="shared" ca="1" si="36"/>
        <v>1.38</v>
      </c>
      <c r="U83">
        <f t="shared" ca="1" si="37"/>
        <v>0.02</v>
      </c>
      <c r="V83">
        <v>7937</v>
      </c>
      <c r="W83">
        <v>418503</v>
      </c>
    </row>
    <row r="84" spans="1:23" x14ac:dyDescent="0.25">
      <c r="A84">
        <v>83</v>
      </c>
      <c r="B84">
        <f t="shared" ca="1" si="19"/>
        <v>23</v>
      </c>
      <c r="C84" t="str">
        <f t="shared" ca="1" si="20"/>
        <v>Loamy</v>
      </c>
      <c r="D84">
        <f t="shared" ca="1" si="21"/>
        <v>6.2</v>
      </c>
      <c r="E84">
        <f t="shared" ca="1" si="22"/>
        <v>3.3</v>
      </c>
      <c r="F84">
        <f t="shared" ca="1" si="23"/>
        <v>65.599999999999994</v>
      </c>
      <c r="G84">
        <f t="shared" ca="1" si="24"/>
        <v>1.26</v>
      </c>
      <c r="H84">
        <f t="shared" ca="1" si="25"/>
        <v>63</v>
      </c>
      <c r="I84">
        <f t="shared" ca="1" si="26"/>
        <v>31</v>
      </c>
      <c r="J84">
        <f t="shared" ca="1" si="27"/>
        <v>290</v>
      </c>
      <c r="K84">
        <f t="shared" ca="1" si="28"/>
        <v>16</v>
      </c>
      <c r="L84">
        <f t="shared" ca="1" si="29"/>
        <v>0.6</v>
      </c>
      <c r="M84" t="str">
        <f t="shared" ca="1" si="30"/>
        <v>Black</v>
      </c>
      <c r="N84">
        <f t="shared" ca="1" si="31"/>
        <v>50.1</v>
      </c>
      <c r="O84">
        <f t="shared" ca="1" si="32"/>
        <v>49.1</v>
      </c>
      <c r="P84">
        <f t="shared" ca="1" si="33"/>
        <v>21.4</v>
      </c>
      <c r="Q84">
        <f t="shared" ca="1" si="34"/>
        <v>617</v>
      </c>
      <c r="R84" t="s">
        <v>18</v>
      </c>
      <c r="S84">
        <f t="shared" ca="1" si="35"/>
        <v>2.0299999999999998</v>
      </c>
      <c r="T84">
        <f t="shared" ca="1" si="36"/>
        <v>1.34</v>
      </c>
      <c r="U84">
        <f t="shared" ca="1" si="37"/>
        <v>0.03</v>
      </c>
      <c r="V84">
        <v>7937</v>
      </c>
      <c r="W84">
        <v>418503</v>
      </c>
    </row>
    <row r="85" spans="1:23" x14ac:dyDescent="0.25">
      <c r="A85">
        <v>84</v>
      </c>
      <c r="B85">
        <f t="shared" ca="1" si="19"/>
        <v>21</v>
      </c>
      <c r="C85" t="str">
        <f t="shared" ca="1" si="20"/>
        <v>Sandy loam</v>
      </c>
      <c r="D85">
        <f t="shared" ca="1" si="21"/>
        <v>6.8</v>
      </c>
      <c r="E85">
        <f t="shared" ca="1" si="22"/>
        <v>3.3</v>
      </c>
      <c r="F85">
        <f t="shared" ca="1" si="23"/>
        <v>69</v>
      </c>
      <c r="G85">
        <f t="shared" ca="1" si="24"/>
        <v>1.37</v>
      </c>
      <c r="H85">
        <f t="shared" ca="1" si="25"/>
        <v>64</v>
      </c>
      <c r="I85">
        <f t="shared" ca="1" si="26"/>
        <v>38</v>
      </c>
      <c r="J85">
        <f t="shared" ca="1" si="27"/>
        <v>202</v>
      </c>
      <c r="K85">
        <f t="shared" ca="1" si="28"/>
        <v>18</v>
      </c>
      <c r="L85">
        <f t="shared" ca="1" si="29"/>
        <v>0.7</v>
      </c>
      <c r="M85" t="str">
        <f t="shared" ca="1" si="30"/>
        <v>Black</v>
      </c>
      <c r="N85">
        <f t="shared" ca="1" si="31"/>
        <v>57.4</v>
      </c>
      <c r="O85">
        <f t="shared" ca="1" si="32"/>
        <v>33</v>
      </c>
      <c r="P85">
        <f t="shared" ca="1" si="33"/>
        <v>19.3</v>
      </c>
      <c r="Q85">
        <f t="shared" ca="1" si="34"/>
        <v>554</v>
      </c>
      <c r="R85" t="s">
        <v>18</v>
      </c>
      <c r="S85">
        <f t="shared" ca="1" si="35"/>
        <v>1.68</v>
      </c>
      <c r="T85">
        <f t="shared" ca="1" si="36"/>
        <v>2.09</v>
      </c>
      <c r="U85">
        <f t="shared" ca="1" si="37"/>
        <v>0.02</v>
      </c>
      <c r="V85">
        <v>7937</v>
      </c>
      <c r="W85">
        <v>418503</v>
      </c>
    </row>
    <row r="86" spans="1:23" x14ac:dyDescent="0.25">
      <c r="A86">
        <v>85</v>
      </c>
      <c r="B86">
        <f t="shared" ca="1" si="19"/>
        <v>27</v>
      </c>
      <c r="C86" t="str">
        <f t="shared" ca="1" si="20"/>
        <v>Sandy loam</v>
      </c>
      <c r="D86">
        <f t="shared" ca="1" si="21"/>
        <v>6.4</v>
      </c>
      <c r="E86">
        <f t="shared" ca="1" si="22"/>
        <v>3.7</v>
      </c>
      <c r="F86">
        <f t="shared" ca="1" si="23"/>
        <v>67.7</v>
      </c>
      <c r="G86">
        <f t="shared" ca="1" si="24"/>
        <v>1.06</v>
      </c>
      <c r="H86">
        <f t="shared" ca="1" si="25"/>
        <v>50</v>
      </c>
      <c r="I86">
        <f t="shared" ca="1" si="26"/>
        <v>58</v>
      </c>
      <c r="J86">
        <f t="shared" ca="1" si="27"/>
        <v>262</v>
      </c>
      <c r="K86">
        <f t="shared" ca="1" si="28"/>
        <v>18</v>
      </c>
      <c r="L86">
        <f t="shared" ca="1" si="29"/>
        <v>0.9</v>
      </c>
      <c r="M86" t="str">
        <f t="shared" ca="1" si="30"/>
        <v>Black</v>
      </c>
      <c r="N86">
        <f t="shared" ca="1" si="31"/>
        <v>52.8</v>
      </c>
      <c r="O86">
        <f t="shared" ca="1" si="32"/>
        <v>36.5</v>
      </c>
      <c r="P86">
        <f t="shared" ca="1" si="33"/>
        <v>18.7</v>
      </c>
      <c r="Q86">
        <f t="shared" ca="1" si="34"/>
        <v>745</v>
      </c>
      <c r="R86" t="s">
        <v>18</v>
      </c>
      <c r="S86">
        <f t="shared" ca="1" si="35"/>
        <v>0.86</v>
      </c>
      <c r="T86">
        <f t="shared" ca="1" si="36"/>
        <v>1.85</v>
      </c>
      <c r="U86">
        <f t="shared" ca="1" si="37"/>
        <v>0.02</v>
      </c>
      <c r="V86">
        <v>7937</v>
      </c>
      <c r="W86">
        <v>418503</v>
      </c>
    </row>
    <row r="87" spans="1:23" x14ac:dyDescent="0.25">
      <c r="A87">
        <v>86</v>
      </c>
      <c r="B87">
        <f t="shared" ca="1" si="19"/>
        <v>26</v>
      </c>
      <c r="C87" t="str">
        <f t="shared" ca="1" si="20"/>
        <v>Loamy</v>
      </c>
      <c r="D87">
        <f t="shared" ca="1" si="21"/>
        <v>6.7</v>
      </c>
      <c r="E87">
        <f t="shared" ca="1" si="22"/>
        <v>4.5</v>
      </c>
      <c r="F87">
        <f t="shared" ca="1" si="23"/>
        <v>63</v>
      </c>
      <c r="G87">
        <f t="shared" ca="1" si="24"/>
        <v>1.08</v>
      </c>
      <c r="H87">
        <f t="shared" ca="1" si="25"/>
        <v>89</v>
      </c>
      <c r="I87">
        <f t="shared" ca="1" si="26"/>
        <v>49</v>
      </c>
      <c r="J87">
        <f t="shared" ca="1" si="27"/>
        <v>288</v>
      </c>
      <c r="K87">
        <f t="shared" ca="1" si="28"/>
        <v>10</v>
      </c>
      <c r="L87">
        <f t="shared" ca="1" si="29"/>
        <v>0.7</v>
      </c>
      <c r="M87" t="str">
        <f t="shared" ca="1" si="30"/>
        <v>Black</v>
      </c>
      <c r="N87">
        <f t="shared" ca="1" si="31"/>
        <v>56.5</v>
      </c>
      <c r="O87">
        <f t="shared" ca="1" si="32"/>
        <v>40.1</v>
      </c>
      <c r="P87">
        <f t="shared" ca="1" si="33"/>
        <v>18.600000000000001</v>
      </c>
      <c r="Q87">
        <f t="shared" ca="1" si="34"/>
        <v>724</v>
      </c>
      <c r="R87" t="s">
        <v>18</v>
      </c>
      <c r="S87">
        <f t="shared" ca="1" si="35"/>
        <v>1.82</v>
      </c>
      <c r="T87">
        <f t="shared" ca="1" si="36"/>
        <v>1.57</v>
      </c>
      <c r="U87">
        <f t="shared" ca="1" si="37"/>
        <v>0.02</v>
      </c>
      <c r="V87">
        <v>7937</v>
      </c>
      <c r="W87">
        <v>418503</v>
      </c>
    </row>
    <row r="88" spans="1:23" x14ac:dyDescent="0.25">
      <c r="A88">
        <v>87</v>
      </c>
      <c r="B88">
        <f t="shared" ca="1" si="19"/>
        <v>21</v>
      </c>
      <c r="C88" t="str">
        <f t="shared" ca="1" si="20"/>
        <v>Sandy loam</v>
      </c>
      <c r="D88">
        <f t="shared" ca="1" si="21"/>
        <v>6.3</v>
      </c>
      <c r="E88">
        <f t="shared" ca="1" si="22"/>
        <v>4.9000000000000004</v>
      </c>
      <c r="F88">
        <f t="shared" ca="1" si="23"/>
        <v>73.099999999999994</v>
      </c>
      <c r="G88">
        <f t="shared" ca="1" si="24"/>
        <v>1.04</v>
      </c>
      <c r="H88">
        <f t="shared" ca="1" si="25"/>
        <v>133</v>
      </c>
      <c r="I88">
        <f t="shared" ca="1" si="26"/>
        <v>58</v>
      </c>
      <c r="J88">
        <f t="shared" ca="1" si="27"/>
        <v>228</v>
      </c>
      <c r="K88">
        <f t="shared" ca="1" si="28"/>
        <v>13</v>
      </c>
      <c r="L88">
        <f t="shared" ca="1" si="29"/>
        <v>1.1000000000000001</v>
      </c>
      <c r="M88" t="str">
        <f t="shared" ca="1" si="30"/>
        <v>Black</v>
      </c>
      <c r="N88">
        <f t="shared" ca="1" si="31"/>
        <v>55.5</v>
      </c>
      <c r="O88">
        <f t="shared" ca="1" si="32"/>
        <v>47.6</v>
      </c>
      <c r="P88">
        <f t="shared" ca="1" si="33"/>
        <v>21.5</v>
      </c>
      <c r="Q88">
        <f t="shared" ca="1" si="34"/>
        <v>560</v>
      </c>
      <c r="R88" t="s">
        <v>18</v>
      </c>
      <c r="S88">
        <f t="shared" ca="1" si="35"/>
        <v>2.29</v>
      </c>
      <c r="T88">
        <f t="shared" ca="1" si="36"/>
        <v>1.54</v>
      </c>
      <c r="U88">
        <f t="shared" ca="1" si="37"/>
        <v>0.02</v>
      </c>
      <c r="V88">
        <v>7937</v>
      </c>
      <c r="W88">
        <v>418503</v>
      </c>
    </row>
    <row r="89" spans="1:23" x14ac:dyDescent="0.25">
      <c r="A89">
        <v>88</v>
      </c>
      <c r="B89">
        <f t="shared" ca="1" si="19"/>
        <v>20</v>
      </c>
      <c r="C89" t="str">
        <f t="shared" ca="1" si="20"/>
        <v>Sandy loam</v>
      </c>
      <c r="D89">
        <f t="shared" ca="1" si="21"/>
        <v>6.4</v>
      </c>
      <c r="E89">
        <f t="shared" ca="1" si="22"/>
        <v>4.3</v>
      </c>
      <c r="F89">
        <f t="shared" ca="1" si="23"/>
        <v>63.9</v>
      </c>
      <c r="G89">
        <f t="shared" ca="1" si="24"/>
        <v>1.35</v>
      </c>
      <c r="H89">
        <f t="shared" ca="1" si="25"/>
        <v>112</v>
      </c>
      <c r="I89">
        <f t="shared" ca="1" si="26"/>
        <v>45</v>
      </c>
      <c r="J89">
        <f t="shared" ca="1" si="27"/>
        <v>256</v>
      </c>
      <c r="K89">
        <f t="shared" ca="1" si="28"/>
        <v>11</v>
      </c>
      <c r="L89">
        <f t="shared" ca="1" si="29"/>
        <v>0.7</v>
      </c>
      <c r="M89" t="str">
        <f t="shared" ca="1" si="30"/>
        <v>Dark brown</v>
      </c>
      <c r="N89">
        <f t="shared" ca="1" si="31"/>
        <v>44.2</v>
      </c>
      <c r="O89">
        <f t="shared" ca="1" si="32"/>
        <v>36.799999999999997</v>
      </c>
      <c r="P89">
        <f t="shared" ca="1" si="33"/>
        <v>24.6</v>
      </c>
      <c r="Q89">
        <f t="shared" ca="1" si="34"/>
        <v>760</v>
      </c>
      <c r="R89" t="s">
        <v>18</v>
      </c>
      <c r="S89">
        <f t="shared" ca="1" si="35"/>
        <v>2.4900000000000002</v>
      </c>
      <c r="T89">
        <f t="shared" ca="1" si="36"/>
        <v>1.74</v>
      </c>
      <c r="U89">
        <f t="shared" ca="1" si="37"/>
        <v>0.03</v>
      </c>
      <c r="V89">
        <v>7937</v>
      </c>
      <c r="W89">
        <v>418503</v>
      </c>
    </row>
    <row r="90" spans="1:23" x14ac:dyDescent="0.25">
      <c r="A90">
        <v>89</v>
      </c>
      <c r="B90">
        <f t="shared" ca="1" si="19"/>
        <v>15</v>
      </c>
      <c r="C90" t="str">
        <f t="shared" ca="1" si="20"/>
        <v>Sandy loam</v>
      </c>
      <c r="D90">
        <f t="shared" ca="1" si="21"/>
        <v>6.5</v>
      </c>
      <c r="E90">
        <f t="shared" ca="1" si="22"/>
        <v>3.2</v>
      </c>
      <c r="F90">
        <f t="shared" ca="1" si="23"/>
        <v>64.099999999999994</v>
      </c>
      <c r="G90">
        <f t="shared" ca="1" si="24"/>
        <v>1.38</v>
      </c>
      <c r="H90">
        <f t="shared" ca="1" si="25"/>
        <v>113</v>
      </c>
      <c r="I90">
        <f t="shared" ca="1" si="26"/>
        <v>35</v>
      </c>
      <c r="J90">
        <f t="shared" ca="1" si="27"/>
        <v>239</v>
      </c>
      <c r="K90">
        <f ca="1">RANDBETWEEN(10, 20)</f>
        <v>16</v>
      </c>
      <c r="L90">
        <f t="shared" ca="1" si="29"/>
        <v>0.6</v>
      </c>
      <c r="M90" t="str">
        <f t="shared" ca="1" si="30"/>
        <v>Black</v>
      </c>
      <c r="N90">
        <f t="shared" ca="1" si="31"/>
        <v>44.4</v>
      </c>
      <c r="O90">
        <f t="shared" ca="1" si="32"/>
        <v>34.6</v>
      </c>
      <c r="P90">
        <f t="shared" ca="1" si="33"/>
        <v>15.2</v>
      </c>
      <c r="Q90">
        <f t="shared" ca="1" si="34"/>
        <v>765</v>
      </c>
      <c r="R90" t="s">
        <v>18</v>
      </c>
      <c r="S90">
        <f t="shared" ca="1" si="35"/>
        <v>3.23</v>
      </c>
      <c r="T90">
        <f t="shared" ca="1" si="36"/>
        <v>1.85</v>
      </c>
      <c r="U90">
        <f t="shared" ca="1" si="37"/>
        <v>0.03</v>
      </c>
      <c r="V90">
        <v>7937</v>
      </c>
      <c r="W90">
        <v>418503</v>
      </c>
    </row>
    <row r="91" spans="1:23" x14ac:dyDescent="0.25">
      <c r="A91">
        <v>90</v>
      </c>
      <c r="B91">
        <f t="shared" ca="1" si="19"/>
        <v>26</v>
      </c>
      <c r="C91" t="str">
        <f t="shared" ca="1" si="20"/>
        <v>Loamy</v>
      </c>
      <c r="D91">
        <f t="shared" ca="1" si="21"/>
        <v>6.2</v>
      </c>
      <c r="E91">
        <f t="shared" ca="1" si="22"/>
        <v>4.7</v>
      </c>
      <c r="F91">
        <f t="shared" ca="1" si="23"/>
        <v>60.1</v>
      </c>
      <c r="G91">
        <f t="shared" ca="1" si="24"/>
        <v>1.05</v>
      </c>
      <c r="H91">
        <f t="shared" ca="1" si="25"/>
        <v>70</v>
      </c>
      <c r="I91">
        <f t="shared" ca="1" si="26"/>
        <v>47</v>
      </c>
      <c r="J91">
        <f t="shared" ca="1" si="27"/>
        <v>223</v>
      </c>
      <c r="K91">
        <f t="shared" ca="1" si="28"/>
        <v>12</v>
      </c>
      <c r="L91">
        <f t="shared" ca="1" si="29"/>
        <v>1.3</v>
      </c>
      <c r="M91" t="str">
        <f t="shared" ca="1" si="30"/>
        <v>Black</v>
      </c>
      <c r="N91">
        <f t="shared" ca="1" si="31"/>
        <v>48.7</v>
      </c>
      <c r="O91">
        <f t="shared" ca="1" si="32"/>
        <v>43.6</v>
      </c>
      <c r="P91">
        <f t="shared" ca="1" si="33"/>
        <v>22</v>
      </c>
      <c r="Q91">
        <f t="shared" ca="1" si="34"/>
        <v>527</v>
      </c>
      <c r="R91" t="s">
        <v>18</v>
      </c>
      <c r="S91">
        <f t="shared" ca="1" si="35"/>
        <v>1.49</v>
      </c>
      <c r="T91">
        <f t="shared" ca="1" si="36"/>
        <v>1.38</v>
      </c>
      <c r="U91">
        <f t="shared" ca="1" si="37"/>
        <v>0.02</v>
      </c>
      <c r="V91">
        <v>7937</v>
      </c>
      <c r="W91">
        <v>418503</v>
      </c>
    </row>
    <row r="92" spans="1:23" x14ac:dyDescent="0.25">
      <c r="A92">
        <v>91</v>
      </c>
      <c r="B92">
        <f t="shared" ca="1" si="19"/>
        <v>29</v>
      </c>
      <c r="C92" t="str">
        <f t="shared" ca="1" si="20"/>
        <v>Loamy</v>
      </c>
      <c r="D92">
        <f t="shared" ca="1" si="21"/>
        <v>7</v>
      </c>
      <c r="E92">
        <f t="shared" ca="1" si="22"/>
        <v>3.3</v>
      </c>
      <c r="F92">
        <f t="shared" ca="1" si="23"/>
        <v>75.400000000000006</v>
      </c>
      <c r="G92">
        <f t="shared" ca="1" si="24"/>
        <v>1.47</v>
      </c>
      <c r="H92">
        <f t="shared" ca="1" si="25"/>
        <v>90</v>
      </c>
      <c r="I92">
        <f t="shared" ca="1" si="26"/>
        <v>34</v>
      </c>
      <c r="J92">
        <f t="shared" ca="1" si="27"/>
        <v>169</v>
      </c>
      <c r="K92">
        <f t="shared" ca="1" si="28"/>
        <v>11</v>
      </c>
      <c r="L92">
        <f t="shared" ca="1" si="29"/>
        <v>0.7</v>
      </c>
      <c r="M92" t="str">
        <f t="shared" ca="1" si="30"/>
        <v>Dark brown</v>
      </c>
      <c r="N92">
        <f t="shared" ca="1" si="31"/>
        <v>47.8</v>
      </c>
      <c r="O92">
        <f t="shared" ca="1" si="32"/>
        <v>50.8</v>
      </c>
      <c r="P92">
        <f t="shared" ca="1" si="33"/>
        <v>17.899999999999999</v>
      </c>
      <c r="Q92">
        <f t="shared" ca="1" si="34"/>
        <v>568</v>
      </c>
      <c r="R92" t="s">
        <v>18</v>
      </c>
      <c r="S92">
        <f t="shared" ca="1" si="35"/>
        <v>2.65</v>
      </c>
      <c r="T92">
        <f t="shared" ca="1" si="36"/>
        <v>1.48</v>
      </c>
      <c r="U92">
        <f t="shared" ca="1" si="37"/>
        <v>0.03</v>
      </c>
      <c r="V92">
        <v>7937</v>
      </c>
      <c r="W92">
        <v>418503</v>
      </c>
    </row>
    <row r="93" spans="1:23" x14ac:dyDescent="0.25">
      <c r="A93">
        <v>92</v>
      </c>
      <c r="B93">
        <f t="shared" ca="1" si="19"/>
        <v>26</v>
      </c>
      <c r="C93" t="str">
        <f t="shared" ca="1" si="20"/>
        <v>Loamy</v>
      </c>
      <c r="D93">
        <f t="shared" ca="1" si="21"/>
        <v>6.7</v>
      </c>
      <c r="E93">
        <f t="shared" ca="1" si="22"/>
        <v>3.1</v>
      </c>
      <c r="F93">
        <f t="shared" ca="1" si="23"/>
        <v>60.7</v>
      </c>
      <c r="G93">
        <f t="shared" ca="1" si="24"/>
        <v>1.1000000000000001</v>
      </c>
      <c r="H93">
        <f t="shared" ca="1" si="25"/>
        <v>52</v>
      </c>
      <c r="I93">
        <f t="shared" ca="1" si="26"/>
        <v>41</v>
      </c>
      <c r="J93">
        <f t="shared" ca="1" si="27"/>
        <v>201</v>
      </c>
      <c r="K93">
        <f t="shared" ca="1" si="28"/>
        <v>13</v>
      </c>
      <c r="L93">
        <f t="shared" ca="1" si="29"/>
        <v>1.2</v>
      </c>
      <c r="M93" t="str">
        <f t="shared" ca="1" si="30"/>
        <v>Black</v>
      </c>
      <c r="N93">
        <f t="shared" ca="1" si="31"/>
        <v>57.1</v>
      </c>
      <c r="O93">
        <f t="shared" ca="1" si="32"/>
        <v>35.200000000000003</v>
      </c>
      <c r="P93">
        <f t="shared" ca="1" si="33"/>
        <v>17.5</v>
      </c>
      <c r="Q93">
        <f t="shared" ca="1" si="34"/>
        <v>756</v>
      </c>
      <c r="R93" t="s">
        <v>18</v>
      </c>
      <c r="S93">
        <f t="shared" ca="1" si="35"/>
        <v>1.27</v>
      </c>
      <c r="T93">
        <f t="shared" ca="1" si="36"/>
        <v>1.72</v>
      </c>
      <c r="U93">
        <f t="shared" ca="1" si="37"/>
        <v>0.02</v>
      </c>
      <c r="V93">
        <v>7937</v>
      </c>
      <c r="W93">
        <v>418503</v>
      </c>
    </row>
    <row r="94" spans="1:23" x14ac:dyDescent="0.25">
      <c r="A94">
        <v>93</v>
      </c>
      <c r="B94">
        <f t="shared" ca="1" si="19"/>
        <v>16</v>
      </c>
      <c r="C94" t="str">
        <f t="shared" ca="1" si="20"/>
        <v>Sandy loam</v>
      </c>
      <c r="D94">
        <f t="shared" ca="1" si="21"/>
        <v>6.8</v>
      </c>
      <c r="E94">
        <f t="shared" ca="1" si="22"/>
        <v>3.4</v>
      </c>
      <c r="F94">
        <f t="shared" ca="1" si="23"/>
        <v>73.2</v>
      </c>
      <c r="G94">
        <f t="shared" ca="1" si="24"/>
        <v>1.06</v>
      </c>
      <c r="H94">
        <f t="shared" ca="1" si="25"/>
        <v>121</v>
      </c>
      <c r="I94">
        <f t="shared" ca="1" si="26"/>
        <v>50</v>
      </c>
      <c r="J94">
        <f t="shared" ca="1" si="27"/>
        <v>295</v>
      </c>
      <c r="K94">
        <f t="shared" ca="1" si="28"/>
        <v>15</v>
      </c>
      <c r="L94">
        <f t="shared" ca="1" si="29"/>
        <v>0.5</v>
      </c>
      <c r="M94" t="str">
        <f t="shared" ca="1" si="30"/>
        <v>Dark brown</v>
      </c>
      <c r="N94">
        <f t="shared" ca="1" si="31"/>
        <v>53</v>
      </c>
      <c r="O94">
        <f t="shared" ca="1" si="32"/>
        <v>37.799999999999997</v>
      </c>
      <c r="P94">
        <f t="shared" ca="1" si="33"/>
        <v>19.399999999999999</v>
      </c>
      <c r="Q94">
        <f t="shared" ca="1" si="34"/>
        <v>661</v>
      </c>
      <c r="R94" t="s">
        <v>18</v>
      </c>
      <c r="S94">
        <f t="shared" ca="1" si="35"/>
        <v>2.42</v>
      </c>
      <c r="T94">
        <f t="shared" ca="1" si="36"/>
        <v>1.94</v>
      </c>
      <c r="U94">
        <f t="shared" ca="1" si="37"/>
        <v>0.02</v>
      </c>
      <c r="V94">
        <v>7937</v>
      </c>
      <c r="W94">
        <v>418503</v>
      </c>
    </row>
    <row r="95" spans="1:23" x14ac:dyDescent="0.25">
      <c r="A95">
        <v>94</v>
      </c>
      <c r="B95">
        <f t="shared" ca="1" si="19"/>
        <v>21</v>
      </c>
      <c r="C95" t="str">
        <f t="shared" ca="1" si="20"/>
        <v>Loamy</v>
      </c>
      <c r="D95">
        <f t="shared" ca="1" si="21"/>
        <v>6.1</v>
      </c>
      <c r="E95">
        <f t="shared" ca="1" si="22"/>
        <v>3.2</v>
      </c>
      <c r="F95">
        <f t="shared" ca="1" si="23"/>
        <v>67.900000000000006</v>
      </c>
      <c r="G95">
        <f t="shared" ca="1" si="24"/>
        <v>1.18</v>
      </c>
      <c r="H95">
        <f t="shared" ca="1" si="25"/>
        <v>127</v>
      </c>
      <c r="I95">
        <f t="shared" ca="1" si="26"/>
        <v>49</v>
      </c>
      <c r="J95">
        <f t="shared" ca="1" si="27"/>
        <v>229</v>
      </c>
      <c r="K95">
        <f t="shared" ca="1" si="28"/>
        <v>14</v>
      </c>
      <c r="L95">
        <f t="shared" ca="1" si="29"/>
        <v>0.9</v>
      </c>
      <c r="M95" t="str">
        <f t="shared" ca="1" si="30"/>
        <v>Black</v>
      </c>
      <c r="N95">
        <f t="shared" ca="1" si="31"/>
        <v>52.4</v>
      </c>
      <c r="O95">
        <f t="shared" ca="1" si="32"/>
        <v>42.1</v>
      </c>
      <c r="P95">
        <f t="shared" ca="1" si="33"/>
        <v>17.399999999999999</v>
      </c>
      <c r="Q95">
        <f t="shared" ca="1" si="34"/>
        <v>625</v>
      </c>
      <c r="R95" t="s">
        <v>18</v>
      </c>
      <c r="S95">
        <f t="shared" ca="1" si="35"/>
        <v>2.59</v>
      </c>
      <c r="T95">
        <f t="shared" ca="1" si="36"/>
        <v>1.61</v>
      </c>
      <c r="U95">
        <f t="shared" ca="1" si="37"/>
        <v>0.02</v>
      </c>
      <c r="V95">
        <v>7937</v>
      </c>
      <c r="W95">
        <v>418503</v>
      </c>
    </row>
    <row r="96" spans="1:23" x14ac:dyDescent="0.25">
      <c r="A96">
        <v>95</v>
      </c>
      <c r="B96">
        <f t="shared" ca="1" si="19"/>
        <v>29</v>
      </c>
      <c r="C96" t="str">
        <f t="shared" ca="1" si="20"/>
        <v>Loamy</v>
      </c>
      <c r="D96">
        <f t="shared" ca="1" si="21"/>
        <v>6.2</v>
      </c>
      <c r="E96">
        <f t="shared" ca="1" si="22"/>
        <v>5</v>
      </c>
      <c r="F96">
        <f t="shared" ca="1" si="23"/>
        <v>78.2</v>
      </c>
      <c r="G96">
        <f t="shared" ca="1" si="24"/>
        <v>1.04</v>
      </c>
      <c r="H96">
        <f t="shared" ca="1" si="25"/>
        <v>68</v>
      </c>
      <c r="I96">
        <f t="shared" ca="1" si="26"/>
        <v>40</v>
      </c>
      <c r="J96">
        <f t="shared" ca="1" si="27"/>
        <v>246</v>
      </c>
      <c r="K96">
        <f t="shared" ca="1" si="28"/>
        <v>12</v>
      </c>
      <c r="L96">
        <f t="shared" ca="1" si="29"/>
        <v>1.4</v>
      </c>
      <c r="M96" t="str">
        <f t="shared" ca="1" si="30"/>
        <v>Dark brown</v>
      </c>
      <c r="N96">
        <f t="shared" ca="1" si="31"/>
        <v>45.1</v>
      </c>
      <c r="O96">
        <f t="shared" ca="1" si="32"/>
        <v>59.7</v>
      </c>
      <c r="P96">
        <f t="shared" ca="1" si="33"/>
        <v>21.1</v>
      </c>
      <c r="Q96">
        <f t="shared" ca="1" si="34"/>
        <v>590</v>
      </c>
      <c r="R96" t="s">
        <v>18</v>
      </c>
      <c r="S96">
        <f t="shared" ca="1" si="35"/>
        <v>1.7</v>
      </c>
      <c r="T96">
        <f t="shared" ca="1" si="36"/>
        <v>1.31</v>
      </c>
      <c r="U96">
        <f t="shared" ca="1" si="37"/>
        <v>0.02</v>
      </c>
      <c r="V96">
        <v>7937</v>
      </c>
      <c r="W96">
        <v>418503</v>
      </c>
    </row>
    <row r="97" spans="1:23" x14ac:dyDescent="0.25">
      <c r="A97">
        <v>96</v>
      </c>
      <c r="B97">
        <f t="shared" ca="1" si="19"/>
        <v>21</v>
      </c>
      <c r="C97" t="str">
        <f t="shared" ca="1" si="20"/>
        <v>Sandy loam</v>
      </c>
      <c r="D97">
        <f t="shared" ca="1" si="21"/>
        <v>6.1</v>
      </c>
      <c r="E97">
        <f t="shared" ca="1" si="22"/>
        <v>3.5</v>
      </c>
      <c r="F97">
        <f t="shared" ca="1" si="23"/>
        <v>65.2</v>
      </c>
      <c r="G97">
        <f t="shared" ca="1" si="24"/>
        <v>1.1299999999999999</v>
      </c>
      <c r="H97">
        <f t="shared" ca="1" si="25"/>
        <v>66</v>
      </c>
      <c r="I97">
        <f t="shared" ca="1" si="26"/>
        <v>54</v>
      </c>
      <c r="J97">
        <f t="shared" ca="1" si="27"/>
        <v>293</v>
      </c>
      <c r="K97">
        <f t="shared" ca="1" si="28"/>
        <v>15</v>
      </c>
      <c r="L97">
        <f t="shared" ca="1" si="29"/>
        <v>1.3</v>
      </c>
      <c r="M97" t="str">
        <f t="shared" ca="1" si="30"/>
        <v>Dark brown</v>
      </c>
      <c r="N97">
        <f t="shared" ca="1" si="31"/>
        <v>43.6</v>
      </c>
      <c r="O97">
        <f t="shared" ca="1" si="32"/>
        <v>55.8</v>
      </c>
      <c r="P97">
        <f t="shared" ca="1" si="33"/>
        <v>16.600000000000001</v>
      </c>
      <c r="Q97">
        <f t="shared" ca="1" si="34"/>
        <v>703</v>
      </c>
      <c r="R97" t="s">
        <v>18</v>
      </c>
      <c r="S97">
        <f t="shared" ca="1" si="35"/>
        <v>1.22</v>
      </c>
      <c r="T97">
        <f t="shared" ca="1" si="36"/>
        <v>1.17</v>
      </c>
      <c r="U97">
        <f t="shared" ca="1" si="37"/>
        <v>0.03</v>
      </c>
      <c r="V97">
        <v>7937</v>
      </c>
      <c r="W97">
        <v>418503</v>
      </c>
    </row>
    <row r="98" spans="1:23" x14ac:dyDescent="0.25">
      <c r="A98">
        <v>97</v>
      </c>
      <c r="B98">
        <f t="shared" ca="1" si="19"/>
        <v>29</v>
      </c>
      <c r="C98" t="str">
        <f t="shared" ca="1" si="20"/>
        <v>Sandy loam</v>
      </c>
      <c r="D98">
        <f t="shared" ca="1" si="21"/>
        <v>6.7</v>
      </c>
      <c r="E98">
        <f t="shared" ca="1" si="22"/>
        <v>3.5</v>
      </c>
      <c r="F98">
        <f t="shared" ca="1" si="23"/>
        <v>72.2</v>
      </c>
      <c r="G98">
        <f t="shared" ca="1" si="24"/>
        <v>1.42</v>
      </c>
      <c r="H98">
        <f t="shared" ca="1" si="25"/>
        <v>108</v>
      </c>
      <c r="I98">
        <f t="shared" ca="1" si="26"/>
        <v>50</v>
      </c>
      <c r="J98">
        <f t="shared" ca="1" si="27"/>
        <v>266</v>
      </c>
      <c r="K98">
        <f t="shared" ca="1" si="28"/>
        <v>20</v>
      </c>
      <c r="L98">
        <f t="shared" ca="1" si="29"/>
        <v>1.2</v>
      </c>
      <c r="M98" t="str">
        <f t="shared" ca="1" si="30"/>
        <v>Black</v>
      </c>
      <c r="N98">
        <f t="shared" ca="1" si="31"/>
        <v>45.4</v>
      </c>
      <c r="O98">
        <f t="shared" ca="1" si="32"/>
        <v>59.5</v>
      </c>
      <c r="P98">
        <f t="shared" ca="1" si="33"/>
        <v>17.5</v>
      </c>
      <c r="Q98">
        <f t="shared" ca="1" si="34"/>
        <v>645</v>
      </c>
      <c r="R98" t="s">
        <v>18</v>
      </c>
      <c r="S98">
        <f t="shared" ca="1" si="35"/>
        <v>2.16</v>
      </c>
      <c r="T98">
        <f t="shared" ca="1" si="36"/>
        <v>1.21</v>
      </c>
      <c r="U98">
        <f t="shared" ca="1" si="37"/>
        <v>0.03</v>
      </c>
      <c r="V98">
        <v>7937</v>
      </c>
      <c r="W98">
        <v>418503</v>
      </c>
    </row>
    <row r="99" spans="1:23" x14ac:dyDescent="0.25">
      <c r="A99">
        <v>98</v>
      </c>
      <c r="B99">
        <f t="shared" ca="1" si="19"/>
        <v>24</v>
      </c>
      <c r="C99" t="str">
        <f t="shared" ca="1" si="20"/>
        <v>Loamy</v>
      </c>
      <c r="D99">
        <f t="shared" ca="1" si="21"/>
        <v>6.8</v>
      </c>
      <c r="E99">
        <f t="shared" ca="1" si="22"/>
        <v>3</v>
      </c>
      <c r="F99">
        <f t="shared" ca="1" si="23"/>
        <v>76.3</v>
      </c>
      <c r="G99">
        <f t="shared" ca="1" si="24"/>
        <v>1.1299999999999999</v>
      </c>
      <c r="H99">
        <f t="shared" ca="1" si="25"/>
        <v>115</v>
      </c>
      <c r="I99">
        <f t="shared" ca="1" si="26"/>
        <v>34</v>
      </c>
      <c r="J99">
        <f t="shared" ca="1" si="27"/>
        <v>216</v>
      </c>
      <c r="K99">
        <f t="shared" ca="1" si="28"/>
        <v>18</v>
      </c>
      <c r="L99">
        <f t="shared" ca="1" si="29"/>
        <v>0.8</v>
      </c>
      <c r="M99" t="str">
        <f t="shared" ca="1" si="30"/>
        <v>Dark brown</v>
      </c>
      <c r="N99">
        <f t="shared" ca="1" si="31"/>
        <v>52</v>
      </c>
      <c r="O99">
        <f t="shared" ca="1" si="32"/>
        <v>56.3</v>
      </c>
      <c r="P99">
        <f t="shared" ca="1" si="33"/>
        <v>20.9</v>
      </c>
      <c r="Q99">
        <f t="shared" ca="1" si="34"/>
        <v>529</v>
      </c>
      <c r="R99" t="s">
        <v>18</v>
      </c>
      <c r="S99">
        <f t="shared" ca="1" si="35"/>
        <v>3.38</v>
      </c>
      <c r="T99">
        <f t="shared" ca="1" si="36"/>
        <v>1.36</v>
      </c>
      <c r="U99">
        <f t="shared" ca="1" si="37"/>
        <v>0.02</v>
      </c>
      <c r="V99">
        <v>7937</v>
      </c>
      <c r="W99">
        <v>418503</v>
      </c>
    </row>
    <row r="100" spans="1:23" x14ac:dyDescent="0.25">
      <c r="A100">
        <v>99</v>
      </c>
      <c r="B100">
        <f t="shared" ca="1" si="19"/>
        <v>29</v>
      </c>
      <c r="C100" t="str">
        <f t="shared" ca="1" si="20"/>
        <v>Loamy</v>
      </c>
      <c r="D100">
        <f t="shared" ca="1" si="21"/>
        <v>6.6</v>
      </c>
      <c r="E100">
        <f t="shared" ca="1" si="22"/>
        <v>4.8</v>
      </c>
      <c r="F100">
        <f t="shared" ca="1" si="23"/>
        <v>74.900000000000006</v>
      </c>
      <c r="G100">
        <f t="shared" ca="1" si="24"/>
        <v>1.04</v>
      </c>
      <c r="H100">
        <f t="shared" ca="1" si="25"/>
        <v>130</v>
      </c>
      <c r="I100">
        <f t="shared" ca="1" si="26"/>
        <v>32</v>
      </c>
      <c r="J100">
        <f t="shared" ca="1" si="27"/>
        <v>281</v>
      </c>
      <c r="K100">
        <f t="shared" ca="1" si="28"/>
        <v>19</v>
      </c>
      <c r="L100">
        <f t="shared" ca="1" si="29"/>
        <v>1.2</v>
      </c>
      <c r="M100" t="str">
        <f t="shared" ca="1" si="30"/>
        <v>Black</v>
      </c>
      <c r="N100">
        <f t="shared" ca="1" si="31"/>
        <v>43.5</v>
      </c>
      <c r="O100">
        <f t="shared" ca="1" si="32"/>
        <v>55.1</v>
      </c>
      <c r="P100">
        <f t="shared" ca="1" si="33"/>
        <v>20.100000000000001</v>
      </c>
      <c r="Q100">
        <f t="shared" ca="1" si="34"/>
        <v>700</v>
      </c>
      <c r="R100" t="s">
        <v>18</v>
      </c>
      <c r="S100">
        <f t="shared" ca="1" si="35"/>
        <v>4.0599999999999996</v>
      </c>
      <c r="T100">
        <f t="shared" ca="1" si="36"/>
        <v>1.36</v>
      </c>
      <c r="U100">
        <f t="shared" ca="1" si="37"/>
        <v>0.02</v>
      </c>
      <c r="V100">
        <v>7937</v>
      </c>
      <c r="W100">
        <v>418503</v>
      </c>
    </row>
    <row r="101" spans="1:23" x14ac:dyDescent="0.25">
      <c r="A101">
        <v>100</v>
      </c>
      <c r="B101">
        <f t="shared" ca="1" si="19"/>
        <v>17</v>
      </c>
      <c r="C101" t="str">
        <f t="shared" ca="1" si="20"/>
        <v>Loamy</v>
      </c>
      <c r="D101">
        <f t="shared" ca="1" si="21"/>
        <v>6.1</v>
      </c>
      <c r="E101">
        <f t="shared" ca="1" si="22"/>
        <v>3.3</v>
      </c>
      <c r="F101">
        <f t="shared" ca="1" si="23"/>
        <v>75.599999999999994</v>
      </c>
      <c r="G101">
        <f t="shared" ca="1" si="24"/>
        <v>1.42</v>
      </c>
      <c r="H101">
        <f t="shared" ca="1" si="25"/>
        <v>95</v>
      </c>
      <c r="I101">
        <f t="shared" ca="1" si="26"/>
        <v>45</v>
      </c>
      <c r="J101">
        <f t="shared" ca="1" si="27"/>
        <v>299</v>
      </c>
      <c r="K101">
        <f t="shared" ca="1" si="28"/>
        <v>13</v>
      </c>
      <c r="L101">
        <f t="shared" ca="1" si="29"/>
        <v>1.1000000000000001</v>
      </c>
      <c r="M101" t="str">
        <f t="shared" ca="1" si="30"/>
        <v>Black</v>
      </c>
      <c r="N101">
        <f t="shared" ca="1" si="31"/>
        <v>51.7</v>
      </c>
      <c r="O101">
        <f t="shared" ca="1" si="32"/>
        <v>41.3</v>
      </c>
      <c r="P101">
        <f t="shared" ca="1" si="33"/>
        <v>18.399999999999999</v>
      </c>
      <c r="Q101">
        <f t="shared" ca="1" si="34"/>
        <v>776</v>
      </c>
      <c r="R101" t="s">
        <v>18</v>
      </c>
      <c r="S101">
        <f t="shared" ca="1" si="35"/>
        <v>2.11</v>
      </c>
      <c r="T101">
        <f t="shared" ca="1" si="36"/>
        <v>1.83</v>
      </c>
      <c r="U101">
        <f t="shared" ca="1" si="37"/>
        <v>0.03</v>
      </c>
      <c r="V101">
        <v>7937</v>
      </c>
      <c r="W101">
        <v>418503</v>
      </c>
    </row>
    <row r="102" spans="1:23" x14ac:dyDescent="0.25">
      <c r="A102">
        <v>101</v>
      </c>
      <c r="B102">
        <f t="shared" ca="1" si="19"/>
        <v>27</v>
      </c>
      <c r="C102" t="str">
        <f t="shared" ca="1" si="20"/>
        <v>Sandy loam</v>
      </c>
      <c r="D102">
        <f t="shared" ca="1" si="21"/>
        <v>6</v>
      </c>
      <c r="E102">
        <f t="shared" ca="1" si="22"/>
        <v>3.3</v>
      </c>
      <c r="F102">
        <f t="shared" ca="1" si="23"/>
        <v>66.099999999999994</v>
      </c>
      <c r="G102">
        <f t="shared" ca="1" si="24"/>
        <v>1.1200000000000001</v>
      </c>
      <c r="H102">
        <f t="shared" ca="1" si="25"/>
        <v>66</v>
      </c>
      <c r="I102">
        <f t="shared" ca="1" si="26"/>
        <v>42</v>
      </c>
      <c r="J102">
        <f t="shared" ca="1" si="27"/>
        <v>259</v>
      </c>
      <c r="K102">
        <f t="shared" ca="1" si="28"/>
        <v>10</v>
      </c>
      <c r="L102">
        <f t="shared" ca="1" si="29"/>
        <v>1.5</v>
      </c>
      <c r="M102" t="str">
        <f t="shared" ca="1" si="30"/>
        <v>Dark brown</v>
      </c>
      <c r="N102">
        <f t="shared" ca="1" si="31"/>
        <v>55.5</v>
      </c>
      <c r="O102">
        <f t="shared" ca="1" si="32"/>
        <v>37.9</v>
      </c>
      <c r="P102">
        <f t="shared" ca="1" si="33"/>
        <v>16</v>
      </c>
      <c r="Q102">
        <f t="shared" ca="1" si="34"/>
        <v>618</v>
      </c>
      <c r="R102" t="s">
        <v>18</v>
      </c>
      <c r="S102">
        <f t="shared" ca="1" si="35"/>
        <v>1.57</v>
      </c>
      <c r="T102">
        <f t="shared" ca="1" si="36"/>
        <v>1.74</v>
      </c>
      <c r="U102">
        <f t="shared" ca="1" si="37"/>
        <v>0.02</v>
      </c>
      <c r="V102">
        <v>7937</v>
      </c>
      <c r="W102">
        <v>418503</v>
      </c>
    </row>
    <row r="103" spans="1:23" x14ac:dyDescent="0.25">
      <c r="A103">
        <v>102</v>
      </c>
      <c r="B103">
        <f t="shared" ca="1" si="19"/>
        <v>20</v>
      </c>
      <c r="C103" t="str">
        <f t="shared" ca="1" si="20"/>
        <v>Sandy loam</v>
      </c>
      <c r="D103">
        <f t="shared" ca="1" si="21"/>
        <v>6.3</v>
      </c>
      <c r="E103">
        <f t="shared" ca="1" si="22"/>
        <v>4.3</v>
      </c>
      <c r="F103">
        <f t="shared" ca="1" si="23"/>
        <v>69.900000000000006</v>
      </c>
      <c r="G103">
        <f t="shared" ca="1" si="24"/>
        <v>1.25</v>
      </c>
      <c r="H103">
        <f t="shared" ca="1" si="25"/>
        <v>109</v>
      </c>
      <c r="I103">
        <f t="shared" ca="1" si="26"/>
        <v>34</v>
      </c>
      <c r="J103">
        <f t="shared" ca="1" si="27"/>
        <v>285</v>
      </c>
      <c r="K103">
        <f t="shared" ca="1" si="28"/>
        <v>11</v>
      </c>
      <c r="L103">
        <f t="shared" ca="1" si="29"/>
        <v>0.6</v>
      </c>
      <c r="M103" t="str">
        <f t="shared" ca="1" si="30"/>
        <v>Black</v>
      </c>
      <c r="N103">
        <f t="shared" ca="1" si="31"/>
        <v>53.5</v>
      </c>
      <c r="O103">
        <f t="shared" ca="1" si="32"/>
        <v>32.700000000000003</v>
      </c>
      <c r="P103">
        <f t="shared" ca="1" si="33"/>
        <v>21.6</v>
      </c>
      <c r="Q103">
        <f t="shared" ca="1" si="34"/>
        <v>561</v>
      </c>
      <c r="R103" t="s">
        <v>18</v>
      </c>
      <c r="S103">
        <f t="shared" ca="1" si="35"/>
        <v>3.21</v>
      </c>
      <c r="T103">
        <f t="shared" ca="1" si="36"/>
        <v>2.14</v>
      </c>
      <c r="U103">
        <f t="shared" ca="1" si="37"/>
        <v>0.02</v>
      </c>
      <c r="V103">
        <v>7937</v>
      </c>
      <c r="W103">
        <v>418503</v>
      </c>
    </row>
    <row r="104" spans="1:23" x14ac:dyDescent="0.25">
      <c r="A104">
        <v>103</v>
      </c>
      <c r="B104">
        <f t="shared" ca="1" si="19"/>
        <v>19</v>
      </c>
      <c r="C104" t="str">
        <f t="shared" ca="1" si="20"/>
        <v>Sandy loam</v>
      </c>
      <c r="D104">
        <f t="shared" ca="1" si="21"/>
        <v>6.7</v>
      </c>
      <c r="E104">
        <f t="shared" ca="1" si="22"/>
        <v>3.8</v>
      </c>
      <c r="F104">
        <f t="shared" ca="1" si="23"/>
        <v>71</v>
      </c>
      <c r="G104">
        <f t="shared" ca="1" si="24"/>
        <v>1.27</v>
      </c>
      <c r="H104">
        <f t="shared" ca="1" si="25"/>
        <v>94</v>
      </c>
      <c r="I104">
        <f t="shared" ca="1" si="26"/>
        <v>46</v>
      </c>
      <c r="J104">
        <f t="shared" ca="1" si="27"/>
        <v>273</v>
      </c>
      <c r="K104">
        <f t="shared" ca="1" si="28"/>
        <v>18</v>
      </c>
      <c r="L104">
        <f t="shared" ca="1" si="29"/>
        <v>1.4</v>
      </c>
      <c r="M104" t="str">
        <f t="shared" ca="1" si="30"/>
        <v>Black</v>
      </c>
      <c r="N104">
        <f t="shared" ca="1" si="31"/>
        <v>53.5</v>
      </c>
      <c r="O104">
        <f t="shared" ca="1" si="32"/>
        <v>30.9</v>
      </c>
      <c r="P104">
        <f t="shared" ca="1" si="33"/>
        <v>18.600000000000001</v>
      </c>
      <c r="Q104">
        <f t="shared" ca="1" si="34"/>
        <v>750</v>
      </c>
      <c r="R104" t="s">
        <v>18</v>
      </c>
      <c r="S104">
        <f t="shared" ca="1" si="35"/>
        <v>2.04</v>
      </c>
      <c r="T104">
        <f t="shared" ca="1" si="36"/>
        <v>2.2999999999999998</v>
      </c>
      <c r="U104">
        <f t="shared" ca="1" si="37"/>
        <v>0.02</v>
      </c>
      <c r="V104">
        <v>7937</v>
      </c>
      <c r="W104">
        <v>418503</v>
      </c>
    </row>
    <row r="105" spans="1:23" x14ac:dyDescent="0.25">
      <c r="A105">
        <v>104</v>
      </c>
      <c r="B105">
        <f t="shared" ca="1" si="19"/>
        <v>21</v>
      </c>
      <c r="C105" t="str">
        <f t="shared" ca="1" si="20"/>
        <v>Loamy</v>
      </c>
      <c r="D105">
        <f t="shared" ca="1" si="21"/>
        <v>6.4</v>
      </c>
      <c r="E105">
        <f t="shared" ca="1" si="22"/>
        <v>4.9000000000000004</v>
      </c>
      <c r="F105">
        <f t="shared" ca="1" si="23"/>
        <v>77.8</v>
      </c>
      <c r="G105">
        <f t="shared" ca="1" si="24"/>
        <v>1.36</v>
      </c>
      <c r="H105">
        <f t="shared" ca="1" si="25"/>
        <v>73</v>
      </c>
      <c r="I105">
        <f t="shared" ca="1" si="26"/>
        <v>52</v>
      </c>
      <c r="J105">
        <f t="shared" ca="1" si="27"/>
        <v>185</v>
      </c>
      <c r="K105">
        <f t="shared" ca="1" si="28"/>
        <v>12</v>
      </c>
      <c r="L105">
        <f t="shared" ca="1" si="29"/>
        <v>0.6</v>
      </c>
      <c r="M105" t="str">
        <f t="shared" ca="1" si="30"/>
        <v>Black</v>
      </c>
      <c r="N105">
        <f t="shared" ca="1" si="31"/>
        <v>51</v>
      </c>
      <c r="O105">
        <f t="shared" ca="1" si="32"/>
        <v>49.3</v>
      </c>
      <c r="P105">
        <f t="shared" ca="1" si="33"/>
        <v>24.2</v>
      </c>
      <c r="Q105">
        <f t="shared" ca="1" si="34"/>
        <v>565</v>
      </c>
      <c r="R105" t="s">
        <v>18</v>
      </c>
      <c r="S105">
        <f t="shared" ca="1" si="35"/>
        <v>1.4</v>
      </c>
      <c r="T105">
        <f t="shared" ca="1" si="36"/>
        <v>1.58</v>
      </c>
      <c r="U105">
        <f t="shared" ca="1" si="37"/>
        <v>0.03</v>
      </c>
      <c r="V105">
        <v>7937</v>
      </c>
      <c r="W105">
        <v>418503</v>
      </c>
    </row>
    <row r="106" spans="1:23" x14ac:dyDescent="0.25">
      <c r="A106">
        <v>105</v>
      </c>
      <c r="B106">
        <f t="shared" ca="1" si="19"/>
        <v>29</v>
      </c>
      <c r="C106" t="str">
        <f t="shared" ca="1" si="20"/>
        <v>Sandy loam</v>
      </c>
      <c r="D106">
        <f t="shared" ca="1" si="21"/>
        <v>6.6</v>
      </c>
      <c r="E106">
        <f t="shared" ca="1" si="22"/>
        <v>4.8</v>
      </c>
      <c r="F106">
        <f t="shared" ca="1" si="23"/>
        <v>65.599999999999994</v>
      </c>
      <c r="G106">
        <f t="shared" ca="1" si="24"/>
        <v>1.05</v>
      </c>
      <c r="H106">
        <f t="shared" ca="1" si="25"/>
        <v>104</v>
      </c>
      <c r="I106">
        <f t="shared" ca="1" si="26"/>
        <v>34</v>
      </c>
      <c r="J106">
        <f t="shared" ca="1" si="27"/>
        <v>170</v>
      </c>
      <c r="K106">
        <f t="shared" ca="1" si="28"/>
        <v>16</v>
      </c>
      <c r="L106">
        <f t="shared" ca="1" si="29"/>
        <v>0.8</v>
      </c>
      <c r="M106" t="str">
        <f t="shared" ca="1" si="30"/>
        <v>Dark brown</v>
      </c>
      <c r="N106">
        <f t="shared" ca="1" si="31"/>
        <v>43.4</v>
      </c>
      <c r="O106">
        <f t="shared" ca="1" si="32"/>
        <v>49.9</v>
      </c>
      <c r="P106">
        <f t="shared" ca="1" si="33"/>
        <v>24</v>
      </c>
      <c r="Q106">
        <f t="shared" ca="1" si="34"/>
        <v>662</v>
      </c>
      <c r="R106" t="s">
        <v>18</v>
      </c>
      <c r="S106">
        <f t="shared" ca="1" si="35"/>
        <v>3.06</v>
      </c>
      <c r="T106">
        <f t="shared" ca="1" si="36"/>
        <v>1.31</v>
      </c>
      <c r="U106">
        <f t="shared" ca="1" si="37"/>
        <v>0.02</v>
      </c>
      <c r="V106">
        <v>7937</v>
      </c>
      <c r="W106">
        <v>418503</v>
      </c>
    </row>
    <row r="107" spans="1:23" x14ac:dyDescent="0.25">
      <c r="A107">
        <v>106</v>
      </c>
      <c r="B107">
        <f t="shared" ca="1" si="19"/>
        <v>18</v>
      </c>
      <c r="C107" t="str">
        <f t="shared" ca="1" si="20"/>
        <v>Sandy loam</v>
      </c>
      <c r="D107">
        <f t="shared" ca="1" si="21"/>
        <v>6.9</v>
      </c>
      <c r="E107">
        <f t="shared" ca="1" si="22"/>
        <v>3.7</v>
      </c>
      <c r="F107">
        <f t="shared" ca="1" si="23"/>
        <v>78.099999999999994</v>
      </c>
      <c r="G107">
        <f t="shared" ca="1" si="24"/>
        <v>1.24</v>
      </c>
      <c r="H107">
        <f t="shared" ca="1" si="25"/>
        <v>113</v>
      </c>
      <c r="I107">
        <f t="shared" ca="1" si="26"/>
        <v>44</v>
      </c>
      <c r="J107">
        <f t="shared" ca="1" si="27"/>
        <v>196</v>
      </c>
      <c r="K107">
        <f t="shared" ca="1" si="28"/>
        <v>12</v>
      </c>
      <c r="L107">
        <f t="shared" ca="1" si="29"/>
        <v>1.2</v>
      </c>
      <c r="M107" t="str">
        <f t="shared" ca="1" si="30"/>
        <v>Dark brown</v>
      </c>
      <c r="N107">
        <f t="shared" ca="1" si="31"/>
        <v>44</v>
      </c>
      <c r="O107">
        <f t="shared" ca="1" si="32"/>
        <v>44.3</v>
      </c>
      <c r="P107">
        <f t="shared" ca="1" si="33"/>
        <v>22.1</v>
      </c>
      <c r="Q107">
        <f t="shared" ca="1" si="34"/>
        <v>650</v>
      </c>
      <c r="R107" t="s">
        <v>18</v>
      </c>
      <c r="S107">
        <f t="shared" ca="1" si="35"/>
        <v>2.57</v>
      </c>
      <c r="T107">
        <f t="shared" ca="1" si="36"/>
        <v>1.76</v>
      </c>
      <c r="U107">
        <f t="shared" ca="1" si="37"/>
        <v>0.03</v>
      </c>
      <c r="V107">
        <v>7937</v>
      </c>
      <c r="W107">
        <v>418503</v>
      </c>
    </row>
    <row r="108" spans="1:23" x14ac:dyDescent="0.25">
      <c r="A108">
        <v>107</v>
      </c>
      <c r="B108">
        <f t="shared" ca="1" si="19"/>
        <v>22</v>
      </c>
      <c r="C108" t="str">
        <f t="shared" ca="1" si="20"/>
        <v>Sandy loam</v>
      </c>
      <c r="D108">
        <f t="shared" ca="1" si="21"/>
        <v>6.6</v>
      </c>
      <c r="E108">
        <f t="shared" ca="1" si="22"/>
        <v>4</v>
      </c>
      <c r="F108">
        <f t="shared" ca="1" si="23"/>
        <v>68.2</v>
      </c>
      <c r="G108">
        <f t="shared" ca="1" si="24"/>
        <v>1.27</v>
      </c>
      <c r="H108">
        <f t="shared" ca="1" si="25"/>
        <v>105</v>
      </c>
      <c r="I108">
        <f t="shared" ca="1" si="26"/>
        <v>49</v>
      </c>
      <c r="J108">
        <f t="shared" ca="1" si="27"/>
        <v>280</v>
      </c>
      <c r="K108">
        <f t="shared" ca="1" si="28"/>
        <v>11</v>
      </c>
      <c r="L108">
        <f t="shared" ca="1" si="29"/>
        <v>1</v>
      </c>
      <c r="M108" t="str">
        <f t="shared" ca="1" si="30"/>
        <v>Black</v>
      </c>
      <c r="N108">
        <f t="shared" ca="1" si="31"/>
        <v>46.8</v>
      </c>
      <c r="O108">
        <f t="shared" ca="1" si="32"/>
        <v>38.200000000000003</v>
      </c>
      <c r="P108">
        <f t="shared" ca="1" si="33"/>
        <v>22.5</v>
      </c>
      <c r="Q108">
        <f t="shared" ca="1" si="34"/>
        <v>771</v>
      </c>
      <c r="R108" t="s">
        <v>18</v>
      </c>
      <c r="S108">
        <f t="shared" ca="1" si="35"/>
        <v>2.14</v>
      </c>
      <c r="T108">
        <f t="shared" ca="1" si="36"/>
        <v>1.79</v>
      </c>
      <c r="U108">
        <f t="shared" ca="1" si="37"/>
        <v>0.03</v>
      </c>
      <c r="V108">
        <v>7937</v>
      </c>
      <c r="W108">
        <v>418503</v>
      </c>
    </row>
    <row r="109" spans="1:23" x14ac:dyDescent="0.25">
      <c r="A109">
        <v>108</v>
      </c>
      <c r="B109">
        <f t="shared" ca="1" si="19"/>
        <v>25</v>
      </c>
      <c r="C109" t="str">
        <f t="shared" ca="1" si="20"/>
        <v>Sandy loam</v>
      </c>
      <c r="D109">
        <f t="shared" ca="1" si="21"/>
        <v>6.9</v>
      </c>
      <c r="E109">
        <f t="shared" ca="1" si="22"/>
        <v>3.4</v>
      </c>
      <c r="F109">
        <f t="shared" ca="1" si="23"/>
        <v>62.6</v>
      </c>
      <c r="G109">
        <f t="shared" ca="1" si="24"/>
        <v>1.43</v>
      </c>
      <c r="H109">
        <f t="shared" ca="1" si="25"/>
        <v>136</v>
      </c>
      <c r="I109">
        <f t="shared" ca="1" si="26"/>
        <v>52</v>
      </c>
      <c r="J109">
        <f t="shared" ca="1" si="27"/>
        <v>265</v>
      </c>
      <c r="K109">
        <f t="shared" ca="1" si="28"/>
        <v>15</v>
      </c>
      <c r="L109">
        <f t="shared" ca="1" si="29"/>
        <v>0.9</v>
      </c>
      <c r="M109" t="str">
        <f t="shared" ca="1" si="30"/>
        <v>Dark brown</v>
      </c>
      <c r="N109">
        <f t="shared" ca="1" si="31"/>
        <v>40.5</v>
      </c>
      <c r="O109">
        <f t="shared" ca="1" si="32"/>
        <v>44.2</v>
      </c>
      <c r="P109">
        <f t="shared" ca="1" si="33"/>
        <v>21.4</v>
      </c>
      <c r="Q109">
        <f t="shared" ca="1" si="34"/>
        <v>695</v>
      </c>
      <c r="R109" t="s">
        <v>18</v>
      </c>
      <c r="S109">
        <f t="shared" ca="1" si="35"/>
        <v>2.62</v>
      </c>
      <c r="T109">
        <f t="shared" ca="1" si="36"/>
        <v>1.42</v>
      </c>
      <c r="U109">
        <f t="shared" ca="1" si="37"/>
        <v>0.04</v>
      </c>
      <c r="V109">
        <v>7937</v>
      </c>
      <c r="W109">
        <v>418503</v>
      </c>
    </row>
    <row r="110" spans="1:23" x14ac:dyDescent="0.25">
      <c r="A110">
        <v>109</v>
      </c>
      <c r="B110">
        <f t="shared" ca="1" si="19"/>
        <v>28</v>
      </c>
      <c r="C110" t="str">
        <f t="shared" ca="1" si="20"/>
        <v>Sandy loam</v>
      </c>
      <c r="D110">
        <f t="shared" ca="1" si="21"/>
        <v>6.8</v>
      </c>
      <c r="E110">
        <f t="shared" ca="1" si="22"/>
        <v>3.9</v>
      </c>
      <c r="F110">
        <f t="shared" ca="1" si="23"/>
        <v>60.5</v>
      </c>
      <c r="G110">
        <f t="shared" ca="1" si="24"/>
        <v>1.49</v>
      </c>
      <c r="H110">
        <f t="shared" ca="1" si="25"/>
        <v>90</v>
      </c>
      <c r="I110">
        <f t="shared" ca="1" si="26"/>
        <v>42</v>
      </c>
      <c r="J110">
        <f t="shared" ca="1" si="27"/>
        <v>216</v>
      </c>
      <c r="K110">
        <f t="shared" ca="1" si="28"/>
        <v>15</v>
      </c>
      <c r="L110">
        <f t="shared" ca="1" si="29"/>
        <v>1.3</v>
      </c>
      <c r="M110" t="str">
        <f t="shared" ca="1" si="30"/>
        <v>Dark brown</v>
      </c>
      <c r="N110">
        <f t="shared" ca="1" si="31"/>
        <v>59.1</v>
      </c>
      <c r="O110">
        <f t="shared" ca="1" si="32"/>
        <v>31</v>
      </c>
      <c r="P110">
        <f t="shared" ca="1" si="33"/>
        <v>16.3</v>
      </c>
      <c r="Q110">
        <f t="shared" ca="1" si="34"/>
        <v>630</v>
      </c>
      <c r="R110" t="s">
        <v>18</v>
      </c>
      <c r="S110">
        <f t="shared" ca="1" si="35"/>
        <v>2.14</v>
      </c>
      <c r="T110">
        <f t="shared" ca="1" si="36"/>
        <v>1.95</v>
      </c>
      <c r="U110">
        <f t="shared" ca="1" si="37"/>
        <v>0.03</v>
      </c>
      <c r="V110">
        <v>7937</v>
      </c>
      <c r="W110">
        <v>418503</v>
      </c>
    </row>
    <row r="111" spans="1:23" x14ac:dyDescent="0.25">
      <c r="A111">
        <v>110</v>
      </c>
      <c r="B111">
        <f t="shared" ca="1" si="19"/>
        <v>21</v>
      </c>
      <c r="C111" t="str">
        <f t="shared" ca="1" si="20"/>
        <v>Loamy</v>
      </c>
      <c r="D111">
        <f t="shared" ca="1" si="21"/>
        <v>6.1</v>
      </c>
      <c r="E111">
        <f t="shared" ca="1" si="22"/>
        <v>3.2</v>
      </c>
      <c r="F111">
        <f t="shared" ca="1" si="23"/>
        <v>77.2</v>
      </c>
      <c r="G111">
        <f t="shared" ca="1" si="24"/>
        <v>1.36</v>
      </c>
      <c r="H111">
        <f t="shared" ca="1" si="25"/>
        <v>110</v>
      </c>
      <c r="I111">
        <f t="shared" ca="1" si="26"/>
        <v>31</v>
      </c>
      <c r="J111">
        <f t="shared" ca="1" si="27"/>
        <v>224</v>
      </c>
      <c r="K111">
        <f t="shared" ca="1" si="28"/>
        <v>11</v>
      </c>
      <c r="L111">
        <f t="shared" ca="1" si="29"/>
        <v>1.4</v>
      </c>
      <c r="M111" t="str">
        <f t="shared" ca="1" si="30"/>
        <v>Dark brown</v>
      </c>
      <c r="N111">
        <f t="shared" ca="1" si="31"/>
        <v>47.3</v>
      </c>
      <c r="O111">
        <f t="shared" ca="1" si="32"/>
        <v>46.4</v>
      </c>
      <c r="P111">
        <f t="shared" ca="1" si="33"/>
        <v>23.6</v>
      </c>
      <c r="Q111">
        <f t="shared" ca="1" si="34"/>
        <v>657</v>
      </c>
      <c r="R111" t="s">
        <v>18</v>
      </c>
      <c r="S111">
        <f t="shared" ca="1" si="35"/>
        <v>3.55</v>
      </c>
      <c r="T111">
        <f t="shared" ca="1" si="36"/>
        <v>1.66</v>
      </c>
      <c r="U111">
        <f t="shared" ca="1" si="37"/>
        <v>0.03</v>
      </c>
      <c r="V111">
        <v>7937</v>
      </c>
      <c r="W111">
        <v>418503</v>
      </c>
    </row>
    <row r="112" spans="1:23" x14ac:dyDescent="0.25">
      <c r="A112">
        <v>111</v>
      </c>
      <c r="B112">
        <f t="shared" ca="1" si="19"/>
        <v>23</v>
      </c>
      <c r="C112" t="str">
        <f t="shared" ca="1" si="20"/>
        <v>Sandy loam</v>
      </c>
      <c r="D112">
        <f t="shared" ca="1" si="21"/>
        <v>6.8</v>
      </c>
      <c r="E112">
        <f t="shared" ca="1" si="22"/>
        <v>4.4000000000000004</v>
      </c>
      <c r="F112">
        <f t="shared" ca="1" si="23"/>
        <v>61.8</v>
      </c>
      <c r="G112">
        <f t="shared" ca="1" si="24"/>
        <v>1.32</v>
      </c>
      <c r="H112">
        <f t="shared" ca="1" si="25"/>
        <v>94</v>
      </c>
      <c r="I112">
        <f t="shared" ca="1" si="26"/>
        <v>40</v>
      </c>
      <c r="J112">
        <f t="shared" ca="1" si="27"/>
        <v>278</v>
      </c>
      <c r="K112">
        <f t="shared" ca="1" si="28"/>
        <v>15</v>
      </c>
      <c r="L112">
        <f t="shared" ca="1" si="29"/>
        <v>1.4</v>
      </c>
      <c r="M112" t="str">
        <f t="shared" ca="1" si="30"/>
        <v>Black</v>
      </c>
      <c r="N112">
        <f t="shared" ca="1" si="31"/>
        <v>42.1</v>
      </c>
      <c r="O112">
        <f t="shared" ca="1" si="32"/>
        <v>49</v>
      </c>
      <c r="P112">
        <f t="shared" ca="1" si="33"/>
        <v>21.3</v>
      </c>
      <c r="Q112">
        <f t="shared" ca="1" si="34"/>
        <v>561</v>
      </c>
      <c r="R112" t="s">
        <v>18</v>
      </c>
      <c r="S112">
        <f t="shared" ca="1" si="35"/>
        <v>2.35</v>
      </c>
      <c r="T112">
        <f t="shared" ca="1" si="36"/>
        <v>1.26</v>
      </c>
      <c r="U112">
        <f t="shared" ca="1" si="37"/>
        <v>0.03</v>
      </c>
      <c r="V112">
        <v>7937</v>
      </c>
      <c r="W112">
        <v>418503</v>
      </c>
    </row>
    <row r="113" spans="1:23" x14ac:dyDescent="0.25">
      <c r="A113">
        <v>112</v>
      </c>
      <c r="B113">
        <f t="shared" ca="1" si="19"/>
        <v>28</v>
      </c>
      <c r="C113" t="str">
        <f t="shared" ca="1" si="20"/>
        <v>Sandy loam</v>
      </c>
      <c r="D113">
        <f t="shared" ca="1" si="21"/>
        <v>6.7</v>
      </c>
      <c r="E113">
        <f t="shared" ca="1" si="22"/>
        <v>3.6</v>
      </c>
      <c r="F113">
        <f t="shared" ca="1" si="23"/>
        <v>79</v>
      </c>
      <c r="G113">
        <f t="shared" ca="1" si="24"/>
        <v>1.5</v>
      </c>
      <c r="H113">
        <f t="shared" ca="1" si="25"/>
        <v>52</v>
      </c>
      <c r="I113">
        <f t="shared" ca="1" si="26"/>
        <v>42</v>
      </c>
      <c r="J113">
        <f t="shared" ca="1" si="27"/>
        <v>275</v>
      </c>
      <c r="K113">
        <f t="shared" ca="1" si="28"/>
        <v>17</v>
      </c>
      <c r="L113">
        <f t="shared" ca="1" si="29"/>
        <v>0.6</v>
      </c>
      <c r="M113" t="str">
        <f t="shared" ca="1" si="30"/>
        <v>Black</v>
      </c>
      <c r="N113">
        <f t="shared" ca="1" si="31"/>
        <v>59.7</v>
      </c>
      <c r="O113">
        <f t="shared" ca="1" si="32"/>
        <v>42</v>
      </c>
      <c r="P113">
        <f t="shared" ca="1" si="33"/>
        <v>16.100000000000001</v>
      </c>
      <c r="Q113">
        <f t="shared" ca="1" si="34"/>
        <v>626</v>
      </c>
      <c r="R113" t="s">
        <v>18</v>
      </c>
      <c r="S113">
        <f t="shared" ca="1" si="35"/>
        <v>1.24</v>
      </c>
      <c r="T113">
        <f t="shared" ca="1" si="36"/>
        <v>1.88</v>
      </c>
      <c r="U113">
        <f t="shared" ca="1" si="37"/>
        <v>0.03</v>
      </c>
      <c r="V113">
        <v>7937</v>
      </c>
      <c r="W113">
        <v>418503</v>
      </c>
    </row>
    <row r="114" spans="1:23" x14ac:dyDescent="0.25">
      <c r="A114">
        <v>113</v>
      </c>
      <c r="B114">
        <f t="shared" ca="1" si="19"/>
        <v>21</v>
      </c>
      <c r="C114" t="str">
        <f t="shared" ca="1" si="20"/>
        <v>Sandy loam</v>
      </c>
      <c r="D114">
        <f t="shared" ca="1" si="21"/>
        <v>6.4</v>
      </c>
      <c r="E114">
        <f t="shared" ca="1" si="22"/>
        <v>3</v>
      </c>
      <c r="F114">
        <f t="shared" ca="1" si="23"/>
        <v>71.400000000000006</v>
      </c>
      <c r="G114">
        <f t="shared" ca="1" si="24"/>
        <v>1.31</v>
      </c>
      <c r="H114">
        <f t="shared" ca="1" si="25"/>
        <v>87</v>
      </c>
      <c r="I114">
        <f t="shared" ca="1" si="26"/>
        <v>31</v>
      </c>
      <c r="J114">
        <f t="shared" ca="1" si="27"/>
        <v>219</v>
      </c>
      <c r="K114">
        <f t="shared" ca="1" si="28"/>
        <v>12</v>
      </c>
      <c r="L114">
        <f t="shared" ca="1" si="29"/>
        <v>0.7</v>
      </c>
      <c r="M114" t="str">
        <f t="shared" ca="1" si="30"/>
        <v>Dark brown</v>
      </c>
      <c r="N114">
        <f t="shared" ca="1" si="31"/>
        <v>42.7</v>
      </c>
      <c r="O114">
        <f t="shared" ca="1" si="32"/>
        <v>57.7</v>
      </c>
      <c r="P114">
        <f t="shared" ca="1" si="33"/>
        <v>24.9</v>
      </c>
      <c r="Q114">
        <f t="shared" ca="1" si="34"/>
        <v>726</v>
      </c>
      <c r="R114" t="s">
        <v>18</v>
      </c>
      <c r="S114">
        <f t="shared" ca="1" si="35"/>
        <v>2.81</v>
      </c>
      <c r="T114">
        <f t="shared" ca="1" si="36"/>
        <v>1.24</v>
      </c>
      <c r="U114">
        <f t="shared" ca="1" si="37"/>
        <v>0.03</v>
      </c>
      <c r="V114">
        <v>7937</v>
      </c>
      <c r="W114">
        <v>418503</v>
      </c>
    </row>
    <row r="115" spans="1:23" x14ac:dyDescent="0.25">
      <c r="A115">
        <v>114</v>
      </c>
      <c r="B115">
        <f t="shared" ca="1" si="19"/>
        <v>28</v>
      </c>
      <c r="C115" t="str">
        <f t="shared" ca="1" si="20"/>
        <v>Sandy loam</v>
      </c>
      <c r="D115">
        <f t="shared" ca="1" si="21"/>
        <v>6.8</v>
      </c>
      <c r="E115">
        <f t="shared" ca="1" si="22"/>
        <v>3.2</v>
      </c>
      <c r="F115">
        <f t="shared" ca="1" si="23"/>
        <v>68.5</v>
      </c>
      <c r="G115">
        <f t="shared" ca="1" si="24"/>
        <v>1.1299999999999999</v>
      </c>
      <c r="H115">
        <f t="shared" ca="1" si="25"/>
        <v>112</v>
      </c>
      <c r="I115">
        <f t="shared" ca="1" si="26"/>
        <v>58</v>
      </c>
      <c r="J115">
        <f t="shared" ca="1" si="27"/>
        <v>162</v>
      </c>
      <c r="K115">
        <f t="shared" ca="1" si="28"/>
        <v>20</v>
      </c>
      <c r="L115">
        <f t="shared" ca="1" si="29"/>
        <v>1.2</v>
      </c>
      <c r="M115" t="str">
        <f t="shared" ca="1" si="30"/>
        <v>Black</v>
      </c>
      <c r="N115">
        <f t="shared" ca="1" si="31"/>
        <v>50.2</v>
      </c>
      <c r="O115">
        <f t="shared" ca="1" si="32"/>
        <v>37.799999999999997</v>
      </c>
      <c r="P115">
        <f t="shared" ca="1" si="33"/>
        <v>20.9</v>
      </c>
      <c r="Q115">
        <f t="shared" ca="1" si="34"/>
        <v>612</v>
      </c>
      <c r="R115" t="s">
        <v>18</v>
      </c>
      <c r="S115">
        <f t="shared" ca="1" si="35"/>
        <v>1.93</v>
      </c>
      <c r="T115">
        <f t="shared" ca="1" si="36"/>
        <v>1.81</v>
      </c>
      <c r="U115">
        <f t="shared" ca="1" si="37"/>
        <v>0.02</v>
      </c>
      <c r="V115">
        <v>7937</v>
      </c>
      <c r="W115">
        <v>418503</v>
      </c>
    </row>
    <row r="116" spans="1:23" x14ac:dyDescent="0.25">
      <c r="A116">
        <v>115</v>
      </c>
      <c r="B116">
        <f t="shared" ca="1" si="19"/>
        <v>24</v>
      </c>
      <c r="C116" t="str">
        <f t="shared" ca="1" si="20"/>
        <v>Sandy loam</v>
      </c>
      <c r="D116">
        <f t="shared" ca="1" si="21"/>
        <v>6.3</v>
      </c>
      <c r="E116">
        <f t="shared" ca="1" si="22"/>
        <v>4.2</v>
      </c>
      <c r="F116">
        <f t="shared" ca="1" si="23"/>
        <v>74.3</v>
      </c>
      <c r="G116">
        <f t="shared" ca="1" si="24"/>
        <v>1.08</v>
      </c>
      <c r="H116">
        <f t="shared" ca="1" si="25"/>
        <v>89</v>
      </c>
      <c r="I116">
        <f t="shared" ca="1" si="26"/>
        <v>31</v>
      </c>
      <c r="J116">
        <f t="shared" ca="1" si="27"/>
        <v>223</v>
      </c>
      <c r="K116">
        <f t="shared" ca="1" si="28"/>
        <v>19</v>
      </c>
      <c r="L116">
        <f t="shared" ca="1" si="29"/>
        <v>1.2</v>
      </c>
      <c r="M116" t="str">
        <f t="shared" ca="1" si="30"/>
        <v>Black</v>
      </c>
      <c r="N116">
        <f t="shared" ca="1" si="31"/>
        <v>51.7</v>
      </c>
      <c r="O116">
        <f t="shared" ca="1" si="32"/>
        <v>54.3</v>
      </c>
      <c r="P116">
        <f t="shared" ca="1" si="33"/>
        <v>22.3</v>
      </c>
      <c r="Q116">
        <f t="shared" ca="1" si="34"/>
        <v>755</v>
      </c>
      <c r="R116" t="s">
        <v>18</v>
      </c>
      <c r="S116">
        <f t="shared" ca="1" si="35"/>
        <v>2.87</v>
      </c>
      <c r="T116">
        <f t="shared" ca="1" si="36"/>
        <v>1.37</v>
      </c>
      <c r="U116">
        <f t="shared" ca="1" si="37"/>
        <v>0.02</v>
      </c>
      <c r="V116">
        <v>7937</v>
      </c>
      <c r="W116">
        <v>418503</v>
      </c>
    </row>
    <row r="117" spans="1:23" x14ac:dyDescent="0.25">
      <c r="A117">
        <v>116</v>
      </c>
      <c r="B117">
        <f t="shared" ca="1" si="19"/>
        <v>16</v>
      </c>
      <c r="C117" t="str">
        <f t="shared" ca="1" si="20"/>
        <v>Sandy loam</v>
      </c>
      <c r="D117">
        <f t="shared" ca="1" si="21"/>
        <v>6.1</v>
      </c>
      <c r="E117">
        <f t="shared" ca="1" si="22"/>
        <v>3.1</v>
      </c>
      <c r="F117">
        <f t="shared" ca="1" si="23"/>
        <v>75.900000000000006</v>
      </c>
      <c r="G117">
        <f t="shared" ca="1" si="24"/>
        <v>1.5</v>
      </c>
      <c r="H117">
        <f t="shared" ca="1" si="25"/>
        <v>64</v>
      </c>
      <c r="I117">
        <f t="shared" ca="1" si="26"/>
        <v>56</v>
      </c>
      <c r="J117">
        <f t="shared" ca="1" si="27"/>
        <v>152</v>
      </c>
      <c r="K117">
        <f t="shared" ca="1" si="28"/>
        <v>16</v>
      </c>
      <c r="L117">
        <f t="shared" ca="1" si="29"/>
        <v>1.1000000000000001</v>
      </c>
      <c r="M117" t="str">
        <f t="shared" ca="1" si="30"/>
        <v>Black</v>
      </c>
      <c r="N117">
        <f t="shared" ca="1" si="31"/>
        <v>42.3</v>
      </c>
      <c r="O117">
        <f t="shared" ca="1" si="32"/>
        <v>49.5</v>
      </c>
      <c r="P117">
        <f t="shared" ca="1" si="33"/>
        <v>16.7</v>
      </c>
      <c r="Q117">
        <f t="shared" ca="1" si="34"/>
        <v>527</v>
      </c>
      <c r="R117" t="s">
        <v>18</v>
      </c>
      <c r="S117">
        <f t="shared" ca="1" si="35"/>
        <v>1.1399999999999999</v>
      </c>
      <c r="T117">
        <f t="shared" ca="1" si="36"/>
        <v>1.53</v>
      </c>
      <c r="U117">
        <f t="shared" ca="1" si="37"/>
        <v>0.04</v>
      </c>
      <c r="V117">
        <v>7937</v>
      </c>
      <c r="W117">
        <v>418503</v>
      </c>
    </row>
    <row r="118" spans="1:23" x14ac:dyDescent="0.25">
      <c r="A118">
        <v>117</v>
      </c>
      <c r="B118">
        <f t="shared" ca="1" si="19"/>
        <v>20</v>
      </c>
      <c r="C118" t="str">
        <f t="shared" ca="1" si="20"/>
        <v>Loamy</v>
      </c>
      <c r="D118">
        <f t="shared" ca="1" si="21"/>
        <v>6.8</v>
      </c>
      <c r="E118">
        <f t="shared" ca="1" si="22"/>
        <v>3.9</v>
      </c>
      <c r="F118">
        <f t="shared" ca="1" si="23"/>
        <v>62.7</v>
      </c>
      <c r="G118">
        <f t="shared" ca="1" si="24"/>
        <v>1.46</v>
      </c>
      <c r="H118">
        <f t="shared" ca="1" si="25"/>
        <v>115</v>
      </c>
      <c r="I118">
        <f t="shared" ca="1" si="26"/>
        <v>38</v>
      </c>
      <c r="J118">
        <f t="shared" ca="1" si="27"/>
        <v>158</v>
      </c>
      <c r="K118">
        <f t="shared" ca="1" si="28"/>
        <v>12</v>
      </c>
      <c r="L118">
        <f t="shared" ca="1" si="29"/>
        <v>0.6</v>
      </c>
      <c r="M118" t="str">
        <f t="shared" ca="1" si="30"/>
        <v>Black</v>
      </c>
      <c r="N118">
        <f t="shared" ca="1" si="31"/>
        <v>46.3</v>
      </c>
      <c r="O118">
        <f t="shared" ca="1" si="32"/>
        <v>30.7</v>
      </c>
      <c r="P118">
        <f t="shared" ca="1" si="33"/>
        <v>23.6</v>
      </c>
      <c r="Q118">
        <f t="shared" ca="1" si="34"/>
        <v>760</v>
      </c>
      <c r="R118" t="s">
        <v>18</v>
      </c>
      <c r="S118">
        <f t="shared" ca="1" si="35"/>
        <v>3.03</v>
      </c>
      <c r="T118">
        <f t="shared" ca="1" si="36"/>
        <v>2.04</v>
      </c>
      <c r="U118">
        <f t="shared" ca="1" si="37"/>
        <v>0.03</v>
      </c>
      <c r="V118">
        <v>7937</v>
      </c>
      <c r="W118">
        <v>418503</v>
      </c>
    </row>
    <row r="119" spans="1:23" x14ac:dyDescent="0.25">
      <c r="A119">
        <v>118</v>
      </c>
      <c r="B119">
        <f t="shared" ca="1" si="19"/>
        <v>27</v>
      </c>
      <c r="C119" t="str">
        <f t="shared" ca="1" si="20"/>
        <v>Sandy loam</v>
      </c>
      <c r="D119">
        <f t="shared" ca="1" si="21"/>
        <v>6.8</v>
      </c>
      <c r="E119">
        <f t="shared" ca="1" si="22"/>
        <v>5</v>
      </c>
      <c r="F119">
        <f t="shared" ca="1" si="23"/>
        <v>70.400000000000006</v>
      </c>
      <c r="G119">
        <f t="shared" ca="1" si="24"/>
        <v>1.19</v>
      </c>
      <c r="H119">
        <f t="shared" ca="1" si="25"/>
        <v>50</v>
      </c>
      <c r="I119">
        <f t="shared" ca="1" si="26"/>
        <v>55</v>
      </c>
      <c r="J119">
        <f t="shared" ca="1" si="27"/>
        <v>170</v>
      </c>
      <c r="K119">
        <f t="shared" ca="1" si="28"/>
        <v>16</v>
      </c>
      <c r="L119">
        <f t="shared" ca="1" si="29"/>
        <v>0.9</v>
      </c>
      <c r="M119" t="str">
        <f t="shared" ca="1" si="30"/>
        <v>Black</v>
      </c>
      <c r="N119">
        <f t="shared" ca="1" si="31"/>
        <v>58.8</v>
      </c>
      <c r="O119">
        <f t="shared" ca="1" si="32"/>
        <v>52.7</v>
      </c>
      <c r="P119">
        <f t="shared" ca="1" si="33"/>
        <v>16</v>
      </c>
      <c r="Q119">
        <f t="shared" ca="1" si="34"/>
        <v>518</v>
      </c>
      <c r="R119" t="s">
        <v>18</v>
      </c>
      <c r="S119">
        <f t="shared" ca="1" si="35"/>
        <v>0.91</v>
      </c>
      <c r="T119">
        <f t="shared" ca="1" si="36"/>
        <v>1.34</v>
      </c>
      <c r="U119">
        <f t="shared" ca="1" si="37"/>
        <v>0.02</v>
      </c>
      <c r="V119">
        <v>7937</v>
      </c>
      <c r="W119">
        <v>418503</v>
      </c>
    </row>
    <row r="120" spans="1:23" x14ac:dyDescent="0.25">
      <c r="A120">
        <v>119</v>
      </c>
      <c r="B120">
        <f t="shared" ca="1" si="19"/>
        <v>16</v>
      </c>
      <c r="C120" t="str">
        <f t="shared" ca="1" si="20"/>
        <v>Sandy loam</v>
      </c>
      <c r="D120">
        <f t="shared" ca="1" si="21"/>
        <v>6.9</v>
      </c>
      <c r="E120">
        <f t="shared" ca="1" si="22"/>
        <v>3.9</v>
      </c>
      <c r="F120">
        <f t="shared" ca="1" si="23"/>
        <v>68.599999999999994</v>
      </c>
      <c r="G120">
        <f t="shared" ca="1" si="24"/>
        <v>1.48</v>
      </c>
      <c r="H120">
        <f t="shared" ca="1" si="25"/>
        <v>62</v>
      </c>
      <c r="I120">
        <f t="shared" ca="1" si="26"/>
        <v>31</v>
      </c>
      <c r="J120">
        <f t="shared" ca="1" si="27"/>
        <v>184</v>
      </c>
      <c r="K120">
        <f t="shared" ca="1" si="28"/>
        <v>15</v>
      </c>
      <c r="L120">
        <f t="shared" ca="1" si="29"/>
        <v>0.7</v>
      </c>
      <c r="M120" t="str">
        <f t="shared" ca="1" si="30"/>
        <v>Dark brown</v>
      </c>
      <c r="N120">
        <f t="shared" ca="1" si="31"/>
        <v>46</v>
      </c>
      <c r="O120">
        <f t="shared" ca="1" si="32"/>
        <v>37.1</v>
      </c>
      <c r="P120">
        <f t="shared" ca="1" si="33"/>
        <v>24.2</v>
      </c>
      <c r="Q120">
        <f t="shared" ca="1" si="34"/>
        <v>726</v>
      </c>
      <c r="R120" t="s">
        <v>18</v>
      </c>
      <c r="S120">
        <f t="shared" ca="1" si="35"/>
        <v>2</v>
      </c>
      <c r="T120">
        <f t="shared" ca="1" si="36"/>
        <v>1.85</v>
      </c>
      <c r="U120">
        <f t="shared" ca="1" si="37"/>
        <v>0.03</v>
      </c>
      <c r="V120">
        <v>7937</v>
      </c>
      <c r="W120">
        <v>418503</v>
      </c>
    </row>
    <row r="121" spans="1:23" x14ac:dyDescent="0.25">
      <c r="A121">
        <v>120</v>
      </c>
      <c r="B121">
        <f t="shared" ca="1" si="19"/>
        <v>29</v>
      </c>
      <c r="C121" t="str">
        <f t="shared" ca="1" si="20"/>
        <v>Sandy loam</v>
      </c>
      <c r="D121">
        <f t="shared" ca="1" si="21"/>
        <v>7</v>
      </c>
      <c r="E121">
        <f t="shared" ca="1" si="22"/>
        <v>4.5</v>
      </c>
      <c r="F121">
        <f t="shared" ca="1" si="23"/>
        <v>71.2</v>
      </c>
      <c r="G121">
        <f t="shared" ca="1" si="24"/>
        <v>1.46</v>
      </c>
      <c r="H121">
        <f t="shared" ca="1" si="25"/>
        <v>92</v>
      </c>
      <c r="I121">
        <f t="shared" ca="1" si="26"/>
        <v>49</v>
      </c>
      <c r="J121">
        <f t="shared" ca="1" si="27"/>
        <v>238</v>
      </c>
      <c r="K121">
        <f t="shared" ca="1" si="28"/>
        <v>11</v>
      </c>
      <c r="L121">
        <f t="shared" ca="1" si="29"/>
        <v>1.4</v>
      </c>
      <c r="M121" t="str">
        <f t="shared" ca="1" si="30"/>
        <v>Black</v>
      </c>
      <c r="N121">
        <f t="shared" ca="1" si="31"/>
        <v>53.4</v>
      </c>
      <c r="O121">
        <f t="shared" ca="1" si="32"/>
        <v>53.3</v>
      </c>
      <c r="P121">
        <f t="shared" ca="1" si="33"/>
        <v>17.5</v>
      </c>
      <c r="Q121">
        <f t="shared" ca="1" si="34"/>
        <v>799</v>
      </c>
      <c r="R121" t="s">
        <v>18</v>
      </c>
      <c r="S121">
        <f t="shared" ca="1" si="35"/>
        <v>1.88</v>
      </c>
      <c r="T121">
        <f t="shared" ca="1" si="36"/>
        <v>1.34</v>
      </c>
      <c r="U121">
        <f t="shared" ca="1" si="37"/>
        <v>0.03</v>
      </c>
      <c r="V121">
        <v>7937</v>
      </c>
      <c r="W121">
        <v>418503</v>
      </c>
    </row>
    <row r="122" spans="1:23" x14ac:dyDescent="0.25">
      <c r="A122">
        <v>121</v>
      </c>
      <c r="B122">
        <f t="shared" ca="1" si="19"/>
        <v>30</v>
      </c>
      <c r="C122" t="str">
        <f t="shared" ca="1" si="20"/>
        <v>Loamy</v>
      </c>
      <c r="D122">
        <f t="shared" ca="1" si="21"/>
        <v>6.5</v>
      </c>
      <c r="E122">
        <f t="shared" ca="1" si="22"/>
        <v>4.7</v>
      </c>
      <c r="F122">
        <f t="shared" ca="1" si="23"/>
        <v>65.099999999999994</v>
      </c>
      <c r="G122">
        <f t="shared" ca="1" si="24"/>
        <v>1.45</v>
      </c>
      <c r="H122">
        <f t="shared" ca="1" si="25"/>
        <v>51</v>
      </c>
      <c r="I122">
        <f t="shared" ca="1" si="26"/>
        <v>53</v>
      </c>
      <c r="J122">
        <f t="shared" ca="1" si="27"/>
        <v>216</v>
      </c>
      <c r="K122">
        <f t="shared" ca="1" si="28"/>
        <v>20</v>
      </c>
      <c r="L122">
        <f t="shared" ca="1" si="29"/>
        <v>1</v>
      </c>
      <c r="M122" t="str">
        <f t="shared" ca="1" si="30"/>
        <v>Dark brown</v>
      </c>
      <c r="N122">
        <f t="shared" ca="1" si="31"/>
        <v>42.2</v>
      </c>
      <c r="O122">
        <f t="shared" ca="1" si="32"/>
        <v>34.9</v>
      </c>
      <c r="P122">
        <f t="shared" ca="1" si="33"/>
        <v>24.3</v>
      </c>
      <c r="Q122">
        <f t="shared" ca="1" si="34"/>
        <v>647</v>
      </c>
      <c r="R122" t="s">
        <v>18</v>
      </c>
      <c r="S122">
        <f t="shared" ca="1" si="35"/>
        <v>0.96</v>
      </c>
      <c r="T122">
        <f t="shared" ca="1" si="36"/>
        <v>1.87</v>
      </c>
      <c r="U122">
        <f t="shared" ca="1" si="37"/>
        <v>0.03</v>
      </c>
      <c r="V122">
        <v>7937</v>
      </c>
      <c r="W122">
        <v>418503</v>
      </c>
    </row>
    <row r="123" spans="1:23" x14ac:dyDescent="0.25">
      <c r="A123">
        <v>122</v>
      </c>
      <c r="B123">
        <f t="shared" ca="1" si="19"/>
        <v>23</v>
      </c>
      <c r="C123" t="str">
        <f t="shared" ca="1" si="20"/>
        <v>Loamy</v>
      </c>
      <c r="D123">
        <f t="shared" ca="1" si="21"/>
        <v>6.5</v>
      </c>
      <c r="E123">
        <f t="shared" ca="1" si="22"/>
        <v>4.2</v>
      </c>
      <c r="F123">
        <f t="shared" ca="1" si="23"/>
        <v>75.599999999999994</v>
      </c>
      <c r="G123">
        <f t="shared" ca="1" si="24"/>
        <v>1.28</v>
      </c>
      <c r="H123">
        <f t="shared" ca="1" si="25"/>
        <v>75</v>
      </c>
      <c r="I123">
        <f t="shared" ca="1" si="26"/>
        <v>47</v>
      </c>
      <c r="J123">
        <f t="shared" ca="1" si="27"/>
        <v>217</v>
      </c>
      <c r="K123">
        <f t="shared" ca="1" si="28"/>
        <v>15</v>
      </c>
      <c r="L123">
        <f t="shared" ca="1" si="29"/>
        <v>1.1000000000000001</v>
      </c>
      <c r="M123" t="str">
        <f t="shared" ca="1" si="30"/>
        <v>Dark brown</v>
      </c>
      <c r="N123">
        <f t="shared" ca="1" si="31"/>
        <v>58.7</v>
      </c>
      <c r="O123">
        <f t="shared" ca="1" si="32"/>
        <v>33.6</v>
      </c>
      <c r="P123">
        <f t="shared" ca="1" si="33"/>
        <v>17.5</v>
      </c>
      <c r="Q123">
        <f t="shared" ca="1" si="34"/>
        <v>582</v>
      </c>
      <c r="R123" t="s">
        <v>18</v>
      </c>
      <c r="S123">
        <f t="shared" ca="1" si="35"/>
        <v>1.6</v>
      </c>
      <c r="T123">
        <f t="shared" ca="1" si="36"/>
        <v>2.25</v>
      </c>
      <c r="U123">
        <f t="shared" ca="1" si="37"/>
        <v>0.02</v>
      </c>
      <c r="V123">
        <v>7937</v>
      </c>
      <c r="W123">
        <v>418503</v>
      </c>
    </row>
    <row r="124" spans="1:23" x14ac:dyDescent="0.25">
      <c r="A124">
        <v>123</v>
      </c>
      <c r="B124">
        <f t="shared" ca="1" si="19"/>
        <v>27</v>
      </c>
      <c r="C124" t="str">
        <f t="shared" ca="1" si="20"/>
        <v>Sandy loam</v>
      </c>
      <c r="D124">
        <f t="shared" ca="1" si="21"/>
        <v>6.1</v>
      </c>
      <c r="E124">
        <f t="shared" ca="1" si="22"/>
        <v>4.3</v>
      </c>
      <c r="F124">
        <f t="shared" ca="1" si="23"/>
        <v>70.5</v>
      </c>
      <c r="G124">
        <f t="shared" ca="1" si="24"/>
        <v>1.43</v>
      </c>
      <c r="H124">
        <f t="shared" ca="1" si="25"/>
        <v>75</v>
      </c>
      <c r="I124">
        <f t="shared" ca="1" si="26"/>
        <v>30</v>
      </c>
      <c r="J124">
        <f t="shared" ca="1" si="27"/>
        <v>158</v>
      </c>
      <c r="K124">
        <f t="shared" ca="1" si="28"/>
        <v>19</v>
      </c>
      <c r="L124">
        <f t="shared" ca="1" si="29"/>
        <v>1.5</v>
      </c>
      <c r="M124" t="str">
        <f t="shared" ca="1" si="30"/>
        <v>Dark brown</v>
      </c>
      <c r="N124">
        <f t="shared" ca="1" si="31"/>
        <v>43.2</v>
      </c>
      <c r="O124">
        <f t="shared" ca="1" si="32"/>
        <v>41.7</v>
      </c>
      <c r="P124">
        <f t="shared" ca="1" si="33"/>
        <v>15.2</v>
      </c>
      <c r="Q124">
        <f t="shared" ca="1" si="34"/>
        <v>600</v>
      </c>
      <c r="R124" t="s">
        <v>18</v>
      </c>
      <c r="S124">
        <f t="shared" ca="1" si="35"/>
        <v>2.5</v>
      </c>
      <c r="T124">
        <f t="shared" ca="1" si="36"/>
        <v>1.69</v>
      </c>
      <c r="U124">
        <f t="shared" ca="1" si="37"/>
        <v>0.03</v>
      </c>
      <c r="V124">
        <v>7937</v>
      </c>
      <c r="W124">
        <v>418503</v>
      </c>
    </row>
    <row r="125" spans="1:23" x14ac:dyDescent="0.25">
      <c r="A125">
        <v>124</v>
      </c>
      <c r="B125">
        <f t="shared" ca="1" si="19"/>
        <v>30</v>
      </c>
      <c r="C125" t="str">
        <f t="shared" ca="1" si="20"/>
        <v>Loamy</v>
      </c>
      <c r="D125">
        <f t="shared" ca="1" si="21"/>
        <v>6.5</v>
      </c>
      <c r="E125">
        <f t="shared" ca="1" si="22"/>
        <v>3.7</v>
      </c>
      <c r="F125">
        <f t="shared" ca="1" si="23"/>
        <v>77.400000000000006</v>
      </c>
      <c r="G125">
        <f t="shared" ca="1" si="24"/>
        <v>1.28</v>
      </c>
      <c r="H125">
        <f t="shared" ca="1" si="25"/>
        <v>83</v>
      </c>
      <c r="I125">
        <f t="shared" ca="1" si="26"/>
        <v>49</v>
      </c>
      <c r="J125">
        <f t="shared" ca="1" si="27"/>
        <v>264</v>
      </c>
      <c r="K125">
        <f t="shared" ca="1" si="28"/>
        <v>20</v>
      </c>
      <c r="L125">
        <f t="shared" ca="1" si="29"/>
        <v>1.4</v>
      </c>
      <c r="M125" t="str">
        <f t="shared" ca="1" si="30"/>
        <v>Black</v>
      </c>
      <c r="N125">
        <f t="shared" ca="1" si="31"/>
        <v>46.8</v>
      </c>
      <c r="O125">
        <f t="shared" ca="1" si="32"/>
        <v>43.9</v>
      </c>
      <c r="P125">
        <f t="shared" ca="1" si="33"/>
        <v>21.7</v>
      </c>
      <c r="Q125">
        <f t="shared" ca="1" si="34"/>
        <v>616</v>
      </c>
      <c r="R125" t="s">
        <v>18</v>
      </c>
      <c r="S125">
        <f t="shared" ca="1" si="35"/>
        <v>1.69</v>
      </c>
      <c r="T125">
        <f t="shared" ca="1" si="36"/>
        <v>1.76</v>
      </c>
      <c r="U125">
        <f t="shared" ca="1" si="37"/>
        <v>0.03</v>
      </c>
      <c r="V125">
        <v>7937</v>
      </c>
      <c r="W125">
        <v>418503</v>
      </c>
    </row>
    <row r="126" spans="1:23" x14ac:dyDescent="0.25">
      <c r="A126">
        <v>125</v>
      </c>
      <c r="B126">
        <f t="shared" ca="1" si="19"/>
        <v>15</v>
      </c>
      <c r="C126" t="str">
        <f t="shared" ca="1" si="20"/>
        <v>Loamy</v>
      </c>
      <c r="D126">
        <f t="shared" ca="1" si="21"/>
        <v>6.8</v>
      </c>
      <c r="E126">
        <f t="shared" ca="1" si="22"/>
        <v>3.2</v>
      </c>
      <c r="F126">
        <f t="shared" ca="1" si="23"/>
        <v>64.2</v>
      </c>
      <c r="G126">
        <f t="shared" ca="1" si="24"/>
        <v>1.04</v>
      </c>
      <c r="H126">
        <f t="shared" ca="1" si="25"/>
        <v>58</v>
      </c>
      <c r="I126">
        <f t="shared" ca="1" si="26"/>
        <v>56</v>
      </c>
      <c r="J126">
        <f t="shared" ca="1" si="27"/>
        <v>273</v>
      </c>
      <c r="K126">
        <f t="shared" ca="1" si="28"/>
        <v>18</v>
      </c>
      <c r="L126">
        <f t="shared" ca="1" si="29"/>
        <v>1.4</v>
      </c>
      <c r="M126" t="str">
        <f t="shared" ca="1" si="30"/>
        <v>Dark brown</v>
      </c>
      <c r="N126">
        <f t="shared" ca="1" si="31"/>
        <v>51.2</v>
      </c>
      <c r="O126">
        <f t="shared" ca="1" si="32"/>
        <v>42.3</v>
      </c>
      <c r="P126">
        <f t="shared" ca="1" si="33"/>
        <v>16.899999999999999</v>
      </c>
      <c r="Q126">
        <f t="shared" ca="1" si="34"/>
        <v>568</v>
      </c>
      <c r="R126" t="s">
        <v>18</v>
      </c>
      <c r="S126">
        <f t="shared" ca="1" si="35"/>
        <v>1.04</v>
      </c>
      <c r="T126">
        <f t="shared" ca="1" si="36"/>
        <v>1.52</v>
      </c>
      <c r="U126">
        <f t="shared" ca="1" si="37"/>
        <v>0.02</v>
      </c>
      <c r="V126">
        <v>7937</v>
      </c>
      <c r="W126">
        <v>418503</v>
      </c>
    </row>
    <row r="127" spans="1:23" x14ac:dyDescent="0.25">
      <c r="A127">
        <v>126</v>
      </c>
      <c r="B127">
        <f t="shared" ca="1" si="19"/>
        <v>27</v>
      </c>
      <c r="C127" t="str">
        <f t="shared" ca="1" si="20"/>
        <v>Loamy</v>
      </c>
      <c r="D127">
        <f t="shared" ca="1" si="21"/>
        <v>6.4</v>
      </c>
      <c r="E127">
        <f t="shared" ca="1" si="22"/>
        <v>4.5</v>
      </c>
      <c r="F127">
        <f t="shared" ca="1" si="23"/>
        <v>61.2</v>
      </c>
      <c r="G127">
        <f t="shared" ca="1" si="24"/>
        <v>1.49</v>
      </c>
      <c r="H127">
        <f t="shared" ca="1" si="25"/>
        <v>54</v>
      </c>
      <c r="I127">
        <f t="shared" ca="1" si="26"/>
        <v>60</v>
      </c>
      <c r="J127">
        <f t="shared" ca="1" si="27"/>
        <v>196</v>
      </c>
      <c r="K127">
        <f t="shared" ca="1" si="28"/>
        <v>14</v>
      </c>
      <c r="L127">
        <f t="shared" ca="1" si="29"/>
        <v>0.7</v>
      </c>
      <c r="M127" t="str">
        <f t="shared" ca="1" si="30"/>
        <v>Black</v>
      </c>
      <c r="N127">
        <f t="shared" ca="1" si="31"/>
        <v>59.8</v>
      </c>
      <c r="O127">
        <f t="shared" ca="1" si="32"/>
        <v>52.6</v>
      </c>
      <c r="P127">
        <f t="shared" ca="1" si="33"/>
        <v>17.7</v>
      </c>
      <c r="Q127">
        <f t="shared" ca="1" si="34"/>
        <v>507</v>
      </c>
      <c r="R127" t="s">
        <v>18</v>
      </c>
      <c r="S127">
        <f t="shared" ca="1" si="35"/>
        <v>0.9</v>
      </c>
      <c r="T127">
        <f t="shared" ca="1" si="36"/>
        <v>1.1599999999999999</v>
      </c>
      <c r="U127">
        <f t="shared" ca="1" si="37"/>
        <v>0.02</v>
      </c>
      <c r="V127">
        <v>7937</v>
      </c>
      <c r="W127">
        <v>418503</v>
      </c>
    </row>
    <row r="128" spans="1:23" x14ac:dyDescent="0.25">
      <c r="A128">
        <v>127</v>
      </c>
      <c r="B128">
        <f t="shared" ca="1" si="19"/>
        <v>21</v>
      </c>
      <c r="C128" t="str">
        <f t="shared" ca="1" si="20"/>
        <v>Loamy</v>
      </c>
      <c r="D128">
        <f t="shared" ca="1" si="21"/>
        <v>6.9</v>
      </c>
      <c r="E128">
        <f t="shared" ca="1" si="22"/>
        <v>4.9000000000000004</v>
      </c>
      <c r="F128">
        <f t="shared" ca="1" si="23"/>
        <v>79.400000000000006</v>
      </c>
      <c r="G128">
        <f t="shared" ca="1" si="24"/>
        <v>1.45</v>
      </c>
      <c r="H128">
        <f t="shared" ca="1" si="25"/>
        <v>121</v>
      </c>
      <c r="I128">
        <f t="shared" ca="1" si="26"/>
        <v>39</v>
      </c>
      <c r="J128">
        <f t="shared" ca="1" si="27"/>
        <v>165</v>
      </c>
      <c r="K128">
        <f t="shared" ca="1" si="28"/>
        <v>12</v>
      </c>
      <c r="L128">
        <f t="shared" ca="1" si="29"/>
        <v>0.8</v>
      </c>
      <c r="M128" t="str">
        <f t="shared" ca="1" si="30"/>
        <v>Dark brown</v>
      </c>
      <c r="N128">
        <f t="shared" ca="1" si="31"/>
        <v>48.8</v>
      </c>
      <c r="O128">
        <f t="shared" ca="1" si="32"/>
        <v>31</v>
      </c>
      <c r="P128">
        <f t="shared" ca="1" si="33"/>
        <v>19.899999999999999</v>
      </c>
      <c r="Q128">
        <f t="shared" ca="1" si="34"/>
        <v>507</v>
      </c>
      <c r="R128" t="s">
        <v>18</v>
      </c>
      <c r="S128">
        <f t="shared" ca="1" si="35"/>
        <v>3.1</v>
      </c>
      <c r="T128">
        <f t="shared" ca="1" si="36"/>
        <v>2.56</v>
      </c>
      <c r="U128">
        <f t="shared" ca="1" si="37"/>
        <v>0.03</v>
      </c>
      <c r="V128">
        <v>7937</v>
      </c>
      <c r="W128">
        <v>418503</v>
      </c>
    </row>
    <row r="129" spans="1:23" x14ac:dyDescent="0.25">
      <c r="A129">
        <v>128</v>
      </c>
      <c r="B129">
        <f t="shared" ca="1" si="19"/>
        <v>28</v>
      </c>
      <c r="C129" t="str">
        <f t="shared" ca="1" si="20"/>
        <v>Loamy</v>
      </c>
      <c r="D129">
        <f t="shared" ca="1" si="21"/>
        <v>6.8</v>
      </c>
      <c r="E129">
        <f t="shared" ca="1" si="22"/>
        <v>3.6</v>
      </c>
      <c r="F129">
        <f t="shared" ca="1" si="23"/>
        <v>68.8</v>
      </c>
      <c r="G129">
        <f t="shared" ca="1" si="24"/>
        <v>1.28</v>
      </c>
      <c r="H129">
        <f t="shared" ca="1" si="25"/>
        <v>64</v>
      </c>
      <c r="I129">
        <f t="shared" ca="1" si="26"/>
        <v>35</v>
      </c>
      <c r="J129">
        <f t="shared" ca="1" si="27"/>
        <v>263</v>
      </c>
      <c r="K129">
        <f t="shared" ca="1" si="28"/>
        <v>12</v>
      </c>
      <c r="L129">
        <f t="shared" ca="1" si="29"/>
        <v>0.9</v>
      </c>
      <c r="M129" t="str">
        <f t="shared" ca="1" si="30"/>
        <v>Dark brown</v>
      </c>
      <c r="N129">
        <f t="shared" ca="1" si="31"/>
        <v>40.5</v>
      </c>
      <c r="O129">
        <f t="shared" ca="1" si="32"/>
        <v>49.5</v>
      </c>
      <c r="P129">
        <f t="shared" ca="1" si="33"/>
        <v>19.7</v>
      </c>
      <c r="Q129">
        <f t="shared" ca="1" si="34"/>
        <v>504</v>
      </c>
      <c r="R129" t="s">
        <v>18</v>
      </c>
      <c r="S129">
        <f t="shared" ca="1" si="35"/>
        <v>1.83</v>
      </c>
      <c r="T129">
        <f t="shared" ca="1" si="36"/>
        <v>1.39</v>
      </c>
      <c r="U129">
        <f t="shared" ca="1" si="37"/>
        <v>0.03</v>
      </c>
      <c r="V129">
        <v>7937</v>
      </c>
      <c r="W129">
        <v>418503</v>
      </c>
    </row>
    <row r="130" spans="1:23" x14ac:dyDescent="0.25">
      <c r="A130">
        <v>129</v>
      </c>
      <c r="B130">
        <f t="shared" ca="1" si="19"/>
        <v>19</v>
      </c>
      <c r="C130" t="str">
        <f t="shared" ca="1" si="20"/>
        <v>Sandy loam</v>
      </c>
      <c r="D130">
        <f t="shared" ca="1" si="21"/>
        <v>6.9</v>
      </c>
      <c r="E130">
        <f t="shared" ca="1" si="22"/>
        <v>3.4</v>
      </c>
      <c r="F130">
        <f t="shared" ca="1" si="23"/>
        <v>61.2</v>
      </c>
      <c r="G130">
        <f t="shared" ca="1" si="24"/>
        <v>1.1000000000000001</v>
      </c>
      <c r="H130">
        <f t="shared" ca="1" si="25"/>
        <v>99</v>
      </c>
      <c r="I130">
        <f t="shared" ca="1" si="26"/>
        <v>49</v>
      </c>
      <c r="J130">
        <f t="shared" ca="1" si="27"/>
        <v>218</v>
      </c>
      <c r="K130">
        <f t="shared" ca="1" si="28"/>
        <v>14</v>
      </c>
      <c r="L130">
        <f t="shared" ca="1" si="29"/>
        <v>1.2</v>
      </c>
      <c r="M130" t="str">
        <f t="shared" ca="1" si="30"/>
        <v>Dark brown</v>
      </c>
      <c r="N130">
        <f t="shared" ca="1" si="31"/>
        <v>58.5</v>
      </c>
      <c r="O130">
        <f t="shared" ca="1" si="32"/>
        <v>38.9</v>
      </c>
      <c r="P130">
        <f t="shared" ca="1" si="33"/>
        <v>24.7</v>
      </c>
      <c r="Q130">
        <f t="shared" ca="1" si="34"/>
        <v>691</v>
      </c>
      <c r="R130" t="s">
        <v>18</v>
      </c>
      <c r="S130">
        <f t="shared" ca="1" si="35"/>
        <v>2.02</v>
      </c>
      <c r="T130">
        <f t="shared" ca="1" si="36"/>
        <v>1.57</v>
      </c>
      <c r="U130">
        <f t="shared" ca="1" si="37"/>
        <v>0.02</v>
      </c>
      <c r="V130">
        <v>7937</v>
      </c>
      <c r="W130">
        <v>418503</v>
      </c>
    </row>
    <row r="131" spans="1:23" x14ac:dyDescent="0.25">
      <c r="A131">
        <v>130</v>
      </c>
      <c r="B131">
        <f t="shared" ref="B131:B194" ca="1" si="38">RANDBETWEEN(15, 30)</f>
        <v>21</v>
      </c>
      <c r="C131" t="str">
        <f t="shared" ref="C131:C194" ca="1" si="39">CHOOSE(RANDBETWEEN(1,2), "Loamy", "Sandy loam")</f>
        <v>Loamy</v>
      </c>
      <c r="D131">
        <f t="shared" ref="D131:D194" ca="1" si="40">ROUND(6 + RAND(), 1)</f>
        <v>6.6</v>
      </c>
      <c r="E131">
        <f t="shared" ref="E131:E194" ca="1" si="41">ROUND(3 + RAND() * 2, 1)</f>
        <v>3.7</v>
      </c>
      <c r="F131">
        <f t="shared" ref="F131:F194" ca="1" si="42">ROUND(60 + RAND() * 20, 1)</f>
        <v>62.6</v>
      </c>
      <c r="G131">
        <f t="shared" ref="G131:G194" ca="1" si="43">ROUND(1 + RAND() * 0.5, 2)</f>
        <v>1.4</v>
      </c>
      <c r="H131">
        <f t="shared" ref="H131:H194" ca="1" si="44">RANDBETWEEN(50, 150)</f>
        <v>112</v>
      </c>
      <c r="I131">
        <f t="shared" ref="I131:I194" ca="1" si="45">RANDBETWEEN(30, 60)</f>
        <v>39</v>
      </c>
      <c r="J131">
        <f t="shared" ref="J131:J194" ca="1" si="46">RANDBETWEEN(150, 300)</f>
        <v>166</v>
      </c>
      <c r="K131">
        <f t="shared" ref="K131:K194" ca="1" si="47">RANDBETWEEN(10, 20)</f>
        <v>13</v>
      </c>
      <c r="L131">
        <f t="shared" ref="L131:L194" ca="1" si="48">ROUND(0.5 + RAND(), 1)</f>
        <v>0.7</v>
      </c>
      <c r="M131" t="str">
        <f t="shared" ref="M131:M194" ca="1" si="49">CHOOSE(RANDBETWEEN(1,2), "Dark brown", "Black")</f>
        <v>Dark brown</v>
      </c>
      <c r="N131">
        <f t="shared" ref="N131:N194" ca="1" si="50">ROUND(40 + RAND() * 20, 1)</f>
        <v>51.1</v>
      </c>
      <c r="O131">
        <f t="shared" ref="O131:O194" ca="1" si="51">ROUND(30 + RAND() * 30, 1)</f>
        <v>37.200000000000003</v>
      </c>
      <c r="P131">
        <f t="shared" ref="P131:P194" ca="1" si="52">ROUND(15 + RAND() * 10, 1)</f>
        <v>17</v>
      </c>
      <c r="Q131">
        <f t="shared" ref="Q131:Q194" ca="1" si="53">RANDBETWEEN(500, 800)</f>
        <v>542</v>
      </c>
      <c r="R131" t="s">
        <v>18</v>
      </c>
      <c r="S131">
        <f t="shared" ref="S131:S194" ca="1" si="54">ROUND(H131/I131,2)</f>
        <v>2.87</v>
      </c>
      <c r="T131">
        <f t="shared" ref="T131:T194" ca="1" si="55">ROUND(F131/O131,2)</f>
        <v>1.68</v>
      </c>
      <c r="U131">
        <f t="shared" ref="U131:U194" ca="1" si="56">ROUND(G131/N131,2)</f>
        <v>0.03</v>
      </c>
      <c r="V131">
        <v>7937</v>
      </c>
      <c r="W131">
        <v>418503</v>
      </c>
    </row>
    <row r="132" spans="1:23" x14ac:dyDescent="0.25">
      <c r="A132">
        <v>131</v>
      </c>
      <c r="B132">
        <f t="shared" ca="1" si="38"/>
        <v>25</v>
      </c>
      <c r="C132" t="str">
        <f t="shared" ca="1" si="39"/>
        <v>Sandy loam</v>
      </c>
      <c r="D132">
        <f t="shared" ca="1" si="40"/>
        <v>6.3</v>
      </c>
      <c r="E132">
        <f t="shared" ca="1" si="41"/>
        <v>3.8</v>
      </c>
      <c r="F132">
        <f t="shared" ca="1" si="42"/>
        <v>64</v>
      </c>
      <c r="G132">
        <f t="shared" ca="1" si="43"/>
        <v>1.19</v>
      </c>
      <c r="H132">
        <f t="shared" ca="1" si="44"/>
        <v>110</v>
      </c>
      <c r="I132">
        <f t="shared" ca="1" si="45"/>
        <v>40</v>
      </c>
      <c r="J132">
        <f t="shared" ca="1" si="46"/>
        <v>245</v>
      </c>
      <c r="K132">
        <f t="shared" ca="1" si="47"/>
        <v>19</v>
      </c>
      <c r="L132">
        <f t="shared" ca="1" si="48"/>
        <v>1.1000000000000001</v>
      </c>
      <c r="M132" t="str">
        <f t="shared" ca="1" si="49"/>
        <v>Black</v>
      </c>
      <c r="N132">
        <f t="shared" ca="1" si="50"/>
        <v>59.1</v>
      </c>
      <c r="O132">
        <f t="shared" ca="1" si="51"/>
        <v>57.3</v>
      </c>
      <c r="P132">
        <f t="shared" ca="1" si="52"/>
        <v>18.5</v>
      </c>
      <c r="Q132">
        <f t="shared" ca="1" si="53"/>
        <v>586</v>
      </c>
      <c r="R132" t="s">
        <v>18</v>
      </c>
      <c r="S132">
        <f t="shared" ca="1" si="54"/>
        <v>2.75</v>
      </c>
      <c r="T132">
        <f t="shared" ca="1" si="55"/>
        <v>1.1200000000000001</v>
      </c>
      <c r="U132">
        <f t="shared" ca="1" si="56"/>
        <v>0.02</v>
      </c>
      <c r="V132">
        <v>7937</v>
      </c>
      <c r="W132">
        <v>418503</v>
      </c>
    </row>
    <row r="133" spans="1:23" x14ac:dyDescent="0.25">
      <c r="A133">
        <v>132</v>
      </c>
      <c r="B133">
        <f t="shared" ca="1" si="38"/>
        <v>25</v>
      </c>
      <c r="C133" t="str">
        <f t="shared" ca="1" si="39"/>
        <v>Sandy loam</v>
      </c>
      <c r="D133">
        <f t="shared" ca="1" si="40"/>
        <v>6.5</v>
      </c>
      <c r="E133">
        <f t="shared" ca="1" si="41"/>
        <v>4.3</v>
      </c>
      <c r="F133">
        <f t="shared" ca="1" si="42"/>
        <v>77.3</v>
      </c>
      <c r="G133">
        <f t="shared" ca="1" si="43"/>
        <v>1.27</v>
      </c>
      <c r="H133">
        <f t="shared" ca="1" si="44"/>
        <v>114</v>
      </c>
      <c r="I133">
        <f t="shared" ca="1" si="45"/>
        <v>44</v>
      </c>
      <c r="J133">
        <f t="shared" ca="1" si="46"/>
        <v>195</v>
      </c>
      <c r="K133">
        <f t="shared" ca="1" si="47"/>
        <v>20</v>
      </c>
      <c r="L133">
        <f t="shared" ca="1" si="48"/>
        <v>0.6</v>
      </c>
      <c r="M133" t="str">
        <f t="shared" ca="1" si="49"/>
        <v>Black</v>
      </c>
      <c r="N133">
        <f t="shared" ca="1" si="50"/>
        <v>56.7</v>
      </c>
      <c r="O133">
        <f t="shared" ca="1" si="51"/>
        <v>31.2</v>
      </c>
      <c r="P133">
        <f t="shared" ca="1" si="52"/>
        <v>20.5</v>
      </c>
      <c r="Q133">
        <f t="shared" ca="1" si="53"/>
        <v>646</v>
      </c>
      <c r="R133" t="s">
        <v>18</v>
      </c>
      <c r="S133">
        <f t="shared" ca="1" si="54"/>
        <v>2.59</v>
      </c>
      <c r="T133">
        <f t="shared" ca="1" si="55"/>
        <v>2.48</v>
      </c>
      <c r="U133">
        <f t="shared" ca="1" si="56"/>
        <v>0.02</v>
      </c>
      <c r="V133">
        <v>7937</v>
      </c>
      <c r="W133">
        <v>418503</v>
      </c>
    </row>
    <row r="134" spans="1:23" x14ac:dyDescent="0.25">
      <c r="A134">
        <v>133</v>
      </c>
      <c r="B134">
        <f t="shared" ca="1" si="38"/>
        <v>23</v>
      </c>
      <c r="C134" t="str">
        <f t="shared" ca="1" si="39"/>
        <v>Loamy</v>
      </c>
      <c r="D134">
        <f t="shared" ca="1" si="40"/>
        <v>6.3</v>
      </c>
      <c r="E134">
        <f t="shared" ca="1" si="41"/>
        <v>3.5</v>
      </c>
      <c r="F134">
        <f t="shared" ca="1" si="42"/>
        <v>69.900000000000006</v>
      </c>
      <c r="G134">
        <f t="shared" ca="1" si="43"/>
        <v>1.36</v>
      </c>
      <c r="H134">
        <f t="shared" ca="1" si="44"/>
        <v>111</v>
      </c>
      <c r="I134">
        <f t="shared" ca="1" si="45"/>
        <v>34</v>
      </c>
      <c r="J134">
        <f t="shared" ca="1" si="46"/>
        <v>242</v>
      </c>
      <c r="K134">
        <f t="shared" ca="1" si="47"/>
        <v>20</v>
      </c>
      <c r="L134">
        <f t="shared" ca="1" si="48"/>
        <v>0.6</v>
      </c>
      <c r="M134" t="str">
        <f t="shared" ca="1" si="49"/>
        <v>Dark brown</v>
      </c>
      <c r="N134">
        <f t="shared" ca="1" si="50"/>
        <v>57.2</v>
      </c>
      <c r="O134">
        <f t="shared" ca="1" si="51"/>
        <v>33.200000000000003</v>
      </c>
      <c r="P134">
        <f t="shared" ca="1" si="52"/>
        <v>16.5</v>
      </c>
      <c r="Q134">
        <f t="shared" ca="1" si="53"/>
        <v>783</v>
      </c>
      <c r="R134" t="s">
        <v>18</v>
      </c>
      <c r="S134">
        <f t="shared" ca="1" si="54"/>
        <v>3.26</v>
      </c>
      <c r="T134">
        <f t="shared" ca="1" si="55"/>
        <v>2.11</v>
      </c>
      <c r="U134">
        <f t="shared" ca="1" si="56"/>
        <v>0.02</v>
      </c>
      <c r="V134">
        <v>7937</v>
      </c>
      <c r="W134">
        <v>418503</v>
      </c>
    </row>
    <row r="135" spans="1:23" x14ac:dyDescent="0.25">
      <c r="A135">
        <v>134</v>
      </c>
      <c r="B135">
        <f t="shared" ca="1" si="38"/>
        <v>24</v>
      </c>
      <c r="C135" t="str">
        <f t="shared" ca="1" si="39"/>
        <v>Sandy loam</v>
      </c>
      <c r="D135">
        <f t="shared" ca="1" si="40"/>
        <v>6.7</v>
      </c>
      <c r="E135">
        <f t="shared" ca="1" si="41"/>
        <v>3.9</v>
      </c>
      <c r="F135">
        <f t="shared" ca="1" si="42"/>
        <v>71.900000000000006</v>
      </c>
      <c r="G135">
        <f t="shared" ca="1" si="43"/>
        <v>1.1599999999999999</v>
      </c>
      <c r="H135">
        <f t="shared" ca="1" si="44"/>
        <v>111</v>
      </c>
      <c r="I135">
        <f t="shared" ca="1" si="45"/>
        <v>33</v>
      </c>
      <c r="J135">
        <f t="shared" ca="1" si="46"/>
        <v>150</v>
      </c>
      <c r="K135">
        <f t="shared" ca="1" si="47"/>
        <v>16</v>
      </c>
      <c r="L135">
        <f t="shared" ca="1" si="48"/>
        <v>0.6</v>
      </c>
      <c r="M135" t="str">
        <f t="shared" ca="1" si="49"/>
        <v>Black</v>
      </c>
      <c r="N135">
        <f t="shared" ca="1" si="50"/>
        <v>46.3</v>
      </c>
      <c r="O135">
        <f t="shared" ca="1" si="51"/>
        <v>54.3</v>
      </c>
      <c r="P135">
        <f t="shared" ca="1" si="52"/>
        <v>16.600000000000001</v>
      </c>
      <c r="Q135">
        <f t="shared" ca="1" si="53"/>
        <v>509</v>
      </c>
      <c r="R135" t="s">
        <v>18</v>
      </c>
      <c r="S135">
        <f t="shared" ca="1" si="54"/>
        <v>3.36</v>
      </c>
      <c r="T135">
        <f t="shared" ca="1" si="55"/>
        <v>1.32</v>
      </c>
      <c r="U135">
        <f t="shared" ca="1" si="56"/>
        <v>0.03</v>
      </c>
      <c r="V135">
        <v>7937</v>
      </c>
      <c r="W135">
        <v>418503</v>
      </c>
    </row>
    <row r="136" spans="1:23" x14ac:dyDescent="0.25">
      <c r="A136">
        <v>135</v>
      </c>
      <c r="B136">
        <f t="shared" ca="1" si="38"/>
        <v>20</v>
      </c>
      <c r="C136" t="str">
        <f t="shared" ca="1" si="39"/>
        <v>Sandy loam</v>
      </c>
      <c r="D136">
        <f t="shared" ca="1" si="40"/>
        <v>6.5</v>
      </c>
      <c r="E136">
        <f t="shared" ca="1" si="41"/>
        <v>3</v>
      </c>
      <c r="F136">
        <f t="shared" ca="1" si="42"/>
        <v>67.900000000000006</v>
      </c>
      <c r="G136">
        <f t="shared" ca="1" si="43"/>
        <v>1.34</v>
      </c>
      <c r="H136">
        <f t="shared" ca="1" si="44"/>
        <v>77</v>
      </c>
      <c r="I136">
        <f t="shared" ca="1" si="45"/>
        <v>52</v>
      </c>
      <c r="J136">
        <f t="shared" ca="1" si="46"/>
        <v>259</v>
      </c>
      <c r="K136">
        <f t="shared" ca="1" si="47"/>
        <v>14</v>
      </c>
      <c r="L136">
        <f t="shared" ca="1" si="48"/>
        <v>1.1000000000000001</v>
      </c>
      <c r="M136" t="str">
        <f t="shared" ca="1" si="49"/>
        <v>Dark brown</v>
      </c>
      <c r="N136">
        <f t="shared" ca="1" si="50"/>
        <v>41.1</v>
      </c>
      <c r="O136">
        <f t="shared" ca="1" si="51"/>
        <v>47.3</v>
      </c>
      <c r="P136">
        <f t="shared" ca="1" si="52"/>
        <v>20.6</v>
      </c>
      <c r="Q136">
        <f t="shared" ca="1" si="53"/>
        <v>664</v>
      </c>
      <c r="R136" t="s">
        <v>18</v>
      </c>
      <c r="S136">
        <f t="shared" ca="1" si="54"/>
        <v>1.48</v>
      </c>
      <c r="T136">
        <f t="shared" ca="1" si="55"/>
        <v>1.44</v>
      </c>
      <c r="U136">
        <f t="shared" ca="1" si="56"/>
        <v>0.03</v>
      </c>
      <c r="V136">
        <v>7937</v>
      </c>
      <c r="W136">
        <v>418503</v>
      </c>
    </row>
    <row r="137" spans="1:23" x14ac:dyDescent="0.25">
      <c r="A137">
        <v>136</v>
      </c>
      <c r="B137">
        <f t="shared" ca="1" si="38"/>
        <v>24</v>
      </c>
      <c r="C137" t="str">
        <f t="shared" ca="1" si="39"/>
        <v>Sandy loam</v>
      </c>
      <c r="D137">
        <f t="shared" ca="1" si="40"/>
        <v>6.2</v>
      </c>
      <c r="E137">
        <f t="shared" ca="1" si="41"/>
        <v>3.8</v>
      </c>
      <c r="F137">
        <f t="shared" ca="1" si="42"/>
        <v>60.4</v>
      </c>
      <c r="G137">
        <f t="shared" ca="1" si="43"/>
        <v>1.3</v>
      </c>
      <c r="H137">
        <f t="shared" ca="1" si="44"/>
        <v>112</v>
      </c>
      <c r="I137">
        <f t="shared" ca="1" si="45"/>
        <v>36</v>
      </c>
      <c r="J137">
        <f t="shared" ca="1" si="46"/>
        <v>164</v>
      </c>
      <c r="K137">
        <f t="shared" ca="1" si="47"/>
        <v>13</v>
      </c>
      <c r="L137">
        <f t="shared" ca="1" si="48"/>
        <v>1.3</v>
      </c>
      <c r="M137" t="str">
        <f t="shared" ca="1" si="49"/>
        <v>Dark brown</v>
      </c>
      <c r="N137">
        <f t="shared" ca="1" si="50"/>
        <v>51.3</v>
      </c>
      <c r="O137">
        <f t="shared" ca="1" si="51"/>
        <v>34.1</v>
      </c>
      <c r="P137">
        <f t="shared" ca="1" si="52"/>
        <v>24.7</v>
      </c>
      <c r="Q137">
        <f t="shared" ca="1" si="53"/>
        <v>738</v>
      </c>
      <c r="R137" t="s">
        <v>18</v>
      </c>
      <c r="S137">
        <f t="shared" ca="1" si="54"/>
        <v>3.11</v>
      </c>
      <c r="T137">
        <f t="shared" ca="1" si="55"/>
        <v>1.77</v>
      </c>
      <c r="U137">
        <f t="shared" ca="1" si="56"/>
        <v>0.03</v>
      </c>
      <c r="V137">
        <v>7937</v>
      </c>
      <c r="W137">
        <v>418503</v>
      </c>
    </row>
    <row r="138" spans="1:23" x14ac:dyDescent="0.25">
      <c r="A138">
        <v>137</v>
      </c>
      <c r="B138">
        <f t="shared" ca="1" si="38"/>
        <v>24</v>
      </c>
      <c r="C138" t="str">
        <f t="shared" ca="1" si="39"/>
        <v>Sandy loam</v>
      </c>
      <c r="D138">
        <f t="shared" ca="1" si="40"/>
        <v>6.2</v>
      </c>
      <c r="E138">
        <f t="shared" ca="1" si="41"/>
        <v>3.9</v>
      </c>
      <c r="F138">
        <f t="shared" ca="1" si="42"/>
        <v>66.5</v>
      </c>
      <c r="G138">
        <f t="shared" ca="1" si="43"/>
        <v>1.35</v>
      </c>
      <c r="H138">
        <f t="shared" ca="1" si="44"/>
        <v>59</v>
      </c>
      <c r="I138">
        <f t="shared" ca="1" si="45"/>
        <v>50</v>
      </c>
      <c r="J138">
        <f t="shared" ca="1" si="46"/>
        <v>222</v>
      </c>
      <c r="K138">
        <f t="shared" ca="1" si="47"/>
        <v>18</v>
      </c>
      <c r="L138">
        <f t="shared" ca="1" si="48"/>
        <v>0.7</v>
      </c>
      <c r="M138" t="str">
        <f t="shared" ca="1" si="49"/>
        <v>Dark brown</v>
      </c>
      <c r="N138">
        <f t="shared" ca="1" si="50"/>
        <v>50.5</v>
      </c>
      <c r="O138">
        <f t="shared" ca="1" si="51"/>
        <v>47.1</v>
      </c>
      <c r="P138">
        <f t="shared" ca="1" si="52"/>
        <v>17.600000000000001</v>
      </c>
      <c r="Q138">
        <f t="shared" ca="1" si="53"/>
        <v>712</v>
      </c>
      <c r="R138" t="s">
        <v>18</v>
      </c>
      <c r="S138">
        <f t="shared" ca="1" si="54"/>
        <v>1.18</v>
      </c>
      <c r="T138">
        <f t="shared" ca="1" si="55"/>
        <v>1.41</v>
      </c>
      <c r="U138">
        <f t="shared" ca="1" si="56"/>
        <v>0.03</v>
      </c>
      <c r="V138">
        <v>7937</v>
      </c>
      <c r="W138">
        <v>418503</v>
      </c>
    </row>
    <row r="139" spans="1:23" x14ac:dyDescent="0.25">
      <c r="A139">
        <v>138</v>
      </c>
      <c r="B139">
        <f t="shared" ca="1" si="38"/>
        <v>15</v>
      </c>
      <c r="C139" t="str">
        <f t="shared" ca="1" si="39"/>
        <v>Sandy loam</v>
      </c>
      <c r="D139">
        <f t="shared" ca="1" si="40"/>
        <v>6.9</v>
      </c>
      <c r="E139">
        <f t="shared" ca="1" si="41"/>
        <v>4.9000000000000004</v>
      </c>
      <c r="F139">
        <f t="shared" ca="1" si="42"/>
        <v>74.2</v>
      </c>
      <c r="G139">
        <f t="shared" ca="1" si="43"/>
        <v>1.33</v>
      </c>
      <c r="H139">
        <f t="shared" ca="1" si="44"/>
        <v>134</v>
      </c>
      <c r="I139">
        <f t="shared" ca="1" si="45"/>
        <v>44</v>
      </c>
      <c r="J139">
        <f t="shared" ca="1" si="46"/>
        <v>266</v>
      </c>
      <c r="K139">
        <f t="shared" ca="1" si="47"/>
        <v>14</v>
      </c>
      <c r="L139">
        <f t="shared" ca="1" si="48"/>
        <v>0.9</v>
      </c>
      <c r="M139" t="str">
        <f t="shared" ca="1" si="49"/>
        <v>Dark brown</v>
      </c>
      <c r="N139">
        <f t="shared" ca="1" si="50"/>
        <v>47.9</v>
      </c>
      <c r="O139">
        <f t="shared" ca="1" si="51"/>
        <v>55.9</v>
      </c>
      <c r="P139">
        <f t="shared" ca="1" si="52"/>
        <v>16.899999999999999</v>
      </c>
      <c r="Q139">
        <f t="shared" ca="1" si="53"/>
        <v>576</v>
      </c>
      <c r="R139" t="s">
        <v>18</v>
      </c>
      <c r="S139">
        <f t="shared" ca="1" si="54"/>
        <v>3.05</v>
      </c>
      <c r="T139">
        <f t="shared" ca="1" si="55"/>
        <v>1.33</v>
      </c>
      <c r="U139">
        <f t="shared" ca="1" si="56"/>
        <v>0.03</v>
      </c>
      <c r="V139">
        <v>7937</v>
      </c>
      <c r="W139">
        <v>418503</v>
      </c>
    </row>
    <row r="140" spans="1:23" x14ac:dyDescent="0.25">
      <c r="A140">
        <v>139</v>
      </c>
      <c r="B140">
        <f t="shared" ca="1" si="38"/>
        <v>26</v>
      </c>
      <c r="C140" t="str">
        <f t="shared" ca="1" si="39"/>
        <v>Loamy</v>
      </c>
      <c r="D140">
        <f t="shared" ca="1" si="40"/>
        <v>6.7</v>
      </c>
      <c r="E140">
        <f t="shared" ca="1" si="41"/>
        <v>4.4000000000000004</v>
      </c>
      <c r="F140">
        <f t="shared" ca="1" si="42"/>
        <v>74.5</v>
      </c>
      <c r="G140">
        <f t="shared" ca="1" si="43"/>
        <v>1.01</v>
      </c>
      <c r="H140">
        <f t="shared" ca="1" si="44"/>
        <v>104</v>
      </c>
      <c r="I140">
        <f t="shared" ca="1" si="45"/>
        <v>51</v>
      </c>
      <c r="J140">
        <f t="shared" ca="1" si="46"/>
        <v>166</v>
      </c>
      <c r="K140">
        <f t="shared" ca="1" si="47"/>
        <v>19</v>
      </c>
      <c r="L140">
        <f t="shared" ca="1" si="48"/>
        <v>1.1000000000000001</v>
      </c>
      <c r="M140" t="str">
        <f t="shared" ca="1" si="49"/>
        <v>Black</v>
      </c>
      <c r="N140">
        <f t="shared" ca="1" si="50"/>
        <v>57.2</v>
      </c>
      <c r="O140">
        <f t="shared" ca="1" si="51"/>
        <v>58.1</v>
      </c>
      <c r="P140">
        <f t="shared" ca="1" si="52"/>
        <v>17.100000000000001</v>
      </c>
      <c r="Q140">
        <f t="shared" ca="1" si="53"/>
        <v>637</v>
      </c>
      <c r="R140" t="s">
        <v>18</v>
      </c>
      <c r="S140">
        <f t="shared" ca="1" si="54"/>
        <v>2.04</v>
      </c>
      <c r="T140">
        <f t="shared" ca="1" si="55"/>
        <v>1.28</v>
      </c>
      <c r="U140">
        <f t="shared" ca="1" si="56"/>
        <v>0.02</v>
      </c>
      <c r="V140">
        <v>7937</v>
      </c>
      <c r="W140">
        <v>418503</v>
      </c>
    </row>
    <row r="141" spans="1:23" x14ac:dyDescent="0.25">
      <c r="A141">
        <v>140</v>
      </c>
      <c r="B141">
        <f t="shared" ca="1" si="38"/>
        <v>27</v>
      </c>
      <c r="C141" t="str">
        <f t="shared" ca="1" si="39"/>
        <v>Loamy</v>
      </c>
      <c r="D141">
        <f t="shared" ca="1" si="40"/>
        <v>6.3</v>
      </c>
      <c r="E141">
        <f t="shared" ca="1" si="41"/>
        <v>3</v>
      </c>
      <c r="F141">
        <f t="shared" ca="1" si="42"/>
        <v>66.8</v>
      </c>
      <c r="G141">
        <f t="shared" ca="1" si="43"/>
        <v>1.45</v>
      </c>
      <c r="H141">
        <f t="shared" ca="1" si="44"/>
        <v>124</v>
      </c>
      <c r="I141">
        <f t="shared" ca="1" si="45"/>
        <v>40</v>
      </c>
      <c r="J141">
        <f t="shared" ca="1" si="46"/>
        <v>171</v>
      </c>
      <c r="K141">
        <f t="shared" ca="1" si="47"/>
        <v>17</v>
      </c>
      <c r="L141">
        <f t="shared" ca="1" si="48"/>
        <v>1.1000000000000001</v>
      </c>
      <c r="M141" t="str">
        <f t="shared" ca="1" si="49"/>
        <v>Black</v>
      </c>
      <c r="N141">
        <f t="shared" ca="1" si="50"/>
        <v>50.6</v>
      </c>
      <c r="O141">
        <f t="shared" ca="1" si="51"/>
        <v>38.4</v>
      </c>
      <c r="P141">
        <f t="shared" ca="1" si="52"/>
        <v>16.3</v>
      </c>
      <c r="Q141">
        <f t="shared" ca="1" si="53"/>
        <v>654</v>
      </c>
      <c r="R141" t="s">
        <v>18</v>
      </c>
      <c r="S141">
        <f t="shared" ca="1" si="54"/>
        <v>3.1</v>
      </c>
      <c r="T141">
        <f t="shared" ca="1" si="55"/>
        <v>1.74</v>
      </c>
      <c r="U141">
        <f t="shared" ca="1" si="56"/>
        <v>0.03</v>
      </c>
      <c r="V141">
        <v>7937</v>
      </c>
      <c r="W141">
        <v>418503</v>
      </c>
    </row>
    <row r="142" spans="1:23" x14ac:dyDescent="0.25">
      <c r="A142">
        <v>141</v>
      </c>
      <c r="B142">
        <f t="shared" ca="1" si="38"/>
        <v>22</v>
      </c>
      <c r="C142" t="str">
        <f t="shared" ca="1" si="39"/>
        <v>Loamy</v>
      </c>
      <c r="D142">
        <f t="shared" ca="1" si="40"/>
        <v>6.4</v>
      </c>
      <c r="E142">
        <f t="shared" ca="1" si="41"/>
        <v>4.9000000000000004</v>
      </c>
      <c r="F142">
        <f t="shared" ca="1" si="42"/>
        <v>78.599999999999994</v>
      </c>
      <c r="G142">
        <f t="shared" ca="1" si="43"/>
        <v>1.21</v>
      </c>
      <c r="H142">
        <f t="shared" ca="1" si="44"/>
        <v>145</v>
      </c>
      <c r="I142">
        <f t="shared" ca="1" si="45"/>
        <v>36</v>
      </c>
      <c r="J142">
        <f t="shared" ca="1" si="46"/>
        <v>221</v>
      </c>
      <c r="K142">
        <f t="shared" ca="1" si="47"/>
        <v>18</v>
      </c>
      <c r="L142">
        <f t="shared" ca="1" si="48"/>
        <v>1.2</v>
      </c>
      <c r="M142" t="str">
        <f t="shared" ca="1" si="49"/>
        <v>Dark brown</v>
      </c>
      <c r="N142">
        <f t="shared" ca="1" si="50"/>
        <v>49.9</v>
      </c>
      <c r="O142">
        <f t="shared" ca="1" si="51"/>
        <v>47.3</v>
      </c>
      <c r="P142">
        <f t="shared" ca="1" si="52"/>
        <v>24</v>
      </c>
      <c r="Q142">
        <f t="shared" ca="1" si="53"/>
        <v>798</v>
      </c>
      <c r="R142" t="s">
        <v>18</v>
      </c>
      <c r="S142">
        <f t="shared" ca="1" si="54"/>
        <v>4.03</v>
      </c>
      <c r="T142">
        <f t="shared" ca="1" si="55"/>
        <v>1.66</v>
      </c>
      <c r="U142">
        <f t="shared" ca="1" si="56"/>
        <v>0.02</v>
      </c>
      <c r="V142">
        <v>7937</v>
      </c>
      <c r="W142">
        <v>418503</v>
      </c>
    </row>
    <row r="143" spans="1:23" x14ac:dyDescent="0.25">
      <c r="A143">
        <v>142</v>
      </c>
      <c r="B143">
        <f t="shared" ca="1" si="38"/>
        <v>24</v>
      </c>
      <c r="C143" t="str">
        <f t="shared" ca="1" si="39"/>
        <v>Sandy loam</v>
      </c>
      <c r="D143">
        <f t="shared" ca="1" si="40"/>
        <v>6.6</v>
      </c>
      <c r="E143">
        <f t="shared" ca="1" si="41"/>
        <v>3.7</v>
      </c>
      <c r="F143">
        <f t="shared" ca="1" si="42"/>
        <v>72.099999999999994</v>
      </c>
      <c r="G143">
        <f t="shared" ca="1" si="43"/>
        <v>1.25</v>
      </c>
      <c r="H143">
        <f t="shared" ca="1" si="44"/>
        <v>95</v>
      </c>
      <c r="I143">
        <f t="shared" ca="1" si="45"/>
        <v>40</v>
      </c>
      <c r="J143">
        <f t="shared" ca="1" si="46"/>
        <v>268</v>
      </c>
      <c r="K143">
        <f t="shared" ca="1" si="47"/>
        <v>16</v>
      </c>
      <c r="L143">
        <f t="shared" ca="1" si="48"/>
        <v>1.2</v>
      </c>
      <c r="M143" t="str">
        <f t="shared" ca="1" si="49"/>
        <v>Dark brown</v>
      </c>
      <c r="N143">
        <f t="shared" ca="1" si="50"/>
        <v>49.6</v>
      </c>
      <c r="O143">
        <f t="shared" ca="1" si="51"/>
        <v>43.1</v>
      </c>
      <c r="P143">
        <f t="shared" ca="1" si="52"/>
        <v>24.2</v>
      </c>
      <c r="Q143">
        <f t="shared" ca="1" si="53"/>
        <v>793</v>
      </c>
      <c r="R143" t="s">
        <v>18</v>
      </c>
      <c r="S143">
        <f t="shared" ca="1" si="54"/>
        <v>2.38</v>
      </c>
      <c r="T143">
        <f t="shared" ca="1" si="55"/>
        <v>1.67</v>
      </c>
      <c r="U143">
        <f t="shared" ca="1" si="56"/>
        <v>0.03</v>
      </c>
      <c r="V143">
        <v>7937</v>
      </c>
      <c r="W143">
        <v>418503</v>
      </c>
    </row>
    <row r="144" spans="1:23" x14ac:dyDescent="0.25">
      <c r="A144">
        <v>143</v>
      </c>
      <c r="B144">
        <f t="shared" ca="1" si="38"/>
        <v>16</v>
      </c>
      <c r="C144" t="str">
        <f t="shared" ca="1" si="39"/>
        <v>Loamy</v>
      </c>
      <c r="D144">
        <f t="shared" ca="1" si="40"/>
        <v>6</v>
      </c>
      <c r="E144">
        <f t="shared" ca="1" si="41"/>
        <v>3.2</v>
      </c>
      <c r="F144">
        <f t="shared" ca="1" si="42"/>
        <v>73.7</v>
      </c>
      <c r="G144">
        <f t="shared" ca="1" si="43"/>
        <v>1.22</v>
      </c>
      <c r="H144">
        <f t="shared" ca="1" si="44"/>
        <v>71</v>
      </c>
      <c r="I144">
        <f t="shared" ca="1" si="45"/>
        <v>40</v>
      </c>
      <c r="J144">
        <f t="shared" ca="1" si="46"/>
        <v>207</v>
      </c>
      <c r="K144">
        <f t="shared" ca="1" si="47"/>
        <v>16</v>
      </c>
      <c r="L144">
        <f t="shared" ca="1" si="48"/>
        <v>0.6</v>
      </c>
      <c r="M144" t="str">
        <f t="shared" ca="1" si="49"/>
        <v>Black</v>
      </c>
      <c r="N144">
        <f t="shared" ca="1" si="50"/>
        <v>52.2</v>
      </c>
      <c r="O144">
        <f t="shared" ca="1" si="51"/>
        <v>34.1</v>
      </c>
      <c r="P144">
        <f t="shared" ca="1" si="52"/>
        <v>21</v>
      </c>
      <c r="Q144">
        <f t="shared" ca="1" si="53"/>
        <v>560</v>
      </c>
      <c r="R144" t="s">
        <v>18</v>
      </c>
      <c r="S144">
        <f t="shared" ca="1" si="54"/>
        <v>1.78</v>
      </c>
      <c r="T144">
        <f t="shared" ca="1" si="55"/>
        <v>2.16</v>
      </c>
      <c r="U144">
        <f t="shared" ca="1" si="56"/>
        <v>0.02</v>
      </c>
      <c r="V144">
        <v>7937</v>
      </c>
      <c r="W144">
        <v>418503</v>
      </c>
    </row>
    <row r="145" spans="1:23" x14ac:dyDescent="0.25">
      <c r="A145">
        <v>144</v>
      </c>
      <c r="B145">
        <f t="shared" ca="1" si="38"/>
        <v>28</v>
      </c>
      <c r="C145" t="str">
        <f t="shared" ca="1" si="39"/>
        <v>Loamy</v>
      </c>
      <c r="D145">
        <f t="shared" ca="1" si="40"/>
        <v>6.8</v>
      </c>
      <c r="E145">
        <f t="shared" ca="1" si="41"/>
        <v>3.4</v>
      </c>
      <c r="F145">
        <f t="shared" ca="1" si="42"/>
        <v>77.2</v>
      </c>
      <c r="G145">
        <f t="shared" ca="1" si="43"/>
        <v>1.05</v>
      </c>
      <c r="H145">
        <f t="shared" ca="1" si="44"/>
        <v>135</v>
      </c>
      <c r="I145">
        <f t="shared" ca="1" si="45"/>
        <v>48</v>
      </c>
      <c r="J145">
        <f t="shared" ca="1" si="46"/>
        <v>284</v>
      </c>
      <c r="K145">
        <f t="shared" ca="1" si="47"/>
        <v>13</v>
      </c>
      <c r="L145">
        <f t="shared" ca="1" si="48"/>
        <v>1.2</v>
      </c>
      <c r="M145" t="str">
        <f t="shared" ca="1" si="49"/>
        <v>Black</v>
      </c>
      <c r="N145">
        <f t="shared" ca="1" si="50"/>
        <v>47.7</v>
      </c>
      <c r="O145">
        <f t="shared" ca="1" si="51"/>
        <v>46.3</v>
      </c>
      <c r="P145">
        <f t="shared" ca="1" si="52"/>
        <v>18.600000000000001</v>
      </c>
      <c r="Q145">
        <f t="shared" ca="1" si="53"/>
        <v>543</v>
      </c>
      <c r="R145" t="s">
        <v>18</v>
      </c>
      <c r="S145">
        <f t="shared" ca="1" si="54"/>
        <v>2.81</v>
      </c>
      <c r="T145">
        <f t="shared" ca="1" si="55"/>
        <v>1.67</v>
      </c>
      <c r="U145">
        <f t="shared" ca="1" si="56"/>
        <v>0.02</v>
      </c>
      <c r="V145">
        <v>7937</v>
      </c>
      <c r="W145">
        <v>418503</v>
      </c>
    </row>
    <row r="146" spans="1:23" x14ac:dyDescent="0.25">
      <c r="A146">
        <v>145</v>
      </c>
      <c r="B146">
        <f t="shared" ca="1" si="38"/>
        <v>29</v>
      </c>
      <c r="C146" t="str">
        <f t="shared" ca="1" si="39"/>
        <v>Loamy</v>
      </c>
      <c r="D146">
        <f t="shared" ca="1" si="40"/>
        <v>6.3</v>
      </c>
      <c r="E146">
        <f t="shared" ca="1" si="41"/>
        <v>4</v>
      </c>
      <c r="F146">
        <f t="shared" ca="1" si="42"/>
        <v>61.8</v>
      </c>
      <c r="G146">
        <f t="shared" ca="1" si="43"/>
        <v>1.08</v>
      </c>
      <c r="H146">
        <f t="shared" ca="1" si="44"/>
        <v>103</v>
      </c>
      <c r="I146">
        <f t="shared" ca="1" si="45"/>
        <v>59</v>
      </c>
      <c r="J146">
        <f t="shared" ca="1" si="46"/>
        <v>201</v>
      </c>
      <c r="K146">
        <f t="shared" ca="1" si="47"/>
        <v>13</v>
      </c>
      <c r="L146">
        <f t="shared" ca="1" si="48"/>
        <v>0.7</v>
      </c>
      <c r="M146" t="str">
        <f t="shared" ca="1" si="49"/>
        <v>Black</v>
      </c>
      <c r="N146">
        <f t="shared" ca="1" si="50"/>
        <v>49.8</v>
      </c>
      <c r="O146">
        <f t="shared" ca="1" si="51"/>
        <v>36.6</v>
      </c>
      <c r="P146">
        <f t="shared" ca="1" si="52"/>
        <v>15.4</v>
      </c>
      <c r="Q146">
        <f t="shared" ca="1" si="53"/>
        <v>790</v>
      </c>
      <c r="R146" t="s">
        <v>18</v>
      </c>
      <c r="S146">
        <f t="shared" ca="1" si="54"/>
        <v>1.75</v>
      </c>
      <c r="T146">
        <f t="shared" ca="1" si="55"/>
        <v>1.69</v>
      </c>
      <c r="U146">
        <f t="shared" ca="1" si="56"/>
        <v>0.02</v>
      </c>
      <c r="V146">
        <v>7937</v>
      </c>
      <c r="W146">
        <v>418503</v>
      </c>
    </row>
    <row r="147" spans="1:23" x14ac:dyDescent="0.25">
      <c r="A147">
        <v>146</v>
      </c>
      <c r="B147">
        <f t="shared" ca="1" si="38"/>
        <v>27</v>
      </c>
      <c r="C147" t="str">
        <f t="shared" ca="1" si="39"/>
        <v>Sandy loam</v>
      </c>
      <c r="D147">
        <f t="shared" ca="1" si="40"/>
        <v>6.8</v>
      </c>
      <c r="E147">
        <f t="shared" ca="1" si="41"/>
        <v>4.3</v>
      </c>
      <c r="F147">
        <f t="shared" ca="1" si="42"/>
        <v>72.2</v>
      </c>
      <c r="G147">
        <f t="shared" ca="1" si="43"/>
        <v>1.47</v>
      </c>
      <c r="H147">
        <f t="shared" ca="1" si="44"/>
        <v>86</v>
      </c>
      <c r="I147">
        <f t="shared" ca="1" si="45"/>
        <v>59</v>
      </c>
      <c r="J147">
        <f t="shared" ca="1" si="46"/>
        <v>275</v>
      </c>
      <c r="K147">
        <f t="shared" ca="1" si="47"/>
        <v>11</v>
      </c>
      <c r="L147">
        <f t="shared" ca="1" si="48"/>
        <v>1.5</v>
      </c>
      <c r="M147" t="str">
        <f t="shared" ca="1" si="49"/>
        <v>Dark brown</v>
      </c>
      <c r="N147">
        <f t="shared" ca="1" si="50"/>
        <v>43.7</v>
      </c>
      <c r="O147">
        <f t="shared" ca="1" si="51"/>
        <v>45.6</v>
      </c>
      <c r="P147">
        <f t="shared" ca="1" si="52"/>
        <v>18.899999999999999</v>
      </c>
      <c r="Q147">
        <f t="shared" ca="1" si="53"/>
        <v>755</v>
      </c>
      <c r="R147" t="s">
        <v>18</v>
      </c>
      <c r="S147">
        <f t="shared" ca="1" si="54"/>
        <v>1.46</v>
      </c>
      <c r="T147">
        <f t="shared" ca="1" si="55"/>
        <v>1.58</v>
      </c>
      <c r="U147">
        <f t="shared" ca="1" si="56"/>
        <v>0.03</v>
      </c>
      <c r="V147">
        <v>7937</v>
      </c>
      <c r="W147">
        <v>418503</v>
      </c>
    </row>
    <row r="148" spans="1:23" x14ac:dyDescent="0.25">
      <c r="A148">
        <v>147</v>
      </c>
      <c r="B148">
        <f t="shared" ca="1" si="38"/>
        <v>26</v>
      </c>
      <c r="C148" t="str">
        <f t="shared" ca="1" si="39"/>
        <v>Sandy loam</v>
      </c>
      <c r="D148">
        <f t="shared" ca="1" si="40"/>
        <v>6.2</v>
      </c>
      <c r="E148">
        <f t="shared" ca="1" si="41"/>
        <v>4.0999999999999996</v>
      </c>
      <c r="F148">
        <f t="shared" ca="1" si="42"/>
        <v>75.2</v>
      </c>
      <c r="G148">
        <f t="shared" ca="1" si="43"/>
        <v>1.3</v>
      </c>
      <c r="H148">
        <f t="shared" ca="1" si="44"/>
        <v>135</v>
      </c>
      <c r="I148">
        <f t="shared" ca="1" si="45"/>
        <v>46</v>
      </c>
      <c r="J148">
        <f t="shared" ca="1" si="46"/>
        <v>252</v>
      </c>
      <c r="K148">
        <f t="shared" ca="1" si="47"/>
        <v>10</v>
      </c>
      <c r="L148">
        <f t="shared" ca="1" si="48"/>
        <v>0.7</v>
      </c>
      <c r="M148" t="str">
        <f t="shared" ca="1" si="49"/>
        <v>Dark brown</v>
      </c>
      <c r="N148">
        <f t="shared" ca="1" si="50"/>
        <v>52.5</v>
      </c>
      <c r="O148">
        <f t="shared" ca="1" si="51"/>
        <v>49.9</v>
      </c>
      <c r="P148">
        <f t="shared" ca="1" si="52"/>
        <v>19.399999999999999</v>
      </c>
      <c r="Q148">
        <f t="shared" ca="1" si="53"/>
        <v>754</v>
      </c>
      <c r="R148" t="s">
        <v>18</v>
      </c>
      <c r="S148">
        <f t="shared" ca="1" si="54"/>
        <v>2.93</v>
      </c>
      <c r="T148">
        <f t="shared" ca="1" si="55"/>
        <v>1.51</v>
      </c>
      <c r="U148">
        <f t="shared" ca="1" si="56"/>
        <v>0.02</v>
      </c>
      <c r="V148">
        <v>7937</v>
      </c>
      <c r="W148">
        <v>418503</v>
      </c>
    </row>
    <row r="149" spans="1:23" x14ac:dyDescent="0.25">
      <c r="A149">
        <v>148</v>
      </c>
      <c r="B149">
        <f t="shared" ca="1" si="38"/>
        <v>23</v>
      </c>
      <c r="C149" t="str">
        <f t="shared" ca="1" si="39"/>
        <v>Loamy</v>
      </c>
      <c r="D149">
        <f t="shared" ca="1" si="40"/>
        <v>6.3</v>
      </c>
      <c r="E149">
        <f t="shared" ca="1" si="41"/>
        <v>5</v>
      </c>
      <c r="F149">
        <f t="shared" ca="1" si="42"/>
        <v>63.2</v>
      </c>
      <c r="G149">
        <f t="shared" ca="1" si="43"/>
        <v>1.37</v>
      </c>
      <c r="H149">
        <f t="shared" ca="1" si="44"/>
        <v>57</v>
      </c>
      <c r="I149">
        <f t="shared" ca="1" si="45"/>
        <v>34</v>
      </c>
      <c r="J149">
        <f t="shared" ca="1" si="46"/>
        <v>227</v>
      </c>
      <c r="K149">
        <f t="shared" ca="1" si="47"/>
        <v>17</v>
      </c>
      <c r="L149">
        <f t="shared" ca="1" si="48"/>
        <v>0.9</v>
      </c>
      <c r="M149" t="str">
        <f t="shared" ca="1" si="49"/>
        <v>Dark brown</v>
      </c>
      <c r="N149">
        <f t="shared" ca="1" si="50"/>
        <v>52.4</v>
      </c>
      <c r="O149">
        <f t="shared" ca="1" si="51"/>
        <v>35.1</v>
      </c>
      <c r="P149">
        <f t="shared" ca="1" si="52"/>
        <v>19.7</v>
      </c>
      <c r="Q149">
        <f t="shared" ca="1" si="53"/>
        <v>588</v>
      </c>
      <c r="R149" t="s">
        <v>18</v>
      </c>
      <c r="S149">
        <f t="shared" ca="1" si="54"/>
        <v>1.68</v>
      </c>
      <c r="T149">
        <f t="shared" ca="1" si="55"/>
        <v>1.8</v>
      </c>
      <c r="U149">
        <f t="shared" ca="1" si="56"/>
        <v>0.03</v>
      </c>
      <c r="V149">
        <v>7937</v>
      </c>
      <c r="W149">
        <v>418503</v>
      </c>
    </row>
    <row r="150" spans="1:23" x14ac:dyDescent="0.25">
      <c r="A150">
        <v>149</v>
      </c>
      <c r="B150">
        <f t="shared" ca="1" si="38"/>
        <v>15</v>
      </c>
      <c r="C150" t="str">
        <f t="shared" ca="1" si="39"/>
        <v>Sandy loam</v>
      </c>
      <c r="D150">
        <f t="shared" ca="1" si="40"/>
        <v>6.1</v>
      </c>
      <c r="E150">
        <f t="shared" ca="1" si="41"/>
        <v>4.5</v>
      </c>
      <c r="F150">
        <f t="shared" ca="1" si="42"/>
        <v>72.900000000000006</v>
      </c>
      <c r="G150">
        <f t="shared" ca="1" si="43"/>
        <v>1.22</v>
      </c>
      <c r="H150">
        <f t="shared" ca="1" si="44"/>
        <v>133</v>
      </c>
      <c r="I150">
        <f t="shared" ca="1" si="45"/>
        <v>46</v>
      </c>
      <c r="J150">
        <f t="shared" ca="1" si="46"/>
        <v>178</v>
      </c>
      <c r="K150">
        <f t="shared" ca="1" si="47"/>
        <v>10</v>
      </c>
      <c r="L150">
        <f t="shared" ca="1" si="48"/>
        <v>0.8</v>
      </c>
      <c r="M150" t="str">
        <f t="shared" ca="1" si="49"/>
        <v>Black</v>
      </c>
      <c r="N150">
        <f t="shared" ca="1" si="50"/>
        <v>49.9</v>
      </c>
      <c r="O150">
        <f t="shared" ca="1" si="51"/>
        <v>50.1</v>
      </c>
      <c r="P150">
        <f t="shared" ca="1" si="52"/>
        <v>18.5</v>
      </c>
      <c r="Q150">
        <f t="shared" ca="1" si="53"/>
        <v>516</v>
      </c>
      <c r="R150" t="s">
        <v>18</v>
      </c>
      <c r="S150">
        <f t="shared" ca="1" si="54"/>
        <v>2.89</v>
      </c>
      <c r="T150">
        <f t="shared" ca="1" si="55"/>
        <v>1.46</v>
      </c>
      <c r="U150">
        <f t="shared" ca="1" si="56"/>
        <v>0.02</v>
      </c>
      <c r="V150">
        <v>7937</v>
      </c>
      <c r="W150">
        <v>418503</v>
      </c>
    </row>
    <row r="151" spans="1:23" x14ac:dyDescent="0.25">
      <c r="A151">
        <v>150</v>
      </c>
      <c r="B151">
        <f t="shared" ca="1" si="38"/>
        <v>15</v>
      </c>
      <c r="C151" t="str">
        <f t="shared" ca="1" si="39"/>
        <v>Sandy loam</v>
      </c>
      <c r="D151">
        <f t="shared" ca="1" si="40"/>
        <v>6.9</v>
      </c>
      <c r="E151">
        <f t="shared" ca="1" si="41"/>
        <v>3.1</v>
      </c>
      <c r="F151">
        <f t="shared" ca="1" si="42"/>
        <v>79.599999999999994</v>
      </c>
      <c r="G151">
        <f t="shared" ca="1" si="43"/>
        <v>1.29</v>
      </c>
      <c r="H151">
        <f t="shared" ca="1" si="44"/>
        <v>115</v>
      </c>
      <c r="I151">
        <f t="shared" ca="1" si="45"/>
        <v>56</v>
      </c>
      <c r="J151">
        <f t="shared" ca="1" si="46"/>
        <v>185</v>
      </c>
      <c r="K151">
        <f t="shared" ca="1" si="47"/>
        <v>13</v>
      </c>
      <c r="L151">
        <f t="shared" ca="1" si="48"/>
        <v>1.5</v>
      </c>
      <c r="M151" t="str">
        <f t="shared" ca="1" si="49"/>
        <v>Black</v>
      </c>
      <c r="N151">
        <f t="shared" ca="1" si="50"/>
        <v>57</v>
      </c>
      <c r="O151">
        <f t="shared" ca="1" si="51"/>
        <v>30.4</v>
      </c>
      <c r="P151">
        <f t="shared" ca="1" si="52"/>
        <v>25</v>
      </c>
      <c r="Q151">
        <f t="shared" ca="1" si="53"/>
        <v>791</v>
      </c>
      <c r="R151" t="s">
        <v>18</v>
      </c>
      <c r="S151">
        <f t="shared" ca="1" si="54"/>
        <v>2.0499999999999998</v>
      </c>
      <c r="T151">
        <f t="shared" ca="1" si="55"/>
        <v>2.62</v>
      </c>
      <c r="U151">
        <f t="shared" ca="1" si="56"/>
        <v>0.02</v>
      </c>
      <c r="V151">
        <v>7937</v>
      </c>
      <c r="W151">
        <v>418503</v>
      </c>
    </row>
    <row r="152" spans="1:23" x14ac:dyDescent="0.25">
      <c r="A152">
        <v>151</v>
      </c>
      <c r="B152">
        <f t="shared" ca="1" si="38"/>
        <v>30</v>
      </c>
      <c r="C152" t="str">
        <f t="shared" ca="1" si="39"/>
        <v>Sandy loam</v>
      </c>
      <c r="D152">
        <f t="shared" ca="1" si="40"/>
        <v>6.3</v>
      </c>
      <c r="E152">
        <f t="shared" ca="1" si="41"/>
        <v>4</v>
      </c>
      <c r="F152">
        <f t="shared" ca="1" si="42"/>
        <v>63.7</v>
      </c>
      <c r="G152">
        <f t="shared" ca="1" si="43"/>
        <v>1.07</v>
      </c>
      <c r="H152">
        <f t="shared" ca="1" si="44"/>
        <v>93</v>
      </c>
      <c r="I152">
        <f t="shared" ca="1" si="45"/>
        <v>41</v>
      </c>
      <c r="J152">
        <f t="shared" ca="1" si="46"/>
        <v>220</v>
      </c>
      <c r="K152">
        <f t="shared" ca="1" si="47"/>
        <v>10</v>
      </c>
      <c r="L152">
        <f t="shared" ca="1" si="48"/>
        <v>1.3</v>
      </c>
      <c r="M152" t="str">
        <f t="shared" ca="1" si="49"/>
        <v>Dark brown</v>
      </c>
      <c r="N152">
        <f t="shared" ca="1" si="50"/>
        <v>58.8</v>
      </c>
      <c r="O152">
        <f t="shared" ca="1" si="51"/>
        <v>45.1</v>
      </c>
      <c r="P152">
        <f t="shared" ca="1" si="52"/>
        <v>21.1</v>
      </c>
      <c r="Q152">
        <f t="shared" ca="1" si="53"/>
        <v>663</v>
      </c>
      <c r="R152" t="s">
        <v>18</v>
      </c>
      <c r="S152">
        <f t="shared" ca="1" si="54"/>
        <v>2.27</v>
      </c>
      <c r="T152">
        <f t="shared" ca="1" si="55"/>
        <v>1.41</v>
      </c>
      <c r="U152">
        <f t="shared" ca="1" si="56"/>
        <v>0.02</v>
      </c>
      <c r="V152">
        <v>7937</v>
      </c>
      <c r="W152">
        <v>418503</v>
      </c>
    </row>
    <row r="153" spans="1:23" x14ac:dyDescent="0.25">
      <c r="A153">
        <v>152</v>
      </c>
      <c r="B153">
        <f t="shared" ca="1" si="38"/>
        <v>26</v>
      </c>
      <c r="C153" t="str">
        <f t="shared" ca="1" si="39"/>
        <v>Sandy loam</v>
      </c>
      <c r="D153">
        <f t="shared" ca="1" si="40"/>
        <v>6</v>
      </c>
      <c r="E153">
        <f t="shared" ca="1" si="41"/>
        <v>3.6</v>
      </c>
      <c r="F153">
        <f t="shared" ca="1" si="42"/>
        <v>65.8</v>
      </c>
      <c r="G153">
        <f t="shared" ca="1" si="43"/>
        <v>1.44</v>
      </c>
      <c r="H153">
        <f t="shared" ca="1" si="44"/>
        <v>124</v>
      </c>
      <c r="I153">
        <f t="shared" ca="1" si="45"/>
        <v>31</v>
      </c>
      <c r="J153">
        <f t="shared" ca="1" si="46"/>
        <v>242</v>
      </c>
      <c r="K153">
        <f t="shared" ca="1" si="47"/>
        <v>15</v>
      </c>
      <c r="L153">
        <f t="shared" ca="1" si="48"/>
        <v>1</v>
      </c>
      <c r="M153" t="str">
        <f t="shared" ca="1" si="49"/>
        <v>Black</v>
      </c>
      <c r="N153">
        <f t="shared" ca="1" si="50"/>
        <v>53.6</v>
      </c>
      <c r="O153">
        <f t="shared" ca="1" si="51"/>
        <v>46.8</v>
      </c>
      <c r="P153">
        <f t="shared" ca="1" si="52"/>
        <v>18.899999999999999</v>
      </c>
      <c r="Q153">
        <f t="shared" ca="1" si="53"/>
        <v>503</v>
      </c>
      <c r="R153" t="s">
        <v>18</v>
      </c>
      <c r="S153">
        <f t="shared" ca="1" si="54"/>
        <v>4</v>
      </c>
      <c r="T153">
        <f t="shared" ca="1" si="55"/>
        <v>1.41</v>
      </c>
      <c r="U153">
        <f t="shared" ca="1" si="56"/>
        <v>0.03</v>
      </c>
      <c r="V153">
        <v>7937</v>
      </c>
      <c r="W153">
        <v>418503</v>
      </c>
    </row>
    <row r="154" spans="1:23" x14ac:dyDescent="0.25">
      <c r="A154">
        <v>153</v>
      </c>
      <c r="B154">
        <f t="shared" ca="1" si="38"/>
        <v>30</v>
      </c>
      <c r="C154" t="str">
        <f t="shared" ca="1" si="39"/>
        <v>Loamy</v>
      </c>
      <c r="D154">
        <f t="shared" ca="1" si="40"/>
        <v>6.5</v>
      </c>
      <c r="E154">
        <f t="shared" ca="1" si="41"/>
        <v>3.5</v>
      </c>
      <c r="F154">
        <f t="shared" ca="1" si="42"/>
        <v>78.8</v>
      </c>
      <c r="G154">
        <f t="shared" ca="1" si="43"/>
        <v>1.07</v>
      </c>
      <c r="H154">
        <f t="shared" ca="1" si="44"/>
        <v>142</v>
      </c>
      <c r="I154">
        <f t="shared" ca="1" si="45"/>
        <v>59</v>
      </c>
      <c r="J154">
        <f t="shared" ca="1" si="46"/>
        <v>151</v>
      </c>
      <c r="K154">
        <f t="shared" ca="1" si="47"/>
        <v>15</v>
      </c>
      <c r="L154">
        <f t="shared" ca="1" si="48"/>
        <v>0.7</v>
      </c>
      <c r="M154" t="str">
        <f t="shared" ca="1" si="49"/>
        <v>Dark brown</v>
      </c>
      <c r="N154">
        <f t="shared" ca="1" si="50"/>
        <v>56</v>
      </c>
      <c r="O154">
        <f t="shared" ca="1" si="51"/>
        <v>45.4</v>
      </c>
      <c r="P154">
        <f t="shared" ca="1" si="52"/>
        <v>15.4</v>
      </c>
      <c r="Q154">
        <f t="shared" ca="1" si="53"/>
        <v>751</v>
      </c>
      <c r="R154" t="s">
        <v>18</v>
      </c>
      <c r="S154">
        <f t="shared" ca="1" si="54"/>
        <v>2.41</v>
      </c>
      <c r="T154">
        <f t="shared" ca="1" si="55"/>
        <v>1.74</v>
      </c>
      <c r="U154">
        <f t="shared" ca="1" si="56"/>
        <v>0.02</v>
      </c>
      <c r="V154">
        <v>7937</v>
      </c>
      <c r="W154">
        <v>418503</v>
      </c>
    </row>
    <row r="155" spans="1:23" x14ac:dyDescent="0.25">
      <c r="A155">
        <v>154</v>
      </c>
      <c r="B155">
        <f t="shared" ca="1" si="38"/>
        <v>29</v>
      </c>
      <c r="C155" t="str">
        <f t="shared" ca="1" si="39"/>
        <v>Loamy</v>
      </c>
      <c r="D155">
        <f t="shared" ca="1" si="40"/>
        <v>6.5</v>
      </c>
      <c r="E155">
        <f t="shared" ca="1" si="41"/>
        <v>3.4</v>
      </c>
      <c r="F155">
        <f t="shared" ca="1" si="42"/>
        <v>74.599999999999994</v>
      </c>
      <c r="G155">
        <f t="shared" ca="1" si="43"/>
        <v>1.37</v>
      </c>
      <c r="H155">
        <f t="shared" ca="1" si="44"/>
        <v>67</v>
      </c>
      <c r="I155">
        <f t="shared" ca="1" si="45"/>
        <v>59</v>
      </c>
      <c r="J155">
        <f t="shared" ca="1" si="46"/>
        <v>248</v>
      </c>
      <c r="K155">
        <f t="shared" ca="1" si="47"/>
        <v>10</v>
      </c>
      <c r="L155">
        <f t="shared" ca="1" si="48"/>
        <v>0.5</v>
      </c>
      <c r="M155" t="str">
        <f t="shared" ca="1" si="49"/>
        <v>Dark brown</v>
      </c>
      <c r="N155">
        <f t="shared" ca="1" si="50"/>
        <v>54.6</v>
      </c>
      <c r="O155">
        <f t="shared" ca="1" si="51"/>
        <v>33.299999999999997</v>
      </c>
      <c r="P155">
        <f t="shared" ca="1" si="52"/>
        <v>19</v>
      </c>
      <c r="Q155">
        <f t="shared" ca="1" si="53"/>
        <v>535</v>
      </c>
      <c r="R155" t="s">
        <v>18</v>
      </c>
      <c r="S155">
        <f t="shared" ca="1" si="54"/>
        <v>1.1399999999999999</v>
      </c>
      <c r="T155">
        <f t="shared" ca="1" si="55"/>
        <v>2.2400000000000002</v>
      </c>
      <c r="U155">
        <f t="shared" ca="1" si="56"/>
        <v>0.03</v>
      </c>
      <c r="V155">
        <v>7937</v>
      </c>
      <c r="W155">
        <v>418503</v>
      </c>
    </row>
    <row r="156" spans="1:23" x14ac:dyDescent="0.25">
      <c r="A156">
        <v>155</v>
      </c>
      <c r="B156">
        <f t="shared" ca="1" si="38"/>
        <v>22</v>
      </c>
      <c r="C156" t="str">
        <f t="shared" ca="1" si="39"/>
        <v>Sandy loam</v>
      </c>
      <c r="D156">
        <f t="shared" ca="1" si="40"/>
        <v>6.2</v>
      </c>
      <c r="E156">
        <f t="shared" ca="1" si="41"/>
        <v>4.9000000000000004</v>
      </c>
      <c r="F156">
        <f t="shared" ca="1" si="42"/>
        <v>73.099999999999994</v>
      </c>
      <c r="G156">
        <f t="shared" ca="1" si="43"/>
        <v>1.46</v>
      </c>
      <c r="H156">
        <f t="shared" ca="1" si="44"/>
        <v>105</v>
      </c>
      <c r="I156">
        <f t="shared" ca="1" si="45"/>
        <v>33</v>
      </c>
      <c r="J156">
        <f t="shared" ca="1" si="46"/>
        <v>170</v>
      </c>
      <c r="K156">
        <f t="shared" ca="1" si="47"/>
        <v>15</v>
      </c>
      <c r="L156">
        <f t="shared" ca="1" si="48"/>
        <v>0.6</v>
      </c>
      <c r="M156" t="str">
        <f t="shared" ca="1" si="49"/>
        <v>Black</v>
      </c>
      <c r="N156">
        <f t="shared" ca="1" si="50"/>
        <v>56.4</v>
      </c>
      <c r="O156">
        <f t="shared" ca="1" si="51"/>
        <v>54.7</v>
      </c>
      <c r="P156">
        <f t="shared" ca="1" si="52"/>
        <v>21.1</v>
      </c>
      <c r="Q156">
        <f t="shared" ca="1" si="53"/>
        <v>522</v>
      </c>
      <c r="R156" t="s">
        <v>18</v>
      </c>
      <c r="S156">
        <f t="shared" ca="1" si="54"/>
        <v>3.18</v>
      </c>
      <c r="T156">
        <f t="shared" ca="1" si="55"/>
        <v>1.34</v>
      </c>
      <c r="U156">
        <f t="shared" ca="1" si="56"/>
        <v>0.03</v>
      </c>
      <c r="V156">
        <v>7937</v>
      </c>
      <c r="W156">
        <v>418503</v>
      </c>
    </row>
    <row r="157" spans="1:23" x14ac:dyDescent="0.25">
      <c r="A157">
        <v>156</v>
      </c>
      <c r="B157">
        <f t="shared" ca="1" si="38"/>
        <v>20</v>
      </c>
      <c r="C157" t="str">
        <f t="shared" ca="1" si="39"/>
        <v>Loamy</v>
      </c>
      <c r="D157">
        <f t="shared" ca="1" si="40"/>
        <v>6.5</v>
      </c>
      <c r="E157">
        <f t="shared" ca="1" si="41"/>
        <v>3.4</v>
      </c>
      <c r="F157">
        <f t="shared" ca="1" si="42"/>
        <v>63.8</v>
      </c>
      <c r="G157">
        <f t="shared" ca="1" si="43"/>
        <v>1.04</v>
      </c>
      <c r="H157">
        <f t="shared" ca="1" si="44"/>
        <v>136</v>
      </c>
      <c r="I157">
        <f t="shared" ca="1" si="45"/>
        <v>41</v>
      </c>
      <c r="J157">
        <f t="shared" ca="1" si="46"/>
        <v>171</v>
      </c>
      <c r="K157">
        <f t="shared" ca="1" si="47"/>
        <v>12</v>
      </c>
      <c r="L157">
        <f t="shared" ca="1" si="48"/>
        <v>0.7</v>
      </c>
      <c r="M157" t="str">
        <f t="shared" ca="1" si="49"/>
        <v>Dark brown</v>
      </c>
      <c r="N157">
        <f t="shared" ca="1" si="50"/>
        <v>57.7</v>
      </c>
      <c r="O157">
        <f t="shared" ca="1" si="51"/>
        <v>37.299999999999997</v>
      </c>
      <c r="P157">
        <f t="shared" ca="1" si="52"/>
        <v>20.3</v>
      </c>
      <c r="Q157">
        <f t="shared" ca="1" si="53"/>
        <v>752</v>
      </c>
      <c r="R157" t="s">
        <v>18</v>
      </c>
      <c r="S157">
        <f t="shared" ca="1" si="54"/>
        <v>3.32</v>
      </c>
      <c r="T157">
        <f t="shared" ca="1" si="55"/>
        <v>1.71</v>
      </c>
      <c r="U157">
        <f t="shared" ca="1" si="56"/>
        <v>0.02</v>
      </c>
      <c r="V157">
        <v>7937</v>
      </c>
      <c r="W157">
        <v>418503</v>
      </c>
    </row>
    <row r="158" spans="1:23" x14ac:dyDescent="0.25">
      <c r="A158">
        <v>157</v>
      </c>
      <c r="B158">
        <f t="shared" ca="1" si="38"/>
        <v>17</v>
      </c>
      <c r="C158" t="str">
        <f t="shared" ca="1" si="39"/>
        <v>Sandy loam</v>
      </c>
      <c r="D158">
        <f t="shared" ca="1" si="40"/>
        <v>6.7</v>
      </c>
      <c r="E158">
        <f t="shared" ca="1" si="41"/>
        <v>4.7</v>
      </c>
      <c r="F158">
        <f t="shared" ca="1" si="42"/>
        <v>62</v>
      </c>
      <c r="G158">
        <f t="shared" ca="1" si="43"/>
        <v>1.47</v>
      </c>
      <c r="H158">
        <f t="shared" ca="1" si="44"/>
        <v>150</v>
      </c>
      <c r="I158">
        <f t="shared" ca="1" si="45"/>
        <v>42</v>
      </c>
      <c r="J158">
        <f t="shared" ca="1" si="46"/>
        <v>214</v>
      </c>
      <c r="K158">
        <f t="shared" ca="1" si="47"/>
        <v>12</v>
      </c>
      <c r="L158">
        <f t="shared" ca="1" si="48"/>
        <v>0.7</v>
      </c>
      <c r="M158" t="str">
        <f t="shared" ca="1" si="49"/>
        <v>Black</v>
      </c>
      <c r="N158">
        <f t="shared" ca="1" si="50"/>
        <v>51.8</v>
      </c>
      <c r="O158">
        <f t="shared" ca="1" si="51"/>
        <v>54.7</v>
      </c>
      <c r="P158">
        <f t="shared" ca="1" si="52"/>
        <v>18.5</v>
      </c>
      <c r="Q158">
        <f t="shared" ca="1" si="53"/>
        <v>524</v>
      </c>
      <c r="R158" t="s">
        <v>18</v>
      </c>
      <c r="S158">
        <f t="shared" ca="1" si="54"/>
        <v>3.57</v>
      </c>
      <c r="T158">
        <f t="shared" ca="1" si="55"/>
        <v>1.1299999999999999</v>
      </c>
      <c r="U158">
        <f t="shared" ca="1" si="56"/>
        <v>0.03</v>
      </c>
      <c r="V158">
        <v>7937</v>
      </c>
      <c r="W158">
        <v>418503</v>
      </c>
    </row>
    <row r="159" spans="1:23" x14ac:dyDescent="0.25">
      <c r="A159">
        <v>158</v>
      </c>
      <c r="B159">
        <f t="shared" ca="1" si="38"/>
        <v>23</v>
      </c>
      <c r="C159" t="str">
        <f t="shared" ca="1" si="39"/>
        <v>Loamy</v>
      </c>
      <c r="D159">
        <f t="shared" ca="1" si="40"/>
        <v>6.1</v>
      </c>
      <c r="E159">
        <f t="shared" ca="1" si="41"/>
        <v>3.8</v>
      </c>
      <c r="F159">
        <f t="shared" ca="1" si="42"/>
        <v>66.900000000000006</v>
      </c>
      <c r="G159">
        <f t="shared" ca="1" si="43"/>
        <v>1.22</v>
      </c>
      <c r="H159">
        <f t="shared" ca="1" si="44"/>
        <v>57</v>
      </c>
      <c r="I159">
        <f t="shared" ca="1" si="45"/>
        <v>45</v>
      </c>
      <c r="J159">
        <f t="shared" ca="1" si="46"/>
        <v>248</v>
      </c>
      <c r="K159">
        <f t="shared" ca="1" si="47"/>
        <v>18</v>
      </c>
      <c r="L159">
        <f t="shared" ca="1" si="48"/>
        <v>1.2</v>
      </c>
      <c r="M159" t="str">
        <f t="shared" ca="1" si="49"/>
        <v>Black</v>
      </c>
      <c r="N159">
        <f t="shared" ca="1" si="50"/>
        <v>52.8</v>
      </c>
      <c r="O159">
        <f t="shared" ca="1" si="51"/>
        <v>35.5</v>
      </c>
      <c r="P159">
        <f t="shared" ca="1" si="52"/>
        <v>24.4</v>
      </c>
      <c r="Q159">
        <f t="shared" ca="1" si="53"/>
        <v>554</v>
      </c>
      <c r="R159" t="s">
        <v>18</v>
      </c>
      <c r="S159">
        <f t="shared" ca="1" si="54"/>
        <v>1.27</v>
      </c>
      <c r="T159">
        <f t="shared" ca="1" si="55"/>
        <v>1.88</v>
      </c>
      <c r="U159">
        <f t="shared" ca="1" si="56"/>
        <v>0.02</v>
      </c>
      <c r="V159">
        <v>7937</v>
      </c>
      <c r="W159">
        <v>418503</v>
      </c>
    </row>
    <row r="160" spans="1:23" x14ac:dyDescent="0.25">
      <c r="A160">
        <v>159</v>
      </c>
      <c r="B160">
        <f t="shared" ca="1" si="38"/>
        <v>28</v>
      </c>
      <c r="C160" t="str">
        <f t="shared" ca="1" si="39"/>
        <v>Sandy loam</v>
      </c>
      <c r="D160">
        <f t="shared" ca="1" si="40"/>
        <v>6.6</v>
      </c>
      <c r="E160">
        <f t="shared" ca="1" si="41"/>
        <v>3.6</v>
      </c>
      <c r="F160">
        <f t="shared" ca="1" si="42"/>
        <v>63.9</v>
      </c>
      <c r="G160">
        <f t="shared" ca="1" si="43"/>
        <v>1.32</v>
      </c>
      <c r="H160">
        <f t="shared" ca="1" si="44"/>
        <v>65</v>
      </c>
      <c r="I160">
        <f t="shared" ca="1" si="45"/>
        <v>35</v>
      </c>
      <c r="J160">
        <f t="shared" ca="1" si="46"/>
        <v>236</v>
      </c>
      <c r="K160">
        <f t="shared" ca="1" si="47"/>
        <v>15</v>
      </c>
      <c r="L160">
        <f t="shared" ca="1" si="48"/>
        <v>0.9</v>
      </c>
      <c r="M160" t="str">
        <f t="shared" ca="1" si="49"/>
        <v>Black</v>
      </c>
      <c r="N160">
        <f t="shared" ca="1" si="50"/>
        <v>54.2</v>
      </c>
      <c r="O160">
        <f t="shared" ca="1" si="51"/>
        <v>32.799999999999997</v>
      </c>
      <c r="P160">
        <f t="shared" ca="1" si="52"/>
        <v>23.6</v>
      </c>
      <c r="Q160">
        <f t="shared" ca="1" si="53"/>
        <v>593</v>
      </c>
      <c r="R160" t="s">
        <v>18</v>
      </c>
      <c r="S160">
        <f t="shared" ca="1" si="54"/>
        <v>1.86</v>
      </c>
      <c r="T160">
        <f t="shared" ca="1" si="55"/>
        <v>1.95</v>
      </c>
      <c r="U160">
        <f t="shared" ca="1" si="56"/>
        <v>0.02</v>
      </c>
      <c r="V160">
        <v>7937</v>
      </c>
      <c r="W160">
        <v>418503</v>
      </c>
    </row>
    <row r="161" spans="1:23" x14ac:dyDescent="0.25">
      <c r="A161">
        <v>160</v>
      </c>
      <c r="B161">
        <f t="shared" ca="1" si="38"/>
        <v>28</v>
      </c>
      <c r="C161" t="str">
        <f t="shared" ca="1" si="39"/>
        <v>Sandy loam</v>
      </c>
      <c r="D161">
        <f t="shared" ca="1" si="40"/>
        <v>6.3</v>
      </c>
      <c r="E161">
        <f t="shared" ca="1" si="41"/>
        <v>4.9000000000000004</v>
      </c>
      <c r="F161">
        <f t="shared" ca="1" si="42"/>
        <v>77.599999999999994</v>
      </c>
      <c r="G161">
        <f t="shared" ca="1" si="43"/>
        <v>1.1399999999999999</v>
      </c>
      <c r="H161">
        <f t="shared" ca="1" si="44"/>
        <v>65</v>
      </c>
      <c r="I161">
        <f t="shared" ca="1" si="45"/>
        <v>37</v>
      </c>
      <c r="J161">
        <f t="shared" ca="1" si="46"/>
        <v>269</v>
      </c>
      <c r="K161">
        <f t="shared" ca="1" si="47"/>
        <v>13</v>
      </c>
      <c r="L161">
        <f t="shared" ca="1" si="48"/>
        <v>1.4</v>
      </c>
      <c r="M161" t="str">
        <f t="shared" ca="1" si="49"/>
        <v>Dark brown</v>
      </c>
      <c r="N161">
        <f t="shared" ca="1" si="50"/>
        <v>47.3</v>
      </c>
      <c r="O161">
        <f t="shared" ca="1" si="51"/>
        <v>58.9</v>
      </c>
      <c r="P161">
        <f t="shared" ca="1" si="52"/>
        <v>16.899999999999999</v>
      </c>
      <c r="Q161">
        <f t="shared" ca="1" si="53"/>
        <v>607</v>
      </c>
      <c r="R161" t="s">
        <v>18</v>
      </c>
      <c r="S161">
        <f t="shared" ca="1" si="54"/>
        <v>1.76</v>
      </c>
      <c r="T161">
        <f t="shared" ca="1" si="55"/>
        <v>1.32</v>
      </c>
      <c r="U161">
        <f t="shared" ca="1" si="56"/>
        <v>0.02</v>
      </c>
      <c r="V161">
        <v>7937</v>
      </c>
      <c r="W161">
        <v>418503</v>
      </c>
    </row>
    <row r="162" spans="1:23" x14ac:dyDescent="0.25">
      <c r="A162">
        <v>161</v>
      </c>
      <c r="B162">
        <f t="shared" ca="1" si="38"/>
        <v>15</v>
      </c>
      <c r="C162" t="str">
        <f t="shared" ca="1" si="39"/>
        <v>Sandy loam</v>
      </c>
      <c r="D162">
        <f t="shared" ca="1" si="40"/>
        <v>6.9</v>
      </c>
      <c r="E162">
        <f t="shared" ca="1" si="41"/>
        <v>4.3</v>
      </c>
      <c r="F162">
        <f t="shared" ca="1" si="42"/>
        <v>63.8</v>
      </c>
      <c r="G162">
        <f t="shared" ca="1" si="43"/>
        <v>1.1499999999999999</v>
      </c>
      <c r="H162">
        <f t="shared" ca="1" si="44"/>
        <v>111</v>
      </c>
      <c r="I162">
        <f t="shared" ca="1" si="45"/>
        <v>30</v>
      </c>
      <c r="J162">
        <f t="shared" ca="1" si="46"/>
        <v>261</v>
      </c>
      <c r="K162">
        <f t="shared" ca="1" si="47"/>
        <v>15</v>
      </c>
      <c r="L162">
        <f t="shared" ca="1" si="48"/>
        <v>0.6</v>
      </c>
      <c r="M162" t="str">
        <f t="shared" ca="1" si="49"/>
        <v>Dark brown</v>
      </c>
      <c r="N162">
        <f t="shared" ca="1" si="50"/>
        <v>46.7</v>
      </c>
      <c r="O162">
        <f t="shared" ca="1" si="51"/>
        <v>58.7</v>
      </c>
      <c r="P162">
        <f t="shared" ca="1" si="52"/>
        <v>20.2</v>
      </c>
      <c r="Q162">
        <f t="shared" ca="1" si="53"/>
        <v>521</v>
      </c>
      <c r="R162" t="s">
        <v>18</v>
      </c>
      <c r="S162">
        <f t="shared" ca="1" si="54"/>
        <v>3.7</v>
      </c>
      <c r="T162">
        <f t="shared" ca="1" si="55"/>
        <v>1.0900000000000001</v>
      </c>
      <c r="U162">
        <f t="shared" ca="1" si="56"/>
        <v>0.02</v>
      </c>
      <c r="V162">
        <v>7937</v>
      </c>
      <c r="W162">
        <v>418503</v>
      </c>
    </row>
    <row r="163" spans="1:23" x14ac:dyDescent="0.25">
      <c r="A163">
        <v>162</v>
      </c>
      <c r="B163">
        <f t="shared" ca="1" si="38"/>
        <v>15</v>
      </c>
      <c r="C163" t="str">
        <f t="shared" ca="1" si="39"/>
        <v>Sandy loam</v>
      </c>
      <c r="D163">
        <f t="shared" ca="1" si="40"/>
        <v>6.5</v>
      </c>
      <c r="E163">
        <f t="shared" ca="1" si="41"/>
        <v>4.4000000000000004</v>
      </c>
      <c r="F163">
        <f t="shared" ca="1" si="42"/>
        <v>64.2</v>
      </c>
      <c r="G163">
        <f t="shared" ca="1" si="43"/>
        <v>1.38</v>
      </c>
      <c r="H163">
        <f t="shared" ca="1" si="44"/>
        <v>107</v>
      </c>
      <c r="I163">
        <f t="shared" ca="1" si="45"/>
        <v>45</v>
      </c>
      <c r="J163">
        <f t="shared" ca="1" si="46"/>
        <v>184</v>
      </c>
      <c r="K163">
        <f t="shared" ca="1" si="47"/>
        <v>11</v>
      </c>
      <c r="L163">
        <f t="shared" ca="1" si="48"/>
        <v>0.9</v>
      </c>
      <c r="M163" t="str">
        <f t="shared" ca="1" si="49"/>
        <v>Black</v>
      </c>
      <c r="N163">
        <f t="shared" ca="1" si="50"/>
        <v>54.9</v>
      </c>
      <c r="O163">
        <f t="shared" ca="1" si="51"/>
        <v>33.799999999999997</v>
      </c>
      <c r="P163">
        <f t="shared" ca="1" si="52"/>
        <v>19.2</v>
      </c>
      <c r="Q163">
        <f t="shared" ca="1" si="53"/>
        <v>790</v>
      </c>
      <c r="R163" t="s">
        <v>18</v>
      </c>
      <c r="S163">
        <f t="shared" ca="1" si="54"/>
        <v>2.38</v>
      </c>
      <c r="T163">
        <f t="shared" ca="1" si="55"/>
        <v>1.9</v>
      </c>
      <c r="U163">
        <f t="shared" ca="1" si="56"/>
        <v>0.03</v>
      </c>
      <c r="V163">
        <v>7937</v>
      </c>
      <c r="W163">
        <v>418503</v>
      </c>
    </row>
    <row r="164" spans="1:23" x14ac:dyDescent="0.25">
      <c r="A164">
        <v>163</v>
      </c>
      <c r="B164">
        <f t="shared" ca="1" si="38"/>
        <v>19</v>
      </c>
      <c r="C164" t="str">
        <f t="shared" ca="1" si="39"/>
        <v>Loamy</v>
      </c>
      <c r="D164">
        <f t="shared" ca="1" si="40"/>
        <v>6.3</v>
      </c>
      <c r="E164">
        <f t="shared" ca="1" si="41"/>
        <v>3.3</v>
      </c>
      <c r="F164">
        <f t="shared" ca="1" si="42"/>
        <v>68.900000000000006</v>
      </c>
      <c r="G164">
        <f t="shared" ca="1" si="43"/>
        <v>1.43</v>
      </c>
      <c r="H164">
        <f t="shared" ca="1" si="44"/>
        <v>50</v>
      </c>
      <c r="I164">
        <f t="shared" ca="1" si="45"/>
        <v>49</v>
      </c>
      <c r="J164">
        <f t="shared" ca="1" si="46"/>
        <v>231</v>
      </c>
      <c r="K164">
        <f t="shared" ca="1" si="47"/>
        <v>19</v>
      </c>
      <c r="L164">
        <f t="shared" ca="1" si="48"/>
        <v>1</v>
      </c>
      <c r="M164" t="str">
        <f t="shared" ca="1" si="49"/>
        <v>Black</v>
      </c>
      <c r="N164">
        <f t="shared" ca="1" si="50"/>
        <v>59.9</v>
      </c>
      <c r="O164">
        <f t="shared" ca="1" si="51"/>
        <v>54.4</v>
      </c>
      <c r="P164">
        <f t="shared" ca="1" si="52"/>
        <v>17.899999999999999</v>
      </c>
      <c r="Q164">
        <f t="shared" ca="1" si="53"/>
        <v>728</v>
      </c>
      <c r="R164" t="s">
        <v>18</v>
      </c>
      <c r="S164">
        <f t="shared" ca="1" si="54"/>
        <v>1.02</v>
      </c>
      <c r="T164">
        <f t="shared" ca="1" si="55"/>
        <v>1.27</v>
      </c>
      <c r="U164">
        <f t="shared" ca="1" si="56"/>
        <v>0.02</v>
      </c>
      <c r="V164">
        <v>7937</v>
      </c>
      <c r="W164">
        <v>418503</v>
      </c>
    </row>
    <row r="165" spans="1:23" x14ac:dyDescent="0.25">
      <c r="A165">
        <v>164</v>
      </c>
      <c r="B165">
        <f t="shared" ca="1" si="38"/>
        <v>18</v>
      </c>
      <c r="C165" t="str">
        <f t="shared" ca="1" si="39"/>
        <v>Loamy</v>
      </c>
      <c r="D165">
        <f t="shared" ca="1" si="40"/>
        <v>6.7</v>
      </c>
      <c r="E165">
        <f t="shared" ca="1" si="41"/>
        <v>3.2</v>
      </c>
      <c r="F165">
        <f t="shared" ca="1" si="42"/>
        <v>72.5</v>
      </c>
      <c r="G165">
        <f t="shared" ca="1" si="43"/>
        <v>1.38</v>
      </c>
      <c r="H165">
        <f t="shared" ca="1" si="44"/>
        <v>132</v>
      </c>
      <c r="I165">
        <f t="shared" ca="1" si="45"/>
        <v>56</v>
      </c>
      <c r="J165">
        <f t="shared" ca="1" si="46"/>
        <v>213</v>
      </c>
      <c r="K165">
        <f t="shared" ca="1" si="47"/>
        <v>18</v>
      </c>
      <c r="L165">
        <f t="shared" ca="1" si="48"/>
        <v>0.7</v>
      </c>
      <c r="M165" t="str">
        <f t="shared" ca="1" si="49"/>
        <v>Dark brown</v>
      </c>
      <c r="N165">
        <f t="shared" ca="1" si="50"/>
        <v>43.6</v>
      </c>
      <c r="O165">
        <f t="shared" ca="1" si="51"/>
        <v>38.6</v>
      </c>
      <c r="P165">
        <f t="shared" ca="1" si="52"/>
        <v>18.8</v>
      </c>
      <c r="Q165">
        <f t="shared" ca="1" si="53"/>
        <v>534</v>
      </c>
      <c r="R165" t="s">
        <v>18</v>
      </c>
      <c r="S165">
        <f t="shared" ca="1" si="54"/>
        <v>2.36</v>
      </c>
      <c r="T165">
        <f t="shared" ca="1" si="55"/>
        <v>1.88</v>
      </c>
      <c r="U165">
        <f t="shared" ca="1" si="56"/>
        <v>0.03</v>
      </c>
      <c r="V165">
        <v>7937</v>
      </c>
      <c r="W165">
        <v>418503</v>
      </c>
    </row>
    <row r="166" spans="1:23" x14ac:dyDescent="0.25">
      <c r="A166">
        <v>165</v>
      </c>
      <c r="B166">
        <f t="shared" ca="1" si="38"/>
        <v>24</v>
      </c>
      <c r="C166" t="str">
        <f t="shared" ca="1" si="39"/>
        <v>Loamy</v>
      </c>
      <c r="D166">
        <f t="shared" ca="1" si="40"/>
        <v>6.5</v>
      </c>
      <c r="E166">
        <f t="shared" ca="1" si="41"/>
        <v>3</v>
      </c>
      <c r="F166">
        <f t="shared" ca="1" si="42"/>
        <v>67.7</v>
      </c>
      <c r="G166">
        <f t="shared" ca="1" si="43"/>
        <v>1.48</v>
      </c>
      <c r="H166">
        <f t="shared" ca="1" si="44"/>
        <v>140</v>
      </c>
      <c r="I166">
        <f t="shared" ca="1" si="45"/>
        <v>34</v>
      </c>
      <c r="J166">
        <f t="shared" ca="1" si="46"/>
        <v>178</v>
      </c>
      <c r="K166">
        <f t="shared" ca="1" si="47"/>
        <v>16</v>
      </c>
      <c r="L166">
        <f t="shared" ca="1" si="48"/>
        <v>0.6</v>
      </c>
      <c r="M166" t="str">
        <f t="shared" ca="1" si="49"/>
        <v>Black</v>
      </c>
      <c r="N166">
        <f t="shared" ca="1" si="50"/>
        <v>50</v>
      </c>
      <c r="O166">
        <f t="shared" ca="1" si="51"/>
        <v>58.6</v>
      </c>
      <c r="P166">
        <f t="shared" ca="1" si="52"/>
        <v>22.3</v>
      </c>
      <c r="Q166">
        <f t="shared" ca="1" si="53"/>
        <v>526</v>
      </c>
      <c r="R166" t="s">
        <v>18</v>
      </c>
      <c r="S166">
        <f t="shared" ca="1" si="54"/>
        <v>4.12</v>
      </c>
      <c r="T166">
        <f t="shared" ca="1" si="55"/>
        <v>1.1599999999999999</v>
      </c>
      <c r="U166">
        <f t="shared" ca="1" si="56"/>
        <v>0.03</v>
      </c>
      <c r="V166">
        <v>7937</v>
      </c>
      <c r="W166">
        <v>418503</v>
      </c>
    </row>
    <row r="167" spans="1:23" x14ac:dyDescent="0.25">
      <c r="A167">
        <v>166</v>
      </c>
      <c r="B167">
        <f t="shared" ca="1" si="38"/>
        <v>22</v>
      </c>
      <c r="C167" t="str">
        <f t="shared" ca="1" si="39"/>
        <v>Sandy loam</v>
      </c>
      <c r="D167">
        <f t="shared" ca="1" si="40"/>
        <v>6.5</v>
      </c>
      <c r="E167">
        <f t="shared" ca="1" si="41"/>
        <v>4.0999999999999996</v>
      </c>
      <c r="F167">
        <f t="shared" ca="1" si="42"/>
        <v>65.5</v>
      </c>
      <c r="G167">
        <f t="shared" ca="1" si="43"/>
        <v>1.31</v>
      </c>
      <c r="H167">
        <f t="shared" ca="1" si="44"/>
        <v>131</v>
      </c>
      <c r="I167">
        <f t="shared" ca="1" si="45"/>
        <v>57</v>
      </c>
      <c r="J167">
        <f t="shared" ca="1" si="46"/>
        <v>298</v>
      </c>
      <c r="K167">
        <f t="shared" ca="1" si="47"/>
        <v>17</v>
      </c>
      <c r="L167">
        <f t="shared" ca="1" si="48"/>
        <v>0.7</v>
      </c>
      <c r="M167" t="str">
        <f t="shared" ca="1" si="49"/>
        <v>Black</v>
      </c>
      <c r="N167">
        <f t="shared" ca="1" si="50"/>
        <v>52.3</v>
      </c>
      <c r="O167">
        <f t="shared" ca="1" si="51"/>
        <v>57.5</v>
      </c>
      <c r="P167">
        <f t="shared" ca="1" si="52"/>
        <v>16</v>
      </c>
      <c r="Q167">
        <f t="shared" ca="1" si="53"/>
        <v>500</v>
      </c>
      <c r="R167" t="s">
        <v>18</v>
      </c>
      <c r="S167">
        <f t="shared" ca="1" si="54"/>
        <v>2.2999999999999998</v>
      </c>
      <c r="T167">
        <f t="shared" ca="1" si="55"/>
        <v>1.1399999999999999</v>
      </c>
      <c r="U167">
        <f t="shared" ca="1" si="56"/>
        <v>0.03</v>
      </c>
      <c r="V167">
        <v>7937</v>
      </c>
      <c r="W167">
        <v>418503</v>
      </c>
    </row>
    <row r="168" spans="1:23" x14ac:dyDescent="0.25">
      <c r="A168">
        <v>167</v>
      </c>
      <c r="B168">
        <f t="shared" ca="1" si="38"/>
        <v>29</v>
      </c>
      <c r="C168" t="str">
        <f t="shared" ca="1" si="39"/>
        <v>Loamy</v>
      </c>
      <c r="D168">
        <f t="shared" ca="1" si="40"/>
        <v>6.9</v>
      </c>
      <c r="E168">
        <f t="shared" ca="1" si="41"/>
        <v>3</v>
      </c>
      <c r="F168">
        <f t="shared" ca="1" si="42"/>
        <v>67.2</v>
      </c>
      <c r="G168">
        <f t="shared" ca="1" si="43"/>
        <v>1.0900000000000001</v>
      </c>
      <c r="H168">
        <f t="shared" ca="1" si="44"/>
        <v>132</v>
      </c>
      <c r="I168">
        <f t="shared" ca="1" si="45"/>
        <v>32</v>
      </c>
      <c r="J168">
        <f t="shared" ca="1" si="46"/>
        <v>179</v>
      </c>
      <c r="K168">
        <f t="shared" ca="1" si="47"/>
        <v>17</v>
      </c>
      <c r="L168">
        <f t="shared" ca="1" si="48"/>
        <v>1</v>
      </c>
      <c r="M168" t="str">
        <f t="shared" ca="1" si="49"/>
        <v>Dark brown</v>
      </c>
      <c r="N168">
        <f t="shared" ca="1" si="50"/>
        <v>54.7</v>
      </c>
      <c r="O168">
        <f t="shared" ca="1" si="51"/>
        <v>30.5</v>
      </c>
      <c r="P168">
        <f t="shared" ca="1" si="52"/>
        <v>24.4</v>
      </c>
      <c r="Q168">
        <f t="shared" ca="1" si="53"/>
        <v>617</v>
      </c>
      <c r="R168" t="s">
        <v>18</v>
      </c>
      <c r="S168">
        <f t="shared" ca="1" si="54"/>
        <v>4.13</v>
      </c>
      <c r="T168">
        <f t="shared" ca="1" si="55"/>
        <v>2.2000000000000002</v>
      </c>
      <c r="U168">
        <f t="shared" ca="1" si="56"/>
        <v>0.02</v>
      </c>
      <c r="V168">
        <v>7937</v>
      </c>
      <c r="W168">
        <v>418503</v>
      </c>
    </row>
    <row r="169" spans="1:23" x14ac:dyDescent="0.25">
      <c r="A169">
        <v>168</v>
      </c>
      <c r="B169">
        <f t="shared" ca="1" si="38"/>
        <v>28</v>
      </c>
      <c r="C169" t="str">
        <f t="shared" ca="1" si="39"/>
        <v>Loamy</v>
      </c>
      <c r="D169">
        <f t="shared" ca="1" si="40"/>
        <v>6.7</v>
      </c>
      <c r="E169">
        <f t="shared" ca="1" si="41"/>
        <v>3.5</v>
      </c>
      <c r="F169">
        <f t="shared" ca="1" si="42"/>
        <v>67.099999999999994</v>
      </c>
      <c r="G169">
        <f t="shared" ca="1" si="43"/>
        <v>1.35</v>
      </c>
      <c r="H169">
        <f t="shared" ca="1" si="44"/>
        <v>63</v>
      </c>
      <c r="I169">
        <f t="shared" ca="1" si="45"/>
        <v>58</v>
      </c>
      <c r="J169">
        <f t="shared" ca="1" si="46"/>
        <v>259</v>
      </c>
      <c r="K169">
        <f t="shared" ca="1" si="47"/>
        <v>19</v>
      </c>
      <c r="L169">
        <f t="shared" ca="1" si="48"/>
        <v>1.1000000000000001</v>
      </c>
      <c r="M169" t="str">
        <f t="shared" ca="1" si="49"/>
        <v>Black</v>
      </c>
      <c r="N169">
        <f t="shared" ca="1" si="50"/>
        <v>53.8</v>
      </c>
      <c r="O169">
        <f t="shared" ca="1" si="51"/>
        <v>59.7</v>
      </c>
      <c r="P169">
        <f t="shared" ca="1" si="52"/>
        <v>18.100000000000001</v>
      </c>
      <c r="Q169">
        <f t="shared" ca="1" si="53"/>
        <v>694</v>
      </c>
      <c r="R169" t="s">
        <v>18</v>
      </c>
      <c r="S169">
        <f t="shared" ca="1" si="54"/>
        <v>1.0900000000000001</v>
      </c>
      <c r="T169">
        <f t="shared" ca="1" si="55"/>
        <v>1.1200000000000001</v>
      </c>
      <c r="U169">
        <f t="shared" ca="1" si="56"/>
        <v>0.03</v>
      </c>
      <c r="V169">
        <v>7937</v>
      </c>
      <c r="W169">
        <v>418503</v>
      </c>
    </row>
    <row r="170" spans="1:23" x14ac:dyDescent="0.25">
      <c r="A170">
        <v>169</v>
      </c>
      <c r="B170">
        <f t="shared" ca="1" si="38"/>
        <v>27</v>
      </c>
      <c r="C170" t="str">
        <f t="shared" ca="1" si="39"/>
        <v>Sandy loam</v>
      </c>
      <c r="D170">
        <f t="shared" ca="1" si="40"/>
        <v>6.7</v>
      </c>
      <c r="E170">
        <f t="shared" ca="1" si="41"/>
        <v>3.3</v>
      </c>
      <c r="F170">
        <f t="shared" ca="1" si="42"/>
        <v>64.3</v>
      </c>
      <c r="G170">
        <f t="shared" ca="1" si="43"/>
        <v>1.07</v>
      </c>
      <c r="H170">
        <f t="shared" ca="1" si="44"/>
        <v>79</v>
      </c>
      <c r="I170">
        <f t="shared" ca="1" si="45"/>
        <v>60</v>
      </c>
      <c r="J170">
        <f t="shared" ca="1" si="46"/>
        <v>297</v>
      </c>
      <c r="K170">
        <f t="shared" ca="1" si="47"/>
        <v>11</v>
      </c>
      <c r="L170">
        <f t="shared" ca="1" si="48"/>
        <v>1.4</v>
      </c>
      <c r="M170" t="str">
        <f t="shared" ca="1" si="49"/>
        <v>Dark brown</v>
      </c>
      <c r="N170">
        <f t="shared" ca="1" si="50"/>
        <v>54.7</v>
      </c>
      <c r="O170">
        <f t="shared" ca="1" si="51"/>
        <v>31</v>
      </c>
      <c r="P170">
        <f t="shared" ca="1" si="52"/>
        <v>16.600000000000001</v>
      </c>
      <c r="Q170">
        <f t="shared" ca="1" si="53"/>
        <v>571</v>
      </c>
      <c r="R170" t="s">
        <v>18</v>
      </c>
      <c r="S170">
        <f t="shared" ca="1" si="54"/>
        <v>1.32</v>
      </c>
      <c r="T170">
        <f t="shared" ca="1" si="55"/>
        <v>2.0699999999999998</v>
      </c>
      <c r="U170">
        <f t="shared" ca="1" si="56"/>
        <v>0.02</v>
      </c>
      <c r="V170">
        <v>7937</v>
      </c>
      <c r="W170">
        <v>418503</v>
      </c>
    </row>
    <row r="171" spans="1:23" x14ac:dyDescent="0.25">
      <c r="A171">
        <v>170</v>
      </c>
      <c r="B171">
        <f t="shared" ca="1" si="38"/>
        <v>25</v>
      </c>
      <c r="C171" t="str">
        <f t="shared" ca="1" si="39"/>
        <v>Loamy</v>
      </c>
      <c r="D171">
        <f t="shared" ca="1" si="40"/>
        <v>6.8</v>
      </c>
      <c r="E171">
        <f t="shared" ca="1" si="41"/>
        <v>3.3</v>
      </c>
      <c r="F171">
        <f t="shared" ca="1" si="42"/>
        <v>62</v>
      </c>
      <c r="G171">
        <f t="shared" ca="1" si="43"/>
        <v>1.47</v>
      </c>
      <c r="H171">
        <f t="shared" ca="1" si="44"/>
        <v>144</v>
      </c>
      <c r="I171">
        <f t="shared" ca="1" si="45"/>
        <v>58</v>
      </c>
      <c r="J171">
        <f t="shared" ca="1" si="46"/>
        <v>168</v>
      </c>
      <c r="K171">
        <f t="shared" ca="1" si="47"/>
        <v>14</v>
      </c>
      <c r="L171">
        <f t="shared" ca="1" si="48"/>
        <v>0.8</v>
      </c>
      <c r="M171" t="str">
        <f t="shared" ca="1" si="49"/>
        <v>Black</v>
      </c>
      <c r="N171">
        <f t="shared" ca="1" si="50"/>
        <v>47.9</v>
      </c>
      <c r="O171">
        <f t="shared" ca="1" si="51"/>
        <v>38</v>
      </c>
      <c r="P171">
        <f t="shared" ca="1" si="52"/>
        <v>19.8</v>
      </c>
      <c r="Q171">
        <f t="shared" ca="1" si="53"/>
        <v>678</v>
      </c>
      <c r="R171" t="s">
        <v>18</v>
      </c>
      <c r="S171">
        <f t="shared" ca="1" si="54"/>
        <v>2.48</v>
      </c>
      <c r="T171">
        <f t="shared" ca="1" si="55"/>
        <v>1.63</v>
      </c>
      <c r="U171">
        <f t="shared" ca="1" si="56"/>
        <v>0.03</v>
      </c>
      <c r="V171">
        <v>7937</v>
      </c>
      <c r="W171">
        <v>418503</v>
      </c>
    </row>
    <row r="172" spans="1:23" x14ac:dyDescent="0.25">
      <c r="A172">
        <v>171</v>
      </c>
      <c r="B172">
        <f t="shared" ca="1" si="38"/>
        <v>24</v>
      </c>
      <c r="C172" t="str">
        <f t="shared" ca="1" si="39"/>
        <v>Loamy</v>
      </c>
      <c r="D172">
        <f t="shared" ca="1" si="40"/>
        <v>6.4</v>
      </c>
      <c r="E172">
        <f t="shared" ca="1" si="41"/>
        <v>4.8</v>
      </c>
      <c r="F172">
        <f t="shared" ca="1" si="42"/>
        <v>65.599999999999994</v>
      </c>
      <c r="G172">
        <f t="shared" ca="1" si="43"/>
        <v>1.44</v>
      </c>
      <c r="H172">
        <f t="shared" ca="1" si="44"/>
        <v>72</v>
      </c>
      <c r="I172">
        <f t="shared" ca="1" si="45"/>
        <v>31</v>
      </c>
      <c r="J172">
        <f t="shared" ca="1" si="46"/>
        <v>289</v>
      </c>
      <c r="K172">
        <f t="shared" ca="1" si="47"/>
        <v>11</v>
      </c>
      <c r="L172">
        <f t="shared" ca="1" si="48"/>
        <v>0.8</v>
      </c>
      <c r="M172" t="str">
        <f t="shared" ca="1" si="49"/>
        <v>Dark brown</v>
      </c>
      <c r="N172">
        <f t="shared" ca="1" si="50"/>
        <v>41.6</v>
      </c>
      <c r="O172">
        <f t="shared" ca="1" si="51"/>
        <v>48.5</v>
      </c>
      <c r="P172">
        <f t="shared" ca="1" si="52"/>
        <v>24.5</v>
      </c>
      <c r="Q172">
        <f t="shared" ca="1" si="53"/>
        <v>742</v>
      </c>
      <c r="R172" t="s">
        <v>18</v>
      </c>
      <c r="S172">
        <f t="shared" ca="1" si="54"/>
        <v>2.3199999999999998</v>
      </c>
      <c r="T172">
        <f t="shared" ca="1" si="55"/>
        <v>1.35</v>
      </c>
      <c r="U172">
        <f t="shared" ca="1" si="56"/>
        <v>0.03</v>
      </c>
      <c r="V172">
        <v>7937</v>
      </c>
      <c r="W172">
        <v>418503</v>
      </c>
    </row>
    <row r="173" spans="1:23" x14ac:dyDescent="0.25">
      <c r="A173">
        <v>172</v>
      </c>
      <c r="B173">
        <f t="shared" ca="1" si="38"/>
        <v>15</v>
      </c>
      <c r="C173" t="str">
        <f t="shared" ca="1" si="39"/>
        <v>Sandy loam</v>
      </c>
      <c r="D173">
        <f t="shared" ca="1" si="40"/>
        <v>6.3</v>
      </c>
      <c r="E173">
        <f t="shared" ca="1" si="41"/>
        <v>3.5</v>
      </c>
      <c r="F173">
        <f t="shared" ca="1" si="42"/>
        <v>77.900000000000006</v>
      </c>
      <c r="G173">
        <f t="shared" ca="1" si="43"/>
        <v>1.1399999999999999</v>
      </c>
      <c r="H173">
        <f t="shared" ca="1" si="44"/>
        <v>100</v>
      </c>
      <c r="I173">
        <f t="shared" ca="1" si="45"/>
        <v>49</v>
      </c>
      <c r="J173">
        <f t="shared" ca="1" si="46"/>
        <v>257</v>
      </c>
      <c r="K173">
        <f t="shared" ca="1" si="47"/>
        <v>10</v>
      </c>
      <c r="L173">
        <f t="shared" ca="1" si="48"/>
        <v>1.5</v>
      </c>
      <c r="M173" t="str">
        <f t="shared" ca="1" si="49"/>
        <v>Black</v>
      </c>
      <c r="N173">
        <f t="shared" ca="1" si="50"/>
        <v>47.7</v>
      </c>
      <c r="O173">
        <f t="shared" ca="1" si="51"/>
        <v>50.1</v>
      </c>
      <c r="P173">
        <f t="shared" ca="1" si="52"/>
        <v>17.399999999999999</v>
      </c>
      <c r="Q173">
        <f t="shared" ca="1" si="53"/>
        <v>568</v>
      </c>
      <c r="R173" t="s">
        <v>18</v>
      </c>
      <c r="S173">
        <f t="shared" ca="1" si="54"/>
        <v>2.04</v>
      </c>
      <c r="T173">
        <f t="shared" ca="1" si="55"/>
        <v>1.55</v>
      </c>
      <c r="U173">
        <f t="shared" ca="1" si="56"/>
        <v>0.02</v>
      </c>
      <c r="V173">
        <v>7937</v>
      </c>
      <c r="W173">
        <v>418503</v>
      </c>
    </row>
    <row r="174" spans="1:23" x14ac:dyDescent="0.25">
      <c r="A174">
        <v>173</v>
      </c>
      <c r="B174">
        <f t="shared" ca="1" si="38"/>
        <v>20</v>
      </c>
      <c r="C174" t="str">
        <f t="shared" ca="1" si="39"/>
        <v>Loamy</v>
      </c>
      <c r="D174">
        <f t="shared" ca="1" si="40"/>
        <v>6.2</v>
      </c>
      <c r="E174">
        <f t="shared" ca="1" si="41"/>
        <v>3.6</v>
      </c>
      <c r="F174">
        <f t="shared" ca="1" si="42"/>
        <v>60.1</v>
      </c>
      <c r="G174">
        <f t="shared" ca="1" si="43"/>
        <v>1.1000000000000001</v>
      </c>
      <c r="H174">
        <f t="shared" ca="1" si="44"/>
        <v>61</v>
      </c>
      <c r="I174">
        <f t="shared" ca="1" si="45"/>
        <v>38</v>
      </c>
      <c r="J174">
        <f t="shared" ca="1" si="46"/>
        <v>155</v>
      </c>
      <c r="K174">
        <f t="shared" ca="1" si="47"/>
        <v>20</v>
      </c>
      <c r="L174">
        <f t="shared" ca="1" si="48"/>
        <v>1.3</v>
      </c>
      <c r="M174" t="str">
        <f t="shared" ca="1" si="49"/>
        <v>Dark brown</v>
      </c>
      <c r="N174">
        <f t="shared" ca="1" si="50"/>
        <v>59</v>
      </c>
      <c r="O174">
        <f t="shared" ca="1" si="51"/>
        <v>38.200000000000003</v>
      </c>
      <c r="P174">
        <f t="shared" ca="1" si="52"/>
        <v>23.4</v>
      </c>
      <c r="Q174">
        <f t="shared" ca="1" si="53"/>
        <v>799</v>
      </c>
      <c r="R174" t="s">
        <v>18</v>
      </c>
      <c r="S174">
        <f t="shared" ca="1" si="54"/>
        <v>1.61</v>
      </c>
      <c r="T174">
        <f t="shared" ca="1" si="55"/>
        <v>1.57</v>
      </c>
      <c r="U174">
        <f t="shared" ca="1" si="56"/>
        <v>0.02</v>
      </c>
      <c r="V174">
        <v>7937</v>
      </c>
      <c r="W174">
        <v>418503</v>
      </c>
    </row>
    <row r="175" spans="1:23" x14ac:dyDescent="0.25">
      <c r="A175">
        <v>174</v>
      </c>
      <c r="B175">
        <f t="shared" ca="1" si="38"/>
        <v>17</v>
      </c>
      <c r="C175" t="str">
        <f t="shared" ca="1" si="39"/>
        <v>Loamy</v>
      </c>
      <c r="D175">
        <f t="shared" ca="1" si="40"/>
        <v>6.8</v>
      </c>
      <c r="E175">
        <f t="shared" ca="1" si="41"/>
        <v>4.5</v>
      </c>
      <c r="F175">
        <f t="shared" ca="1" si="42"/>
        <v>71.900000000000006</v>
      </c>
      <c r="G175">
        <f t="shared" ca="1" si="43"/>
        <v>1.17</v>
      </c>
      <c r="H175">
        <f t="shared" ca="1" si="44"/>
        <v>135</v>
      </c>
      <c r="I175">
        <f t="shared" ca="1" si="45"/>
        <v>54</v>
      </c>
      <c r="J175">
        <f t="shared" ca="1" si="46"/>
        <v>258</v>
      </c>
      <c r="K175">
        <f t="shared" ca="1" si="47"/>
        <v>13</v>
      </c>
      <c r="L175">
        <f t="shared" ca="1" si="48"/>
        <v>1.4</v>
      </c>
      <c r="M175" t="str">
        <f t="shared" ca="1" si="49"/>
        <v>Black</v>
      </c>
      <c r="N175">
        <f t="shared" ca="1" si="50"/>
        <v>59.7</v>
      </c>
      <c r="O175">
        <f t="shared" ca="1" si="51"/>
        <v>31.6</v>
      </c>
      <c r="P175">
        <f t="shared" ca="1" si="52"/>
        <v>15.5</v>
      </c>
      <c r="Q175">
        <f t="shared" ca="1" si="53"/>
        <v>566</v>
      </c>
      <c r="R175" t="s">
        <v>18</v>
      </c>
      <c r="S175">
        <f t="shared" ca="1" si="54"/>
        <v>2.5</v>
      </c>
      <c r="T175">
        <f t="shared" ca="1" si="55"/>
        <v>2.2799999999999998</v>
      </c>
      <c r="U175">
        <f t="shared" ca="1" si="56"/>
        <v>0.02</v>
      </c>
      <c r="V175">
        <v>7937</v>
      </c>
      <c r="W175">
        <v>418503</v>
      </c>
    </row>
    <row r="176" spans="1:23" x14ac:dyDescent="0.25">
      <c r="A176">
        <v>175</v>
      </c>
      <c r="B176">
        <f t="shared" ca="1" si="38"/>
        <v>16</v>
      </c>
      <c r="C176" t="str">
        <f t="shared" ca="1" si="39"/>
        <v>Loamy</v>
      </c>
      <c r="D176">
        <f t="shared" ca="1" si="40"/>
        <v>6.7</v>
      </c>
      <c r="E176">
        <f t="shared" ca="1" si="41"/>
        <v>4.4000000000000004</v>
      </c>
      <c r="F176">
        <f t="shared" ca="1" si="42"/>
        <v>72.5</v>
      </c>
      <c r="G176">
        <f t="shared" ca="1" si="43"/>
        <v>1.37</v>
      </c>
      <c r="H176">
        <f t="shared" ca="1" si="44"/>
        <v>92</v>
      </c>
      <c r="I176">
        <f t="shared" ca="1" si="45"/>
        <v>34</v>
      </c>
      <c r="J176">
        <f t="shared" ca="1" si="46"/>
        <v>152</v>
      </c>
      <c r="K176">
        <f t="shared" ca="1" si="47"/>
        <v>18</v>
      </c>
      <c r="L176">
        <f t="shared" ca="1" si="48"/>
        <v>0.7</v>
      </c>
      <c r="M176" t="str">
        <f t="shared" ca="1" si="49"/>
        <v>Dark brown</v>
      </c>
      <c r="N176">
        <f t="shared" ca="1" si="50"/>
        <v>48.6</v>
      </c>
      <c r="O176">
        <f t="shared" ca="1" si="51"/>
        <v>40.799999999999997</v>
      </c>
      <c r="P176">
        <f t="shared" ca="1" si="52"/>
        <v>23.5</v>
      </c>
      <c r="Q176">
        <f t="shared" ca="1" si="53"/>
        <v>782</v>
      </c>
      <c r="R176" t="s">
        <v>18</v>
      </c>
      <c r="S176">
        <f t="shared" ca="1" si="54"/>
        <v>2.71</v>
      </c>
      <c r="T176">
        <f t="shared" ca="1" si="55"/>
        <v>1.78</v>
      </c>
      <c r="U176">
        <f t="shared" ca="1" si="56"/>
        <v>0.03</v>
      </c>
      <c r="V176">
        <v>7937</v>
      </c>
      <c r="W176">
        <v>418503</v>
      </c>
    </row>
    <row r="177" spans="1:23" x14ac:dyDescent="0.25">
      <c r="A177">
        <v>176</v>
      </c>
      <c r="B177">
        <f t="shared" ca="1" si="38"/>
        <v>17</v>
      </c>
      <c r="C177" t="str">
        <f t="shared" ca="1" si="39"/>
        <v>Sandy loam</v>
      </c>
      <c r="D177">
        <f t="shared" ca="1" si="40"/>
        <v>6.8</v>
      </c>
      <c r="E177">
        <f t="shared" ca="1" si="41"/>
        <v>3.1</v>
      </c>
      <c r="F177">
        <f t="shared" ca="1" si="42"/>
        <v>72.2</v>
      </c>
      <c r="G177">
        <f t="shared" ca="1" si="43"/>
        <v>1.35</v>
      </c>
      <c r="H177">
        <f t="shared" ca="1" si="44"/>
        <v>146</v>
      </c>
      <c r="I177">
        <f t="shared" ca="1" si="45"/>
        <v>49</v>
      </c>
      <c r="J177">
        <f t="shared" ca="1" si="46"/>
        <v>297</v>
      </c>
      <c r="K177">
        <f t="shared" ca="1" si="47"/>
        <v>10</v>
      </c>
      <c r="L177">
        <f t="shared" ca="1" si="48"/>
        <v>0.5</v>
      </c>
      <c r="M177" t="str">
        <f t="shared" ca="1" si="49"/>
        <v>Black</v>
      </c>
      <c r="N177">
        <f t="shared" ca="1" si="50"/>
        <v>59</v>
      </c>
      <c r="O177">
        <f t="shared" ca="1" si="51"/>
        <v>33.1</v>
      </c>
      <c r="P177">
        <f t="shared" ca="1" si="52"/>
        <v>19.7</v>
      </c>
      <c r="Q177">
        <f t="shared" ca="1" si="53"/>
        <v>593</v>
      </c>
      <c r="R177" t="s">
        <v>18</v>
      </c>
      <c r="S177">
        <f t="shared" ca="1" si="54"/>
        <v>2.98</v>
      </c>
      <c r="T177">
        <f t="shared" ca="1" si="55"/>
        <v>2.1800000000000002</v>
      </c>
      <c r="U177">
        <f t="shared" ca="1" si="56"/>
        <v>0.02</v>
      </c>
      <c r="V177">
        <v>7937</v>
      </c>
      <c r="W177">
        <v>418503</v>
      </c>
    </row>
    <row r="178" spans="1:23" x14ac:dyDescent="0.25">
      <c r="A178">
        <v>177</v>
      </c>
      <c r="B178">
        <f t="shared" ca="1" si="38"/>
        <v>19</v>
      </c>
      <c r="C178" t="str">
        <f t="shared" ca="1" si="39"/>
        <v>Loamy</v>
      </c>
      <c r="D178">
        <f t="shared" ca="1" si="40"/>
        <v>6.2</v>
      </c>
      <c r="E178">
        <f t="shared" ca="1" si="41"/>
        <v>3.1</v>
      </c>
      <c r="F178">
        <f t="shared" ca="1" si="42"/>
        <v>72.400000000000006</v>
      </c>
      <c r="G178">
        <f t="shared" ca="1" si="43"/>
        <v>1.44</v>
      </c>
      <c r="H178">
        <f t="shared" ca="1" si="44"/>
        <v>80</v>
      </c>
      <c r="I178">
        <f t="shared" ca="1" si="45"/>
        <v>43</v>
      </c>
      <c r="J178">
        <f t="shared" ca="1" si="46"/>
        <v>295</v>
      </c>
      <c r="K178">
        <f t="shared" ca="1" si="47"/>
        <v>13</v>
      </c>
      <c r="L178">
        <f t="shared" ca="1" si="48"/>
        <v>1</v>
      </c>
      <c r="M178" t="str">
        <f t="shared" ca="1" si="49"/>
        <v>Black</v>
      </c>
      <c r="N178">
        <f t="shared" ca="1" si="50"/>
        <v>56.3</v>
      </c>
      <c r="O178">
        <f t="shared" ca="1" si="51"/>
        <v>38.6</v>
      </c>
      <c r="P178">
        <f t="shared" ca="1" si="52"/>
        <v>17.899999999999999</v>
      </c>
      <c r="Q178">
        <f t="shared" ca="1" si="53"/>
        <v>560</v>
      </c>
      <c r="R178" t="s">
        <v>18</v>
      </c>
      <c r="S178">
        <f t="shared" ca="1" si="54"/>
        <v>1.86</v>
      </c>
      <c r="T178">
        <f t="shared" ca="1" si="55"/>
        <v>1.88</v>
      </c>
      <c r="U178">
        <f t="shared" ca="1" si="56"/>
        <v>0.03</v>
      </c>
      <c r="V178">
        <v>7937</v>
      </c>
      <c r="W178">
        <v>418503</v>
      </c>
    </row>
    <row r="179" spans="1:23" x14ac:dyDescent="0.25">
      <c r="A179">
        <v>178</v>
      </c>
      <c r="B179">
        <f t="shared" ca="1" si="38"/>
        <v>18</v>
      </c>
      <c r="C179" t="str">
        <f t="shared" ca="1" si="39"/>
        <v>Loamy</v>
      </c>
      <c r="D179">
        <f t="shared" ca="1" si="40"/>
        <v>6.9</v>
      </c>
      <c r="E179">
        <f t="shared" ca="1" si="41"/>
        <v>4.3</v>
      </c>
      <c r="F179">
        <f t="shared" ca="1" si="42"/>
        <v>74.400000000000006</v>
      </c>
      <c r="G179">
        <f t="shared" ca="1" si="43"/>
        <v>1.21</v>
      </c>
      <c r="H179">
        <f t="shared" ca="1" si="44"/>
        <v>71</v>
      </c>
      <c r="I179">
        <f t="shared" ca="1" si="45"/>
        <v>52</v>
      </c>
      <c r="J179">
        <f t="shared" ca="1" si="46"/>
        <v>272</v>
      </c>
      <c r="K179">
        <f t="shared" ca="1" si="47"/>
        <v>12</v>
      </c>
      <c r="L179">
        <f t="shared" ca="1" si="48"/>
        <v>1.5</v>
      </c>
      <c r="M179" t="str">
        <f t="shared" ca="1" si="49"/>
        <v>Black</v>
      </c>
      <c r="N179">
        <f t="shared" ca="1" si="50"/>
        <v>59.8</v>
      </c>
      <c r="O179">
        <f t="shared" ca="1" si="51"/>
        <v>35.200000000000003</v>
      </c>
      <c r="P179">
        <f t="shared" ca="1" si="52"/>
        <v>23.9</v>
      </c>
      <c r="Q179">
        <f t="shared" ca="1" si="53"/>
        <v>657</v>
      </c>
      <c r="R179" t="s">
        <v>18</v>
      </c>
      <c r="S179">
        <f t="shared" ca="1" si="54"/>
        <v>1.37</v>
      </c>
      <c r="T179">
        <f t="shared" ca="1" si="55"/>
        <v>2.11</v>
      </c>
      <c r="U179">
        <f t="shared" ca="1" si="56"/>
        <v>0.02</v>
      </c>
      <c r="V179">
        <v>7937</v>
      </c>
      <c r="W179">
        <v>418503</v>
      </c>
    </row>
    <row r="180" spans="1:23" x14ac:dyDescent="0.25">
      <c r="A180">
        <v>179</v>
      </c>
      <c r="B180">
        <f t="shared" ca="1" si="38"/>
        <v>29</v>
      </c>
      <c r="C180" t="str">
        <f t="shared" ca="1" si="39"/>
        <v>Sandy loam</v>
      </c>
      <c r="D180">
        <f t="shared" ca="1" si="40"/>
        <v>6.2</v>
      </c>
      <c r="E180">
        <f t="shared" ca="1" si="41"/>
        <v>3.2</v>
      </c>
      <c r="F180">
        <f t="shared" ca="1" si="42"/>
        <v>68.5</v>
      </c>
      <c r="G180">
        <f t="shared" ca="1" si="43"/>
        <v>1.42</v>
      </c>
      <c r="H180">
        <f t="shared" ca="1" si="44"/>
        <v>105</v>
      </c>
      <c r="I180">
        <f t="shared" ca="1" si="45"/>
        <v>30</v>
      </c>
      <c r="J180">
        <f t="shared" ca="1" si="46"/>
        <v>241</v>
      </c>
      <c r="K180">
        <f t="shared" ca="1" si="47"/>
        <v>12</v>
      </c>
      <c r="L180">
        <f t="shared" ca="1" si="48"/>
        <v>0.8</v>
      </c>
      <c r="M180" t="str">
        <f t="shared" ca="1" si="49"/>
        <v>Dark brown</v>
      </c>
      <c r="N180">
        <f t="shared" ca="1" si="50"/>
        <v>59.4</v>
      </c>
      <c r="O180">
        <f t="shared" ca="1" si="51"/>
        <v>34.799999999999997</v>
      </c>
      <c r="P180">
        <f t="shared" ca="1" si="52"/>
        <v>20.9</v>
      </c>
      <c r="Q180">
        <f t="shared" ca="1" si="53"/>
        <v>664</v>
      </c>
      <c r="R180" t="s">
        <v>18</v>
      </c>
      <c r="S180">
        <f t="shared" ca="1" si="54"/>
        <v>3.5</v>
      </c>
      <c r="T180">
        <f t="shared" ca="1" si="55"/>
        <v>1.97</v>
      </c>
      <c r="U180">
        <f t="shared" ca="1" si="56"/>
        <v>0.02</v>
      </c>
      <c r="V180">
        <v>7937</v>
      </c>
      <c r="W180">
        <v>418503</v>
      </c>
    </row>
    <row r="181" spans="1:23" x14ac:dyDescent="0.25">
      <c r="A181">
        <v>180</v>
      </c>
      <c r="B181">
        <f t="shared" ca="1" si="38"/>
        <v>16</v>
      </c>
      <c r="C181" t="str">
        <f t="shared" ca="1" si="39"/>
        <v>Sandy loam</v>
      </c>
      <c r="D181">
        <f t="shared" ca="1" si="40"/>
        <v>6.8</v>
      </c>
      <c r="E181">
        <f t="shared" ca="1" si="41"/>
        <v>4.4000000000000004</v>
      </c>
      <c r="F181">
        <f t="shared" ca="1" si="42"/>
        <v>80</v>
      </c>
      <c r="G181">
        <f t="shared" ca="1" si="43"/>
        <v>1.1100000000000001</v>
      </c>
      <c r="H181">
        <f t="shared" ca="1" si="44"/>
        <v>107</v>
      </c>
      <c r="I181">
        <f t="shared" ca="1" si="45"/>
        <v>41</v>
      </c>
      <c r="J181">
        <f t="shared" ca="1" si="46"/>
        <v>169</v>
      </c>
      <c r="K181">
        <f t="shared" ca="1" si="47"/>
        <v>20</v>
      </c>
      <c r="L181">
        <f t="shared" ca="1" si="48"/>
        <v>0.7</v>
      </c>
      <c r="M181" t="str">
        <f t="shared" ca="1" si="49"/>
        <v>Dark brown</v>
      </c>
      <c r="N181">
        <f t="shared" ca="1" si="50"/>
        <v>48.2</v>
      </c>
      <c r="O181">
        <f t="shared" ca="1" si="51"/>
        <v>40.6</v>
      </c>
      <c r="P181">
        <f t="shared" ca="1" si="52"/>
        <v>18.8</v>
      </c>
      <c r="Q181">
        <f t="shared" ca="1" si="53"/>
        <v>639</v>
      </c>
      <c r="R181" t="s">
        <v>18</v>
      </c>
      <c r="S181">
        <f t="shared" ca="1" si="54"/>
        <v>2.61</v>
      </c>
      <c r="T181">
        <f t="shared" ca="1" si="55"/>
        <v>1.97</v>
      </c>
      <c r="U181">
        <f t="shared" ca="1" si="56"/>
        <v>0.02</v>
      </c>
      <c r="V181">
        <v>7937</v>
      </c>
      <c r="W181">
        <v>418503</v>
      </c>
    </row>
    <row r="182" spans="1:23" x14ac:dyDescent="0.25">
      <c r="A182">
        <v>181</v>
      </c>
      <c r="B182">
        <f t="shared" ca="1" si="38"/>
        <v>29</v>
      </c>
      <c r="C182" t="str">
        <f t="shared" ca="1" si="39"/>
        <v>Sandy loam</v>
      </c>
      <c r="D182">
        <f t="shared" ca="1" si="40"/>
        <v>6.8</v>
      </c>
      <c r="E182">
        <f t="shared" ca="1" si="41"/>
        <v>3.2</v>
      </c>
      <c r="F182">
        <f t="shared" ca="1" si="42"/>
        <v>70</v>
      </c>
      <c r="G182">
        <f t="shared" ca="1" si="43"/>
        <v>1.34</v>
      </c>
      <c r="H182">
        <f t="shared" ca="1" si="44"/>
        <v>83</v>
      </c>
      <c r="I182">
        <f t="shared" ca="1" si="45"/>
        <v>52</v>
      </c>
      <c r="J182">
        <f t="shared" ca="1" si="46"/>
        <v>271</v>
      </c>
      <c r="K182">
        <f t="shared" ca="1" si="47"/>
        <v>14</v>
      </c>
      <c r="L182">
        <f t="shared" ca="1" si="48"/>
        <v>1.4</v>
      </c>
      <c r="M182" t="str">
        <f t="shared" ca="1" si="49"/>
        <v>Black</v>
      </c>
      <c r="N182">
        <f t="shared" ca="1" si="50"/>
        <v>47.5</v>
      </c>
      <c r="O182">
        <f t="shared" ca="1" si="51"/>
        <v>55.3</v>
      </c>
      <c r="P182">
        <f t="shared" ca="1" si="52"/>
        <v>23.3</v>
      </c>
      <c r="Q182">
        <f t="shared" ca="1" si="53"/>
        <v>719</v>
      </c>
      <c r="R182" t="s">
        <v>18</v>
      </c>
      <c r="S182">
        <f t="shared" ca="1" si="54"/>
        <v>1.6</v>
      </c>
      <c r="T182">
        <f t="shared" ca="1" si="55"/>
        <v>1.27</v>
      </c>
      <c r="U182">
        <f t="shared" ca="1" si="56"/>
        <v>0.03</v>
      </c>
      <c r="V182">
        <v>7937</v>
      </c>
      <c r="W182">
        <v>418503</v>
      </c>
    </row>
    <row r="183" spans="1:23" x14ac:dyDescent="0.25">
      <c r="A183">
        <v>182</v>
      </c>
      <c r="B183">
        <f t="shared" ca="1" si="38"/>
        <v>29</v>
      </c>
      <c r="C183" t="str">
        <f t="shared" ca="1" si="39"/>
        <v>Loamy</v>
      </c>
      <c r="D183">
        <f t="shared" ca="1" si="40"/>
        <v>7</v>
      </c>
      <c r="E183">
        <f t="shared" ca="1" si="41"/>
        <v>4.4000000000000004</v>
      </c>
      <c r="F183">
        <f t="shared" ca="1" si="42"/>
        <v>62.4</v>
      </c>
      <c r="G183">
        <f t="shared" ca="1" si="43"/>
        <v>1.36</v>
      </c>
      <c r="H183">
        <f t="shared" ca="1" si="44"/>
        <v>53</v>
      </c>
      <c r="I183">
        <f t="shared" ca="1" si="45"/>
        <v>58</v>
      </c>
      <c r="J183">
        <f t="shared" ca="1" si="46"/>
        <v>275</v>
      </c>
      <c r="K183">
        <f t="shared" ca="1" si="47"/>
        <v>19</v>
      </c>
      <c r="L183">
        <f t="shared" ca="1" si="48"/>
        <v>1.1000000000000001</v>
      </c>
      <c r="M183" t="str">
        <f t="shared" ca="1" si="49"/>
        <v>Black</v>
      </c>
      <c r="N183">
        <f t="shared" ca="1" si="50"/>
        <v>43.7</v>
      </c>
      <c r="O183">
        <f t="shared" ca="1" si="51"/>
        <v>41.2</v>
      </c>
      <c r="P183">
        <f t="shared" ca="1" si="52"/>
        <v>23.5</v>
      </c>
      <c r="Q183">
        <f t="shared" ca="1" si="53"/>
        <v>681</v>
      </c>
      <c r="R183" t="s">
        <v>18</v>
      </c>
      <c r="S183">
        <f t="shared" ca="1" si="54"/>
        <v>0.91</v>
      </c>
      <c r="T183">
        <f t="shared" ca="1" si="55"/>
        <v>1.51</v>
      </c>
      <c r="U183">
        <f t="shared" ca="1" si="56"/>
        <v>0.03</v>
      </c>
      <c r="V183">
        <v>7937</v>
      </c>
      <c r="W183">
        <v>418503</v>
      </c>
    </row>
    <row r="184" spans="1:23" x14ac:dyDescent="0.25">
      <c r="A184">
        <v>183</v>
      </c>
      <c r="B184">
        <f t="shared" ca="1" si="38"/>
        <v>22</v>
      </c>
      <c r="C184" t="str">
        <f t="shared" ca="1" si="39"/>
        <v>Sandy loam</v>
      </c>
      <c r="D184">
        <f t="shared" ca="1" si="40"/>
        <v>6.7</v>
      </c>
      <c r="E184">
        <f t="shared" ca="1" si="41"/>
        <v>5</v>
      </c>
      <c r="F184">
        <f t="shared" ca="1" si="42"/>
        <v>71.7</v>
      </c>
      <c r="G184">
        <f t="shared" ca="1" si="43"/>
        <v>1.24</v>
      </c>
      <c r="H184">
        <f t="shared" ca="1" si="44"/>
        <v>127</v>
      </c>
      <c r="I184">
        <f t="shared" ca="1" si="45"/>
        <v>40</v>
      </c>
      <c r="J184">
        <f t="shared" ca="1" si="46"/>
        <v>213</v>
      </c>
      <c r="K184">
        <f t="shared" ca="1" si="47"/>
        <v>11</v>
      </c>
      <c r="L184">
        <f t="shared" ca="1" si="48"/>
        <v>0.9</v>
      </c>
      <c r="M184" t="str">
        <f t="shared" ca="1" si="49"/>
        <v>Black</v>
      </c>
      <c r="N184">
        <f t="shared" ca="1" si="50"/>
        <v>51.6</v>
      </c>
      <c r="O184">
        <f t="shared" ca="1" si="51"/>
        <v>50.6</v>
      </c>
      <c r="P184">
        <f t="shared" ca="1" si="52"/>
        <v>22.7</v>
      </c>
      <c r="Q184">
        <f t="shared" ca="1" si="53"/>
        <v>673</v>
      </c>
      <c r="R184" t="s">
        <v>18</v>
      </c>
      <c r="S184">
        <f t="shared" ca="1" si="54"/>
        <v>3.18</v>
      </c>
      <c r="T184">
        <f t="shared" ca="1" si="55"/>
        <v>1.42</v>
      </c>
      <c r="U184">
        <f t="shared" ca="1" si="56"/>
        <v>0.02</v>
      </c>
      <c r="V184">
        <v>7937</v>
      </c>
      <c r="W184">
        <v>418503</v>
      </c>
    </row>
    <row r="185" spans="1:23" x14ac:dyDescent="0.25">
      <c r="A185">
        <v>184</v>
      </c>
      <c r="B185">
        <f t="shared" ca="1" si="38"/>
        <v>26</v>
      </c>
      <c r="C185" t="str">
        <f t="shared" ca="1" si="39"/>
        <v>Sandy loam</v>
      </c>
      <c r="D185">
        <f t="shared" ca="1" si="40"/>
        <v>6.8</v>
      </c>
      <c r="E185">
        <f t="shared" ca="1" si="41"/>
        <v>4.2</v>
      </c>
      <c r="F185">
        <f t="shared" ca="1" si="42"/>
        <v>80</v>
      </c>
      <c r="G185">
        <f t="shared" ca="1" si="43"/>
        <v>1.46</v>
      </c>
      <c r="H185">
        <f t="shared" ca="1" si="44"/>
        <v>82</v>
      </c>
      <c r="I185">
        <f t="shared" ca="1" si="45"/>
        <v>41</v>
      </c>
      <c r="J185">
        <f t="shared" ca="1" si="46"/>
        <v>199</v>
      </c>
      <c r="K185">
        <f t="shared" ca="1" si="47"/>
        <v>18</v>
      </c>
      <c r="L185">
        <f t="shared" ca="1" si="48"/>
        <v>1.4</v>
      </c>
      <c r="M185" t="str">
        <f t="shared" ca="1" si="49"/>
        <v>Dark brown</v>
      </c>
      <c r="N185">
        <f t="shared" ca="1" si="50"/>
        <v>40.4</v>
      </c>
      <c r="O185">
        <f t="shared" ca="1" si="51"/>
        <v>58.7</v>
      </c>
      <c r="P185">
        <f t="shared" ca="1" si="52"/>
        <v>19.2</v>
      </c>
      <c r="Q185">
        <f t="shared" ca="1" si="53"/>
        <v>718</v>
      </c>
      <c r="R185" t="s">
        <v>18</v>
      </c>
      <c r="S185">
        <f t="shared" ca="1" si="54"/>
        <v>2</v>
      </c>
      <c r="T185">
        <f t="shared" ca="1" si="55"/>
        <v>1.36</v>
      </c>
      <c r="U185">
        <f t="shared" ca="1" si="56"/>
        <v>0.04</v>
      </c>
      <c r="V185">
        <v>7937</v>
      </c>
      <c r="W185">
        <v>418503</v>
      </c>
    </row>
    <row r="186" spans="1:23" x14ac:dyDescent="0.25">
      <c r="A186">
        <v>185</v>
      </c>
      <c r="B186">
        <f t="shared" ca="1" si="38"/>
        <v>29</v>
      </c>
      <c r="C186" t="str">
        <f t="shared" ca="1" si="39"/>
        <v>Loamy</v>
      </c>
      <c r="D186">
        <f t="shared" ca="1" si="40"/>
        <v>6.1</v>
      </c>
      <c r="E186">
        <f t="shared" ca="1" si="41"/>
        <v>3.4</v>
      </c>
      <c r="F186">
        <f t="shared" ca="1" si="42"/>
        <v>74.400000000000006</v>
      </c>
      <c r="G186">
        <f t="shared" ca="1" si="43"/>
        <v>1.48</v>
      </c>
      <c r="H186">
        <f t="shared" ca="1" si="44"/>
        <v>126</v>
      </c>
      <c r="I186">
        <f t="shared" ca="1" si="45"/>
        <v>47</v>
      </c>
      <c r="J186">
        <f t="shared" ca="1" si="46"/>
        <v>238</v>
      </c>
      <c r="K186">
        <f t="shared" ca="1" si="47"/>
        <v>13</v>
      </c>
      <c r="L186">
        <f t="shared" ca="1" si="48"/>
        <v>0.5</v>
      </c>
      <c r="M186" t="str">
        <f t="shared" ca="1" si="49"/>
        <v>Dark brown</v>
      </c>
      <c r="N186">
        <f t="shared" ca="1" si="50"/>
        <v>40.4</v>
      </c>
      <c r="O186">
        <f t="shared" ca="1" si="51"/>
        <v>37.6</v>
      </c>
      <c r="P186">
        <f t="shared" ca="1" si="52"/>
        <v>19</v>
      </c>
      <c r="Q186">
        <f t="shared" ca="1" si="53"/>
        <v>756</v>
      </c>
      <c r="R186" t="s">
        <v>18</v>
      </c>
      <c r="S186">
        <f t="shared" ca="1" si="54"/>
        <v>2.68</v>
      </c>
      <c r="T186">
        <f t="shared" ca="1" si="55"/>
        <v>1.98</v>
      </c>
      <c r="U186">
        <f t="shared" ca="1" si="56"/>
        <v>0.04</v>
      </c>
      <c r="V186">
        <v>7937</v>
      </c>
      <c r="W186">
        <v>418503</v>
      </c>
    </row>
    <row r="187" spans="1:23" x14ac:dyDescent="0.25">
      <c r="A187">
        <v>186</v>
      </c>
      <c r="B187">
        <f t="shared" ca="1" si="38"/>
        <v>23</v>
      </c>
      <c r="C187" t="str">
        <f t="shared" ca="1" si="39"/>
        <v>Loamy</v>
      </c>
      <c r="D187">
        <f t="shared" ca="1" si="40"/>
        <v>6.6</v>
      </c>
      <c r="E187">
        <f t="shared" ca="1" si="41"/>
        <v>3.4</v>
      </c>
      <c r="F187">
        <f t="shared" ca="1" si="42"/>
        <v>60.5</v>
      </c>
      <c r="G187">
        <f t="shared" ca="1" si="43"/>
        <v>1.43</v>
      </c>
      <c r="H187">
        <f t="shared" ca="1" si="44"/>
        <v>67</v>
      </c>
      <c r="I187">
        <f t="shared" ca="1" si="45"/>
        <v>39</v>
      </c>
      <c r="J187">
        <f t="shared" ca="1" si="46"/>
        <v>264</v>
      </c>
      <c r="K187">
        <f t="shared" ca="1" si="47"/>
        <v>17</v>
      </c>
      <c r="L187">
        <f t="shared" ca="1" si="48"/>
        <v>0.6</v>
      </c>
      <c r="M187" t="str">
        <f t="shared" ca="1" si="49"/>
        <v>Dark brown</v>
      </c>
      <c r="N187">
        <f t="shared" ca="1" si="50"/>
        <v>54.5</v>
      </c>
      <c r="O187">
        <f t="shared" ca="1" si="51"/>
        <v>36.700000000000003</v>
      </c>
      <c r="P187">
        <f t="shared" ca="1" si="52"/>
        <v>24.1</v>
      </c>
      <c r="Q187">
        <f t="shared" ca="1" si="53"/>
        <v>594</v>
      </c>
      <c r="R187" t="s">
        <v>18</v>
      </c>
      <c r="S187">
        <f t="shared" ca="1" si="54"/>
        <v>1.72</v>
      </c>
      <c r="T187">
        <f t="shared" ca="1" si="55"/>
        <v>1.65</v>
      </c>
      <c r="U187">
        <f t="shared" ca="1" si="56"/>
        <v>0.03</v>
      </c>
      <c r="V187">
        <v>7937</v>
      </c>
      <c r="W187">
        <v>418503</v>
      </c>
    </row>
    <row r="188" spans="1:23" x14ac:dyDescent="0.25">
      <c r="A188">
        <v>187</v>
      </c>
      <c r="B188">
        <f t="shared" ca="1" si="38"/>
        <v>19</v>
      </c>
      <c r="C188" t="str">
        <f t="shared" ca="1" si="39"/>
        <v>Loamy</v>
      </c>
      <c r="D188">
        <f t="shared" ca="1" si="40"/>
        <v>6.3</v>
      </c>
      <c r="E188">
        <f t="shared" ca="1" si="41"/>
        <v>4.8</v>
      </c>
      <c r="F188">
        <f t="shared" ca="1" si="42"/>
        <v>66</v>
      </c>
      <c r="G188">
        <f t="shared" ca="1" si="43"/>
        <v>1.08</v>
      </c>
      <c r="H188">
        <f t="shared" ca="1" si="44"/>
        <v>99</v>
      </c>
      <c r="I188">
        <f t="shared" ca="1" si="45"/>
        <v>42</v>
      </c>
      <c r="J188">
        <f t="shared" ca="1" si="46"/>
        <v>156</v>
      </c>
      <c r="K188">
        <f t="shared" ca="1" si="47"/>
        <v>19</v>
      </c>
      <c r="L188">
        <f t="shared" ca="1" si="48"/>
        <v>0.8</v>
      </c>
      <c r="M188" t="str">
        <f t="shared" ca="1" si="49"/>
        <v>Black</v>
      </c>
      <c r="N188">
        <f t="shared" ca="1" si="50"/>
        <v>47.1</v>
      </c>
      <c r="O188">
        <f t="shared" ca="1" si="51"/>
        <v>47.1</v>
      </c>
      <c r="P188">
        <f t="shared" ca="1" si="52"/>
        <v>23.7</v>
      </c>
      <c r="Q188">
        <f t="shared" ca="1" si="53"/>
        <v>531</v>
      </c>
      <c r="R188" t="s">
        <v>18</v>
      </c>
      <c r="S188">
        <f t="shared" ca="1" si="54"/>
        <v>2.36</v>
      </c>
      <c r="T188">
        <f t="shared" ca="1" si="55"/>
        <v>1.4</v>
      </c>
      <c r="U188">
        <f t="shared" ca="1" si="56"/>
        <v>0.02</v>
      </c>
      <c r="V188">
        <v>7937</v>
      </c>
      <c r="W188">
        <v>418503</v>
      </c>
    </row>
    <row r="189" spans="1:23" x14ac:dyDescent="0.25">
      <c r="A189">
        <v>188</v>
      </c>
      <c r="B189">
        <f t="shared" ca="1" si="38"/>
        <v>21</v>
      </c>
      <c r="C189" t="str">
        <f t="shared" ca="1" si="39"/>
        <v>Loamy</v>
      </c>
      <c r="D189">
        <f t="shared" ca="1" si="40"/>
        <v>7</v>
      </c>
      <c r="E189">
        <f t="shared" ca="1" si="41"/>
        <v>4.3</v>
      </c>
      <c r="F189">
        <f t="shared" ca="1" si="42"/>
        <v>74.099999999999994</v>
      </c>
      <c r="G189">
        <f t="shared" ca="1" si="43"/>
        <v>1.33</v>
      </c>
      <c r="H189">
        <f t="shared" ca="1" si="44"/>
        <v>131</v>
      </c>
      <c r="I189">
        <f t="shared" ca="1" si="45"/>
        <v>35</v>
      </c>
      <c r="J189">
        <f t="shared" ca="1" si="46"/>
        <v>297</v>
      </c>
      <c r="K189">
        <f t="shared" ca="1" si="47"/>
        <v>19</v>
      </c>
      <c r="L189">
        <f t="shared" ca="1" si="48"/>
        <v>1</v>
      </c>
      <c r="M189" t="str">
        <f t="shared" ca="1" si="49"/>
        <v>Black</v>
      </c>
      <c r="N189">
        <f t="shared" ca="1" si="50"/>
        <v>54.6</v>
      </c>
      <c r="O189">
        <f t="shared" ca="1" si="51"/>
        <v>56.8</v>
      </c>
      <c r="P189">
        <f t="shared" ca="1" si="52"/>
        <v>23.7</v>
      </c>
      <c r="Q189">
        <f t="shared" ca="1" si="53"/>
        <v>596</v>
      </c>
      <c r="R189" t="s">
        <v>18</v>
      </c>
      <c r="S189">
        <f t="shared" ca="1" si="54"/>
        <v>3.74</v>
      </c>
      <c r="T189">
        <f t="shared" ca="1" si="55"/>
        <v>1.3</v>
      </c>
      <c r="U189">
        <f t="shared" ca="1" si="56"/>
        <v>0.02</v>
      </c>
      <c r="V189">
        <v>7937</v>
      </c>
      <c r="W189">
        <v>418503</v>
      </c>
    </row>
    <row r="190" spans="1:23" x14ac:dyDescent="0.25">
      <c r="A190">
        <v>189</v>
      </c>
      <c r="B190">
        <f t="shared" ca="1" si="38"/>
        <v>25</v>
      </c>
      <c r="C190" t="str">
        <f t="shared" ca="1" si="39"/>
        <v>Sandy loam</v>
      </c>
      <c r="D190">
        <f t="shared" ca="1" si="40"/>
        <v>6.2</v>
      </c>
      <c r="E190">
        <f t="shared" ca="1" si="41"/>
        <v>3.2</v>
      </c>
      <c r="F190">
        <f t="shared" ca="1" si="42"/>
        <v>71.7</v>
      </c>
      <c r="G190">
        <f t="shared" ca="1" si="43"/>
        <v>1.36</v>
      </c>
      <c r="H190">
        <f t="shared" ca="1" si="44"/>
        <v>54</v>
      </c>
      <c r="I190">
        <f t="shared" ca="1" si="45"/>
        <v>59</v>
      </c>
      <c r="J190">
        <f t="shared" ca="1" si="46"/>
        <v>291</v>
      </c>
      <c r="K190">
        <f t="shared" ca="1" si="47"/>
        <v>12</v>
      </c>
      <c r="L190">
        <f t="shared" ca="1" si="48"/>
        <v>1.3</v>
      </c>
      <c r="M190" t="str">
        <f t="shared" ca="1" si="49"/>
        <v>Black</v>
      </c>
      <c r="N190">
        <f t="shared" ca="1" si="50"/>
        <v>42.7</v>
      </c>
      <c r="O190">
        <f t="shared" ca="1" si="51"/>
        <v>57</v>
      </c>
      <c r="P190">
        <f t="shared" ca="1" si="52"/>
        <v>18.399999999999999</v>
      </c>
      <c r="Q190">
        <f t="shared" ca="1" si="53"/>
        <v>545</v>
      </c>
      <c r="R190" t="s">
        <v>18</v>
      </c>
      <c r="S190">
        <f t="shared" ca="1" si="54"/>
        <v>0.92</v>
      </c>
      <c r="T190">
        <f t="shared" ca="1" si="55"/>
        <v>1.26</v>
      </c>
      <c r="U190">
        <f t="shared" ca="1" si="56"/>
        <v>0.03</v>
      </c>
      <c r="V190">
        <v>7937</v>
      </c>
      <c r="W190">
        <v>418503</v>
      </c>
    </row>
    <row r="191" spans="1:23" x14ac:dyDescent="0.25">
      <c r="A191">
        <v>190</v>
      </c>
      <c r="B191">
        <f t="shared" ca="1" si="38"/>
        <v>24</v>
      </c>
      <c r="C191" t="str">
        <f t="shared" ca="1" si="39"/>
        <v>Loamy</v>
      </c>
      <c r="D191">
        <f t="shared" ca="1" si="40"/>
        <v>6.7</v>
      </c>
      <c r="E191">
        <f t="shared" ca="1" si="41"/>
        <v>4.8</v>
      </c>
      <c r="F191">
        <f t="shared" ca="1" si="42"/>
        <v>60.5</v>
      </c>
      <c r="G191">
        <f t="shared" ca="1" si="43"/>
        <v>1.49</v>
      </c>
      <c r="H191">
        <f t="shared" ca="1" si="44"/>
        <v>54</v>
      </c>
      <c r="I191">
        <f t="shared" ca="1" si="45"/>
        <v>59</v>
      </c>
      <c r="J191">
        <f t="shared" ca="1" si="46"/>
        <v>288</v>
      </c>
      <c r="K191">
        <f t="shared" ca="1" si="47"/>
        <v>13</v>
      </c>
      <c r="L191">
        <f t="shared" ca="1" si="48"/>
        <v>0.5</v>
      </c>
      <c r="M191" t="str">
        <f t="shared" ca="1" si="49"/>
        <v>Dark brown</v>
      </c>
      <c r="N191">
        <f t="shared" ca="1" si="50"/>
        <v>50</v>
      </c>
      <c r="O191">
        <f t="shared" ca="1" si="51"/>
        <v>37.5</v>
      </c>
      <c r="P191">
        <f t="shared" ca="1" si="52"/>
        <v>18.399999999999999</v>
      </c>
      <c r="Q191">
        <f t="shared" ca="1" si="53"/>
        <v>770</v>
      </c>
      <c r="R191" t="s">
        <v>18</v>
      </c>
      <c r="S191">
        <f t="shared" ca="1" si="54"/>
        <v>0.92</v>
      </c>
      <c r="T191">
        <f t="shared" ca="1" si="55"/>
        <v>1.61</v>
      </c>
      <c r="U191">
        <f t="shared" ca="1" si="56"/>
        <v>0.03</v>
      </c>
      <c r="V191">
        <v>7937</v>
      </c>
      <c r="W191">
        <v>418503</v>
      </c>
    </row>
    <row r="192" spans="1:23" x14ac:dyDescent="0.25">
      <c r="A192">
        <v>191</v>
      </c>
      <c r="B192">
        <f t="shared" ca="1" si="38"/>
        <v>16</v>
      </c>
      <c r="C192" t="str">
        <f t="shared" ca="1" si="39"/>
        <v>Sandy loam</v>
      </c>
      <c r="D192">
        <f t="shared" ca="1" si="40"/>
        <v>6.3</v>
      </c>
      <c r="E192">
        <f t="shared" ca="1" si="41"/>
        <v>3.9</v>
      </c>
      <c r="F192">
        <f t="shared" ca="1" si="42"/>
        <v>70.099999999999994</v>
      </c>
      <c r="G192">
        <f t="shared" ca="1" si="43"/>
        <v>1.21</v>
      </c>
      <c r="H192">
        <f t="shared" ca="1" si="44"/>
        <v>55</v>
      </c>
      <c r="I192">
        <f t="shared" ca="1" si="45"/>
        <v>57</v>
      </c>
      <c r="J192">
        <f t="shared" ca="1" si="46"/>
        <v>276</v>
      </c>
      <c r="K192">
        <f t="shared" ca="1" si="47"/>
        <v>12</v>
      </c>
      <c r="L192">
        <f t="shared" ca="1" si="48"/>
        <v>1.2</v>
      </c>
      <c r="M192" t="str">
        <f t="shared" ca="1" si="49"/>
        <v>Black</v>
      </c>
      <c r="N192">
        <f t="shared" ca="1" si="50"/>
        <v>45.3</v>
      </c>
      <c r="O192">
        <f t="shared" ca="1" si="51"/>
        <v>54</v>
      </c>
      <c r="P192">
        <f t="shared" ca="1" si="52"/>
        <v>22.7</v>
      </c>
      <c r="Q192">
        <f t="shared" ca="1" si="53"/>
        <v>727</v>
      </c>
      <c r="R192" t="s">
        <v>18</v>
      </c>
      <c r="S192">
        <f t="shared" ca="1" si="54"/>
        <v>0.96</v>
      </c>
      <c r="T192">
        <f t="shared" ca="1" si="55"/>
        <v>1.3</v>
      </c>
      <c r="U192">
        <f t="shared" ca="1" si="56"/>
        <v>0.03</v>
      </c>
      <c r="V192">
        <v>7937</v>
      </c>
      <c r="W192">
        <v>418503</v>
      </c>
    </row>
    <row r="193" spans="1:23" x14ac:dyDescent="0.25">
      <c r="A193">
        <v>192</v>
      </c>
      <c r="B193">
        <f t="shared" ca="1" si="38"/>
        <v>27</v>
      </c>
      <c r="C193" t="str">
        <f t="shared" ca="1" si="39"/>
        <v>Sandy loam</v>
      </c>
      <c r="D193">
        <f t="shared" ca="1" si="40"/>
        <v>6.5</v>
      </c>
      <c r="E193">
        <f t="shared" ca="1" si="41"/>
        <v>3.5</v>
      </c>
      <c r="F193">
        <f t="shared" ca="1" si="42"/>
        <v>78.400000000000006</v>
      </c>
      <c r="G193">
        <f t="shared" ca="1" si="43"/>
        <v>1.04</v>
      </c>
      <c r="H193">
        <f t="shared" ca="1" si="44"/>
        <v>116</v>
      </c>
      <c r="I193">
        <f t="shared" ca="1" si="45"/>
        <v>55</v>
      </c>
      <c r="J193">
        <f t="shared" ca="1" si="46"/>
        <v>286</v>
      </c>
      <c r="K193">
        <f t="shared" ca="1" si="47"/>
        <v>19</v>
      </c>
      <c r="L193">
        <f t="shared" ca="1" si="48"/>
        <v>0.9</v>
      </c>
      <c r="M193" t="str">
        <f t="shared" ca="1" si="49"/>
        <v>Dark brown</v>
      </c>
      <c r="N193">
        <f t="shared" ca="1" si="50"/>
        <v>56.6</v>
      </c>
      <c r="O193">
        <f t="shared" ca="1" si="51"/>
        <v>47.1</v>
      </c>
      <c r="P193">
        <f t="shared" ca="1" si="52"/>
        <v>24.6</v>
      </c>
      <c r="Q193">
        <f t="shared" ca="1" si="53"/>
        <v>616</v>
      </c>
      <c r="R193" t="s">
        <v>18</v>
      </c>
      <c r="S193">
        <f t="shared" ca="1" si="54"/>
        <v>2.11</v>
      </c>
      <c r="T193">
        <f t="shared" ca="1" si="55"/>
        <v>1.66</v>
      </c>
      <c r="U193">
        <f t="shared" ca="1" si="56"/>
        <v>0.02</v>
      </c>
      <c r="V193">
        <v>7937</v>
      </c>
      <c r="W193">
        <v>418503</v>
      </c>
    </row>
    <row r="194" spans="1:23" x14ac:dyDescent="0.25">
      <c r="A194">
        <v>193</v>
      </c>
      <c r="B194">
        <f t="shared" ca="1" si="38"/>
        <v>17</v>
      </c>
      <c r="C194" t="str">
        <f t="shared" ca="1" si="39"/>
        <v>Loamy</v>
      </c>
      <c r="D194">
        <f t="shared" ca="1" si="40"/>
        <v>6</v>
      </c>
      <c r="E194">
        <f t="shared" ca="1" si="41"/>
        <v>3.1</v>
      </c>
      <c r="F194">
        <f t="shared" ca="1" si="42"/>
        <v>63.6</v>
      </c>
      <c r="G194">
        <f t="shared" ca="1" si="43"/>
        <v>1.25</v>
      </c>
      <c r="H194">
        <f t="shared" ca="1" si="44"/>
        <v>141</v>
      </c>
      <c r="I194">
        <f t="shared" ca="1" si="45"/>
        <v>54</v>
      </c>
      <c r="J194">
        <f t="shared" ca="1" si="46"/>
        <v>277</v>
      </c>
      <c r="K194">
        <f t="shared" ca="1" si="47"/>
        <v>13</v>
      </c>
      <c r="L194">
        <f t="shared" ca="1" si="48"/>
        <v>0.7</v>
      </c>
      <c r="M194" t="str">
        <f t="shared" ca="1" si="49"/>
        <v>Black</v>
      </c>
      <c r="N194">
        <f t="shared" ca="1" si="50"/>
        <v>46.1</v>
      </c>
      <c r="O194">
        <f t="shared" ca="1" si="51"/>
        <v>48.7</v>
      </c>
      <c r="P194">
        <f t="shared" ca="1" si="52"/>
        <v>18.600000000000001</v>
      </c>
      <c r="Q194">
        <f t="shared" ca="1" si="53"/>
        <v>742</v>
      </c>
      <c r="R194" t="s">
        <v>18</v>
      </c>
      <c r="S194">
        <f t="shared" ca="1" si="54"/>
        <v>2.61</v>
      </c>
      <c r="T194">
        <f t="shared" ca="1" si="55"/>
        <v>1.31</v>
      </c>
      <c r="U194">
        <f t="shared" ca="1" si="56"/>
        <v>0.03</v>
      </c>
      <c r="V194">
        <v>7937</v>
      </c>
      <c r="W194">
        <v>418503</v>
      </c>
    </row>
    <row r="195" spans="1:23" x14ac:dyDescent="0.25">
      <c r="A195">
        <v>194</v>
      </c>
      <c r="B195">
        <f t="shared" ref="B195:B201" ca="1" si="57">RANDBETWEEN(15, 30)</f>
        <v>19</v>
      </c>
      <c r="C195" t="str">
        <f t="shared" ref="C195:C258" ca="1" si="58">CHOOSE(RANDBETWEEN(1,2), "Loamy", "Sandy loam")</f>
        <v>Loamy</v>
      </c>
      <c r="D195">
        <f t="shared" ref="D195:D201" ca="1" si="59">ROUND(6 + RAND(), 1)</f>
        <v>6</v>
      </c>
      <c r="E195">
        <f t="shared" ref="E195:E201" ca="1" si="60">ROUND(3 + RAND() * 2, 1)</f>
        <v>3.7</v>
      </c>
      <c r="F195">
        <f t="shared" ref="F195:F201" ca="1" si="61">ROUND(60 + RAND() * 20, 1)</f>
        <v>72</v>
      </c>
      <c r="G195">
        <f t="shared" ref="G195:G201" ca="1" si="62">ROUND(1 + RAND() * 0.5, 2)</f>
        <v>1.3</v>
      </c>
      <c r="H195">
        <f t="shared" ref="H195:H201" ca="1" si="63">RANDBETWEEN(50, 150)</f>
        <v>58</v>
      </c>
      <c r="I195">
        <f t="shared" ref="I195:I201" ca="1" si="64">RANDBETWEEN(30, 60)</f>
        <v>37</v>
      </c>
      <c r="J195">
        <f t="shared" ref="J195:J201" ca="1" si="65">RANDBETWEEN(150, 300)</f>
        <v>223</v>
      </c>
      <c r="K195">
        <f t="shared" ref="K195:K201" ca="1" si="66">RANDBETWEEN(10, 20)</f>
        <v>18</v>
      </c>
      <c r="L195">
        <f t="shared" ref="L195:L201" ca="1" si="67">ROUND(0.5 + RAND(), 1)</f>
        <v>1.1000000000000001</v>
      </c>
      <c r="M195" t="str">
        <f t="shared" ref="M195:M201" ca="1" si="68">CHOOSE(RANDBETWEEN(1,2), "Dark brown", "Black")</f>
        <v>Dark brown</v>
      </c>
      <c r="N195">
        <f t="shared" ref="N195:N201" ca="1" si="69">ROUND(40 + RAND() * 20, 1)</f>
        <v>56.8</v>
      </c>
      <c r="O195">
        <f t="shared" ref="O195:O201" ca="1" si="70">ROUND(30 + RAND() * 30, 1)</f>
        <v>30.6</v>
      </c>
      <c r="P195">
        <f t="shared" ref="P195:P201" ca="1" si="71">ROUND(15 + RAND() * 10, 1)</f>
        <v>18.8</v>
      </c>
      <c r="Q195">
        <f t="shared" ref="Q195:Q201" ca="1" si="72">RANDBETWEEN(500, 800)</f>
        <v>528</v>
      </c>
      <c r="R195" t="s">
        <v>18</v>
      </c>
      <c r="S195">
        <f t="shared" ref="S195:S258" ca="1" si="73">ROUND(H195/I195,2)</f>
        <v>1.57</v>
      </c>
      <c r="T195">
        <f t="shared" ref="T195:T258" ca="1" si="74">ROUND(F195/O195,2)</f>
        <v>2.35</v>
      </c>
      <c r="U195">
        <f t="shared" ref="U195:U258" ca="1" si="75">ROUND(G195/N195,2)</f>
        <v>0.02</v>
      </c>
      <c r="V195">
        <v>7937</v>
      </c>
      <c r="W195">
        <v>418503</v>
      </c>
    </row>
    <row r="196" spans="1:23" x14ac:dyDescent="0.25">
      <c r="A196">
        <v>195</v>
      </c>
      <c r="B196">
        <f t="shared" ca="1" si="57"/>
        <v>17</v>
      </c>
      <c r="C196" t="str">
        <f t="shared" ca="1" si="58"/>
        <v>Loamy</v>
      </c>
      <c r="D196">
        <f t="shared" ca="1" si="59"/>
        <v>6.4</v>
      </c>
      <c r="E196">
        <f t="shared" ca="1" si="60"/>
        <v>3.1</v>
      </c>
      <c r="F196">
        <f t="shared" ca="1" si="61"/>
        <v>69.900000000000006</v>
      </c>
      <c r="G196">
        <f t="shared" ca="1" si="62"/>
        <v>1.38</v>
      </c>
      <c r="H196">
        <f t="shared" ca="1" si="63"/>
        <v>139</v>
      </c>
      <c r="I196">
        <f t="shared" ca="1" si="64"/>
        <v>43</v>
      </c>
      <c r="J196">
        <f t="shared" ca="1" si="65"/>
        <v>248</v>
      </c>
      <c r="K196">
        <f t="shared" ca="1" si="66"/>
        <v>18</v>
      </c>
      <c r="L196">
        <f t="shared" ca="1" si="67"/>
        <v>1.1000000000000001</v>
      </c>
      <c r="M196" t="str">
        <f t="shared" ca="1" si="68"/>
        <v>Dark brown</v>
      </c>
      <c r="N196">
        <f t="shared" ca="1" si="69"/>
        <v>48.4</v>
      </c>
      <c r="O196">
        <f t="shared" ca="1" si="70"/>
        <v>54.4</v>
      </c>
      <c r="P196">
        <f t="shared" ca="1" si="71"/>
        <v>24.8</v>
      </c>
      <c r="Q196">
        <f t="shared" ca="1" si="72"/>
        <v>714</v>
      </c>
      <c r="R196" t="s">
        <v>18</v>
      </c>
      <c r="S196">
        <f t="shared" ca="1" si="73"/>
        <v>3.23</v>
      </c>
      <c r="T196">
        <f t="shared" ca="1" si="74"/>
        <v>1.28</v>
      </c>
      <c r="U196">
        <f t="shared" ca="1" si="75"/>
        <v>0.03</v>
      </c>
      <c r="V196">
        <v>7937</v>
      </c>
      <c r="W196">
        <v>418503</v>
      </c>
    </row>
    <row r="197" spans="1:23" x14ac:dyDescent="0.25">
      <c r="A197">
        <v>196</v>
      </c>
      <c r="B197">
        <f t="shared" ca="1" si="57"/>
        <v>28</v>
      </c>
      <c r="C197" t="str">
        <f t="shared" ca="1" si="58"/>
        <v>Loamy</v>
      </c>
      <c r="D197">
        <f t="shared" ca="1" si="59"/>
        <v>6</v>
      </c>
      <c r="E197">
        <f t="shared" ca="1" si="60"/>
        <v>4</v>
      </c>
      <c r="F197">
        <f t="shared" ca="1" si="61"/>
        <v>63.2</v>
      </c>
      <c r="G197">
        <f t="shared" ca="1" si="62"/>
        <v>1.4</v>
      </c>
      <c r="H197">
        <f t="shared" ca="1" si="63"/>
        <v>102</v>
      </c>
      <c r="I197">
        <f t="shared" ca="1" si="64"/>
        <v>38</v>
      </c>
      <c r="J197">
        <f t="shared" ca="1" si="65"/>
        <v>188</v>
      </c>
      <c r="K197">
        <f t="shared" ca="1" si="66"/>
        <v>17</v>
      </c>
      <c r="L197">
        <f t="shared" ca="1" si="67"/>
        <v>1.3</v>
      </c>
      <c r="M197" t="str">
        <f t="shared" ca="1" si="68"/>
        <v>Dark brown</v>
      </c>
      <c r="N197">
        <f t="shared" ca="1" si="69"/>
        <v>41.4</v>
      </c>
      <c r="O197">
        <f t="shared" ca="1" si="70"/>
        <v>30.7</v>
      </c>
      <c r="P197">
        <f t="shared" ca="1" si="71"/>
        <v>22</v>
      </c>
      <c r="Q197">
        <f t="shared" ca="1" si="72"/>
        <v>633</v>
      </c>
      <c r="R197" t="s">
        <v>18</v>
      </c>
      <c r="S197">
        <f t="shared" ca="1" si="73"/>
        <v>2.68</v>
      </c>
      <c r="T197">
        <f t="shared" ca="1" si="74"/>
        <v>2.06</v>
      </c>
      <c r="U197">
        <f t="shared" ca="1" si="75"/>
        <v>0.03</v>
      </c>
      <c r="V197">
        <v>7937</v>
      </c>
      <c r="W197">
        <v>418503</v>
      </c>
    </row>
    <row r="198" spans="1:23" x14ac:dyDescent="0.25">
      <c r="A198">
        <v>197</v>
      </c>
      <c r="B198">
        <f t="shared" ca="1" si="57"/>
        <v>18</v>
      </c>
      <c r="C198" t="str">
        <f t="shared" ca="1" si="58"/>
        <v>Loamy</v>
      </c>
      <c r="D198">
        <f t="shared" ca="1" si="59"/>
        <v>6.3</v>
      </c>
      <c r="E198">
        <f t="shared" ca="1" si="60"/>
        <v>3.7</v>
      </c>
      <c r="F198">
        <f t="shared" ca="1" si="61"/>
        <v>75.8</v>
      </c>
      <c r="G198">
        <f t="shared" ca="1" si="62"/>
        <v>1.41</v>
      </c>
      <c r="H198">
        <f t="shared" ca="1" si="63"/>
        <v>76</v>
      </c>
      <c r="I198">
        <f t="shared" ca="1" si="64"/>
        <v>48</v>
      </c>
      <c r="J198">
        <f t="shared" ca="1" si="65"/>
        <v>219</v>
      </c>
      <c r="K198">
        <f t="shared" ca="1" si="66"/>
        <v>12</v>
      </c>
      <c r="L198">
        <f t="shared" ca="1" si="67"/>
        <v>0.9</v>
      </c>
      <c r="M198" t="str">
        <f t="shared" ca="1" si="68"/>
        <v>Dark brown</v>
      </c>
      <c r="N198">
        <f t="shared" ca="1" si="69"/>
        <v>44.6</v>
      </c>
      <c r="O198">
        <f t="shared" ca="1" si="70"/>
        <v>44.6</v>
      </c>
      <c r="P198">
        <f t="shared" ca="1" si="71"/>
        <v>20.2</v>
      </c>
      <c r="Q198">
        <f t="shared" ca="1" si="72"/>
        <v>603</v>
      </c>
      <c r="R198" t="s">
        <v>18</v>
      </c>
      <c r="S198">
        <f t="shared" ca="1" si="73"/>
        <v>1.58</v>
      </c>
      <c r="T198">
        <f t="shared" ca="1" si="74"/>
        <v>1.7</v>
      </c>
      <c r="U198">
        <f t="shared" ca="1" si="75"/>
        <v>0.03</v>
      </c>
      <c r="V198">
        <v>7937</v>
      </c>
      <c r="W198">
        <v>418503</v>
      </c>
    </row>
    <row r="199" spans="1:23" x14ac:dyDescent="0.25">
      <c r="A199">
        <v>198</v>
      </c>
      <c r="B199">
        <f t="shared" ca="1" si="57"/>
        <v>28</v>
      </c>
      <c r="C199" t="str">
        <f t="shared" ca="1" si="58"/>
        <v>Loamy</v>
      </c>
      <c r="D199">
        <f t="shared" ca="1" si="59"/>
        <v>6.5</v>
      </c>
      <c r="E199">
        <f t="shared" ca="1" si="60"/>
        <v>4.4000000000000004</v>
      </c>
      <c r="F199">
        <f t="shared" ca="1" si="61"/>
        <v>75.599999999999994</v>
      </c>
      <c r="G199">
        <f t="shared" ca="1" si="62"/>
        <v>1.02</v>
      </c>
      <c r="H199">
        <f t="shared" ca="1" si="63"/>
        <v>63</v>
      </c>
      <c r="I199">
        <f t="shared" ca="1" si="64"/>
        <v>48</v>
      </c>
      <c r="J199">
        <f t="shared" ca="1" si="65"/>
        <v>201</v>
      </c>
      <c r="K199">
        <f t="shared" ca="1" si="66"/>
        <v>15</v>
      </c>
      <c r="L199">
        <f t="shared" ca="1" si="67"/>
        <v>1.4</v>
      </c>
      <c r="M199" t="str">
        <f t="shared" ca="1" si="68"/>
        <v>Black</v>
      </c>
      <c r="N199">
        <f t="shared" ca="1" si="69"/>
        <v>51.2</v>
      </c>
      <c r="O199">
        <f t="shared" ca="1" si="70"/>
        <v>36.200000000000003</v>
      </c>
      <c r="P199">
        <f t="shared" ca="1" si="71"/>
        <v>16.100000000000001</v>
      </c>
      <c r="Q199">
        <f t="shared" ca="1" si="72"/>
        <v>654</v>
      </c>
      <c r="R199" t="s">
        <v>18</v>
      </c>
      <c r="S199">
        <f t="shared" ca="1" si="73"/>
        <v>1.31</v>
      </c>
      <c r="T199">
        <f t="shared" ca="1" si="74"/>
        <v>2.09</v>
      </c>
      <c r="U199">
        <f t="shared" ca="1" si="75"/>
        <v>0.02</v>
      </c>
      <c r="V199">
        <v>7937</v>
      </c>
      <c r="W199">
        <v>418503</v>
      </c>
    </row>
    <row r="200" spans="1:23" x14ac:dyDescent="0.25">
      <c r="A200">
        <v>199</v>
      </c>
      <c r="B200">
        <f t="shared" ca="1" si="57"/>
        <v>17</v>
      </c>
      <c r="C200" t="str">
        <f t="shared" ca="1" si="58"/>
        <v>Loamy</v>
      </c>
      <c r="D200">
        <f t="shared" ca="1" si="59"/>
        <v>6.2</v>
      </c>
      <c r="E200">
        <f t="shared" ca="1" si="60"/>
        <v>4.3</v>
      </c>
      <c r="F200">
        <f t="shared" ca="1" si="61"/>
        <v>63.3</v>
      </c>
      <c r="G200">
        <f t="shared" ca="1" si="62"/>
        <v>1.2</v>
      </c>
      <c r="H200">
        <f t="shared" ca="1" si="63"/>
        <v>114</v>
      </c>
      <c r="I200">
        <f t="shared" ca="1" si="64"/>
        <v>52</v>
      </c>
      <c r="J200">
        <f t="shared" ca="1" si="65"/>
        <v>227</v>
      </c>
      <c r="K200">
        <f t="shared" ca="1" si="66"/>
        <v>14</v>
      </c>
      <c r="L200">
        <f t="shared" ca="1" si="67"/>
        <v>1.3</v>
      </c>
      <c r="M200" t="str">
        <f t="shared" ca="1" si="68"/>
        <v>Dark brown</v>
      </c>
      <c r="N200">
        <f t="shared" ca="1" si="69"/>
        <v>43.3</v>
      </c>
      <c r="O200">
        <f t="shared" ca="1" si="70"/>
        <v>44.8</v>
      </c>
      <c r="P200">
        <f t="shared" ca="1" si="71"/>
        <v>22.6</v>
      </c>
      <c r="Q200">
        <f t="shared" ca="1" si="72"/>
        <v>683</v>
      </c>
      <c r="R200" t="s">
        <v>18</v>
      </c>
      <c r="S200">
        <f t="shared" ca="1" si="73"/>
        <v>2.19</v>
      </c>
      <c r="T200">
        <f t="shared" ca="1" si="74"/>
        <v>1.41</v>
      </c>
      <c r="U200">
        <f t="shared" ca="1" si="75"/>
        <v>0.03</v>
      </c>
      <c r="V200">
        <v>7937</v>
      </c>
      <c r="W200">
        <v>418503</v>
      </c>
    </row>
    <row r="201" spans="1:23" x14ac:dyDescent="0.25">
      <c r="A201">
        <v>200</v>
      </c>
      <c r="B201">
        <f t="shared" ca="1" si="57"/>
        <v>28</v>
      </c>
      <c r="C201" t="str">
        <f t="shared" ca="1" si="58"/>
        <v>Loamy</v>
      </c>
      <c r="D201">
        <f t="shared" ca="1" si="59"/>
        <v>6.5</v>
      </c>
      <c r="E201">
        <f t="shared" ca="1" si="60"/>
        <v>3.9</v>
      </c>
      <c r="F201">
        <f t="shared" ca="1" si="61"/>
        <v>73</v>
      </c>
      <c r="G201">
        <f t="shared" ca="1" si="62"/>
        <v>1.45</v>
      </c>
      <c r="H201">
        <f t="shared" ca="1" si="63"/>
        <v>51</v>
      </c>
      <c r="I201">
        <f t="shared" ca="1" si="64"/>
        <v>48</v>
      </c>
      <c r="J201">
        <f t="shared" ca="1" si="65"/>
        <v>264</v>
      </c>
      <c r="K201">
        <f t="shared" ca="1" si="66"/>
        <v>10</v>
      </c>
      <c r="L201">
        <f t="shared" ca="1" si="67"/>
        <v>1</v>
      </c>
      <c r="M201" t="str">
        <f t="shared" ca="1" si="68"/>
        <v>Dark brown</v>
      </c>
      <c r="N201">
        <f t="shared" ca="1" si="69"/>
        <v>46.2</v>
      </c>
      <c r="O201">
        <f t="shared" ca="1" si="70"/>
        <v>43.9</v>
      </c>
      <c r="P201">
        <f t="shared" ca="1" si="71"/>
        <v>16.100000000000001</v>
      </c>
      <c r="Q201">
        <f t="shared" ca="1" si="72"/>
        <v>655</v>
      </c>
      <c r="R201" t="s">
        <v>18</v>
      </c>
      <c r="S201">
        <f t="shared" ca="1" si="73"/>
        <v>1.06</v>
      </c>
      <c r="T201">
        <f t="shared" ca="1" si="74"/>
        <v>1.66</v>
      </c>
      <c r="U201">
        <f t="shared" ca="1" si="75"/>
        <v>0.03</v>
      </c>
      <c r="V201">
        <v>7937</v>
      </c>
      <c r="W201">
        <v>418503</v>
      </c>
    </row>
    <row r="202" spans="1:23" x14ac:dyDescent="0.25">
      <c r="A202">
        <v>201</v>
      </c>
      <c r="B202">
        <f ca="1">RANDBETWEEN(30, 45)</f>
        <v>39</v>
      </c>
      <c r="C202" t="str">
        <f t="shared" ca="1" si="58"/>
        <v>Sandy loam</v>
      </c>
      <c r="D202">
        <f ca="1">ROUND(6 + RAND() * 0.8, 1)</f>
        <v>6.1</v>
      </c>
      <c r="E202">
        <f ca="1">ROUND(2 + RAND() * 2, 1)</f>
        <v>3.5</v>
      </c>
      <c r="F202">
        <f ca="1">ROUND(50 + RAND() * 20, 1)</f>
        <v>68.599999999999994</v>
      </c>
      <c r="G202">
        <f ca="1">ROUND(1 + RAND() * 0.4, 2)</f>
        <v>1.3</v>
      </c>
      <c r="H202">
        <f ca="1">RANDBETWEEN(40, 100)</f>
        <v>68</v>
      </c>
      <c r="I202">
        <f ca="1">RANDBETWEEN(20, 40)</f>
        <v>35</v>
      </c>
      <c r="J202">
        <f ca="1">RANDBETWEEN(100, 250)</f>
        <v>206</v>
      </c>
      <c r="K202">
        <f ca="1">RANDBETWEEN(10, 20)</f>
        <v>10</v>
      </c>
      <c r="L202">
        <f ca="1">ROUND(0.5 + RAND() * 0.7, 1)</f>
        <v>0.8</v>
      </c>
      <c r="M202" t="str">
        <f ca="1">CHOOSE(RANDBETWEEN(1,2), "Light brown", "Dark brown")</f>
        <v>Dark brown</v>
      </c>
      <c r="N202">
        <f ca="1">ROUND(30 + RAND() * 20, 1)</f>
        <v>30.3</v>
      </c>
      <c r="O202">
        <f ca="1">ROUND(25 + RAND() * 25, 1)</f>
        <v>32.700000000000003</v>
      </c>
      <c r="P202">
        <f ca="1">ROUND(15 + RAND() * 5, 1)</f>
        <v>18.899999999999999</v>
      </c>
      <c r="Q202">
        <f ca="1">RANDBETWEEN(400, 600)</f>
        <v>509</v>
      </c>
      <c r="R202" t="s">
        <v>19</v>
      </c>
      <c r="S202">
        <f t="shared" ca="1" si="73"/>
        <v>1.94</v>
      </c>
      <c r="T202">
        <f t="shared" ca="1" si="74"/>
        <v>2.1</v>
      </c>
      <c r="U202">
        <f t="shared" ca="1" si="75"/>
        <v>0.04</v>
      </c>
      <c r="V202">
        <v>24947</v>
      </c>
      <c r="W202">
        <v>334802</v>
      </c>
    </row>
    <row r="203" spans="1:23" x14ac:dyDescent="0.25">
      <c r="A203">
        <v>202</v>
      </c>
      <c r="B203">
        <f t="shared" ref="B203:B266" ca="1" si="76">RANDBETWEEN(30, 45)</f>
        <v>42</v>
      </c>
      <c r="C203" t="str">
        <f t="shared" ca="1" si="58"/>
        <v>Sandy loam</v>
      </c>
      <c r="D203">
        <f t="shared" ref="D203:D266" ca="1" si="77">ROUND(6 + RAND() * 0.8, 1)</f>
        <v>6.4</v>
      </c>
      <c r="E203">
        <f t="shared" ref="E203:E266" ca="1" si="78">ROUND(2 + RAND() * 2, 1)</f>
        <v>2.9</v>
      </c>
      <c r="F203">
        <f t="shared" ref="F203:F266" ca="1" si="79">ROUND(50 + RAND() * 20, 1)</f>
        <v>56.2</v>
      </c>
      <c r="G203">
        <f t="shared" ref="G203:G266" ca="1" si="80">ROUND(1 + RAND() * 0.4, 2)</f>
        <v>1.01</v>
      </c>
      <c r="H203">
        <f t="shared" ref="H203:H266" ca="1" si="81">RANDBETWEEN(40, 100)</f>
        <v>47</v>
      </c>
      <c r="I203">
        <f t="shared" ref="I203:I266" ca="1" si="82">RANDBETWEEN(20, 40)</f>
        <v>25</v>
      </c>
      <c r="J203">
        <f t="shared" ref="J203:J266" ca="1" si="83">RANDBETWEEN(100, 250)</f>
        <v>177</v>
      </c>
      <c r="K203">
        <f t="shared" ref="K203:K266" ca="1" si="84">RANDBETWEEN(10, 20)</f>
        <v>18</v>
      </c>
      <c r="L203">
        <f t="shared" ref="L203:L266" ca="1" si="85">ROUND(0.5 + RAND() * 0.7, 1)</f>
        <v>0.7</v>
      </c>
      <c r="M203" t="str">
        <f t="shared" ref="M203:M266" ca="1" si="86">CHOOSE(RANDBETWEEN(1,2), "Light brown", "Dark brown")</f>
        <v>Light brown</v>
      </c>
      <c r="N203">
        <f t="shared" ref="N203:N266" ca="1" si="87">ROUND(30 + RAND() * 20, 1)</f>
        <v>43.2</v>
      </c>
      <c r="O203">
        <f t="shared" ref="O203:O266" ca="1" si="88">ROUND(25 + RAND() * 25, 1)</f>
        <v>31.9</v>
      </c>
      <c r="P203">
        <f t="shared" ref="P203:P266" ca="1" si="89">ROUND(15 + RAND() * 5, 1)</f>
        <v>16.7</v>
      </c>
      <c r="Q203">
        <f t="shared" ref="Q203:Q266" ca="1" si="90">RANDBETWEEN(400, 600)</f>
        <v>563</v>
      </c>
      <c r="R203" t="s">
        <v>19</v>
      </c>
      <c r="S203">
        <f t="shared" ca="1" si="73"/>
        <v>1.88</v>
      </c>
      <c r="T203">
        <f t="shared" ca="1" si="74"/>
        <v>1.76</v>
      </c>
      <c r="U203">
        <f t="shared" ca="1" si="75"/>
        <v>0.02</v>
      </c>
      <c r="V203">
        <v>24947</v>
      </c>
      <c r="W203">
        <v>334802</v>
      </c>
    </row>
    <row r="204" spans="1:23" x14ac:dyDescent="0.25">
      <c r="A204">
        <v>203</v>
      </c>
      <c r="B204">
        <f t="shared" ca="1" si="76"/>
        <v>36</v>
      </c>
      <c r="C204" t="str">
        <f t="shared" ca="1" si="58"/>
        <v>Loamy</v>
      </c>
      <c r="D204">
        <f t="shared" ca="1" si="77"/>
        <v>6.3</v>
      </c>
      <c r="E204">
        <f t="shared" ca="1" si="78"/>
        <v>3.3</v>
      </c>
      <c r="F204">
        <f t="shared" ca="1" si="79"/>
        <v>68.2</v>
      </c>
      <c r="G204">
        <f t="shared" ca="1" si="80"/>
        <v>1.19</v>
      </c>
      <c r="H204">
        <f t="shared" ca="1" si="81"/>
        <v>88</v>
      </c>
      <c r="I204">
        <f t="shared" ca="1" si="82"/>
        <v>29</v>
      </c>
      <c r="J204">
        <f t="shared" ca="1" si="83"/>
        <v>195</v>
      </c>
      <c r="K204">
        <f t="shared" ca="1" si="84"/>
        <v>20</v>
      </c>
      <c r="L204">
        <f t="shared" ca="1" si="85"/>
        <v>1</v>
      </c>
      <c r="M204" t="str">
        <f t="shared" ca="1" si="86"/>
        <v>Dark brown</v>
      </c>
      <c r="N204">
        <f t="shared" ca="1" si="87"/>
        <v>38.700000000000003</v>
      </c>
      <c r="O204">
        <f t="shared" ca="1" si="88"/>
        <v>41.5</v>
      </c>
      <c r="P204">
        <f t="shared" ca="1" si="89"/>
        <v>19.5</v>
      </c>
      <c r="Q204">
        <f t="shared" ca="1" si="90"/>
        <v>495</v>
      </c>
      <c r="R204" t="s">
        <v>19</v>
      </c>
      <c r="S204">
        <f t="shared" ca="1" si="73"/>
        <v>3.03</v>
      </c>
      <c r="T204">
        <f t="shared" ca="1" si="74"/>
        <v>1.64</v>
      </c>
      <c r="U204">
        <f t="shared" ca="1" si="75"/>
        <v>0.03</v>
      </c>
      <c r="V204">
        <v>24947</v>
      </c>
      <c r="W204">
        <v>334802</v>
      </c>
    </row>
    <row r="205" spans="1:23" x14ac:dyDescent="0.25">
      <c r="A205">
        <v>204</v>
      </c>
      <c r="B205">
        <f t="shared" ca="1" si="76"/>
        <v>37</v>
      </c>
      <c r="C205" t="str">
        <f t="shared" ca="1" si="58"/>
        <v>Loamy</v>
      </c>
      <c r="D205">
        <f t="shared" ca="1" si="77"/>
        <v>6.3</v>
      </c>
      <c r="E205">
        <f t="shared" ca="1" si="78"/>
        <v>2.7</v>
      </c>
      <c r="F205">
        <f t="shared" ca="1" si="79"/>
        <v>68.7</v>
      </c>
      <c r="G205">
        <f t="shared" ca="1" si="80"/>
        <v>1.28</v>
      </c>
      <c r="H205">
        <f t="shared" ca="1" si="81"/>
        <v>69</v>
      </c>
      <c r="I205">
        <f t="shared" ca="1" si="82"/>
        <v>24</v>
      </c>
      <c r="J205">
        <f t="shared" ca="1" si="83"/>
        <v>222</v>
      </c>
      <c r="K205">
        <f t="shared" ca="1" si="84"/>
        <v>18</v>
      </c>
      <c r="L205">
        <f t="shared" ca="1" si="85"/>
        <v>1.2</v>
      </c>
      <c r="M205" t="str">
        <f t="shared" ca="1" si="86"/>
        <v>Light brown</v>
      </c>
      <c r="N205">
        <f t="shared" ca="1" si="87"/>
        <v>36.799999999999997</v>
      </c>
      <c r="O205">
        <f t="shared" ca="1" si="88"/>
        <v>33.299999999999997</v>
      </c>
      <c r="P205">
        <f t="shared" ca="1" si="89"/>
        <v>19.3</v>
      </c>
      <c r="Q205">
        <f t="shared" ca="1" si="90"/>
        <v>525</v>
      </c>
      <c r="R205" t="s">
        <v>19</v>
      </c>
      <c r="S205">
        <f t="shared" ca="1" si="73"/>
        <v>2.88</v>
      </c>
      <c r="T205">
        <f t="shared" ca="1" si="74"/>
        <v>2.06</v>
      </c>
      <c r="U205">
        <f t="shared" ca="1" si="75"/>
        <v>0.03</v>
      </c>
      <c r="V205">
        <v>24947</v>
      </c>
      <c r="W205">
        <v>334802</v>
      </c>
    </row>
    <row r="206" spans="1:23" x14ac:dyDescent="0.25">
      <c r="A206">
        <v>205</v>
      </c>
      <c r="B206">
        <f t="shared" ca="1" si="76"/>
        <v>41</v>
      </c>
      <c r="C206" t="str">
        <f t="shared" ca="1" si="58"/>
        <v>Sandy loam</v>
      </c>
      <c r="D206">
        <f t="shared" ca="1" si="77"/>
        <v>6.5</v>
      </c>
      <c r="E206">
        <f t="shared" ca="1" si="78"/>
        <v>2.7</v>
      </c>
      <c r="F206">
        <f t="shared" ca="1" si="79"/>
        <v>62.1</v>
      </c>
      <c r="G206">
        <f t="shared" ca="1" si="80"/>
        <v>1.08</v>
      </c>
      <c r="H206">
        <f t="shared" ca="1" si="81"/>
        <v>63</v>
      </c>
      <c r="I206">
        <f t="shared" ca="1" si="82"/>
        <v>24</v>
      </c>
      <c r="J206">
        <f t="shared" ca="1" si="83"/>
        <v>131</v>
      </c>
      <c r="K206">
        <f t="shared" ca="1" si="84"/>
        <v>19</v>
      </c>
      <c r="L206">
        <f t="shared" ca="1" si="85"/>
        <v>0.6</v>
      </c>
      <c r="M206" t="str">
        <f t="shared" ca="1" si="86"/>
        <v>Light brown</v>
      </c>
      <c r="N206">
        <f t="shared" ca="1" si="87"/>
        <v>45.7</v>
      </c>
      <c r="O206">
        <f t="shared" ca="1" si="88"/>
        <v>26.9</v>
      </c>
      <c r="P206">
        <f t="shared" ca="1" si="89"/>
        <v>17.8</v>
      </c>
      <c r="Q206">
        <f t="shared" ca="1" si="90"/>
        <v>548</v>
      </c>
      <c r="R206" t="s">
        <v>19</v>
      </c>
      <c r="S206">
        <f t="shared" ca="1" si="73"/>
        <v>2.63</v>
      </c>
      <c r="T206">
        <f t="shared" ca="1" si="74"/>
        <v>2.31</v>
      </c>
      <c r="U206">
        <f t="shared" ca="1" si="75"/>
        <v>0.02</v>
      </c>
      <c r="V206">
        <v>24947</v>
      </c>
      <c r="W206">
        <v>334802</v>
      </c>
    </row>
    <row r="207" spans="1:23" x14ac:dyDescent="0.25">
      <c r="A207">
        <v>206</v>
      </c>
      <c r="B207">
        <f t="shared" ca="1" si="76"/>
        <v>45</v>
      </c>
      <c r="C207" t="str">
        <f t="shared" ca="1" si="58"/>
        <v>Sandy loam</v>
      </c>
      <c r="D207">
        <f t="shared" ca="1" si="77"/>
        <v>6.1</v>
      </c>
      <c r="E207">
        <f t="shared" ca="1" si="78"/>
        <v>3.6</v>
      </c>
      <c r="F207">
        <f t="shared" ca="1" si="79"/>
        <v>57</v>
      </c>
      <c r="G207">
        <f t="shared" ca="1" si="80"/>
        <v>1.17</v>
      </c>
      <c r="H207">
        <f t="shared" ca="1" si="81"/>
        <v>75</v>
      </c>
      <c r="I207">
        <f t="shared" ca="1" si="82"/>
        <v>20</v>
      </c>
      <c r="J207">
        <f t="shared" ca="1" si="83"/>
        <v>238</v>
      </c>
      <c r="K207">
        <f t="shared" ca="1" si="84"/>
        <v>20</v>
      </c>
      <c r="L207">
        <f t="shared" ca="1" si="85"/>
        <v>0.9</v>
      </c>
      <c r="M207" t="str">
        <f t="shared" ca="1" si="86"/>
        <v>Light brown</v>
      </c>
      <c r="N207">
        <f t="shared" ca="1" si="87"/>
        <v>45.6</v>
      </c>
      <c r="O207">
        <f t="shared" ca="1" si="88"/>
        <v>38</v>
      </c>
      <c r="P207">
        <f t="shared" ca="1" si="89"/>
        <v>18.8</v>
      </c>
      <c r="Q207">
        <f t="shared" ca="1" si="90"/>
        <v>466</v>
      </c>
      <c r="R207" t="s">
        <v>19</v>
      </c>
      <c r="S207">
        <f t="shared" ca="1" si="73"/>
        <v>3.75</v>
      </c>
      <c r="T207">
        <f t="shared" ca="1" si="74"/>
        <v>1.5</v>
      </c>
      <c r="U207">
        <f t="shared" ca="1" si="75"/>
        <v>0.03</v>
      </c>
      <c r="V207">
        <v>24947</v>
      </c>
      <c r="W207">
        <v>334802</v>
      </c>
    </row>
    <row r="208" spans="1:23" x14ac:dyDescent="0.25">
      <c r="A208">
        <v>207</v>
      </c>
      <c r="B208">
        <f t="shared" ca="1" si="76"/>
        <v>32</v>
      </c>
      <c r="C208" t="str">
        <f t="shared" ca="1" si="58"/>
        <v>Sandy loam</v>
      </c>
      <c r="D208">
        <f t="shared" ca="1" si="77"/>
        <v>6.2</v>
      </c>
      <c r="E208">
        <f t="shared" ca="1" si="78"/>
        <v>2.1</v>
      </c>
      <c r="F208">
        <f t="shared" ca="1" si="79"/>
        <v>50.3</v>
      </c>
      <c r="G208">
        <f t="shared" ca="1" si="80"/>
        <v>1.27</v>
      </c>
      <c r="H208">
        <f t="shared" ca="1" si="81"/>
        <v>49</v>
      </c>
      <c r="I208">
        <f t="shared" ca="1" si="82"/>
        <v>40</v>
      </c>
      <c r="J208">
        <f t="shared" ca="1" si="83"/>
        <v>221</v>
      </c>
      <c r="K208">
        <f t="shared" ca="1" si="84"/>
        <v>18</v>
      </c>
      <c r="L208">
        <f t="shared" ca="1" si="85"/>
        <v>0.8</v>
      </c>
      <c r="M208" t="str">
        <f t="shared" ca="1" si="86"/>
        <v>Light brown</v>
      </c>
      <c r="N208">
        <f t="shared" ca="1" si="87"/>
        <v>37</v>
      </c>
      <c r="O208">
        <f t="shared" ca="1" si="88"/>
        <v>48.2</v>
      </c>
      <c r="P208">
        <f t="shared" ca="1" si="89"/>
        <v>18.600000000000001</v>
      </c>
      <c r="Q208">
        <f t="shared" ca="1" si="90"/>
        <v>555</v>
      </c>
      <c r="R208" t="s">
        <v>19</v>
      </c>
      <c r="S208">
        <f t="shared" ca="1" si="73"/>
        <v>1.23</v>
      </c>
      <c r="T208">
        <f t="shared" ca="1" si="74"/>
        <v>1.04</v>
      </c>
      <c r="U208">
        <f t="shared" ca="1" si="75"/>
        <v>0.03</v>
      </c>
      <c r="V208">
        <v>24947</v>
      </c>
      <c r="W208">
        <v>334802</v>
      </c>
    </row>
    <row r="209" spans="1:23" x14ac:dyDescent="0.25">
      <c r="A209">
        <v>208</v>
      </c>
      <c r="B209">
        <f t="shared" ca="1" si="76"/>
        <v>41</v>
      </c>
      <c r="C209" t="str">
        <f t="shared" ca="1" si="58"/>
        <v>Loamy</v>
      </c>
      <c r="D209">
        <f t="shared" ca="1" si="77"/>
        <v>6.7</v>
      </c>
      <c r="E209">
        <f t="shared" ca="1" si="78"/>
        <v>2.2999999999999998</v>
      </c>
      <c r="F209">
        <f t="shared" ca="1" si="79"/>
        <v>66.7</v>
      </c>
      <c r="G209">
        <f t="shared" ca="1" si="80"/>
        <v>1.08</v>
      </c>
      <c r="H209">
        <f t="shared" ca="1" si="81"/>
        <v>58</v>
      </c>
      <c r="I209">
        <f t="shared" ca="1" si="82"/>
        <v>36</v>
      </c>
      <c r="J209">
        <f t="shared" ca="1" si="83"/>
        <v>236</v>
      </c>
      <c r="K209">
        <f t="shared" ca="1" si="84"/>
        <v>14</v>
      </c>
      <c r="L209">
        <f t="shared" ca="1" si="85"/>
        <v>0.5</v>
      </c>
      <c r="M209" t="str">
        <f t="shared" ca="1" si="86"/>
        <v>Light brown</v>
      </c>
      <c r="N209">
        <f t="shared" ca="1" si="87"/>
        <v>39.6</v>
      </c>
      <c r="O209">
        <f t="shared" ca="1" si="88"/>
        <v>44.1</v>
      </c>
      <c r="P209">
        <f t="shared" ca="1" si="89"/>
        <v>15.6</v>
      </c>
      <c r="Q209">
        <f t="shared" ca="1" si="90"/>
        <v>548</v>
      </c>
      <c r="R209" t="s">
        <v>19</v>
      </c>
      <c r="S209">
        <f t="shared" ca="1" si="73"/>
        <v>1.61</v>
      </c>
      <c r="T209">
        <f t="shared" ca="1" si="74"/>
        <v>1.51</v>
      </c>
      <c r="U209">
        <f t="shared" ca="1" si="75"/>
        <v>0.03</v>
      </c>
      <c r="V209">
        <v>24947</v>
      </c>
      <c r="W209">
        <v>334802</v>
      </c>
    </row>
    <row r="210" spans="1:23" x14ac:dyDescent="0.25">
      <c r="A210">
        <v>209</v>
      </c>
      <c r="B210">
        <f t="shared" ca="1" si="76"/>
        <v>44</v>
      </c>
      <c r="C210" t="str">
        <f t="shared" ca="1" si="58"/>
        <v>Sandy loam</v>
      </c>
      <c r="D210">
        <f t="shared" ca="1" si="77"/>
        <v>6.2</v>
      </c>
      <c r="E210">
        <f t="shared" ca="1" si="78"/>
        <v>2.8</v>
      </c>
      <c r="F210">
        <f t="shared" ca="1" si="79"/>
        <v>62.7</v>
      </c>
      <c r="G210">
        <f t="shared" ca="1" si="80"/>
        <v>1.28</v>
      </c>
      <c r="H210">
        <f t="shared" ca="1" si="81"/>
        <v>98</v>
      </c>
      <c r="I210">
        <f t="shared" ca="1" si="82"/>
        <v>32</v>
      </c>
      <c r="J210">
        <f t="shared" ca="1" si="83"/>
        <v>217</v>
      </c>
      <c r="K210">
        <f t="shared" ca="1" si="84"/>
        <v>16</v>
      </c>
      <c r="L210">
        <f t="shared" ca="1" si="85"/>
        <v>1.1000000000000001</v>
      </c>
      <c r="M210" t="str">
        <f t="shared" ca="1" si="86"/>
        <v>Light brown</v>
      </c>
      <c r="N210">
        <f t="shared" ca="1" si="87"/>
        <v>40.9</v>
      </c>
      <c r="O210">
        <f t="shared" ca="1" si="88"/>
        <v>27.6</v>
      </c>
      <c r="P210">
        <f t="shared" ca="1" si="89"/>
        <v>15.6</v>
      </c>
      <c r="Q210">
        <f t="shared" ca="1" si="90"/>
        <v>412</v>
      </c>
      <c r="R210" t="s">
        <v>19</v>
      </c>
      <c r="S210">
        <f t="shared" ca="1" si="73"/>
        <v>3.06</v>
      </c>
      <c r="T210">
        <f t="shared" ca="1" si="74"/>
        <v>2.27</v>
      </c>
      <c r="U210">
        <f t="shared" ca="1" si="75"/>
        <v>0.03</v>
      </c>
      <c r="V210">
        <v>24947</v>
      </c>
      <c r="W210">
        <v>334802</v>
      </c>
    </row>
    <row r="211" spans="1:23" x14ac:dyDescent="0.25">
      <c r="A211">
        <v>210</v>
      </c>
      <c r="B211">
        <f t="shared" ca="1" si="76"/>
        <v>43</v>
      </c>
      <c r="C211" t="str">
        <f t="shared" ca="1" si="58"/>
        <v>Loamy</v>
      </c>
      <c r="D211">
        <f t="shared" ca="1" si="77"/>
        <v>6.3</v>
      </c>
      <c r="E211">
        <f t="shared" ca="1" si="78"/>
        <v>3.1</v>
      </c>
      <c r="F211">
        <f t="shared" ca="1" si="79"/>
        <v>65.5</v>
      </c>
      <c r="G211">
        <f t="shared" ca="1" si="80"/>
        <v>1.1200000000000001</v>
      </c>
      <c r="H211">
        <f t="shared" ca="1" si="81"/>
        <v>47</v>
      </c>
      <c r="I211">
        <f t="shared" ca="1" si="82"/>
        <v>24</v>
      </c>
      <c r="J211">
        <f t="shared" ca="1" si="83"/>
        <v>101</v>
      </c>
      <c r="K211">
        <f t="shared" ca="1" si="84"/>
        <v>11</v>
      </c>
      <c r="L211">
        <f t="shared" ca="1" si="85"/>
        <v>1.2</v>
      </c>
      <c r="M211" t="str">
        <f t="shared" ca="1" si="86"/>
        <v>Dark brown</v>
      </c>
      <c r="N211">
        <f t="shared" ca="1" si="87"/>
        <v>38.700000000000003</v>
      </c>
      <c r="O211">
        <f t="shared" ca="1" si="88"/>
        <v>36.299999999999997</v>
      </c>
      <c r="P211">
        <f t="shared" ca="1" si="89"/>
        <v>18.899999999999999</v>
      </c>
      <c r="Q211">
        <f t="shared" ca="1" si="90"/>
        <v>481</v>
      </c>
      <c r="R211" t="s">
        <v>19</v>
      </c>
      <c r="S211">
        <f t="shared" ca="1" si="73"/>
        <v>1.96</v>
      </c>
      <c r="T211">
        <f t="shared" ca="1" si="74"/>
        <v>1.8</v>
      </c>
      <c r="U211">
        <f t="shared" ca="1" si="75"/>
        <v>0.03</v>
      </c>
      <c r="V211">
        <v>24947</v>
      </c>
      <c r="W211">
        <v>334802</v>
      </c>
    </row>
    <row r="212" spans="1:23" x14ac:dyDescent="0.25">
      <c r="A212">
        <v>211</v>
      </c>
      <c r="B212">
        <f t="shared" ca="1" si="76"/>
        <v>40</v>
      </c>
      <c r="C212" t="str">
        <f t="shared" ca="1" si="58"/>
        <v>Sandy loam</v>
      </c>
      <c r="D212">
        <f t="shared" ca="1" si="77"/>
        <v>6.8</v>
      </c>
      <c r="E212">
        <f t="shared" ca="1" si="78"/>
        <v>3.8</v>
      </c>
      <c r="F212">
        <f t="shared" ca="1" si="79"/>
        <v>52.2</v>
      </c>
      <c r="G212">
        <f t="shared" ca="1" si="80"/>
        <v>1.38</v>
      </c>
      <c r="H212">
        <f t="shared" ca="1" si="81"/>
        <v>49</v>
      </c>
      <c r="I212">
        <f t="shared" ca="1" si="82"/>
        <v>25</v>
      </c>
      <c r="J212">
        <f t="shared" ca="1" si="83"/>
        <v>246</v>
      </c>
      <c r="K212">
        <f t="shared" ca="1" si="84"/>
        <v>20</v>
      </c>
      <c r="L212">
        <f t="shared" ca="1" si="85"/>
        <v>0.8</v>
      </c>
      <c r="M212" t="str">
        <f t="shared" ca="1" si="86"/>
        <v>Light brown</v>
      </c>
      <c r="N212">
        <f t="shared" ca="1" si="87"/>
        <v>38.5</v>
      </c>
      <c r="O212">
        <f t="shared" ca="1" si="88"/>
        <v>33.200000000000003</v>
      </c>
      <c r="P212">
        <f t="shared" ca="1" si="89"/>
        <v>16.100000000000001</v>
      </c>
      <c r="Q212">
        <f t="shared" ca="1" si="90"/>
        <v>436</v>
      </c>
      <c r="R212" t="s">
        <v>19</v>
      </c>
      <c r="S212">
        <f t="shared" ca="1" si="73"/>
        <v>1.96</v>
      </c>
      <c r="T212">
        <f t="shared" ca="1" si="74"/>
        <v>1.57</v>
      </c>
      <c r="U212">
        <f t="shared" ca="1" si="75"/>
        <v>0.04</v>
      </c>
      <c r="V212">
        <v>24947</v>
      </c>
      <c r="W212">
        <v>334802</v>
      </c>
    </row>
    <row r="213" spans="1:23" x14ac:dyDescent="0.25">
      <c r="A213">
        <v>212</v>
      </c>
      <c r="B213">
        <f t="shared" ca="1" si="76"/>
        <v>37</v>
      </c>
      <c r="C213" t="str">
        <f t="shared" ca="1" si="58"/>
        <v>Sandy loam</v>
      </c>
      <c r="D213">
        <f t="shared" ca="1" si="77"/>
        <v>6.8</v>
      </c>
      <c r="E213">
        <f t="shared" ca="1" si="78"/>
        <v>3.6</v>
      </c>
      <c r="F213">
        <f t="shared" ca="1" si="79"/>
        <v>69</v>
      </c>
      <c r="G213">
        <f t="shared" ca="1" si="80"/>
        <v>1.01</v>
      </c>
      <c r="H213">
        <f t="shared" ca="1" si="81"/>
        <v>70</v>
      </c>
      <c r="I213">
        <f t="shared" ca="1" si="82"/>
        <v>40</v>
      </c>
      <c r="J213">
        <f t="shared" ca="1" si="83"/>
        <v>208</v>
      </c>
      <c r="K213">
        <f t="shared" ca="1" si="84"/>
        <v>20</v>
      </c>
      <c r="L213">
        <f t="shared" ca="1" si="85"/>
        <v>0.7</v>
      </c>
      <c r="M213" t="str">
        <f t="shared" ca="1" si="86"/>
        <v>Dark brown</v>
      </c>
      <c r="N213">
        <f t="shared" ca="1" si="87"/>
        <v>38.700000000000003</v>
      </c>
      <c r="O213">
        <f t="shared" ca="1" si="88"/>
        <v>46.5</v>
      </c>
      <c r="P213">
        <f t="shared" ca="1" si="89"/>
        <v>19.100000000000001</v>
      </c>
      <c r="Q213">
        <f t="shared" ca="1" si="90"/>
        <v>478</v>
      </c>
      <c r="R213" t="s">
        <v>19</v>
      </c>
      <c r="S213">
        <f t="shared" ca="1" si="73"/>
        <v>1.75</v>
      </c>
      <c r="T213">
        <f t="shared" ca="1" si="74"/>
        <v>1.48</v>
      </c>
      <c r="U213">
        <f t="shared" ca="1" si="75"/>
        <v>0.03</v>
      </c>
      <c r="V213">
        <v>24947</v>
      </c>
      <c r="W213">
        <v>334802</v>
      </c>
    </row>
    <row r="214" spans="1:23" x14ac:dyDescent="0.25">
      <c r="A214">
        <v>213</v>
      </c>
      <c r="B214">
        <f t="shared" ca="1" si="76"/>
        <v>45</v>
      </c>
      <c r="C214" t="str">
        <f t="shared" ca="1" si="58"/>
        <v>Sandy loam</v>
      </c>
      <c r="D214">
        <f t="shared" ca="1" si="77"/>
        <v>6.1</v>
      </c>
      <c r="E214">
        <f t="shared" ca="1" si="78"/>
        <v>3</v>
      </c>
      <c r="F214">
        <f t="shared" ca="1" si="79"/>
        <v>60.4</v>
      </c>
      <c r="G214">
        <f t="shared" ca="1" si="80"/>
        <v>1.03</v>
      </c>
      <c r="H214">
        <f t="shared" ca="1" si="81"/>
        <v>49</v>
      </c>
      <c r="I214">
        <f t="shared" ca="1" si="82"/>
        <v>22</v>
      </c>
      <c r="J214">
        <f t="shared" ca="1" si="83"/>
        <v>241</v>
      </c>
      <c r="K214">
        <f t="shared" ca="1" si="84"/>
        <v>18</v>
      </c>
      <c r="L214">
        <f t="shared" ca="1" si="85"/>
        <v>1</v>
      </c>
      <c r="M214" t="str">
        <f t="shared" ca="1" si="86"/>
        <v>Light brown</v>
      </c>
      <c r="N214">
        <f t="shared" ca="1" si="87"/>
        <v>47.5</v>
      </c>
      <c r="O214">
        <f t="shared" ca="1" si="88"/>
        <v>39.799999999999997</v>
      </c>
      <c r="P214">
        <f t="shared" ca="1" si="89"/>
        <v>17.5</v>
      </c>
      <c r="Q214">
        <f t="shared" ca="1" si="90"/>
        <v>456</v>
      </c>
      <c r="R214" t="s">
        <v>19</v>
      </c>
      <c r="S214">
        <f t="shared" ca="1" si="73"/>
        <v>2.23</v>
      </c>
      <c r="T214">
        <f t="shared" ca="1" si="74"/>
        <v>1.52</v>
      </c>
      <c r="U214">
        <f t="shared" ca="1" si="75"/>
        <v>0.02</v>
      </c>
      <c r="V214">
        <v>24947</v>
      </c>
      <c r="W214">
        <v>334802</v>
      </c>
    </row>
    <row r="215" spans="1:23" x14ac:dyDescent="0.25">
      <c r="A215">
        <v>214</v>
      </c>
      <c r="B215">
        <f t="shared" ca="1" si="76"/>
        <v>32</v>
      </c>
      <c r="C215" t="str">
        <f t="shared" ca="1" si="58"/>
        <v>Loamy</v>
      </c>
      <c r="D215">
        <f t="shared" ca="1" si="77"/>
        <v>6.1</v>
      </c>
      <c r="E215">
        <f t="shared" ca="1" si="78"/>
        <v>2.8</v>
      </c>
      <c r="F215">
        <f t="shared" ca="1" si="79"/>
        <v>65.2</v>
      </c>
      <c r="G215">
        <f t="shared" ca="1" si="80"/>
        <v>1.02</v>
      </c>
      <c r="H215">
        <f t="shared" ca="1" si="81"/>
        <v>79</v>
      </c>
      <c r="I215">
        <f t="shared" ca="1" si="82"/>
        <v>28</v>
      </c>
      <c r="J215">
        <f t="shared" ca="1" si="83"/>
        <v>170</v>
      </c>
      <c r="K215">
        <f t="shared" ca="1" si="84"/>
        <v>10</v>
      </c>
      <c r="L215">
        <f t="shared" ca="1" si="85"/>
        <v>0.8</v>
      </c>
      <c r="M215" t="str">
        <f t="shared" ca="1" si="86"/>
        <v>Dark brown</v>
      </c>
      <c r="N215">
        <f t="shared" ca="1" si="87"/>
        <v>36.9</v>
      </c>
      <c r="O215">
        <f t="shared" ca="1" si="88"/>
        <v>48.3</v>
      </c>
      <c r="P215">
        <f t="shared" ca="1" si="89"/>
        <v>15.5</v>
      </c>
      <c r="Q215">
        <f t="shared" ca="1" si="90"/>
        <v>482</v>
      </c>
      <c r="R215" t="s">
        <v>19</v>
      </c>
      <c r="S215">
        <f t="shared" ca="1" si="73"/>
        <v>2.82</v>
      </c>
      <c r="T215">
        <f t="shared" ca="1" si="74"/>
        <v>1.35</v>
      </c>
      <c r="U215">
        <f t="shared" ca="1" si="75"/>
        <v>0.03</v>
      </c>
      <c r="V215">
        <v>24947</v>
      </c>
      <c r="W215">
        <v>334802</v>
      </c>
    </row>
    <row r="216" spans="1:23" x14ac:dyDescent="0.25">
      <c r="A216">
        <v>215</v>
      </c>
      <c r="B216">
        <f t="shared" ca="1" si="76"/>
        <v>31</v>
      </c>
      <c r="C216" t="str">
        <f t="shared" ca="1" si="58"/>
        <v>Sandy loam</v>
      </c>
      <c r="D216">
        <f t="shared" ca="1" si="77"/>
        <v>6.3</v>
      </c>
      <c r="E216">
        <f t="shared" ca="1" si="78"/>
        <v>3.3</v>
      </c>
      <c r="F216">
        <f t="shared" ca="1" si="79"/>
        <v>53.6</v>
      </c>
      <c r="G216">
        <f t="shared" ca="1" si="80"/>
        <v>1.0900000000000001</v>
      </c>
      <c r="H216">
        <f t="shared" ca="1" si="81"/>
        <v>45</v>
      </c>
      <c r="I216">
        <f t="shared" ca="1" si="82"/>
        <v>39</v>
      </c>
      <c r="J216">
        <f t="shared" ca="1" si="83"/>
        <v>194</v>
      </c>
      <c r="K216">
        <f t="shared" ca="1" si="84"/>
        <v>20</v>
      </c>
      <c r="L216">
        <f t="shared" ca="1" si="85"/>
        <v>0.6</v>
      </c>
      <c r="M216" t="str">
        <f t="shared" ca="1" si="86"/>
        <v>Dark brown</v>
      </c>
      <c r="N216">
        <f t="shared" ca="1" si="87"/>
        <v>30.7</v>
      </c>
      <c r="O216">
        <f t="shared" ca="1" si="88"/>
        <v>25.2</v>
      </c>
      <c r="P216">
        <f t="shared" ca="1" si="89"/>
        <v>17.7</v>
      </c>
      <c r="Q216">
        <f t="shared" ca="1" si="90"/>
        <v>598</v>
      </c>
      <c r="R216" t="s">
        <v>19</v>
      </c>
      <c r="S216">
        <f t="shared" ca="1" si="73"/>
        <v>1.1499999999999999</v>
      </c>
      <c r="T216">
        <f t="shared" ca="1" si="74"/>
        <v>2.13</v>
      </c>
      <c r="U216">
        <f t="shared" ca="1" si="75"/>
        <v>0.04</v>
      </c>
      <c r="V216">
        <v>24947</v>
      </c>
      <c r="W216">
        <v>334802</v>
      </c>
    </row>
    <row r="217" spans="1:23" x14ac:dyDescent="0.25">
      <c r="A217">
        <v>216</v>
      </c>
      <c r="B217">
        <f t="shared" ca="1" si="76"/>
        <v>35</v>
      </c>
      <c r="C217" t="str">
        <f t="shared" ca="1" si="58"/>
        <v>Sandy loam</v>
      </c>
      <c r="D217">
        <f t="shared" ca="1" si="77"/>
        <v>6.4</v>
      </c>
      <c r="E217">
        <f t="shared" ca="1" si="78"/>
        <v>2.4</v>
      </c>
      <c r="F217">
        <f t="shared" ca="1" si="79"/>
        <v>52.7</v>
      </c>
      <c r="G217">
        <f t="shared" ca="1" si="80"/>
        <v>1.1399999999999999</v>
      </c>
      <c r="H217">
        <f t="shared" ca="1" si="81"/>
        <v>74</v>
      </c>
      <c r="I217">
        <f t="shared" ca="1" si="82"/>
        <v>23</v>
      </c>
      <c r="J217">
        <f t="shared" ca="1" si="83"/>
        <v>220</v>
      </c>
      <c r="K217">
        <f t="shared" ca="1" si="84"/>
        <v>10</v>
      </c>
      <c r="L217">
        <f t="shared" ca="1" si="85"/>
        <v>0.8</v>
      </c>
      <c r="M217" t="str">
        <f t="shared" ca="1" si="86"/>
        <v>Light brown</v>
      </c>
      <c r="N217">
        <f t="shared" ca="1" si="87"/>
        <v>30.8</v>
      </c>
      <c r="O217">
        <f t="shared" ca="1" si="88"/>
        <v>38.1</v>
      </c>
      <c r="P217">
        <f t="shared" ca="1" si="89"/>
        <v>17.8</v>
      </c>
      <c r="Q217">
        <f t="shared" ca="1" si="90"/>
        <v>466</v>
      </c>
      <c r="R217" t="s">
        <v>19</v>
      </c>
      <c r="S217">
        <f t="shared" ca="1" si="73"/>
        <v>3.22</v>
      </c>
      <c r="T217">
        <f t="shared" ca="1" si="74"/>
        <v>1.38</v>
      </c>
      <c r="U217">
        <f t="shared" ca="1" si="75"/>
        <v>0.04</v>
      </c>
      <c r="V217">
        <v>24947</v>
      </c>
      <c r="W217">
        <v>334802</v>
      </c>
    </row>
    <row r="218" spans="1:23" x14ac:dyDescent="0.25">
      <c r="A218">
        <v>217</v>
      </c>
      <c r="B218">
        <f t="shared" ca="1" si="76"/>
        <v>35</v>
      </c>
      <c r="C218" t="str">
        <f t="shared" ca="1" si="58"/>
        <v>Loamy</v>
      </c>
      <c r="D218">
        <f t="shared" ca="1" si="77"/>
        <v>6.4</v>
      </c>
      <c r="E218">
        <f t="shared" ca="1" si="78"/>
        <v>3.3</v>
      </c>
      <c r="F218">
        <f t="shared" ca="1" si="79"/>
        <v>52.7</v>
      </c>
      <c r="G218">
        <f t="shared" ca="1" si="80"/>
        <v>1.37</v>
      </c>
      <c r="H218">
        <f t="shared" ca="1" si="81"/>
        <v>48</v>
      </c>
      <c r="I218">
        <f t="shared" ca="1" si="82"/>
        <v>30</v>
      </c>
      <c r="J218">
        <f t="shared" ca="1" si="83"/>
        <v>149</v>
      </c>
      <c r="K218">
        <f t="shared" ca="1" si="84"/>
        <v>17</v>
      </c>
      <c r="L218">
        <f t="shared" ca="1" si="85"/>
        <v>0.5</v>
      </c>
      <c r="M218" t="str">
        <f t="shared" ca="1" si="86"/>
        <v>Dark brown</v>
      </c>
      <c r="N218">
        <f t="shared" ca="1" si="87"/>
        <v>49.8</v>
      </c>
      <c r="O218">
        <f t="shared" ca="1" si="88"/>
        <v>32.700000000000003</v>
      </c>
      <c r="P218">
        <f t="shared" ca="1" si="89"/>
        <v>17.7</v>
      </c>
      <c r="Q218">
        <f t="shared" ca="1" si="90"/>
        <v>466</v>
      </c>
      <c r="R218" t="s">
        <v>19</v>
      </c>
      <c r="S218">
        <f t="shared" ca="1" si="73"/>
        <v>1.6</v>
      </c>
      <c r="T218">
        <f t="shared" ca="1" si="74"/>
        <v>1.61</v>
      </c>
      <c r="U218">
        <f t="shared" ca="1" si="75"/>
        <v>0.03</v>
      </c>
      <c r="V218">
        <v>24947</v>
      </c>
      <c r="W218">
        <v>334802</v>
      </c>
    </row>
    <row r="219" spans="1:23" x14ac:dyDescent="0.25">
      <c r="A219">
        <v>218</v>
      </c>
      <c r="B219">
        <f t="shared" ca="1" si="76"/>
        <v>37</v>
      </c>
      <c r="C219" t="str">
        <f t="shared" ca="1" si="58"/>
        <v>Loamy</v>
      </c>
      <c r="D219">
        <f t="shared" ca="1" si="77"/>
        <v>6.2</v>
      </c>
      <c r="E219">
        <f t="shared" ca="1" si="78"/>
        <v>2.7</v>
      </c>
      <c r="F219">
        <f t="shared" ca="1" si="79"/>
        <v>56.3</v>
      </c>
      <c r="G219">
        <f t="shared" ca="1" si="80"/>
        <v>1.3</v>
      </c>
      <c r="H219">
        <f t="shared" ca="1" si="81"/>
        <v>46</v>
      </c>
      <c r="I219">
        <f t="shared" ca="1" si="82"/>
        <v>34</v>
      </c>
      <c r="J219">
        <f t="shared" ca="1" si="83"/>
        <v>189</v>
      </c>
      <c r="K219">
        <f t="shared" ca="1" si="84"/>
        <v>18</v>
      </c>
      <c r="L219">
        <f t="shared" ca="1" si="85"/>
        <v>0.5</v>
      </c>
      <c r="M219" t="str">
        <f t="shared" ca="1" si="86"/>
        <v>Light brown</v>
      </c>
      <c r="N219">
        <f t="shared" ca="1" si="87"/>
        <v>36.1</v>
      </c>
      <c r="O219">
        <f t="shared" ca="1" si="88"/>
        <v>30</v>
      </c>
      <c r="P219">
        <f t="shared" ca="1" si="89"/>
        <v>15.7</v>
      </c>
      <c r="Q219">
        <f t="shared" ca="1" si="90"/>
        <v>484</v>
      </c>
      <c r="R219" t="s">
        <v>19</v>
      </c>
      <c r="S219">
        <f t="shared" ca="1" si="73"/>
        <v>1.35</v>
      </c>
      <c r="T219">
        <f t="shared" ca="1" si="74"/>
        <v>1.88</v>
      </c>
      <c r="U219">
        <f t="shared" ca="1" si="75"/>
        <v>0.04</v>
      </c>
      <c r="V219">
        <v>24947</v>
      </c>
      <c r="W219">
        <v>334802</v>
      </c>
    </row>
    <row r="220" spans="1:23" x14ac:dyDescent="0.25">
      <c r="A220">
        <v>219</v>
      </c>
      <c r="B220">
        <f t="shared" ca="1" si="76"/>
        <v>39</v>
      </c>
      <c r="C220" t="str">
        <f t="shared" ca="1" si="58"/>
        <v>Sandy loam</v>
      </c>
      <c r="D220">
        <f t="shared" ca="1" si="77"/>
        <v>6.1</v>
      </c>
      <c r="E220">
        <f t="shared" ca="1" si="78"/>
        <v>3.2</v>
      </c>
      <c r="F220">
        <f t="shared" ca="1" si="79"/>
        <v>57.1</v>
      </c>
      <c r="G220">
        <f t="shared" ca="1" si="80"/>
        <v>1.32</v>
      </c>
      <c r="H220">
        <f t="shared" ca="1" si="81"/>
        <v>69</v>
      </c>
      <c r="I220">
        <f t="shared" ca="1" si="82"/>
        <v>34</v>
      </c>
      <c r="J220">
        <f t="shared" ca="1" si="83"/>
        <v>101</v>
      </c>
      <c r="K220">
        <f t="shared" ca="1" si="84"/>
        <v>12</v>
      </c>
      <c r="L220">
        <f t="shared" ca="1" si="85"/>
        <v>0.9</v>
      </c>
      <c r="M220" t="str">
        <f t="shared" ca="1" si="86"/>
        <v>Dark brown</v>
      </c>
      <c r="N220">
        <f t="shared" ca="1" si="87"/>
        <v>35.700000000000003</v>
      </c>
      <c r="O220">
        <f t="shared" ca="1" si="88"/>
        <v>34.5</v>
      </c>
      <c r="P220">
        <f t="shared" ca="1" si="89"/>
        <v>19.2</v>
      </c>
      <c r="Q220">
        <f t="shared" ca="1" si="90"/>
        <v>435</v>
      </c>
      <c r="R220" t="s">
        <v>19</v>
      </c>
      <c r="S220">
        <f t="shared" ca="1" si="73"/>
        <v>2.0299999999999998</v>
      </c>
      <c r="T220">
        <f t="shared" ca="1" si="74"/>
        <v>1.66</v>
      </c>
      <c r="U220">
        <f t="shared" ca="1" si="75"/>
        <v>0.04</v>
      </c>
      <c r="V220">
        <v>24947</v>
      </c>
      <c r="W220">
        <v>334802</v>
      </c>
    </row>
    <row r="221" spans="1:23" x14ac:dyDescent="0.25">
      <c r="A221">
        <v>220</v>
      </c>
      <c r="B221">
        <f t="shared" ca="1" si="76"/>
        <v>44</v>
      </c>
      <c r="C221" t="str">
        <f t="shared" ca="1" si="58"/>
        <v>Loamy</v>
      </c>
      <c r="D221">
        <f t="shared" ca="1" si="77"/>
        <v>6.1</v>
      </c>
      <c r="E221">
        <f t="shared" ca="1" si="78"/>
        <v>3.8</v>
      </c>
      <c r="F221">
        <f t="shared" ca="1" si="79"/>
        <v>63.3</v>
      </c>
      <c r="G221">
        <f t="shared" ca="1" si="80"/>
        <v>1.04</v>
      </c>
      <c r="H221">
        <f t="shared" ca="1" si="81"/>
        <v>95</v>
      </c>
      <c r="I221">
        <f t="shared" ca="1" si="82"/>
        <v>24</v>
      </c>
      <c r="J221">
        <f t="shared" ca="1" si="83"/>
        <v>206</v>
      </c>
      <c r="K221">
        <f t="shared" ca="1" si="84"/>
        <v>10</v>
      </c>
      <c r="L221">
        <f t="shared" ca="1" si="85"/>
        <v>1.2</v>
      </c>
      <c r="M221" t="str">
        <f t="shared" ca="1" si="86"/>
        <v>Dark brown</v>
      </c>
      <c r="N221">
        <f t="shared" ca="1" si="87"/>
        <v>47.6</v>
      </c>
      <c r="O221">
        <f t="shared" ca="1" si="88"/>
        <v>33.799999999999997</v>
      </c>
      <c r="P221">
        <f t="shared" ca="1" si="89"/>
        <v>18.8</v>
      </c>
      <c r="Q221">
        <f t="shared" ca="1" si="90"/>
        <v>493</v>
      </c>
      <c r="R221" t="s">
        <v>19</v>
      </c>
      <c r="S221">
        <f t="shared" ca="1" si="73"/>
        <v>3.96</v>
      </c>
      <c r="T221">
        <f t="shared" ca="1" si="74"/>
        <v>1.87</v>
      </c>
      <c r="U221">
        <f t="shared" ca="1" si="75"/>
        <v>0.02</v>
      </c>
      <c r="V221">
        <v>24947</v>
      </c>
      <c r="W221">
        <v>334802</v>
      </c>
    </row>
    <row r="222" spans="1:23" x14ac:dyDescent="0.25">
      <c r="A222">
        <v>221</v>
      </c>
      <c r="B222">
        <f t="shared" ca="1" si="76"/>
        <v>40</v>
      </c>
      <c r="C222" t="str">
        <f t="shared" ca="1" si="58"/>
        <v>Loamy</v>
      </c>
      <c r="D222">
        <f t="shared" ca="1" si="77"/>
        <v>6.8</v>
      </c>
      <c r="E222">
        <f t="shared" ca="1" si="78"/>
        <v>2.4</v>
      </c>
      <c r="F222">
        <f t="shared" ca="1" si="79"/>
        <v>54</v>
      </c>
      <c r="G222">
        <f t="shared" ca="1" si="80"/>
        <v>1.06</v>
      </c>
      <c r="H222">
        <f t="shared" ca="1" si="81"/>
        <v>80</v>
      </c>
      <c r="I222">
        <f t="shared" ca="1" si="82"/>
        <v>29</v>
      </c>
      <c r="J222">
        <f t="shared" ca="1" si="83"/>
        <v>250</v>
      </c>
      <c r="K222">
        <f t="shared" ca="1" si="84"/>
        <v>11</v>
      </c>
      <c r="L222">
        <f t="shared" ca="1" si="85"/>
        <v>1.1000000000000001</v>
      </c>
      <c r="M222" t="str">
        <f t="shared" ca="1" si="86"/>
        <v>Light brown</v>
      </c>
      <c r="N222">
        <f t="shared" ca="1" si="87"/>
        <v>48.2</v>
      </c>
      <c r="O222">
        <f t="shared" ca="1" si="88"/>
        <v>31</v>
      </c>
      <c r="P222">
        <f t="shared" ca="1" si="89"/>
        <v>19.899999999999999</v>
      </c>
      <c r="Q222">
        <f t="shared" ca="1" si="90"/>
        <v>587</v>
      </c>
      <c r="R222" t="s">
        <v>19</v>
      </c>
      <c r="S222">
        <f t="shared" ca="1" si="73"/>
        <v>2.76</v>
      </c>
      <c r="T222">
        <f t="shared" ca="1" si="74"/>
        <v>1.74</v>
      </c>
      <c r="U222">
        <f t="shared" ca="1" si="75"/>
        <v>0.02</v>
      </c>
      <c r="V222">
        <v>24947</v>
      </c>
      <c r="W222">
        <v>334802</v>
      </c>
    </row>
    <row r="223" spans="1:23" x14ac:dyDescent="0.25">
      <c r="A223">
        <v>222</v>
      </c>
      <c r="B223">
        <f t="shared" ca="1" si="76"/>
        <v>31</v>
      </c>
      <c r="C223" t="str">
        <f t="shared" ca="1" si="58"/>
        <v>Loamy</v>
      </c>
      <c r="D223">
        <f t="shared" ca="1" si="77"/>
        <v>6.4</v>
      </c>
      <c r="E223">
        <f t="shared" ca="1" si="78"/>
        <v>3.5</v>
      </c>
      <c r="F223">
        <f t="shared" ca="1" si="79"/>
        <v>63.1</v>
      </c>
      <c r="G223">
        <f t="shared" ca="1" si="80"/>
        <v>1.31</v>
      </c>
      <c r="H223">
        <f t="shared" ca="1" si="81"/>
        <v>40</v>
      </c>
      <c r="I223">
        <f t="shared" ca="1" si="82"/>
        <v>31</v>
      </c>
      <c r="J223">
        <f t="shared" ca="1" si="83"/>
        <v>131</v>
      </c>
      <c r="K223">
        <f t="shared" ca="1" si="84"/>
        <v>14</v>
      </c>
      <c r="L223">
        <f t="shared" ca="1" si="85"/>
        <v>0.5</v>
      </c>
      <c r="M223" t="str">
        <f t="shared" ca="1" si="86"/>
        <v>Light brown</v>
      </c>
      <c r="N223">
        <f t="shared" ca="1" si="87"/>
        <v>31.4</v>
      </c>
      <c r="O223">
        <f t="shared" ca="1" si="88"/>
        <v>37.700000000000003</v>
      </c>
      <c r="P223">
        <f t="shared" ca="1" si="89"/>
        <v>17.100000000000001</v>
      </c>
      <c r="Q223">
        <f t="shared" ca="1" si="90"/>
        <v>503</v>
      </c>
      <c r="R223" t="s">
        <v>19</v>
      </c>
      <c r="S223">
        <f t="shared" ca="1" si="73"/>
        <v>1.29</v>
      </c>
      <c r="T223">
        <f t="shared" ca="1" si="74"/>
        <v>1.67</v>
      </c>
      <c r="U223">
        <f t="shared" ca="1" si="75"/>
        <v>0.04</v>
      </c>
      <c r="V223">
        <v>24947</v>
      </c>
      <c r="W223">
        <v>334802</v>
      </c>
    </row>
    <row r="224" spans="1:23" x14ac:dyDescent="0.25">
      <c r="A224">
        <v>223</v>
      </c>
      <c r="B224">
        <f t="shared" ca="1" si="76"/>
        <v>40</v>
      </c>
      <c r="C224" t="str">
        <f t="shared" ca="1" si="58"/>
        <v>Loamy</v>
      </c>
      <c r="D224">
        <f t="shared" ca="1" si="77"/>
        <v>6.3</v>
      </c>
      <c r="E224">
        <f t="shared" ca="1" si="78"/>
        <v>3.1</v>
      </c>
      <c r="F224">
        <f t="shared" ca="1" si="79"/>
        <v>66</v>
      </c>
      <c r="G224">
        <f t="shared" ca="1" si="80"/>
        <v>1.1299999999999999</v>
      </c>
      <c r="H224">
        <f t="shared" ca="1" si="81"/>
        <v>79</v>
      </c>
      <c r="I224">
        <f t="shared" ca="1" si="82"/>
        <v>27</v>
      </c>
      <c r="J224">
        <f t="shared" ca="1" si="83"/>
        <v>183</v>
      </c>
      <c r="K224">
        <f t="shared" ca="1" si="84"/>
        <v>15</v>
      </c>
      <c r="L224">
        <f t="shared" ca="1" si="85"/>
        <v>0.8</v>
      </c>
      <c r="M224" t="str">
        <f t="shared" ca="1" si="86"/>
        <v>Light brown</v>
      </c>
      <c r="N224">
        <f t="shared" ca="1" si="87"/>
        <v>46.2</v>
      </c>
      <c r="O224">
        <f t="shared" ca="1" si="88"/>
        <v>47.8</v>
      </c>
      <c r="P224">
        <f t="shared" ca="1" si="89"/>
        <v>16</v>
      </c>
      <c r="Q224">
        <f t="shared" ca="1" si="90"/>
        <v>582</v>
      </c>
      <c r="R224" t="s">
        <v>19</v>
      </c>
      <c r="S224">
        <f t="shared" ca="1" si="73"/>
        <v>2.93</v>
      </c>
      <c r="T224">
        <f t="shared" ca="1" si="74"/>
        <v>1.38</v>
      </c>
      <c r="U224">
        <f t="shared" ca="1" si="75"/>
        <v>0.02</v>
      </c>
      <c r="V224">
        <v>24947</v>
      </c>
      <c r="W224">
        <v>334802</v>
      </c>
    </row>
    <row r="225" spans="1:23" x14ac:dyDescent="0.25">
      <c r="A225">
        <v>224</v>
      </c>
      <c r="B225">
        <f t="shared" ca="1" si="76"/>
        <v>38</v>
      </c>
      <c r="C225" t="str">
        <f t="shared" ca="1" si="58"/>
        <v>Loamy</v>
      </c>
      <c r="D225">
        <f t="shared" ca="1" si="77"/>
        <v>6.7</v>
      </c>
      <c r="E225">
        <f t="shared" ca="1" si="78"/>
        <v>3.2</v>
      </c>
      <c r="F225">
        <f t="shared" ca="1" si="79"/>
        <v>57</v>
      </c>
      <c r="G225">
        <f t="shared" ca="1" si="80"/>
        <v>1.1599999999999999</v>
      </c>
      <c r="H225">
        <f t="shared" ca="1" si="81"/>
        <v>64</v>
      </c>
      <c r="I225">
        <f t="shared" ca="1" si="82"/>
        <v>37</v>
      </c>
      <c r="J225">
        <f t="shared" ca="1" si="83"/>
        <v>207</v>
      </c>
      <c r="K225">
        <f t="shared" ca="1" si="84"/>
        <v>10</v>
      </c>
      <c r="L225">
        <f t="shared" ca="1" si="85"/>
        <v>0.6</v>
      </c>
      <c r="M225" t="str">
        <f t="shared" ca="1" si="86"/>
        <v>Light brown</v>
      </c>
      <c r="N225">
        <f t="shared" ca="1" si="87"/>
        <v>34</v>
      </c>
      <c r="O225">
        <f t="shared" ca="1" si="88"/>
        <v>49.8</v>
      </c>
      <c r="P225">
        <f t="shared" ca="1" si="89"/>
        <v>19.7</v>
      </c>
      <c r="Q225">
        <f t="shared" ca="1" si="90"/>
        <v>531</v>
      </c>
      <c r="R225" t="s">
        <v>19</v>
      </c>
      <c r="S225">
        <f t="shared" ca="1" si="73"/>
        <v>1.73</v>
      </c>
      <c r="T225">
        <f t="shared" ca="1" si="74"/>
        <v>1.1399999999999999</v>
      </c>
      <c r="U225">
        <f t="shared" ca="1" si="75"/>
        <v>0.03</v>
      </c>
      <c r="V225">
        <v>24947</v>
      </c>
      <c r="W225">
        <v>334802</v>
      </c>
    </row>
    <row r="226" spans="1:23" x14ac:dyDescent="0.25">
      <c r="A226">
        <v>225</v>
      </c>
      <c r="B226">
        <f t="shared" ca="1" si="76"/>
        <v>39</v>
      </c>
      <c r="C226" t="str">
        <f t="shared" ca="1" si="58"/>
        <v>Sandy loam</v>
      </c>
      <c r="D226">
        <f t="shared" ca="1" si="77"/>
        <v>6.7</v>
      </c>
      <c r="E226">
        <f t="shared" ca="1" si="78"/>
        <v>3.8</v>
      </c>
      <c r="F226">
        <f t="shared" ca="1" si="79"/>
        <v>50.6</v>
      </c>
      <c r="G226">
        <f t="shared" ca="1" si="80"/>
        <v>1.1200000000000001</v>
      </c>
      <c r="H226">
        <f t="shared" ca="1" si="81"/>
        <v>81</v>
      </c>
      <c r="I226">
        <f t="shared" ca="1" si="82"/>
        <v>24</v>
      </c>
      <c r="J226">
        <f t="shared" ca="1" si="83"/>
        <v>100</v>
      </c>
      <c r="K226">
        <f t="shared" ca="1" si="84"/>
        <v>13</v>
      </c>
      <c r="L226">
        <f t="shared" ca="1" si="85"/>
        <v>0.5</v>
      </c>
      <c r="M226" t="str">
        <f t="shared" ca="1" si="86"/>
        <v>Dark brown</v>
      </c>
      <c r="N226">
        <f t="shared" ca="1" si="87"/>
        <v>36.299999999999997</v>
      </c>
      <c r="O226">
        <f t="shared" ca="1" si="88"/>
        <v>47.2</v>
      </c>
      <c r="P226">
        <f t="shared" ca="1" si="89"/>
        <v>17.100000000000001</v>
      </c>
      <c r="Q226">
        <f t="shared" ca="1" si="90"/>
        <v>440</v>
      </c>
      <c r="R226" t="s">
        <v>19</v>
      </c>
      <c r="S226">
        <f t="shared" ca="1" si="73"/>
        <v>3.38</v>
      </c>
      <c r="T226">
        <f t="shared" ca="1" si="74"/>
        <v>1.07</v>
      </c>
      <c r="U226">
        <f t="shared" ca="1" si="75"/>
        <v>0.03</v>
      </c>
      <c r="V226">
        <v>24947</v>
      </c>
      <c r="W226">
        <v>334802</v>
      </c>
    </row>
    <row r="227" spans="1:23" x14ac:dyDescent="0.25">
      <c r="A227">
        <v>226</v>
      </c>
      <c r="B227">
        <f t="shared" ca="1" si="76"/>
        <v>35</v>
      </c>
      <c r="C227" t="str">
        <f t="shared" ca="1" si="58"/>
        <v>Sandy loam</v>
      </c>
      <c r="D227">
        <f t="shared" ca="1" si="77"/>
        <v>6.3</v>
      </c>
      <c r="E227">
        <f t="shared" ca="1" si="78"/>
        <v>2.7</v>
      </c>
      <c r="F227">
        <f t="shared" ca="1" si="79"/>
        <v>58.5</v>
      </c>
      <c r="G227">
        <f t="shared" ca="1" si="80"/>
        <v>1.06</v>
      </c>
      <c r="H227">
        <f t="shared" ca="1" si="81"/>
        <v>97</v>
      </c>
      <c r="I227">
        <f t="shared" ca="1" si="82"/>
        <v>35</v>
      </c>
      <c r="J227">
        <f t="shared" ca="1" si="83"/>
        <v>135</v>
      </c>
      <c r="K227">
        <f t="shared" ca="1" si="84"/>
        <v>19</v>
      </c>
      <c r="L227">
        <f t="shared" ca="1" si="85"/>
        <v>0.6</v>
      </c>
      <c r="M227" t="str">
        <f t="shared" ca="1" si="86"/>
        <v>Light brown</v>
      </c>
      <c r="N227">
        <f t="shared" ca="1" si="87"/>
        <v>41.5</v>
      </c>
      <c r="O227">
        <f t="shared" ca="1" si="88"/>
        <v>30.7</v>
      </c>
      <c r="P227">
        <f t="shared" ca="1" si="89"/>
        <v>18.100000000000001</v>
      </c>
      <c r="Q227">
        <f t="shared" ca="1" si="90"/>
        <v>492</v>
      </c>
      <c r="R227" t="s">
        <v>19</v>
      </c>
      <c r="S227">
        <f t="shared" ca="1" si="73"/>
        <v>2.77</v>
      </c>
      <c r="T227">
        <f t="shared" ca="1" si="74"/>
        <v>1.91</v>
      </c>
      <c r="U227">
        <f t="shared" ca="1" si="75"/>
        <v>0.03</v>
      </c>
      <c r="V227">
        <v>24947</v>
      </c>
      <c r="W227">
        <v>334802</v>
      </c>
    </row>
    <row r="228" spans="1:23" x14ac:dyDescent="0.25">
      <c r="A228">
        <v>227</v>
      </c>
      <c r="B228">
        <f t="shared" ca="1" si="76"/>
        <v>42</v>
      </c>
      <c r="C228" t="str">
        <f t="shared" ca="1" si="58"/>
        <v>Sandy loam</v>
      </c>
      <c r="D228">
        <f t="shared" ca="1" si="77"/>
        <v>6.6</v>
      </c>
      <c r="E228">
        <f t="shared" ca="1" si="78"/>
        <v>2.8</v>
      </c>
      <c r="F228">
        <f t="shared" ca="1" si="79"/>
        <v>60.3</v>
      </c>
      <c r="G228">
        <f t="shared" ca="1" si="80"/>
        <v>1.22</v>
      </c>
      <c r="H228">
        <f t="shared" ca="1" si="81"/>
        <v>49</v>
      </c>
      <c r="I228">
        <f t="shared" ca="1" si="82"/>
        <v>33</v>
      </c>
      <c r="J228">
        <f t="shared" ca="1" si="83"/>
        <v>218</v>
      </c>
      <c r="K228">
        <f t="shared" ca="1" si="84"/>
        <v>10</v>
      </c>
      <c r="L228">
        <f t="shared" ca="1" si="85"/>
        <v>0.8</v>
      </c>
      <c r="M228" t="str">
        <f t="shared" ca="1" si="86"/>
        <v>Light brown</v>
      </c>
      <c r="N228">
        <f t="shared" ca="1" si="87"/>
        <v>32.4</v>
      </c>
      <c r="O228">
        <f t="shared" ca="1" si="88"/>
        <v>34.1</v>
      </c>
      <c r="P228">
        <f t="shared" ca="1" si="89"/>
        <v>18.600000000000001</v>
      </c>
      <c r="Q228">
        <f t="shared" ca="1" si="90"/>
        <v>577</v>
      </c>
      <c r="R228" t="s">
        <v>19</v>
      </c>
      <c r="S228">
        <f t="shared" ca="1" si="73"/>
        <v>1.48</v>
      </c>
      <c r="T228">
        <f t="shared" ca="1" si="74"/>
        <v>1.77</v>
      </c>
      <c r="U228">
        <f t="shared" ca="1" si="75"/>
        <v>0.04</v>
      </c>
      <c r="V228">
        <v>24947</v>
      </c>
      <c r="W228">
        <v>334802</v>
      </c>
    </row>
    <row r="229" spans="1:23" x14ac:dyDescent="0.25">
      <c r="A229">
        <v>228</v>
      </c>
      <c r="B229">
        <f t="shared" ca="1" si="76"/>
        <v>38</v>
      </c>
      <c r="C229" t="str">
        <f t="shared" ca="1" si="58"/>
        <v>Loamy</v>
      </c>
      <c r="D229">
        <f t="shared" ca="1" si="77"/>
        <v>6.1</v>
      </c>
      <c r="E229">
        <f t="shared" ca="1" si="78"/>
        <v>3.8</v>
      </c>
      <c r="F229">
        <f t="shared" ca="1" si="79"/>
        <v>58.2</v>
      </c>
      <c r="G229">
        <f t="shared" ca="1" si="80"/>
        <v>1.1399999999999999</v>
      </c>
      <c r="H229">
        <f t="shared" ca="1" si="81"/>
        <v>87</v>
      </c>
      <c r="I229">
        <f t="shared" ca="1" si="82"/>
        <v>21</v>
      </c>
      <c r="J229">
        <f t="shared" ca="1" si="83"/>
        <v>126</v>
      </c>
      <c r="K229">
        <f t="shared" ca="1" si="84"/>
        <v>15</v>
      </c>
      <c r="L229">
        <f t="shared" ca="1" si="85"/>
        <v>1.2</v>
      </c>
      <c r="M229" t="str">
        <f t="shared" ca="1" si="86"/>
        <v>Light brown</v>
      </c>
      <c r="N229">
        <f t="shared" ca="1" si="87"/>
        <v>38</v>
      </c>
      <c r="O229">
        <f t="shared" ca="1" si="88"/>
        <v>44.2</v>
      </c>
      <c r="P229">
        <f t="shared" ca="1" si="89"/>
        <v>19.100000000000001</v>
      </c>
      <c r="Q229">
        <f t="shared" ca="1" si="90"/>
        <v>462</v>
      </c>
      <c r="R229" t="s">
        <v>19</v>
      </c>
      <c r="S229">
        <f t="shared" ca="1" si="73"/>
        <v>4.1399999999999997</v>
      </c>
      <c r="T229">
        <f t="shared" ca="1" si="74"/>
        <v>1.32</v>
      </c>
      <c r="U229">
        <f t="shared" ca="1" si="75"/>
        <v>0.03</v>
      </c>
      <c r="V229">
        <v>24947</v>
      </c>
      <c r="W229">
        <v>334802</v>
      </c>
    </row>
    <row r="230" spans="1:23" x14ac:dyDescent="0.25">
      <c r="A230">
        <v>229</v>
      </c>
      <c r="B230">
        <f t="shared" ca="1" si="76"/>
        <v>35</v>
      </c>
      <c r="C230" t="str">
        <f t="shared" ca="1" si="58"/>
        <v>Sandy loam</v>
      </c>
      <c r="D230">
        <f t="shared" ca="1" si="77"/>
        <v>6.2</v>
      </c>
      <c r="E230">
        <f t="shared" ca="1" si="78"/>
        <v>3.1</v>
      </c>
      <c r="F230">
        <f t="shared" ca="1" si="79"/>
        <v>50.2</v>
      </c>
      <c r="G230">
        <f t="shared" ca="1" si="80"/>
        <v>1.37</v>
      </c>
      <c r="H230">
        <f t="shared" ca="1" si="81"/>
        <v>68</v>
      </c>
      <c r="I230">
        <f t="shared" ca="1" si="82"/>
        <v>30</v>
      </c>
      <c r="J230">
        <f t="shared" ca="1" si="83"/>
        <v>188</v>
      </c>
      <c r="K230">
        <f t="shared" ca="1" si="84"/>
        <v>10</v>
      </c>
      <c r="L230">
        <f t="shared" ca="1" si="85"/>
        <v>1.2</v>
      </c>
      <c r="M230" t="str">
        <f t="shared" ca="1" si="86"/>
        <v>Dark brown</v>
      </c>
      <c r="N230">
        <f t="shared" ca="1" si="87"/>
        <v>48.8</v>
      </c>
      <c r="O230">
        <f t="shared" ca="1" si="88"/>
        <v>44.3</v>
      </c>
      <c r="P230">
        <f t="shared" ca="1" si="89"/>
        <v>15.9</v>
      </c>
      <c r="Q230">
        <f t="shared" ca="1" si="90"/>
        <v>431</v>
      </c>
      <c r="R230" t="s">
        <v>19</v>
      </c>
      <c r="S230">
        <f t="shared" ca="1" si="73"/>
        <v>2.27</v>
      </c>
      <c r="T230">
        <f t="shared" ca="1" si="74"/>
        <v>1.1299999999999999</v>
      </c>
      <c r="U230">
        <f t="shared" ca="1" si="75"/>
        <v>0.03</v>
      </c>
      <c r="V230">
        <v>24947</v>
      </c>
      <c r="W230">
        <v>334802</v>
      </c>
    </row>
    <row r="231" spans="1:23" x14ac:dyDescent="0.25">
      <c r="A231">
        <v>230</v>
      </c>
      <c r="B231">
        <f t="shared" ca="1" si="76"/>
        <v>33</v>
      </c>
      <c r="C231" t="str">
        <f t="shared" ca="1" si="58"/>
        <v>Sandy loam</v>
      </c>
      <c r="D231">
        <f t="shared" ca="1" si="77"/>
        <v>6.8</v>
      </c>
      <c r="E231">
        <f t="shared" ca="1" si="78"/>
        <v>2.7</v>
      </c>
      <c r="F231">
        <f t="shared" ca="1" si="79"/>
        <v>67.599999999999994</v>
      </c>
      <c r="G231">
        <f t="shared" ca="1" si="80"/>
        <v>1.02</v>
      </c>
      <c r="H231">
        <f t="shared" ca="1" si="81"/>
        <v>61</v>
      </c>
      <c r="I231">
        <f t="shared" ca="1" si="82"/>
        <v>27</v>
      </c>
      <c r="J231">
        <f t="shared" ca="1" si="83"/>
        <v>222</v>
      </c>
      <c r="K231">
        <f t="shared" ca="1" si="84"/>
        <v>10</v>
      </c>
      <c r="L231">
        <f t="shared" ca="1" si="85"/>
        <v>0.9</v>
      </c>
      <c r="M231" t="str">
        <f t="shared" ca="1" si="86"/>
        <v>Dark brown</v>
      </c>
      <c r="N231">
        <f t="shared" ca="1" si="87"/>
        <v>31</v>
      </c>
      <c r="O231">
        <f t="shared" ca="1" si="88"/>
        <v>30.8</v>
      </c>
      <c r="P231">
        <f t="shared" ca="1" si="89"/>
        <v>18.2</v>
      </c>
      <c r="Q231">
        <f t="shared" ca="1" si="90"/>
        <v>586</v>
      </c>
      <c r="R231" t="s">
        <v>19</v>
      </c>
      <c r="S231">
        <f t="shared" ca="1" si="73"/>
        <v>2.2599999999999998</v>
      </c>
      <c r="T231">
        <f t="shared" ca="1" si="74"/>
        <v>2.19</v>
      </c>
      <c r="U231">
        <f t="shared" ca="1" si="75"/>
        <v>0.03</v>
      </c>
      <c r="V231">
        <v>24947</v>
      </c>
      <c r="W231">
        <v>334802</v>
      </c>
    </row>
    <row r="232" spans="1:23" x14ac:dyDescent="0.25">
      <c r="A232">
        <v>231</v>
      </c>
      <c r="B232">
        <f t="shared" ca="1" si="76"/>
        <v>36</v>
      </c>
      <c r="C232" t="str">
        <f t="shared" ca="1" si="58"/>
        <v>Sandy loam</v>
      </c>
      <c r="D232">
        <f t="shared" ca="1" si="77"/>
        <v>6.3</v>
      </c>
      <c r="E232">
        <f t="shared" ca="1" si="78"/>
        <v>3</v>
      </c>
      <c r="F232">
        <f t="shared" ca="1" si="79"/>
        <v>69.8</v>
      </c>
      <c r="G232">
        <f t="shared" ca="1" si="80"/>
        <v>1.31</v>
      </c>
      <c r="H232">
        <f t="shared" ca="1" si="81"/>
        <v>67</v>
      </c>
      <c r="I232">
        <f t="shared" ca="1" si="82"/>
        <v>33</v>
      </c>
      <c r="J232">
        <f t="shared" ca="1" si="83"/>
        <v>164</v>
      </c>
      <c r="K232">
        <f t="shared" ca="1" si="84"/>
        <v>17</v>
      </c>
      <c r="L232">
        <f t="shared" ca="1" si="85"/>
        <v>0.6</v>
      </c>
      <c r="M232" t="str">
        <f t="shared" ca="1" si="86"/>
        <v>Dark brown</v>
      </c>
      <c r="N232">
        <f t="shared" ca="1" si="87"/>
        <v>35.700000000000003</v>
      </c>
      <c r="O232">
        <f t="shared" ca="1" si="88"/>
        <v>26.5</v>
      </c>
      <c r="P232">
        <f t="shared" ca="1" si="89"/>
        <v>19.899999999999999</v>
      </c>
      <c r="Q232">
        <f t="shared" ca="1" si="90"/>
        <v>505</v>
      </c>
      <c r="R232" t="s">
        <v>19</v>
      </c>
      <c r="S232">
        <f t="shared" ca="1" si="73"/>
        <v>2.0299999999999998</v>
      </c>
      <c r="T232">
        <f t="shared" ca="1" si="74"/>
        <v>2.63</v>
      </c>
      <c r="U232">
        <f t="shared" ca="1" si="75"/>
        <v>0.04</v>
      </c>
      <c r="V232">
        <v>24947</v>
      </c>
      <c r="W232">
        <v>334802</v>
      </c>
    </row>
    <row r="233" spans="1:23" x14ac:dyDescent="0.25">
      <c r="A233">
        <v>232</v>
      </c>
      <c r="B233">
        <f t="shared" ca="1" si="76"/>
        <v>43</v>
      </c>
      <c r="C233" t="str">
        <f t="shared" ca="1" si="58"/>
        <v>Sandy loam</v>
      </c>
      <c r="D233">
        <f t="shared" ca="1" si="77"/>
        <v>6.4</v>
      </c>
      <c r="E233">
        <f t="shared" ca="1" si="78"/>
        <v>3.3</v>
      </c>
      <c r="F233">
        <f t="shared" ca="1" si="79"/>
        <v>67.900000000000006</v>
      </c>
      <c r="G233">
        <f t="shared" ca="1" si="80"/>
        <v>1.35</v>
      </c>
      <c r="H233">
        <f t="shared" ca="1" si="81"/>
        <v>74</v>
      </c>
      <c r="I233">
        <f t="shared" ca="1" si="82"/>
        <v>33</v>
      </c>
      <c r="J233">
        <f t="shared" ca="1" si="83"/>
        <v>233</v>
      </c>
      <c r="K233">
        <f t="shared" ca="1" si="84"/>
        <v>11</v>
      </c>
      <c r="L233">
        <f t="shared" ca="1" si="85"/>
        <v>0.7</v>
      </c>
      <c r="M233" t="str">
        <f t="shared" ca="1" si="86"/>
        <v>Light brown</v>
      </c>
      <c r="N233">
        <f t="shared" ca="1" si="87"/>
        <v>32.4</v>
      </c>
      <c r="O233">
        <f t="shared" ca="1" si="88"/>
        <v>33.700000000000003</v>
      </c>
      <c r="P233">
        <f t="shared" ca="1" si="89"/>
        <v>17.7</v>
      </c>
      <c r="Q233">
        <f t="shared" ca="1" si="90"/>
        <v>453</v>
      </c>
      <c r="R233" t="s">
        <v>19</v>
      </c>
      <c r="S233">
        <f t="shared" ca="1" si="73"/>
        <v>2.2400000000000002</v>
      </c>
      <c r="T233">
        <f t="shared" ca="1" si="74"/>
        <v>2.0099999999999998</v>
      </c>
      <c r="U233">
        <f t="shared" ca="1" si="75"/>
        <v>0.04</v>
      </c>
      <c r="V233">
        <v>24947</v>
      </c>
      <c r="W233">
        <v>334802</v>
      </c>
    </row>
    <row r="234" spans="1:23" x14ac:dyDescent="0.25">
      <c r="A234">
        <v>233</v>
      </c>
      <c r="B234">
        <f t="shared" ca="1" si="76"/>
        <v>39</v>
      </c>
      <c r="C234" t="str">
        <f t="shared" ca="1" si="58"/>
        <v>Sandy loam</v>
      </c>
      <c r="D234">
        <f t="shared" ca="1" si="77"/>
        <v>6.4</v>
      </c>
      <c r="E234">
        <f t="shared" ca="1" si="78"/>
        <v>2.9</v>
      </c>
      <c r="F234">
        <f t="shared" ca="1" si="79"/>
        <v>50.3</v>
      </c>
      <c r="G234">
        <f t="shared" ca="1" si="80"/>
        <v>1.37</v>
      </c>
      <c r="H234">
        <f t="shared" ca="1" si="81"/>
        <v>60</v>
      </c>
      <c r="I234">
        <f t="shared" ca="1" si="82"/>
        <v>27</v>
      </c>
      <c r="J234">
        <f t="shared" ca="1" si="83"/>
        <v>181</v>
      </c>
      <c r="K234">
        <f t="shared" ca="1" si="84"/>
        <v>10</v>
      </c>
      <c r="L234">
        <f t="shared" ca="1" si="85"/>
        <v>0.8</v>
      </c>
      <c r="M234" t="str">
        <f t="shared" ca="1" si="86"/>
        <v>Light brown</v>
      </c>
      <c r="N234">
        <f t="shared" ca="1" si="87"/>
        <v>30.2</v>
      </c>
      <c r="O234">
        <f t="shared" ca="1" si="88"/>
        <v>34.299999999999997</v>
      </c>
      <c r="P234">
        <f t="shared" ca="1" si="89"/>
        <v>19.8</v>
      </c>
      <c r="Q234">
        <f t="shared" ca="1" si="90"/>
        <v>426</v>
      </c>
      <c r="R234" t="s">
        <v>19</v>
      </c>
      <c r="S234">
        <f t="shared" ca="1" si="73"/>
        <v>2.2200000000000002</v>
      </c>
      <c r="T234">
        <f t="shared" ca="1" si="74"/>
        <v>1.47</v>
      </c>
      <c r="U234">
        <f t="shared" ca="1" si="75"/>
        <v>0.05</v>
      </c>
      <c r="V234">
        <v>24947</v>
      </c>
      <c r="W234">
        <v>334802</v>
      </c>
    </row>
    <row r="235" spans="1:23" x14ac:dyDescent="0.25">
      <c r="A235">
        <v>234</v>
      </c>
      <c r="B235">
        <f t="shared" ca="1" si="76"/>
        <v>44</v>
      </c>
      <c r="C235" t="str">
        <f t="shared" ca="1" si="58"/>
        <v>Sandy loam</v>
      </c>
      <c r="D235">
        <f t="shared" ca="1" si="77"/>
        <v>6.2</v>
      </c>
      <c r="E235">
        <f t="shared" ca="1" si="78"/>
        <v>2.2999999999999998</v>
      </c>
      <c r="F235">
        <f t="shared" ca="1" si="79"/>
        <v>54.7</v>
      </c>
      <c r="G235">
        <f t="shared" ca="1" si="80"/>
        <v>1.1100000000000001</v>
      </c>
      <c r="H235">
        <f t="shared" ca="1" si="81"/>
        <v>73</v>
      </c>
      <c r="I235">
        <f t="shared" ca="1" si="82"/>
        <v>33</v>
      </c>
      <c r="J235">
        <f t="shared" ca="1" si="83"/>
        <v>162</v>
      </c>
      <c r="K235">
        <f t="shared" ca="1" si="84"/>
        <v>15</v>
      </c>
      <c r="L235">
        <f t="shared" ca="1" si="85"/>
        <v>0.7</v>
      </c>
      <c r="M235" t="str">
        <f t="shared" ca="1" si="86"/>
        <v>Dark brown</v>
      </c>
      <c r="N235">
        <f t="shared" ca="1" si="87"/>
        <v>47.5</v>
      </c>
      <c r="O235">
        <f t="shared" ca="1" si="88"/>
        <v>45.1</v>
      </c>
      <c r="P235">
        <f t="shared" ca="1" si="89"/>
        <v>16.600000000000001</v>
      </c>
      <c r="Q235">
        <f t="shared" ca="1" si="90"/>
        <v>532</v>
      </c>
      <c r="R235" t="s">
        <v>19</v>
      </c>
      <c r="S235">
        <f t="shared" ca="1" si="73"/>
        <v>2.21</v>
      </c>
      <c r="T235">
        <f t="shared" ca="1" si="74"/>
        <v>1.21</v>
      </c>
      <c r="U235">
        <f t="shared" ca="1" si="75"/>
        <v>0.02</v>
      </c>
      <c r="V235">
        <v>24947</v>
      </c>
      <c r="W235">
        <v>334802</v>
      </c>
    </row>
    <row r="236" spans="1:23" x14ac:dyDescent="0.25">
      <c r="A236">
        <v>235</v>
      </c>
      <c r="B236">
        <f t="shared" ca="1" si="76"/>
        <v>42</v>
      </c>
      <c r="C236" t="str">
        <f t="shared" ca="1" si="58"/>
        <v>Sandy loam</v>
      </c>
      <c r="D236">
        <f t="shared" ca="1" si="77"/>
        <v>6.2</v>
      </c>
      <c r="E236">
        <f t="shared" ca="1" si="78"/>
        <v>3.7</v>
      </c>
      <c r="F236">
        <f t="shared" ca="1" si="79"/>
        <v>57.9</v>
      </c>
      <c r="G236">
        <f t="shared" ca="1" si="80"/>
        <v>1.21</v>
      </c>
      <c r="H236">
        <f t="shared" ca="1" si="81"/>
        <v>45</v>
      </c>
      <c r="I236">
        <f t="shared" ca="1" si="82"/>
        <v>33</v>
      </c>
      <c r="J236">
        <f t="shared" ca="1" si="83"/>
        <v>193</v>
      </c>
      <c r="K236">
        <f t="shared" ca="1" si="84"/>
        <v>20</v>
      </c>
      <c r="L236">
        <f t="shared" ca="1" si="85"/>
        <v>0.7</v>
      </c>
      <c r="M236" t="str">
        <f t="shared" ca="1" si="86"/>
        <v>Light brown</v>
      </c>
      <c r="N236">
        <f t="shared" ca="1" si="87"/>
        <v>42.5</v>
      </c>
      <c r="O236">
        <f t="shared" ca="1" si="88"/>
        <v>38.299999999999997</v>
      </c>
      <c r="P236">
        <f t="shared" ca="1" si="89"/>
        <v>17.100000000000001</v>
      </c>
      <c r="Q236">
        <f t="shared" ca="1" si="90"/>
        <v>562</v>
      </c>
      <c r="R236" t="s">
        <v>19</v>
      </c>
      <c r="S236">
        <f t="shared" ca="1" si="73"/>
        <v>1.36</v>
      </c>
      <c r="T236">
        <f t="shared" ca="1" si="74"/>
        <v>1.51</v>
      </c>
      <c r="U236">
        <f t="shared" ca="1" si="75"/>
        <v>0.03</v>
      </c>
      <c r="V236">
        <v>24947</v>
      </c>
      <c r="W236">
        <v>334802</v>
      </c>
    </row>
    <row r="237" spans="1:23" x14ac:dyDescent="0.25">
      <c r="A237">
        <v>236</v>
      </c>
      <c r="B237">
        <f t="shared" ca="1" si="76"/>
        <v>35</v>
      </c>
      <c r="C237" t="str">
        <f t="shared" ca="1" si="58"/>
        <v>Sandy loam</v>
      </c>
      <c r="D237">
        <f t="shared" ca="1" si="77"/>
        <v>6.6</v>
      </c>
      <c r="E237">
        <f t="shared" ca="1" si="78"/>
        <v>3.3</v>
      </c>
      <c r="F237">
        <f t="shared" ca="1" si="79"/>
        <v>60.1</v>
      </c>
      <c r="G237">
        <f t="shared" ca="1" si="80"/>
        <v>1.29</v>
      </c>
      <c r="H237">
        <f t="shared" ca="1" si="81"/>
        <v>52</v>
      </c>
      <c r="I237">
        <f t="shared" ca="1" si="82"/>
        <v>35</v>
      </c>
      <c r="J237">
        <f t="shared" ca="1" si="83"/>
        <v>250</v>
      </c>
      <c r="K237">
        <f t="shared" ca="1" si="84"/>
        <v>20</v>
      </c>
      <c r="L237">
        <f t="shared" ca="1" si="85"/>
        <v>1</v>
      </c>
      <c r="M237" t="str">
        <f t="shared" ca="1" si="86"/>
        <v>Light brown</v>
      </c>
      <c r="N237">
        <f t="shared" ca="1" si="87"/>
        <v>36.5</v>
      </c>
      <c r="O237">
        <f t="shared" ca="1" si="88"/>
        <v>42.9</v>
      </c>
      <c r="P237">
        <f t="shared" ca="1" si="89"/>
        <v>15.6</v>
      </c>
      <c r="Q237">
        <f t="shared" ca="1" si="90"/>
        <v>452</v>
      </c>
      <c r="R237" t="s">
        <v>19</v>
      </c>
      <c r="S237">
        <f t="shared" ca="1" si="73"/>
        <v>1.49</v>
      </c>
      <c r="T237">
        <f t="shared" ca="1" si="74"/>
        <v>1.4</v>
      </c>
      <c r="U237">
        <f t="shared" ca="1" si="75"/>
        <v>0.04</v>
      </c>
      <c r="V237">
        <v>24947</v>
      </c>
      <c r="W237">
        <v>334802</v>
      </c>
    </row>
    <row r="238" spans="1:23" x14ac:dyDescent="0.25">
      <c r="A238">
        <v>237</v>
      </c>
      <c r="B238">
        <f t="shared" ca="1" si="76"/>
        <v>45</v>
      </c>
      <c r="C238" t="str">
        <f t="shared" ca="1" si="58"/>
        <v>Sandy loam</v>
      </c>
      <c r="D238">
        <f t="shared" ca="1" si="77"/>
        <v>6.7</v>
      </c>
      <c r="E238">
        <f t="shared" ca="1" si="78"/>
        <v>3.3</v>
      </c>
      <c r="F238">
        <f t="shared" ca="1" si="79"/>
        <v>60.8</v>
      </c>
      <c r="G238">
        <f t="shared" ca="1" si="80"/>
        <v>1.21</v>
      </c>
      <c r="H238">
        <f t="shared" ca="1" si="81"/>
        <v>99</v>
      </c>
      <c r="I238">
        <f t="shared" ca="1" si="82"/>
        <v>29</v>
      </c>
      <c r="J238">
        <f t="shared" ca="1" si="83"/>
        <v>237</v>
      </c>
      <c r="K238">
        <f t="shared" ca="1" si="84"/>
        <v>20</v>
      </c>
      <c r="L238">
        <f t="shared" ca="1" si="85"/>
        <v>1.1000000000000001</v>
      </c>
      <c r="M238" t="str">
        <f t="shared" ca="1" si="86"/>
        <v>Dark brown</v>
      </c>
      <c r="N238">
        <f t="shared" ca="1" si="87"/>
        <v>44.1</v>
      </c>
      <c r="O238">
        <f t="shared" ca="1" si="88"/>
        <v>44.2</v>
      </c>
      <c r="P238">
        <f t="shared" ca="1" si="89"/>
        <v>16.7</v>
      </c>
      <c r="Q238">
        <f t="shared" ca="1" si="90"/>
        <v>484</v>
      </c>
      <c r="R238" t="s">
        <v>19</v>
      </c>
      <c r="S238">
        <f t="shared" ca="1" si="73"/>
        <v>3.41</v>
      </c>
      <c r="T238">
        <f t="shared" ca="1" si="74"/>
        <v>1.38</v>
      </c>
      <c r="U238">
        <f t="shared" ca="1" si="75"/>
        <v>0.03</v>
      </c>
      <c r="V238">
        <v>24947</v>
      </c>
      <c r="W238">
        <v>334802</v>
      </c>
    </row>
    <row r="239" spans="1:23" x14ac:dyDescent="0.25">
      <c r="A239">
        <v>238</v>
      </c>
      <c r="B239">
        <f t="shared" ca="1" si="76"/>
        <v>36</v>
      </c>
      <c r="C239" t="str">
        <f t="shared" ca="1" si="58"/>
        <v>Loamy</v>
      </c>
      <c r="D239">
        <f t="shared" ca="1" si="77"/>
        <v>6.1</v>
      </c>
      <c r="E239">
        <f t="shared" ca="1" si="78"/>
        <v>2.7</v>
      </c>
      <c r="F239">
        <f t="shared" ca="1" si="79"/>
        <v>69.3</v>
      </c>
      <c r="G239">
        <f t="shared" ca="1" si="80"/>
        <v>1.02</v>
      </c>
      <c r="H239">
        <f t="shared" ca="1" si="81"/>
        <v>54</v>
      </c>
      <c r="I239">
        <f t="shared" ca="1" si="82"/>
        <v>20</v>
      </c>
      <c r="J239">
        <f t="shared" ca="1" si="83"/>
        <v>241</v>
      </c>
      <c r="K239">
        <f t="shared" ca="1" si="84"/>
        <v>13</v>
      </c>
      <c r="L239">
        <f t="shared" ca="1" si="85"/>
        <v>1.1000000000000001</v>
      </c>
      <c r="M239" t="str">
        <f t="shared" ca="1" si="86"/>
        <v>Dark brown</v>
      </c>
      <c r="N239">
        <f t="shared" ca="1" si="87"/>
        <v>34.5</v>
      </c>
      <c r="O239">
        <f t="shared" ca="1" si="88"/>
        <v>37.299999999999997</v>
      </c>
      <c r="P239">
        <f t="shared" ca="1" si="89"/>
        <v>17.899999999999999</v>
      </c>
      <c r="Q239">
        <f t="shared" ca="1" si="90"/>
        <v>554</v>
      </c>
      <c r="R239" t="s">
        <v>19</v>
      </c>
      <c r="S239">
        <f t="shared" ca="1" si="73"/>
        <v>2.7</v>
      </c>
      <c r="T239">
        <f t="shared" ca="1" si="74"/>
        <v>1.86</v>
      </c>
      <c r="U239">
        <f t="shared" ca="1" si="75"/>
        <v>0.03</v>
      </c>
      <c r="V239">
        <v>24947</v>
      </c>
      <c r="W239">
        <v>334802</v>
      </c>
    </row>
    <row r="240" spans="1:23" x14ac:dyDescent="0.25">
      <c r="A240">
        <v>239</v>
      </c>
      <c r="B240">
        <f t="shared" ca="1" si="76"/>
        <v>30</v>
      </c>
      <c r="C240" t="str">
        <f t="shared" ca="1" si="58"/>
        <v>Loamy</v>
      </c>
      <c r="D240">
        <f t="shared" ca="1" si="77"/>
        <v>6.7</v>
      </c>
      <c r="E240">
        <f t="shared" ca="1" si="78"/>
        <v>2.1</v>
      </c>
      <c r="F240">
        <f t="shared" ca="1" si="79"/>
        <v>57.7</v>
      </c>
      <c r="G240">
        <f t="shared" ca="1" si="80"/>
        <v>1</v>
      </c>
      <c r="H240">
        <f t="shared" ca="1" si="81"/>
        <v>84</v>
      </c>
      <c r="I240">
        <f t="shared" ca="1" si="82"/>
        <v>40</v>
      </c>
      <c r="J240">
        <f t="shared" ca="1" si="83"/>
        <v>124</v>
      </c>
      <c r="K240">
        <f t="shared" ca="1" si="84"/>
        <v>19</v>
      </c>
      <c r="L240">
        <f t="shared" ca="1" si="85"/>
        <v>1.1000000000000001</v>
      </c>
      <c r="M240" t="str">
        <f t="shared" ca="1" si="86"/>
        <v>Light brown</v>
      </c>
      <c r="N240">
        <f t="shared" ca="1" si="87"/>
        <v>40.5</v>
      </c>
      <c r="O240">
        <f t="shared" ca="1" si="88"/>
        <v>34.200000000000003</v>
      </c>
      <c r="P240">
        <f t="shared" ca="1" si="89"/>
        <v>19.3</v>
      </c>
      <c r="Q240">
        <f t="shared" ca="1" si="90"/>
        <v>427</v>
      </c>
      <c r="R240" t="s">
        <v>19</v>
      </c>
      <c r="S240">
        <f t="shared" ca="1" si="73"/>
        <v>2.1</v>
      </c>
      <c r="T240">
        <f t="shared" ca="1" si="74"/>
        <v>1.69</v>
      </c>
      <c r="U240">
        <f t="shared" ca="1" si="75"/>
        <v>0.02</v>
      </c>
      <c r="V240">
        <v>24947</v>
      </c>
      <c r="W240">
        <v>334802</v>
      </c>
    </row>
    <row r="241" spans="1:23" x14ac:dyDescent="0.25">
      <c r="A241">
        <v>240</v>
      </c>
      <c r="B241">
        <f t="shared" ca="1" si="76"/>
        <v>32</v>
      </c>
      <c r="C241" t="str">
        <f t="shared" ca="1" si="58"/>
        <v>Sandy loam</v>
      </c>
      <c r="D241">
        <f t="shared" ca="1" si="77"/>
        <v>6.3</v>
      </c>
      <c r="E241">
        <f t="shared" ca="1" si="78"/>
        <v>2.1</v>
      </c>
      <c r="F241">
        <f t="shared" ca="1" si="79"/>
        <v>58.5</v>
      </c>
      <c r="G241">
        <f t="shared" ca="1" si="80"/>
        <v>1.37</v>
      </c>
      <c r="H241">
        <f t="shared" ca="1" si="81"/>
        <v>59</v>
      </c>
      <c r="I241">
        <f t="shared" ca="1" si="82"/>
        <v>25</v>
      </c>
      <c r="J241">
        <f t="shared" ca="1" si="83"/>
        <v>131</v>
      </c>
      <c r="K241">
        <f t="shared" ca="1" si="84"/>
        <v>19</v>
      </c>
      <c r="L241">
        <f t="shared" ca="1" si="85"/>
        <v>1</v>
      </c>
      <c r="M241" t="str">
        <f t="shared" ca="1" si="86"/>
        <v>Dark brown</v>
      </c>
      <c r="N241">
        <f t="shared" ca="1" si="87"/>
        <v>34.9</v>
      </c>
      <c r="O241">
        <f t="shared" ca="1" si="88"/>
        <v>25.7</v>
      </c>
      <c r="P241">
        <f t="shared" ca="1" si="89"/>
        <v>15.7</v>
      </c>
      <c r="Q241">
        <f t="shared" ca="1" si="90"/>
        <v>582</v>
      </c>
      <c r="R241" t="s">
        <v>19</v>
      </c>
      <c r="S241">
        <f t="shared" ca="1" si="73"/>
        <v>2.36</v>
      </c>
      <c r="T241">
        <f t="shared" ca="1" si="74"/>
        <v>2.2799999999999998</v>
      </c>
      <c r="U241">
        <f t="shared" ca="1" si="75"/>
        <v>0.04</v>
      </c>
      <c r="V241">
        <v>24947</v>
      </c>
      <c r="W241">
        <v>334802</v>
      </c>
    </row>
    <row r="242" spans="1:23" x14ac:dyDescent="0.25">
      <c r="A242">
        <v>241</v>
      </c>
      <c r="B242">
        <f t="shared" ca="1" si="76"/>
        <v>38</v>
      </c>
      <c r="C242" t="str">
        <f t="shared" ca="1" si="58"/>
        <v>Loamy</v>
      </c>
      <c r="D242">
        <f t="shared" ca="1" si="77"/>
        <v>6.5</v>
      </c>
      <c r="E242">
        <f t="shared" ca="1" si="78"/>
        <v>3.3</v>
      </c>
      <c r="F242">
        <f t="shared" ca="1" si="79"/>
        <v>69.3</v>
      </c>
      <c r="G242">
        <f t="shared" ca="1" si="80"/>
        <v>1.35</v>
      </c>
      <c r="H242">
        <f t="shared" ca="1" si="81"/>
        <v>60</v>
      </c>
      <c r="I242">
        <f t="shared" ca="1" si="82"/>
        <v>34</v>
      </c>
      <c r="J242">
        <f t="shared" ca="1" si="83"/>
        <v>118</v>
      </c>
      <c r="K242">
        <f t="shared" ca="1" si="84"/>
        <v>12</v>
      </c>
      <c r="L242">
        <f t="shared" ca="1" si="85"/>
        <v>0.6</v>
      </c>
      <c r="M242" t="str">
        <f t="shared" ca="1" si="86"/>
        <v>Light brown</v>
      </c>
      <c r="N242">
        <f t="shared" ca="1" si="87"/>
        <v>43.5</v>
      </c>
      <c r="O242">
        <f t="shared" ca="1" si="88"/>
        <v>25</v>
      </c>
      <c r="P242">
        <f t="shared" ca="1" si="89"/>
        <v>19.2</v>
      </c>
      <c r="Q242">
        <f t="shared" ca="1" si="90"/>
        <v>422</v>
      </c>
      <c r="R242" t="s">
        <v>19</v>
      </c>
      <c r="S242">
        <f t="shared" ca="1" si="73"/>
        <v>1.76</v>
      </c>
      <c r="T242">
        <f t="shared" ca="1" si="74"/>
        <v>2.77</v>
      </c>
      <c r="U242">
        <f t="shared" ca="1" si="75"/>
        <v>0.03</v>
      </c>
      <c r="V242">
        <v>24947</v>
      </c>
      <c r="W242">
        <v>334802</v>
      </c>
    </row>
    <row r="243" spans="1:23" x14ac:dyDescent="0.25">
      <c r="A243">
        <v>242</v>
      </c>
      <c r="B243">
        <f t="shared" ca="1" si="76"/>
        <v>41</v>
      </c>
      <c r="C243" t="str">
        <f t="shared" ca="1" si="58"/>
        <v>Loamy</v>
      </c>
      <c r="D243">
        <f t="shared" ca="1" si="77"/>
        <v>6.7</v>
      </c>
      <c r="E243">
        <f t="shared" ca="1" si="78"/>
        <v>3.9</v>
      </c>
      <c r="F243">
        <f t="shared" ca="1" si="79"/>
        <v>58.8</v>
      </c>
      <c r="G243">
        <f t="shared" ca="1" si="80"/>
        <v>1.1299999999999999</v>
      </c>
      <c r="H243">
        <f t="shared" ca="1" si="81"/>
        <v>50</v>
      </c>
      <c r="I243">
        <f t="shared" ca="1" si="82"/>
        <v>36</v>
      </c>
      <c r="J243">
        <f t="shared" ca="1" si="83"/>
        <v>212</v>
      </c>
      <c r="K243">
        <f t="shared" ca="1" si="84"/>
        <v>19</v>
      </c>
      <c r="L243">
        <f t="shared" ca="1" si="85"/>
        <v>0.7</v>
      </c>
      <c r="M243" t="str">
        <f t="shared" ca="1" si="86"/>
        <v>Dark brown</v>
      </c>
      <c r="N243">
        <f t="shared" ca="1" si="87"/>
        <v>40.9</v>
      </c>
      <c r="O243">
        <f t="shared" ca="1" si="88"/>
        <v>45.5</v>
      </c>
      <c r="P243">
        <f t="shared" ca="1" si="89"/>
        <v>15.1</v>
      </c>
      <c r="Q243">
        <f t="shared" ca="1" si="90"/>
        <v>488</v>
      </c>
      <c r="R243" t="s">
        <v>19</v>
      </c>
      <c r="S243">
        <f t="shared" ca="1" si="73"/>
        <v>1.39</v>
      </c>
      <c r="T243">
        <f t="shared" ca="1" si="74"/>
        <v>1.29</v>
      </c>
      <c r="U243">
        <f t="shared" ca="1" si="75"/>
        <v>0.03</v>
      </c>
      <c r="V243">
        <v>24947</v>
      </c>
      <c r="W243">
        <v>334802</v>
      </c>
    </row>
    <row r="244" spans="1:23" x14ac:dyDescent="0.25">
      <c r="A244">
        <v>243</v>
      </c>
      <c r="B244">
        <f t="shared" ca="1" si="76"/>
        <v>40</v>
      </c>
      <c r="C244" t="str">
        <f t="shared" ca="1" si="58"/>
        <v>Sandy loam</v>
      </c>
      <c r="D244">
        <f t="shared" ca="1" si="77"/>
        <v>6.4</v>
      </c>
      <c r="E244">
        <f t="shared" ca="1" si="78"/>
        <v>4</v>
      </c>
      <c r="F244">
        <f t="shared" ca="1" si="79"/>
        <v>60.2</v>
      </c>
      <c r="G244">
        <f t="shared" ca="1" si="80"/>
        <v>1.17</v>
      </c>
      <c r="H244">
        <f t="shared" ca="1" si="81"/>
        <v>63</v>
      </c>
      <c r="I244">
        <f t="shared" ca="1" si="82"/>
        <v>40</v>
      </c>
      <c r="J244">
        <f t="shared" ca="1" si="83"/>
        <v>250</v>
      </c>
      <c r="K244">
        <f t="shared" ca="1" si="84"/>
        <v>18</v>
      </c>
      <c r="L244">
        <f t="shared" ca="1" si="85"/>
        <v>1</v>
      </c>
      <c r="M244" t="str">
        <f t="shared" ca="1" si="86"/>
        <v>Dark brown</v>
      </c>
      <c r="N244">
        <f t="shared" ca="1" si="87"/>
        <v>38.299999999999997</v>
      </c>
      <c r="O244">
        <f t="shared" ca="1" si="88"/>
        <v>44.3</v>
      </c>
      <c r="P244">
        <f t="shared" ca="1" si="89"/>
        <v>15.9</v>
      </c>
      <c r="Q244">
        <f t="shared" ca="1" si="90"/>
        <v>498</v>
      </c>
      <c r="R244" t="s">
        <v>19</v>
      </c>
      <c r="S244">
        <f t="shared" ca="1" si="73"/>
        <v>1.58</v>
      </c>
      <c r="T244">
        <f t="shared" ca="1" si="74"/>
        <v>1.36</v>
      </c>
      <c r="U244">
        <f t="shared" ca="1" si="75"/>
        <v>0.03</v>
      </c>
      <c r="V244">
        <v>24947</v>
      </c>
      <c r="W244">
        <v>334802</v>
      </c>
    </row>
    <row r="245" spans="1:23" x14ac:dyDescent="0.25">
      <c r="A245">
        <v>244</v>
      </c>
      <c r="B245">
        <f t="shared" ca="1" si="76"/>
        <v>41</v>
      </c>
      <c r="C245" t="str">
        <f t="shared" ca="1" si="58"/>
        <v>Sandy loam</v>
      </c>
      <c r="D245">
        <f t="shared" ca="1" si="77"/>
        <v>6.1</v>
      </c>
      <c r="E245">
        <f t="shared" ca="1" si="78"/>
        <v>2.6</v>
      </c>
      <c r="F245">
        <f t="shared" ca="1" si="79"/>
        <v>66</v>
      </c>
      <c r="G245">
        <f t="shared" ca="1" si="80"/>
        <v>1.24</v>
      </c>
      <c r="H245">
        <f t="shared" ca="1" si="81"/>
        <v>57</v>
      </c>
      <c r="I245">
        <f t="shared" ca="1" si="82"/>
        <v>32</v>
      </c>
      <c r="J245">
        <f t="shared" ca="1" si="83"/>
        <v>118</v>
      </c>
      <c r="K245">
        <f t="shared" ca="1" si="84"/>
        <v>10</v>
      </c>
      <c r="L245">
        <f t="shared" ca="1" si="85"/>
        <v>0.9</v>
      </c>
      <c r="M245" t="str">
        <f t="shared" ca="1" si="86"/>
        <v>Dark brown</v>
      </c>
      <c r="N245">
        <f t="shared" ca="1" si="87"/>
        <v>44.4</v>
      </c>
      <c r="O245">
        <f t="shared" ca="1" si="88"/>
        <v>44.3</v>
      </c>
      <c r="P245">
        <f t="shared" ca="1" si="89"/>
        <v>18.2</v>
      </c>
      <c r="Q245">
        <f t="shared" ca="1" si="90"/>
        <v>589</v>
      </c>
      <c r="R245" t="s">
        <v>19</v>
      </c>
      <c r="S245">
        <f t="shared" ca="1" si="73"/>
        <v>1.78</v>
      </c>
      <c r="T245">
        <f t="shared" ca="1" si="74"/>
        <v>1.49</v>
      </c>
      <c r="U245">
        <f t="shared" ca="1" si="75"/>
        <v>0.03</v>
      </c>
      <c r="V245">
        <v>24947</v>
      </c>
      <c r="W245">
        <v>334802</v>
      </c>
    </row>
    <row r="246" spans="1:23" x14ac:dyDescent="0.25">
      <c r="A246">
        <v>245</v>
      </c>
      <c r="B246">
        <f t="shared" ca="1" si="76"/>
        <v>31</v>
      </c>
      <c r="C246" t="str">
        <f t="shared" ca="1" si="58"/>
        <v>Loamy</v>
      </c>
      <c r="D246">
        <f t="shared" ca="1" si="77"/>
        <v>6.2</v>
      </c>
      <c r="E246">
        <f t="shared" ca="1" si="78"/>
        <v>2.8</v>
      </c>
      <c r="F246">
        <f t="shared" ca="1" si="79"/>
        <v>63</v>
      </c>
      <c r="G246">
        <f t="shared" ca="1" si="80"/>
        <v>1.37</v>
      </c>
      <c r="H246">
        <f t="shared" ca="1" si="81"/>
        <v>85</v>
      </c>
      <c r="I246">
        <f t="shared" ca="1" si="82"/>
        <v>23</v>
      </c>
      <c r="J246">
        <f t="shared" ca="1" si="83"/>
        <v>238</v>
      </c>
      <c r="K246">
        <f t="shared" ca="1" si="84"/>
        <v>17</v>
      </c>
      <c r="L246">
        <f t="shared" ca="1" si="85"/>
        <v>0.7</v>
      </c>
      <c r="M246" t="str">
        <f t="shared" ca="1" si="86"/>
        <v>Dark brown</v>
      </c>
      <c r="N246">
        <f t="shared" ca="1" si="87"/>
        <v>32.6</v>
      </c>
      <c r="O246">
        <f t="shared" ca="1" si="88"/>
        <v>38.200000000000003</v>
      </c>
      <c r="P246">
        <f t="shared" ca="1" si="89"/>
        <v>17.8</v>
      </c>
      <c r="Q246">
        <f t="shared" ca="1" si="90"/>
        <v>536</v>
      </c>
      <c r="R246" t="s">
        <v>19</v>
      </c>
      <c r="S246">
        <f t="shared" ca="1" si="73"/>
        <v>3.7</v>
      </c>
      <c r="T246">
        <f t="shared" ca="1" si="74"/>
        <v>1.65</v>
      </c>
      <c r="U246">
        <f t="shared" ca="1" si="75"/>
        <v>0.04</v>
      </c>
      <c r="V246">
        <v>24947</v>
      </c>
      <c r="W246">
        <v>334802</v>
      </c>
    </row>
    <row r="247" spans="1:23" x14ac:dyDescent="0.25">
      <c r="A247">
        <v>246</v>
      </c>
      <c r="B247">
        <f t="shared" ca="1" si="76"/>
        <v>45</v>
      </c>
      <c r="C247" t="str">
        <f t="shared" ca="1" si="58"/>
        <v>Sandy loam</v>
      </c>
      <c r="D247">
        <f t="shared" ca="1" si="77"/>
        <v>6.5</v>
      </c>
      <c r="E247">
        <f t="shared" ca="1" si="78"/>
        <v>3.3</v>
      </c>
      <c r="F247">
        <f t="shared" ca="1" si="79"/>
        <v>55.8</v>
      </c>
      <c r="G247">
        <f t="shared" ca="1" si="80"/>
        <v>1.32</v>
      </c>
      <c r="H247">
        <f t="shared" ca="1" si="81"/>
        <v>54</v>
      </c>
      <c r="I247">
        <f t="shared" ca="1" si="82"/>
        <v>28</v>
      </c>
      <c r="J247">
        <f t="shared" ca="1" si="83"/>
        <v>189</v>
      </c>
      <c r="K247">
        <f t="shared" ca="1" si="84"/>
        <v>10</v>
      </c>
      <c r="L247">
        <f t="shared" ca="1" si="85"/>
        <v>0.9</v>
      </c>
      <c r="M247" t="str">
        <f t="shared" ca="1" si="86"/>
        <v>Dark brown</v>
      </c>
      <c r="N247">
        <f t="shared" ca="1" si="87"/>
        <v>41.9</v>
      </c>
      <c r="O247">
        <f t="shared" ca="1" si="88"/>
        <v>37.5</v>
      </c>
      <c r="P247">
        <f t="shared" ca="1" si="89"/>
        <v>18.8</v>
      </c>
      <c r="Q247">
        <f t="shared" ca="1" si="90"/>
        <v>552</v>
      </c>
      <c r="R247" t="s">
        <v>19</v>
      </c>
      <c r="S247">
        <f t="shared" ca="1" si="73"/>
        <v>1.93</v>
      </c>
      <c r="T247">
        <f t="shared" ca="1" si="74"/>
        <v>1.49</v>
      </c>
      <c r="U247">
        <f t="shared" ca="1" si="75"/>
        <v>0.03</v>
      </c>
      <c r="V247">
        <v>24947</v>
      </c>
      <c r="W247">
        <v>334802</v>
      </c>
    </row>
    <row r="248" spans="1:23" x14ac:dyDescent="0.25">
      <c r="A248">
        <v>247</v>
      </c>
      <c r="B248">
        <f t="shared" ca="1" si="76"/>
        <v>44</v>
      </c>
      <c r="C248" t="str">
        <f t="shared" ca="1" si="58"/>
        <v>Loamy</v>
      </c>
      <c r="D248">
        <f t="shared" ca="1" si="77"/>
        <v>6.6</v>
      </c>
      <c r="E248">
        <f t="shared" ca="1" si="78"/>
        <v>3.6</v>
      </c>
      <c r="F248">
        <f t="shared" ca="1" si="79"/>
        <v>59.3</v>
      </c>
      <c r="G248">
        <f t="shared" ca="1" si="80"/>
        <v>1.1299999999999999</v>
      </c>
      <c r="H248">
        <f t="shared" ca="1" si="81"/>
        <v>96</v>
      </c>
      <c r="I248">
        <f t="shared" ca="1" si="82"/>
        <v>30</v>
      </c>
      <c r="J248">
        <f t="shared" ca="1" si="83"/>
        <v>177</v>
      </c>
      <c r="K248">
        <f t="shared" ca="1" si="84"/>
        <v>19</v>
      </c>
      <c r="L248">
        <f t="shared" ca="1" si="85"/>
        <v>1.1000000000000001</v>
      </c>
      <c r="M248" t="str">
        <f t="shared" ca="1" si="86"/>
        <v>Dark brown</v>
      </c>
      <c r="N248">
        <f t="shared" ca="1" si="87"/>
        <v>33.5</v>
      </c>
      <c r="O248">
        <f t="shared" ca="1" si="88"/>
        <v>48.6</v>
      </c>
      <c r="P248">
        <f t="shared" ca="1" si="89"/>
        <v>17.100000000000001</v>
      </c>
      <c r="Q248">
        <f t="shared" ca="1" si="90"/>
        <v>444</v>
      </c>
      <c r="R248" t="s">
        <v>19</v>
      </c>
      <c r="S248">
        <f t="shared" ca="1" si="73"/>
        <v>3.2</v>
      </c>
      <c r="T248">
        <f t="shared" ca="1" si="74"/>
        <v>1.22</v>
      </c>
      <c r="U248">
        <f t="shared" ca="1" si="75"/>
        <v>0.03</v>
      </c>
      <c r="V248">
        <v>24947</v>
      </c>
      <c r="W248">
        <v>334802</v>
      </c>
    </row>
    <row r="249" spans="1:23" x14ac:dyDescent="0.25">
      <c r="A249">
        <v>248</v>
      </c>
      <c r="B249">
        <f t="shared" ca="1" si="76"/>
        <v>33</v>
      </c>
      <c r="C249" t="str">
        <f t="shared" ca="1" si="58"/>
        <v>Loamy</v>
      </c>
      <c r="D249">
        <f t="shared" ca="1" si="77"/>
        <v>6.3</v>
      </c>
      <c r="E249">
        <f t="shared" ca="1" si="78"/>
        <v>2.4</v>
      </c>
      <c r="F249">
        <f t="shared" ca="1" si="79"/>
        <v>63.2</v>
      </c>
      <c r="G249">
        <f t="shared" ca="1" si="80"/>
        <v>1.1399999999999999</v>
      </c>
      <c r="H249">
        <f t="shared" ca="1" si="81"/>
        <v>66</v>
      </c>
      <c r="I249">
        <f t="shared" ca="1" si="82"/>
        <v>20</v>
      </c>
      <c r="J249">
        <f t="shared" ca="1" si="83"/>
        <v>147</v>
      </c>
      <c r="K249">
        <f t="shared" ca="1" si="84"/>
        <v>10</v>
      </c>
      <c r="L249">
        <f t="shared" ca="1" si="85"/>
        <v>1.1000000000000001</v>
      </c>
      <c r="M249" t="str">
        <f t="shared" ca="1" si="86"/>
        <v>Dark brown</v>
      </c>
      <c r="N249">
        <f t="shared" ca="1" si="87"/>
        <v>47.4</v>
      </c>
      <c r="O249">
        <f t="shared" ca="1" si="88"/>
        <v>28.6</v>
      </c>
      <c r="P249">
        <f t="shared" ca="1" si="89"/>
        <v>16.2</v>
      </c>
      <c r="Q249">
        <f t="shared" ca="1" si="90"/>
        <v>466</v>
      </c>
      <c r="R249" t="s">
        <v>19</v>
      </c>
      <c r="S249">
        <f t="shared" ca="1" si="73"/>
        <v>3.3</v>
      </c>
      <c r="T249">
        <f t="shared" ca="1" si="74"/>
        <v>2.21</v>
      </c>
      <c r="U249">
        <f t="shared" ca="1" si="75"/>
        <v>0.02</v>
      </c>
      <c r="V249">
        <v>24947</v>
      </c>
      <c r="W249">
        <v>334802</v>
      </c>
    </row>
    <row r="250" spans="1:23" x14ac:dyDescent="0.25">
      <c r="A250">
        <v>249</v>
      </c>
      <c r="B250">
        <f t="shared" ca="1" si="76"/>
        <v>42</v>
      </c>
      <c r="C250" t="str">
        <f t="shared" ca="1" si="58"/>
        <v>Loamy</v>
      </c>
      <c r="D250">
        <f t="shared" ca="1" si="77"/>
        <v>6.1</v>
      </c>
      <c r="E250">
        <f t="shared" ca="1" si="78"/>
        <v>3.4</v>
      </c>
      <c r="F250">
        <f t="shared" ca="1" si="79"/>
        <v>54.6</v>
      </c>
      <c r="G250">
        <f t="shared" ca="1" si="80"/>
        <v>1.02</v>
      </c>
      <c r="H250">
        <f t="shared" ca="1" si="81"/>
        <v>95</v>
      </c>
      <c r="I250">
        <f t="shared" ca="1" si="82"/>
        <v>23</v>
      </c>
      <c r="J250">
        <f t="shared" ca="1" si="83"/>
        <v>121</v>
      </c>
      <c r="K250">
        <f t="shared" ca="1" si="84"/>
        <v>16</v>
      </c>
      <c r="L250">
        <f t="shared" ca="1" si="85"/>
        <v>1.1000000000000001</v>
      </c>
      <c r="M250" t="str">
        <f t="shared" ca="1" si="86"/>
        <v>Light brown</v>
      </c>
      <c r="N250">
        <f t="shared" ca="1" si="87"/>
        <v>32.9</v>
      </c>
      <c r="O250">
        <f t="shared" ca="1" si="88"/>
        <v>28.3</v>
      </c>
      <c r="P250">
        <f t="shared" ca="1" si="89"/>
        <v>18.100000000000001</v>
      </c>
      <c r="Q250">
        <f t="shared" ca="1" si="90"/>
        <v>562</v>
      </c>
      <c r="R250" t="s">
        <v>19</v>
      </c>
      <c r="S250">
        <f t="shared" ca="1" si="73"/>
        <v>4.13</v>
      </c>
      <c r="T250">
        <f t="shared" ca="1" si="74"/>
        <v>1.93</v>
      </c>
      <c r="U250">
        <f t="shared" ca="1" si="75"/>
        <v>0.03</v>
      </c>
      <c r="V250">
        <v>24947</v>
      </c>
      <c r="W250">
        <v>334802</v>
      </c>
    </row>
    <row r="251" spans="1:23" x14ac:dyDescent="0.25">
      <c r="A251">
        <v>250</v>
      </c>
      <c r="B251">
        <f t="shared" ca="1" si="76"/>
        <v>34</v>
      </c>
      <c r="C251" t="str">
        <f t="shared" ca="1" si="58"/>
        <v>Sandy loam</v>
      </c>
      <c r="D251">
        <f t="shared" ca="1" si="77"/>
        <v>6.2</v>
      </c>
      <c r="E251">
        <f t="shared" ca="1" si="78"/>
        <v>2.4</v>
      </c>
      <c r="F251">
        <f t="shared" ca="1" si="79"/>
        <v>69.400000000000006</v>
      </c>
      <c r="G251">
        <f t="shared" ca="1" si="80"/>
        <v>1.1100000000000001</v>
      </c>
      <c r="H251">
        <f t="shared" ca="1" si="81"/>
        <v>66</v>
      </c>
      <c r="I251">
        <f t="shared" ca="1" si="82"/>
        <v>33</v>
      </c>
      <c r="J251">
        <f t="shared" ca="1" si="83"/>
        <v>225</v>
      </c>
      <c r="K251">
        <f t="shared" ca="1" si="84"/>
        <v>16</v>
      </c>
      <c r="L251">
        <f t="shared" ca="1" si="85"/>
        <v>1</v>
      </c>
      <c r="M251" t="str">
        <f t="shared" ca="1" si="86"/>
        <v>Dark brown</v>
      </c>
      <c r="N251">
        <f t="shared" ca="1" si="87"/>
        <v>38.700000000000003</v>
      </c>
      <c r="O251">
        <f t="shared" ca="1" si="88"/>
        <v>47.9</v>
      </c>
      <c r="P251">
        <f t="shared" ca="1" si="89"/>
        <v>18</v>
      </c>
      <c r="Q251">
        <f t="shared" ca="1" si="90"/>
        <v>501</v>
      </c>
      <c r="R251" t="s">
        <v>19</v>
      </c>
      <c r="S251">
        <f t="shared" ca="1" si="73"/>
        <v>2</v>
      </c>
      <c r="T251">
        <f t="shared" ca="1" si="74"/>
        <v>1.45</v>
      </c>
      <c r="U251">
        <f t="shared" ca="1" si="75"/>
        <v>0.03</v>
      </c>
      <c r="V251">
        <v>24947</v>
      </c>
      <c r="W251">
        <v>334802</v>
      </c>
    </row>
    <row r="252" spans="1:23" x14ac:dyDescent="0.25">
      <c r="A252">
        <v>251</v>
      </c>
      <c r="B252">
        <f t="shared" ca="1" si="76"/>
        <v>35</v>
      </c>
      <c r="C252" t="str">
        <f t="shared" ca="1" si="58"/>
        <v>Sandy loam</v>
      </c>
      <c r="D252">
        <f t="shared" ca="1" si="77"/>
        <v>6.4</v>
      </c>
      <c r="E252">
        <f t="shared" ca="1" si="78"/>
        <v>3.6</v>
      </c>
      <c r="F252">
        <f t="shared" ca="1" si="79"/>
        <v>57</v>
      </c>
      <c r="G252">
        <f t="shared" ca="1" si="80"/>
        <v>1.02</v>
      </c>
      <c r="H252">
        <f t="shared" ca="1" si="81"/>
        <v>54</v>
      </c>
      <c r="I252">
        <f t="shared" ca="1" si="82"/>
        <v>27</v>
      </c>
      <c r="J252">
        <f t="shared" ca="1" si="83"/>
        <v>178</v>
      </c>
      <c r="K252">
        <f t="shared" ca="1" si="84"/>
        <v>16</v>
      </c>
      <c r="L252">
        <f t="shared" ca="1" si="85"/>
        <v>1</v>
      </c>
      <c r="M252" t="str">
        <f t="shared" ca="1" si="86"/>
        <v>Light brown</v>
      </c>
      <c r="N252">
        <f t="shared" ca="1" si="87"/>
        <v>48.2</v>
      </c>
      <c r="O252">
        <f t="shared" ca="1" si="88"/>
        <v>40.700000000000003</v>
      </c>
      <c r="P252">
        <f t="shared" ca="1" si="89"/>
        <v>19</v>
      </c>
      <c r="Q252">
        <f t="shared" ca="1" si="90"/>
        <v>428</v>
      </c>
      <c r="R252" t="s">
        <v>19</v>
      </c>
      <c r="S252">
        <f t="shared" ca="1" si="73"/>
        <v>2</v>
      </c>
      <c r="T252">
        <f t="shared" ca="1" si="74"/>
        <v>1.4</v>
      </c>
      <c r="U252">
        <f t="shared" ca="1" si="75"/>
        <v>0.02</v>
      </c>
      <c r="V252">
        <v>24947</v>
      </c>
      <c r="W252">
        <v>334802</v>
      </c>
    </row>
    <row r="253" spans="1:23" x14ac:dyDescent="0.25">
      <c r="A253">
        <v>252</v>
      </c>
      <c r="B253">
        <f t="shared" ca="1" si="76"/>
        <v>44</v>
      </c>
      <c r="C253" t="str">
        <f t="shared" ca="1" si="58"/>
        <v>Sandy loam</v>
      </c>
      <c r="D253">
        <f t="shared" ca="1" si="77"/>
        <v>6.1</v>
      </c>
      <c r="E253">
        <f t="shared" ca="1" si="78"/>
        <v>2.5</v>
      </c>
      <c r="F253">
        <f t="shared" ca="1" si="79"/>
        <v>59</v>
      </c>
      <c r="G253">
        <f t="shared" ca="1" si="80"/>
        <v>1.23</v>
      </c>
      <c r="H253">
        <f t="shared" ca="1" si="81"/>
        <v>79</v>
      </c>
      <c r="I253">
        <f t="shared" ca="1" si="82"/>
        <v>28</v>
      </c>
      <c r="J253">
        <f t="shared" ca="1" si="83"/>
        <v>232</v>
      </c>
      <c r="K253">
        <f t="shared" ca="1" si="84"/>
        <v>10</v>
      </c>
      <c r="L253">
        <f t="shared" ca="1" si="85"/>
        <v>0.8</v>
      </c>
      <c r="M253" t="str">
        <f t="shared" ca="1" si="86"/>
        <v>Light brown</v>
      </c>
      <c r="N253">
        <f t="shared" ca="1" si="87"/>
        <v>45.5</v>
      </c>
      <c r="O253">
        <f t="shared" ca="1" si="88"/>
        <v>45.9</v>
      </c>
      <c r="P253">
        <f t="shared" ca="1" si="89"/>
        <v>15.5</v>
      </c>
      <c r="Q253">
        <f t="shared" ca="1" si="90"/>
        <v>574</v>
      </c>
      <c r="R253" t="s">
        <v>19</v>
      </c>
      <c r="S253">
        <f t="shared" ca="1" si="73"/>
        <v>2.82</v>
      </c>
      <c r="T253">
        <f t="shared" ca="1" si="74"/>
        <v>1.29</v>
      </c>
      <c r="U253">
        <f t="shared" ca="1" si="75"/>
        <v>0.03</v>
      </c>
      <c r="V253">
        <v>24947</v>
      </c>
      <c r="W253">
        <v>334802</v>
      </c>
    </row>
    <row r="254" spans="1:23" x14ac:dyDescent="0.25">
      <c r="A254">
        <v>253</v>
      </c>
      <c r="B254">
        <f t="shared" ca="1" si="76"/>
        <v>41</v>
      </c>
      <c r="C254" t="str">
        <f t="shared" ca="1" si="58"/>
        <v>Loamy</v>
      </c>
      <c r="D254">
        <f t="shared" ca="1" si="77"/>
        <v>6.3</v>
      </c>
      <c r="E254">
        <f t="shared" ca="1" si="78"/>
        <v>2.7</v>
      </c>
      <c r="F254">
        <f t="shared" ca="1" si="79"/>
        <v>61.5</v>
      </c>
      <c r="G254">
        <f t="shared" ca="1" si="80"/>
        <v>1.07</v>
      </c>
      <c r="H254">
        <f t="shared" ca="1" si="81"/>
        <v>67</v>
      </c>
      <c r="I254">
        <f t="shared" ca="1" si="82"/>
        <v>35</v>
      </c>
      <c r="J254">
        <f t="shared" ca="1" si="83"/>
        <v>210</v>
      </c>
      <c r="K254">
        <f t="shared" ca="1" si="84"/>
        <v>19</v>
      </c>
      <c r="L254">
        <f t="shared" ca="1" si="85"/>
        <v>0.7</v>
      </c>
      <c r="M254" t="str">
        <f t="shared" ca="1" si="86"/>
        <v>Dark brown</v>
      </c>
      <c r="N254">
        <f t="shared" ca="1" si="87"/>
        <v>33</v>
      </c>
      <c r="O254">
        <f t="shared" ca="1" si="88"/>
        <v>37.700000000000003</v>
      </c>
      <c r="P254">
        <f t="shared" ca="1" si="89"/>
        <v>19.899999999999999</v>
      </c>
      <c r="Q254">
        <f t="shared" ca="1" si="90"/>
        <v>456</v>
      </c>
      <c r="R254" t="s">
        <v>19</v>
      </c>
      <c r="S254">
        <f t="shared" ca="1" si="73"/>
        <v>1.91</v>
      </c>
      <c r="T254">
        <f t="shared" ca="1" si="74"/>
        <v>1.63</v>
      </c>
      <c r="U254">
        <f t="shared" ca="1" si="75"/>
        <v>0.03</v>
      </c>
      <c r="V254">
        <v>24947</v>
      </c>
      <c r="W254">
        <v>334802</v>
      </c>
    </row>
    <row r="255" spans="1:23" x14ac:dyDescent="0.25">
      <c r="A255">
        <v>254</v>
      </c>
      <c r="B255">
        <f t="shared" ca="1" si="76"/>
        <v>40</v>
      </c>
      <c r="C255" t="str">
        <f t="shared" ca="1" si="58"/>
        <v>Sandy loam</v>
      </c>
      <c r="D255">
        <f t="shared" ca="1" si="77"/>
        <v>6.7</v>
      </c>
      <c r="E255">
        <f t="shared" ca="1" si="78"/>
        <v>2.2000000000000002</v>
      </c>
      <c r="F255">
        <f t="shared" ca="1" si="79"/>
        <v>65.599999999999994</v>
      </c>
      <c r="G255">
        <f t="shared" ca="1" si="80"/>
        <v>1.01</v>
      </c>
      <c r="H255">
        <f t="shared" ca="1" si="81"/>
        <v>63</v>
      </c>
      <c r="I255">
        <f t="shared" ca="1" si="82"/>
        <v>24</v>
      </c>
      <c r="J255">
        <f t="shared" ca="1" si="83"/>
        <v>176</v>
      </c>
      <c r="K255">
        <f t="shared" ca="1" si="84"/>
        <v>14</v>
      </c>
      <c r="L255">
        <f t="shared" ca="1" si="85"/>
        <v>0.6</v>
      </c>
      <c r="M255" t="str">
        <f t="shared" ca="1" si="86"/>
        <v>Dark brown</v>
      </c>
      <c r="N255">
        <f t="shared" ca="1" si="87"/>
        <v>33.6</v>
      </c>
      <c r="O255">
        <f t="shared" ca="1" si="88"/>
        <v>38.700000000000003</v>
      </c>
      <c r="P255">
        <f t="shared" ca="1" si="89"/>
        <v>17.899999999999999</v>
      </c>
      <c r="Q255">
        <f t="shared" ca="1" si="90"/>
        <v>520</v>
      </c>
      <c r="R255" t="s">
        <v>19</v>
      </c>
      <c r="S255">
        <f t="shared" ca="1" si="73"/>
        <v>2.63</v>
      </c>
      <c r="T255">
        <f t="shared" ca="1" si="74"/>
        <v>1.7</v>
      </c>
      <c r="U255">
        <f t="shared" ca="1" si="75"/>
        <v>0.03</v>
      </c>
      <c r="V255">
        <v>24947</v>
      </c>
      <c r="W255">
        <v>334802</v>
      </c>
    </row>
    <row r="256" spans="1:23" x14ac:dyDescent="0.25">
      <c r="A256">
        <v>255</v>
      </c>
      <c r="B256">
        <f t="shared" ca="1" si="76"/>
        <v>44</v>
      </c>
      <c r="C256" t="str">
        <f t="shared" ca="1" si="58"/>
        <v>Loamy</v>
      </c>
      <c r="D256">
        <f t="shared" ca="1" si="77"/>
        <v>6.4</v>
      </c>
      <c r="E256">
        <f t="shared" ca="1" si="78"/>
        <v>2.6</v>
      </c>
      <c r="F256">
        <f t="shared" ca="1" si="79"/>
        <v>54.6</v>
      </c>
      <c r="G256">
        <f t="shared" ca="1" si="80"/>
        <v>1.17</v>
      </c>
      <c r="H256">
        <f t="shared" ca="1" si="81"/>
        <v>70</v>
      </c>
      <c r="I256">
        <f t="shared" ca="1" si="82"/>
        <v>33</v>
      </c>
      <c r="J256">
        <f t="shared" ca="1" si="83"/>
        <v>236</v>
      </c>
      <c r="K256">
        <f t="shared" ca="1" si="84"/>
        <v>15</v>
      </c>
      <c r="L256">
        <f t="shared" ca="1" si="85"/>
        <v>0.5</v>
      </c>
      <c r="M256" t="str">
        <f t="shared" ca="1" si="86"/>
        <v>Dark brown</v>
      </c>
      <c r="N256">
        <f t="shared" ca="1" si="87"/>
        <v>48.5</v>
      </c>
      <c r="O256">
        <f t="shared" ca="1" si="88"/>
        <v>30.1</v>
      </c>
      <c r="P256">
        <f t="shared" ca="1" si="89"/>
        <v>19.7</v>
      </c>
      <c r="Q256">
        <f t="shared" ca="1" si="90"/>
        <v>449</v>
      </c>
      <c r="R256" t="s">
        <v>19</v>
      </c>
      <c r="S256">
        <f t="shared" ca="1" si="73"/>
        <v>2.12</v>
      </c>
      <c r="T256">
        <f t="shared" ca="1" si="74"/>
        <v>1.81</v>
      </c>
      <c r="U256">
        <f t="shared" ca="1" si="75"/>
        <v>0.02</v>
      </c>
      <c r="V256">
        <v>24947</v>
      </c>
      <c r="W256">
        <v>334802</v>
      </c>
    </row>
    <row r="257" spans="1:23" x14ac:dyDescent="0.25">
      <c r="A257">
        <v>256</v>
      </c>
      <c r="B257">
        <f t="shared" ca="1" si="76"/>
        <v>37</v>
      </c>
      <c r="C257" t="str">
        <f t="shared" ca="1" si="58"/>
        <v>Loamy</v>
      </c>
      <c r="D257">
        <f t="shared" ca="1" si="77"/>
        <v>6.6</v>
      </c>
      <c r="E257">
        <f t="shared" ca="1" si="78"/>
        <v>2.7</v>
      </c>
      <c r="F257">
        <f t="shared" ca="1" si="79"/>
        <v>54.1</v>
      </c>
      <c r="G257">
        <f t="shared" ca="1" si="80"/>
        <v>1.25</v>
      </c>
      <c r="H257">
        <f t="shared" ca="1" si="81"/>
        <v>41</v>
      </c>
      <c r="I257">
        <f t="shared" ca="1" si="82"/>
        <v>31</v>
      </c>
      <c r="J257">
        <f t="shared" ca="1" si="83"/>
        <v>126</v>
      </c>
      <c r="K257">
        <f t="shared" ca="1" si="84"/>
        <v>18</v>
      </c>
      <c r="L257">
        <f t="shared" ca="1" si="85"/>
        <v>1.2</v>
      </c>
      <c r="M257" t="str">
        <f t="shared" ca="1" si="86"/>
        <v>Light brown</v>
      </c>
      <c r="N257">
        <f t="shared" ca="1" si="87"/>
        <v>43.6</v>
      </c>
      <c r="O257">
        <f t="shared" ca="1" si="88"/>
        <v>31.7</v>
      </c>
      <c r="P257">
        <f t="shared" ca="1" si="89"/>
        <v>18</v>
      </c>
      <c r="Q257">
        <f t="shared" ca="1" si="90"/>
        <v>495</v>
      </c>
      <c r="R257" t="s">
        <v>19</v>
      </c>
      <c r="S257">
        <f t="shared" ca="1" si="73"/>
        <v>1.32</v>
      </c>
      <c r="T257">
        <f t="shared" ca="1" si="74"/>
        <v>1.71</v>
      </c>
      <c r="U257">
        <f t="shared" ca="1" si="75"/>
        <v>0.03</v>
      </c>
      <c r="V257">
        <v>24947</v>
      </c>
      <c r="W257">
        <v>334802</v>
      </c>
    </row>
    <row r="258" spans="1:23" x14ac:dyDescent="0.25">
      <c r="A258">
        <v>257</v>
      </c>
      <c r="B258">
        <f t="shared" ca="1" si="76"/>
        <v>37</v>
      </c>
      <c r="C258" t="str">
        <f t="shared" ca="1" si="58"/>
        <v>Sandy loam</v>
      </c>
      <c r="D258">
        <f t="shared" ca="1" si="77"/>
        <v>6.3</v>
      </c>
      <c r="E258">
        <f t="shared" ca="1" si="78"/>
        <v>2.7</v>
      </c>
      <c r="F258">
        <f t="shared" ca="1" si="79"/>
        <v>53</v>
      </c>
      <c r="G258">
        <f t="shared" ca="1" si="80"/>
        <v>1.27</v>
      </c>
      <c r="H258">
        <f t="shared" ca="1" si="81"/>
        <v>67</v>
      </c>
      <c r="I258">
        <f t="shared" ca="1" si="82"/>
        <v>36</v>
      </c>
      <c r="J258">
        <f t="shared" ca="1" si="83"/>
        <v>166</v>
      </c>
      <c r="K258">
        <f t="shared" ca="1" si="84"/>
        <v>20</v>
      </c>
      <c r="L258">
        <f t="shared" ca="1" si="85"/>
        <v>0.6</v>
      </c>
      <c r="M258" t="str">
        <f t="shared" ca="1" si="86"/>
        <v>Dark brown</v>
      </c>
      <c r="N258">
        <f t="shared" ca="1" si="87"/>
        <v>30.7</v>
      </c>
      <c r="O258">
        <f t="shared" ca="1" si="88"/>
        <v>43.8</v>
      </c>
      <c r="P258">
        <f t="shared" ca="1" si="89"/>
        <v>19.2</v>
      </c>
      <c r="Q258">
        <f t="shared" ca="1" si="90"/>
        <v>577</v>
      </c>
      <c r="R258" t="s">
        <v>19</v>
      </c>
      <c r="S258">
        <f t="shared" ca="1" si="73"/>
        <v>1.86</v>
      </c>
      <c r="T258">
        <f t="shared" ca="1" si="74"/>
        <v>1.21</v>
      </c>
      <c r="U258">
        <f t="shared" ca="1" si="75"/>
        <v>0.04</v>
      </c>
      <c r="V258">
        <v>24947</v>
      </c>
      <c r="W258">
        <v>334802</v>
      </c>
    </row>
    <row r="259" spans="1:23" x14ac:dyDescent="0.25">
      <c r="A259">
        <v>258</v>
      </c>
      <c r="B259">
        <f t="shared" ca="1" si="76"/>
        <v>40</v>
      </c>
      <c r="C259" t="str">
        <f t="shared" ref="C259:C322" ca="1" si="91">CHOOSE(RANDBETWEEN(1,2), "Loamy", "Sandy loam")</f>
        <v>Loamy</v>
      </c>
      <c r="D259">
        <f t="shared" ca="1" si="77"/>
        <v>6.5</v>
      </c>
      <c r="E259">
        <f t="shared" ca="1" si="78"/>
        <v>2.5</v>
      </c>
      <c r="F259">
        <f t="shared" ca="1" si="79"/>
        <v>62.3</v>
      </c>
      <c r="G259">
        <f t="shared" ca="1" si="80"/>
        <v>1.26</v>
      </c>
      <c r="H259">
        <f t="shared" ca="1" si="81"/>
        <v>54</v>
      </c>
      <c r="I259">
        <f t="shared" ca="1" si="82"/>
        <v>23</v>
      </c>
      <c r="J259">
        <f t="shared" ca="1" si="83"/>
        <v>201</v>
      </c>
      <c r="K259">
        <f t="shared" ca="1" si="84"/>
        <v>14</v>
      </c>
      <c r="L259">
        <f t="shared" ca="1" si="85"/>
        <v>0.8</v>
      </c>
      <c r="M259" t="str">
        <f t="shared" ca="1" si="86"/>
        <v>Light brown</v>
      </c>
      <c r="N259">
        <f t="shared" ca="1" si="87"/>
        <v>46.3</v>
      </c>
      <c r="O259">
        <f t="shared" ca="1" si="88"/>
        <v>25.8</v>
      </c>
      <c r="P259">
        <f t="shared" ca="1" si="89"/>
        <v>18.100000000000001</v>
      </c>
      <c r="Q259">
        <f t="shared" ca="1" si="90"/>
        <v>475</v>
      </c>
      <c r="R259" t="s">
        <v>19</v>
      </c>
      <c r="S259">
        <f t="shared" ref="S259:S322" ca="1" si="92">ROUND(H259/I259,2)</f>
        <v>2.35</v>
      </c>
      <c r="T259">
        <f t="shared" ref="T259:T322" ca="1" si="93">ROUND(F259/O259,2)</f>
        <v>2.41</v>
      </c>
      <c r="U259">
        <f t="shared" ref="U259:U322" ca="1" si="94">ROUND(G259/N259,2)</f>
        <v>0.03</v>
      </c>
      <c r="V259">
        <v>24947</v>
      </c>
      <c r="W259">
        <v>334802</v>
      </c>
    </row>
    <row r="260" spans="1:23" x14ac:dyDescent="0.25">
      <c r="A260">
        <v>259</v>
      </c>
      <c r="B260">
        <f t="shared" ca="1" si="76"/>
        <v>44</v>
      </c>
      <c r="C260" t="str">
        <f t="shared" ca="1" si="91"/>
        <v>Sandy loam</v>
      </c>
      <c r="D260">
        <f t="shared" ca="1" si="77"/>
        <v>6.1</v>
      </c>
      <c r="E260">
        <f t="shared" ca="1" si="78"/>
        <v>2.8</v>
      </c>
      <c r="F260">
        <f t="shared" ca="1" si="79"/>
        <v>62.7</v>
      </c>
      <c r="G260">
        <f t="shared" ca="1" si="80"/>
        <v>1.26</v>
      </c>
      <c r="H260">
        <f t="shared" ca="1" si="81"/>
        <v>57</v>
      </c>
      <c r="I260">
        <f t="shared" ca="1" si="82"/>
        <v>36</v>
      </c>
      <c r="J260">
        <f t="shared" ca="1" si="83"/>
        <v>159</v>
      </c>
      <c r="K260">
        <f t="shared" ca="1" si="84"/>
        <v>18</v>
      </c>
      <c r="L260">
        <f t="shared" ca="1" si="85"/>
        <v>0.5</v>
      </c>
      <c r="M260" t="str">
        <f t="shared" ca="1" si="86"/>
        <v>Light brown</v>
      </c>
      <c r="N260">
        <f t="shared" ca="1" si="87"/>
        <v>45.5</v>
      </c>
      <c r="O260">
        <f t="shared" ca="1" si="88"/>
        <v>44</v>
      </c>
      <c r="P260">
        <f t="shared" ca="1" si="89"/>
        <v>16.600000000000001</v>
      </c>
      <c r="Q260">
        <f t="shared" ca="1" si="90"/>
        <v>432</v>
      </c>
      <c r="R260" t="s">
        <v>19</v>
      </c>
      <c r="S260">
        <f t="shared" ca="1" si="92"/>
        <v>1.58</v>
      </c>
      <c r="T260">
        <f t="shared" ca="1" si="93"/>
        <v>1.43</v>
      </c>
      <c r="U260">
        <f t="shared" ca="1" si="94"/>
        <v>0.03</v>
      </c>
      <c r="V260">
        <v>24947</v>
      </c>
      <c r="W260">
        <v>334802</v>
      </c>
    </row>
    <row r="261" spans="1:23" x14ac:dyDescent="0.25">
      <c r="A261">
        <v>260</v>
      </c>
      <c r="B261">
        <f t="shared" ca="1" si="76"/>
        <v>43</v>
      </c>
      <c r="C261" t="str">
        <f t="shared" ca="1" si="91"/>
        <v>Sandy loam</v>
      </c>
      <c r="D261">
        <f t="shared" ca="1" si="77"/>
        <v>6.5</v>
      </c>
      <c r="E261">
        <f t="shared" ca="1" si="78"/>
        <v>2.1</v>
      </c>
      <c r="F261">
        <f t="shared" ca="1" si="79"/>
        <v>63.5</v>
      </c>
      <c r="G261">
        <f t="shared" ca="1" si="80"/>
        <v>1.34</v>
      </c>
      <c r="H261">
        <f t="shared" ca="1" si="81"/>
        <v>46</v>
      </c>
      <c r="I261">
        <f t="shared" ca="1" si="82"/>
        <v>34</v>
      </c>
      <c r="J261">
        <f t="shared" ca="1" si="83"/>
        <v>233</v>
      </c>
      <c r="K261">
        <f t="shared" ca="1" si="84"/>
        <v>16</v>
      </c>
      <c r="L261">
        <f t="shared" ca="1" si="85"/>
        <v>0.8</v>
      </c>
      <c r="M261" t="str">
        <f t="shared" ca="1" si="86"/>
        <v>Dark brown</v>
      </c>
      <c r="N261">
        <f t="shared" ca="1" si="87"/>
        <v>47.3</v>
      </c>
      <c r="O261">
        <f t="shared" ca="1" si="88"/>
        <v>25.3</v>
      </c>
      <c r="P261">
        <f t="shared" ca="1" si="89"/>
        <v>16</v>
      </c>
      <c r="Q261">
        <f t="shared" ca="1" si="90"/>
        <v>417</v>
      </c>
      <c r="R261" t="s">
        <v>19</v>
      </c>
      <c r="S261">
        <f t="shared" ca="1" si="92"/>
        <v>1.35</v>
      </c>
      <c r="T261">
        <f t="shared" ca="1" si="93"/>
        <v>2.5099999999999998</v>
      </c>
      <c r="U261">
        <f t="shared" ca="1" si="94"/>
        <v>0.03</v>
      </c>
      <c r="V261">
        <v>24947</v>
      </c>
      <c r="W261">
        <v>334802</v>
      </c>
    </row>
    <row r="262" spans="1:23" x14ac:dyDescent="0.25">
      <c r="A262">
        <v>261</v>
      </c>
      <c r="B262">
        <f t="shared" ca="1" si="76"/>
        <v>38</v>
      </c>
      <c r="C262" t="str">
        <f t="shared" ca="1" si="91"/>
        <v>Loamy</v>
      </c>
      <c r="D262">
        <f t="shared" ca="1" si="77"/>
        <v>6.4</v>
      </c>
      <c r="E262">
        <f t="shared" ca="1" si="78"/>
        <v>2.5</v>
      </c>
      <c r="F262">
        <f t="shared" ca="1" si="79"/>
        <v>67.400000000000006</v>
      </c>
      <c r="G262">
        <f t="shared" ca="1" si="80"/>
        <v>1.22</v>
      </c>
      <c r="H262">
        <f t="shared" ca="1" si="81"/>
        <v>85</v>
      </c>
      <c r="I262">
        <f t="shared" ca="1" si="82"/>
        <v>34</v>
      </c>
      <c r="J262">
        <f t="shared" ca="1" si="83"/>
        <v>192</v>
      </c>
      <c r="K262">
        <f t="shared" ca="1" si="84"/>
        <v>19</v>
      </c>
      <c r="L262">
        <f t="shared" ca="1" si="85"/>
        <v>0.7</v>
      </c>
      <c r="M262" t="str">
        <f t="shared" ca="1" si="86"/>
        <v>Light brown</v>
      </c>
      <c r="N262">
        <f t="shared" ca="1" si="87"/>
        <v>38.299999999999997</v>
      </c>
      <c r="O262">
        <f t="shared" ca="1" si="88"/>
        <v>27.4</v>
      </c>
      <c r="P262">
        <f t="shared" ca="1" si="89"/>
        <v>18.2</v>
      </c>
      <c r="Q262">
        <f t="shared" ca="1" si="90"/>
        <v>436</v>
      </c>
      <c r="R262" t="s">
        <v>19</v>
      </c>
      <c r="S262">
        <f t="shared" ca="1" si="92"/>
        <v>2.5</v>
      </c>
      <c r="T262">
        <f t="shared" ca="1" si="93"/>
        <v>2.46</v>
      </c>
      <c r="U262">
        <f t="shared" ca="1" si="94"/>
        <v>0.03</v>
      </c>
      <c r="V262">
        <v>24947</v>
      </c>
      <c r="W262">
        <v>334802</v>
      </c>
    </row>
    <row r="263" spans="1:23" x14ac:dyDescent="0.25">
      <c r="A263">
        <v>262</v>
      </c>
      <c r="B263">
        <f t="shared" ca="1" si="76"/>
        <v>36</v>
      </c>
      <c r="C263" t="str">
        <f t="shared" ca="1" si="91"/>
        <v>Sandy loam</v>
      </c>
      <c r="D263">
        <f t="shared" ca="1" si="77"/>
        <v>6.8</v>
      </c>
      <c r="E263">
        <f t="shared" ca="1" si="78"/>
        <v>2.2000000000000002</v>
      </c>
      <c r="F263">
        <f t="shared" ca="1" si="79"/>
        <v>53.5</v>
      </c>
      <c r="G263">
        <f t="shared" ca="1" si="80"/>
        <v>1.31</v>
      </c>
      <c r="H263">
        <f t="shared" ca="1" si="81"/>
        <v>93</v>
      </c>
      <c r="I263">
        <f t="shared" ca="1" si="82"/>
        <v>24</v>
      </c>
      <c r="J263">
        <f t="shared" ca="1" si="83"/>
        <v>208</v>
      </c>
      <c r="K263">
        <f t="shared" ca="1" si="84"/>
        <v>11</v>
      </c>
      <c r="L263">
        <f t="shared" ca="1" si="85"/>
        <v>0.8</v>
      </c>
      <c r="M263" t="str">
        <f t="shared" ca="1" si="86"/>
        <v>Dark brown</v>
      </c>
      <c r="N263">
        <f t="shared" ca="1" si="87"/>
        <v>47.2</v>
      </c>
      <c r="O263">
        <f t="shared" ca="1" si="88"/>
        <v>44.6</v>
      </c>
      <c r="P263">
        <f t="shared" ca="1" si="89"/>
        <v>17.100000000000001</v>
      </c>
      <c r="Q263">
        <f t="shared" ca="1" si="90"/>
        <v>429</v>
      </c>
      <c r="R263" t="s">
        <v>19</v>
      </c>
      <c r="S263">
        <f t="shared" ca="1" si="92"/>
        <v>3.88</v>
      </c>
      <c r="T263">
        <f t="shared" ca="1" si="93"/>
        <v>1.2</v>
      </c>
      <c r="U263">
        <f t="shared" ca="1" si="94"/>
        <v>0.03</v>
      </c>
      <c r="V263">
        <v>24947</v>
      </c>
      <c r="W263">
        <v>334802</v>
      </c>
    </row>
    <row r="264" spans="1:23" x14ac:dyDescent="0.25">
      <c r="A264">
        <v>263</v>
      </c>
      <c r="B264">
        <f t="shared" ca="1" si="76"/>
        <v>45</v>
      </c>
      <c r="C264" t="str">
        <f t="shared" ca="1" si="91"/>
        <v>Sandy loam</v>
      </c>
      <c r="D264">
        <f t="shared" ca="1" si="77"/>
        <v>6.5</v>
      </c>
      <c r="E264">
        <f t="shared" ca="1" si="78"/>
        <v>3.7</v>
      </c>
      <c r="F264">
        <f t="shared" ca="1" si="79"/>
        <v>69.3</v>
      </c>
      <c r="G264">
        <f t="shared" ca="1" si="80"/>
        <v>1.38</v>
      </c>
      <c r="H264">
        <f t="shared" ca="1" si="81"/>
        <v>86</v>
      </c>
      <c r="I264">
        <f t="shared" ca="1" si="82"/>
        <v>37</v>
      </c>
      <c r="J264">
        <f t="shared" ca="1" si="83"/>
        <v>233</v>
      </c>
      <c r="K264">
        <f t="shared" ca="1" si="84"/>
        <v>10</v>
      </c>
      <c r="L264">
        <f t="shared" ca="1" si="85"/>
        <v>0.9</v>
      </c>
      <c r="M264" t="str">
        <f t="shared" ca="1" si="86"/>
        <v>Light brown</v>
      </c>
      <c r="N264">
        <f t="shared" ca="1" si="87"/>
        <v>36.9</v>
      </c>
      <c r="O264">
        <f t="shared" ca="1" si="88"/>
        <v>32.200000000000003</v>
      </c>
      <c r="P264">
        <f t="shared" ca="1" si="89"/>
        <v>18.600000000000001</v>
      </c>
      <c r="Q264">
        <f t="shared" ca="1" si="90"/>
        <v>536</v>
      </c>
      <c r="R264" t="s">
        <v>19</v>
      </c>
      <c r="S264">
        <f t="shared" ca="1" si="92"/>
        <v>2.3199999999999998</v>
      </c>
      <c r="T264">
        <f t="shared" ca="1" si="93"/>
        <v>2.15</v>
      </c>
      <c r="U264">
        <f t="shared" ca="1" si="94"/>
        <v>0.04</v>
      </c>
      <c r="V264">
        <v>24947</v>
      </c>
      <c r="W264">
        <v>334802</v>
      </c>
    </row>
    <row r="265" spans="1:23" x14ac:dyDescent="0.25">
      <c r="A265">
        <v>264</v>
      </c>
      <c r="B265">
        <f t="shared" ca="1" si="76"/>
        <v>43</v>
      </c>
      <c r="C265" t="str">
        <f t="shared" ca="1" si="91"/>
        <v>Loamy</v>
      </c>
      <c r="D265">
        <f t="shared" ca="1" si="77"/>
        <v>6.3</v>
      </c>
      <c r="E265">
        <f t="shared" ca="1" si="78"/>
        <v>3.8</v>
      </c>
      <c r="F265">
        <f t="shared" ca="1" si="79"/>
        <v>69.400000000000006</v>
      </c>
      <c r="G265">
        <f t="shared" ca="1" si="80"/>
        <v>1.17</v>
      </c>
      <c r="H265">
        <f t="shared" ca="1" si="81"/>
        <v>100</v>
      </c>
      <c r="I265">
        <f t="shared" ca="1" si="82"/>
        <v>38</v>
      </c>
      <c r="J265">
        <f t="shared" ca="1" si="83"/>
        <v>198</v>
      </c>
      <c r="K265">
        <f t="shared" ca="1" si="84"/>
        <v>13</v>
      </c>
      <c r="L265">
        <f t="shared" ca="1" si="85"/>
        <v>0.8</v>
      </c>
      <c r="M265" t="str">
        <f t="shared" ca="1" si="86"/>
        <v>Dark brown</v>
      </c>
      <c r="N265">
        <f t="shared" ca="1" si="87"/>
        <v>34.299999999999997</v>
      </c>
      <c r="O265">
        <f t="shared" ca="1" si="88"/>
        <v>45</v>
      </c>
      <c r="P265">
        <f t="shared" ca="1" si="89"/>
        <v>15.5</v>
      </c>
      <c r="Q265">
        <f t="shared" ca="1" si="90"/>
        <v>528</v>
      </c>
      <c r="R265" t="s">
        <v>19</v>
      </c>
      <c r="S265">
        <f t="shared" ca="1" si="92"/>
        <v>2.63</v>
      </c>
      <c r="T265">
        <f t="shared" ca="1" si="93"/>
        <v>1.54</v>
      </c>
      <c r="U265">
        <f t="shared" ca="1" si="94"/>
        <v>0.03</v>
      </c>
      <c r="V265">
        <v>24947</v>
      </c>
      <c r="W265">
        <v>334802</v>
      </c>
    </row>
    <row r="266" spans="1:23" x14ac:dyDescent="0.25">
      <c r="A266">
        <v>265</v>
      </c>
      <c r="B266">
        <f t="shared" ca="1" si="76"/>
        <v>31</v>
      </c>
      <c r="C266" t="str">
        <f t="shared" ca="1" si="91"/>
        <v>Sandy loam</v>
      </c>
      <c r="D266">
        <f t="shared" ca="1" si="77"/>
        <v>6.3</v>
      </c>
      <c r="E266">
        <f t="shared" ca="1" si="78"/>
        <v>2.8</v>
      </c>
      <c r="F266">
        <f t="shared" ca="1" si="79"/>
        <v>52.4</v>
      </c>
      <c r="G266">
        <f t="shared" ca="1" si="80"/>
        <v>1.2</v>
      </c>
      <c r="H266">
        <f t="shared" ca="1" si="81"/>
        <v>58</v>
      </c>
      <c r="I266">
        <f t="shared" ca="1" si="82"/>
        <v>25</v>
      </c>
      <c r="J266">
        <f t="shared" ca="1" si="83"/>
        <v>145</v>
      </c>
      <c r="K266">
        <f t="shared" ca="1" si="84"/>
        <v>10</v>
      </c>
      <c r="L266">
        <f t="shared" ca="1" si="85"/>
        <v>0.8</v>
      </c>
      <c r="M266" t="str">
        <f t="shared" ca="1" si="86"/>
        <v>Dark brown</v>
      </c>
      <c r="N266">
        <f t="shared" ca="1" si="87"/>
        <v>39.299999999999997</v>
      </c>
      <c r="O266">
        <f t="shared" ca="1" si="88"/>
        <v>49.8</v>
      </c>
      <c r="P266">
        <f t="shared" ca="1" si="89"/>
        <v>16.899999999999999</v>
      </c>
      <c r="Q266">
        <f t="shared" ca="1" si="90"/>
        <v>512</v>
      </c>
      <c r="R266" t="s">
        <v>19</v>
      </c>
      <c r="S266">
        <f t="shared" ca="1" si="92"/>
        <v>2.3199999999999998</v>
      </c>
      <c r="T266">
        <f t="shared" ca="1" si="93"/>
        <v>1.05</v>
      </c>
      <c r="U266">
        <f t="shared" ca="1" si="94"/>
        <v>0.03</v>
      </c>
      <c r="V266">
        <v>24947</v>
      </c>
      <c r="W266">
        <v>334802</v>
      </c>
    </row>
    <row r="267" spans="1:23" x14ac:dyDescent="0.25">
      <c r="A267">
        <v>266</v>
      </c>
      <c r="B267">
        <f t="shared" ref="B267:B330" ca="1" si="95">RANDBETWEEN(30, 45)</f>
        <v>39</v>
      </c>
      <c r="C267" t="str">
        <f t="shared" ca="1" si="91"/>
        <v>Sandy loam</v>
      </c>
      <c r="D267">
        <f t="shared" ref="D267:D330" ca="1" si="96">ROUND(6 + RAND() * 0.8, 1)</f>
        <v>6</v>
      </c>
      <c r="E267">
        <f t="shared" ref="E267:E330" ca="1" si="97">ROUND(2 + RAND() * 2, 1)</f>
        <v>3.2</v>
      </c>
      <c r="F267">
        <f t="shared" ref="F267:F330" ca="1" si="98">ROUND(50 + RAND() * 20, 1)</f>
        <v>53.8</v>
      </c>
      <c r="G267">
        <f t="shared" ref="G267:G330" ca="1" si="99">ROUND(1 + RAND() * 0.4, 2)</f>
        <v>1.0900000000000001</v>
      </c>
      <c r="H267">
        <f t="shared" ref="H267:H330" ca="1" si="100">RANDBETWEEN(40, 100)</f>
        <v>73</v>
      </c>
      <c r="I267">
        <f t="shared" ref="I267:I330" ca="1" si="101">RANDBETWEEN(20, 40)</f>
        <v>32</v>
      </c>
      <c r="J267">
        <f t="shared" ref="J267:J330" ca="1" si="102">RANDBETWEEN(100, 250)</f>
        <v>191</v>
      </c>
      <c r="K267">
        <f t="shared" ref="K267:K330" ca="1" si="103">RANDBETWEEN(10, 20)</f>
        <v>13</v>
      </c>
      <c r="L267">
        <f t="shared" ref="L267:L330" ca="1" si="104">ROUND(0.5 + RAND() * 0.7, 1)</f>
        <v>0.5</v>
      </c>
      <c r="M267" t="str">
        <f t="shared" ref="M267:M330" ca="1" si="105">CHOOSE(RANDBETWEEN(1,2), "Light brown", "Dark brown")</f>
        <v>Light brown</v>
      </c>
      <c r="N267">
        <f t="shared" ref="N267:N330" ca="1" si="106">ROUND(30 + RAND() * 20, 1)</f>
        <v>45.4</v>
      </c>
      <c r="O267">
        <f t="shared" ref="O267:O330" ca="1" si="107">ROUND(25 + RAND() * 25, 1)</f>
        <v>29.7</v>
      </c>
      <c r="P267">
        <f t="shared" ref="P267:P330" ca="1" si="108">ROUND(15 + RAND() * 5, 1)</f>
        <v>19.7</v>
      </c>
      <c r="Q267">
        <f t="shared" ref="Q267:Q330" ca="1" si="109">RANDBETWEEN(400, 600)</f>
        <v>557</v>
      </c>
      <c r="R267" t="s">
        <v>19</v>
      </c>
      <c r="S267">
        <f t="shared" ca="1" si="92"/>
        <v>2.2799999999999998</v>
      </c>
      <c r="T267">
        <f t="shared" ca="1" si="93"/>
        <v>1.81</v>
      </c>
      <c r="U267">
        <f t="shared" ca="1" si="94"/>
        <v>0.02</v>
      </c>
      <c r="V267">
        <v>24947</v>
      </c>
      <c r="W267">
        <v>334802</v>
      </c>
    </row>
    <row r="268" spans="1:23" x14ac:dyDescent="0.25">
      <c r="A268">
        <v>267</v>
      </c>
      <c r="B268">
        <f t="shared" ca="1" si="95"/>
        <v>30</v>
      </c>
      <c r="C268" t="str">
        <f t="shared" ca="1" si="91"/>
        <v>Loamy</v>
      </c>
      <c r="D268">
        <f t="shared" ca="1" si="96"/>
        <v>6.7</v>
      </c>
      <c r="E268">
        <f t="shared" ca="1" si="97"/>
        <v>3.5</v>
      </c>
      <c r="F268">
        <f t="shared" ca="1" si="98"/>
        <v>61.9</v>
      </c>
      <c r="G268">
        <f t="shared" ca="1" si="99"/>
        <v>1.32</v>
      </c>
      <c r="H268">
        <f t="shared" ca="1" si="100"/>
        <v>40</v>
      </c>
      <c r="I268">
        <f t="shared" ca="1" si="101"/>
        <v>25</v>
      </c>
      <c r="J268">
        <f t="shared" ca="1" si="102"/>
        <v>161</v>
      </c>
      <c r="K268">
        <f t="shared" ca="1" si="103"/>
        <v>14</v>
      </c>
      <c r="L268">
        <f t="shared" ca="1" si="104"/>
        <v>1</v>
      </c>
      <c r="M268" t="str">
        <f t="shared" ca="1" si="105"/>
        <v>Light brown</v>
      </c>
      <c r="N268">
        <f t="shared" ca="1" si="106"/>
        <v>44</v>
      </c>
      <c r="O268">
        <f t="shared" ca="1" si="107"/>
        <v>27.2</v>
      </c>
      <c r="P268">
        <f t="shared" ca="1" si="108"/>
        <v>19.899999999999999</v>
      </c>
      <c r="Q268">
        <f t="shared" ca="1" si="109"/>
        <v>440</v>
      </c>
      <c r="R268" t="s">
        <v>19</v>
      </c>
      <c r="S268">
        <f t="shared" ca="1" si="92"/>
        <v>1.6</v>
      </c>
      <c r="T268">
        <f t="shared" ca="1" si="93"/>
        <v>2.2799999999999998</v>
      </c>
      <c r="U268">
        <f t="shared" ca="1" si="94"/>
        <v>0.03</v>
      </c>
      <c r="V268">
        <v>24947</v>
      </c>
      <c r="W268">
        <v>334802</v>
      </c>
    </row>
    <row r="269" spans="1:23" x14ac:dyDescent="0.25">
      <c r="A269">
        <v>268</v>
      </c>
      <c r="B269">
        <f t="shared" ca="1" si="95"/>
        <v>37</v>
      </c>
      <c r="C269" t="str">
        <f t="shared" ca="1" si="91"/>
        <v>Loamy</v>
      </c>
      <c r="D269">
        <f t="shared" ca="1" si="96"/>
        <v>6.3</v>
      </c>
      <c r="E269">
        <f t="shared" ca="1" si="97"/>
        <v>2.9</v>
      </c>
      <c r="F269">
        <f t="shared" ca="1" si="98"/>
        <v>60.4</v>
      </c>
      <c r="G269">
        <f t="shared" ca="1" si="99"/>
        <v>1.07</v>
      </c>
      <c r="H269">
        <f t="shared" ca="1" si="100"/>
        <v>88</v>
      </c>
      <c r="I269">
        <f t="shared" ca="1" si="101"/>
        <v>39</v>
      </c>
      <c r="J269">
        <f t="shared" ca="1" si="102"/>
        <v>222</v>
      </c>
      <c r="K269">
        <f t="shared" ca="1" si="103"/>
        <v>10</v>
      </c>
      <c r="L269">
        <f t="shared" ca="1" si="104"/>
        <v>0.7</v>
      </c>
      <c r="M269" t="str">
        <f t="shared" ca="1" si="105"/>
        <v>Light brown</v>
      </c>
      <c r="N269">
        <f t="shared" ca="1" si="106"/>
        <v>43.3</v>
      </c>
      <c r="O269">
        <f t="shared" ca="1" si="107"/>
        <v>45.7</v>
      </c>
      <c r="P269">
        <f t="shared" ca="1" si="108"/>
        <v>15.2</v>
      </c>
      <c r="Q269">
        <f t="shared" ca="1" si="109"/>
        <v>504</v>
      </c>
      <c r="R269" t="s">
        <v>19</v>
      </c>
      <c r="S269">
        <f t="shared" ca="1" si="92"/>
        <v>2.2599999999999998</v>
      </c>
      <c r="T269">
        <f t="shared" ca="1" si="93"/>
        <v>1.32</v>
      </c>
      <c r="U269">
        <f t="shared" ca="1" si="94"/>
        <v>0.02</v>
      </c>
      <c r="V269">
        <v>24947</v>
      </c>
      <c r="W269">
        <v>334802</v>
      </c>
    </row>
    <row r="270" spans="1:23" x14ac:dyDescent="0.25">
      <c r="A270">
        <v>269</v>
      </c>
      <c r="B270">
        <f t="shared" ca="1" si="95"/>
        <v>31</v>
      </c>
      <c r="C270" t="str">
        <f t="shared" ca="1" si="91"/>
        <v>Loamy</v>
      </c>
      <c r="D270">
        <f t="shared" ca="1" si="96"/>
        <v>6.6</v>
      </c>
      <c r="E270">
        <f t="shared" ca="1" si="97"/>
        <v>3.2</v>
      </c>
      <c r="F270">
        <f t="shared" ca="1" si="98"/>
        <v>69.599999999999994</v>
      </c>
      <c r="G270">
        <f t="shared" ca="1" si="99"/>
        <v>1.1299999999999999</v>
      </c>
      <c r="H270">
        <f t="shared" ca="1" si="100"/>
        <v>90</v>
      </c>
      <c r="I270">
        <f t="shared" ca="1" si="101"/>
        <v>24</v>
      </c>
      <c r="J270">
        <f t="shared" ca="1" si="102"/>
        <v>227</v>
      </c>
      <c r="K270">
        <f t="shared" ca="1" si="103"/>
        <v>19</v>
      </c>
      <c r="L270">
        <f t="shared" ca="1" si="104"/>
        <v>0.5</v>
      </c>
      <c r="M270" t="str">
        <f t="shared" ca="1" si="105"/>
        <v>Light brown</v>
      </c>
      <c r="N270">
        <f t="shared" ca="1" si="106"/>
        <v>30.5</v>
      </c>
      <c r="O270">
        <f t="shared" ca="1" si="107"/>
        <v>34</v>
      </c>
      <c r="P270">
        <f t="shared" ca="1" si="108"/>
        <v>19</v>
      </c>
      <c r="Q270">
        <f t="shared" ca="1" si="109"/>
        <v>526</v>
      </c>
      <c r="R270" t="s">
        <v>19</v>
      </c>
      <c r="S270">
        <f t="shared" ca="1" si="92"/>
        <v>3.75</v>
      </c>
      <c r="T270">
        <f t="shared" ca="1" si="93"/>
        <v>2.0499999999999998</v>
      </c>
      <c r="U270">
        <f t="shared" ca="1" si="94"/>
        <v>0.04</v>
      </c>
      <c r="V270">
        <v>24947</v>
      </c>
      <c r="W270">
        <v>334802</v>
      </c>
    </row>
    <row r="271" spans="1:23" x14ac:dyDescent="0.25">
      <c r="A271">
        <v>270</v>
      </c>
      <c r="B271">
        <f t="shared" ca="1" si="95"/>
        <v>33</v>
      </c>
      <c r="C271" t="str">
        <f t="shared" ca="1" si="91"/>
        <v>Loamy</v>
      </c>
      <c r="D271">
        <f t="shared" ca="1" si="96"/>
        <v>6.2</v>
      </c>
      <c r="E271">
        <f t="shared" ca="1" si="97"/>
        <v>2.7</v>
      </c>
      <c r="F271">
        <f t="shared" ca="1" si="98"/>
        <v>63.2</v>
      </c>
      <c r="G271">
        <f t="shared" ca="1" si="99"/>
        <v>1.06</v>
      </c>
      <c r="H271">
        <f t="shared" ca="1" si="100"/>
        <v>50</v>
      </c>
      <c r="I271">
        <f t="shared" ca="1" si="101"/>
        <v>36</v>
      </c>
      <c r="J271">
        <f t="shared" ca="1" si="102"/>
        <v>141</v>
      </c>
      <c r="K271">
        <f t="shared" ca="1" si="103"/>
        <v>16</v>
      </c>
      <c r="L271">
        <f t="shared" ca="1" si="104"/>
        <v>0.8</v>
      </c>
      <c r="M271" t="str">
        <f t="shared" ca="1" si="105"/>
        <v>Light brown</v>
      </c>
      <c r="N271">
        <f t="shared" ca="1" si="106"/>
        <v>42.5</v>
      </c>
      <c r="O271">
        <f t="shared" ca="1" si="107"/>
        <v>32</v>
      </c>
      <c r="P271">
        <f t="shared" ca="1" si="108"/>
        <v>18.5</v>
      </c>
      <c r="Q271">
        <f t="shared" ca="1" si="109"/>
        <v>418</v>
      </c>
      <c r="R271" t="s">
        <v>19</v>
      </c>
      <c r="S271">
        <f t="shared" ca="1" si="92"/>
        <v>1.39</v>
      </c>
      <c r="T271">
        <f t="shared" ca="1" si="93"/>
        <v>1.98</v>
      </c>
      <c r="U271">
        <f t="shared" ca="1" si="94"/>
        <v>0.02</v>
      </c>
      <c r="V271">
        <v>24947</v>
      </c>
      <c r="W271">
        <v>334802</v>
      </c>
    </row>
    <row r="272" spans="1:23" x14ac:dyDescent="0.25">
      <c r="A272">
        <v>271</v>
      </c>
      <c r="B272">
        <f t="shared" ca="1" si="95"/>
        <v>31</v>
      </c>
      <c r="C272" t="str">
        <f t="shared" ca="1" si="91"/>
        <v>Sandy loam</v>
      </c>
      <c r="D272">
        <f t="shared" ca="1" si="96"/>
        <v>6.2</v>
      </c>
      <c r="E272">
        <f t="shared" ca="1" si="97"/>
        <v>4</v>
      </c>
      <c r="F272">
        <f t="shared" ca="1" si="98"/>
        <v>61</v>
      </c>
      <c r="G272">
        <f t="shared" ca="1" si="99"/>
        <v>1.33</v>
      </c>
      <c r="H272">
        <f t="shared" ca="1" si="100"/>
        <v>95</v>
      </c>
      <c r="I272">
        <f t="shared" ca="1" si="101"/>
        <v>30</v>
      </c>
      <c r="J272">
        <f t="shared" ca="1" si="102"/>
        <v>154</v>
      </c>
      <c r="K272">
        <f t="shared" ca="1" si="103"/>
        <v>15</v>
      </c>
      <c r="L272">
        <f t="shared" ca="1" si="104"/>
        <v>0.7</v>
      </c>
      <c r="M272" t="str">
        <f t="shared" ca="1" si="105"/>
        <v>Light brown</v>
      </c>
      <c r="N272">
        <f t="shared" ca="1" si="106"/>
        <v>35.1</v>
      </c>
      <c r="O272">
        <f t="shared" ca="1" si="107"/>
        <v>29.3</v>
      </c>
      <c r="P272">
        <f t="shared" ca="1" si="108"/>
        <v>15.9</v>
      </c>
      <c r="Q272">
        <f t="shared" ca="1" si="109"/>
        <v>455</v>
      </c>
      <c r="R272" t="s">
        <v>19</v>
      </c>
      <c r="S272">
        <f t="shared" ca="1" si="92"/>
        <v>3.17</v>
      </c>
      <c r="T272">
        <f t="shared" ca="1" si="93"/>
        <v>2.08</v>
      </c>
      <c r="U272">
        <f t="shared" ca="1" si="94"/>
        <v>0.04</v>
      </c>
      <c r="V272">
        <v>24947</v>
      </c>
      <c r="W272">
        <v>334802</v>
      </c>
    </row>
    <row r="273" spans="1:23" x14ac:dyDescent="0.25">
      <c r="A273">
        <v>272</v>
      </c>
      <c r="B273">
        <f t="shared" ca="1" si="95"/>
        <v>43</v>
      </c>
      <c r="C273" t="str">
        <f t="shared" ca="1" si="91"/>
        <v>Sandy loam</v>
      </c>
      <c r="D273">
        <f t="shared" ca="1" si="96"/>
        <v>6.5</v>
      </c>
      <c r="E273">
        <f t="shared" ca="1" si="97"/>
        <v>2</v>
      </c>
      <c r="F273">
        <f t="shared" ca="1" si="98"/>
        <v>62.6</v>
      </c>
      <c r="G273">
        <f t="shared" ca="1" si="99"/>
        <v>1.36</v>
      </c>
      <c r="H273">
        <f t="shared" ca="1" si="100"/>
        <v>45</v>
      </c>
      <c r="I273">
        <f t="shared" ca="1" si="101"/>
        <v>30</v>
      </c>
      <c r="J273">
        <f t="shared" ca="1" si="102"/>
        <v>244</v>
      </c>
      <c r="K273">
        <f t="shared" ca="1" si="103"/>
        <v>14</v>
      </c>
      <c r="L273">
        <f t="shared" ca="1" si="104"/>
        <v>1.2</v>
      </c>
      <c r="M273" t="str">
        <f t="shared" ca="1" si="105"/>
        <v>Dark brown</v>
      </c>
      <c r="N273">
        <f t="shared" ca="1" si="106"/>
        <v>47</v>
      </c>
      <c r="O273">
        <f t="shared" ca="1" si="107"/>
        <v>40.5</v>
      </c>
      <c r="P273">
        <f t="shared" ca="1" si="108"/>
        <v>16.100000000000001</v>
      </c>
      <c r="Q273">
        <f t="shared" ca="1" si="109"/>
        <v>562</v>
      </c>
      <c r="R273" t="s">
        <v>19</v>
      </c>
      <c r="S273">
        <f t="shared" ca="1" si="92"/>
        <v>1.5</v>
      </c>
      <c r="T273">
        <f t="shared" ca="1" si="93"/>
        <v>1.55</v>
      </c>
      <c r="U273">
        <f t="shared" ca="1" si="94"/>
        <v>0.03</v>
      </c>
      <c r="V273">
        <v>24947</v>
      </c>
      <c r="W273">
        <v>334802</v>
      </c>
    </row>
    <row r="274" spans="1:23" x14ac:dyDescent="0.25">
      <c r="A274">
        <v>273</v>
      </c>
      <c r="B274">
        <f t="shared" ca="1" si="95"/>
        <v>41</v>
      </c>
      <c r="C274" t="str">
        <f t="shared" ca="1" si="91"/>
        <v>Loamy</v>
      </c>
      <c r="D274">
        <f t="shared" ca="1" si="96"/>
        <v>6.6</v>
      </c>
      <c r="E274">
        <f t="shared" ca="1" si="97"/>
        <v>3.5</v>
      </c>
      <c r="F274">
        <f t="shared" ca="1" si="98"/>
        <v>66.5</v>
      </c>
      <c r="G274">
        <f t="shared" ca="1" si="99"/>
        <v>1.03</v>
      </c>
      <c r="H274">
        <f t="shared" ca="1" si="100"/>
        <v>85</v>
      </c>
      <c r="I274">
        <f t="shared" ca="1" si="101"/>
        <v>30</v>
      </c>
      <c r="J274">
        <f t="shared" ca="1" si="102"/>
        <v>249</v>
      </c>
      <c r="K274">
        <f t="shared" ca="1" si="103"/>
        <v>14</v>
      </c>
      <c r="L274">
        <f t="shared" ca="1" si="104"/>
        <v>1.1000000000000001</v>
      </c>
      <c r="M274" t="str">
        <f t="shared" ca="1" si="105"/>
        <v>Light brown</v>
      </c>
      <c r="N274">
        <f t="shared" ca="1" si="106"/>
        <v>33.1</v>
      </c>
      <c r="O274">
        <f t="shared" ca="1" si="107"/>
        <v>40.200000000000003</v>
      </c>
      <c r="P274">
        <f t="shared" ca="1" si="108"/>
        <v>17.399999999999999</v>
      </c>
      <c r="Q274">
        <f t="shared" ca="1" si="109"/>
        <v>453</v>
      </c>
      <c r="R274" t="s">
        <v>19</v>
      </c>
      <c r="S274">
        <f t="shared" ca="1" si="92"/>
        <v>2.83</v>
      </c>
      <c r="T274">
        <f t="shared" ca="1" si="93"/>
        <v>1.65</v>
      </c>
      <c r="U274">
        <f t="shared" ca="1" si="94"/>
        <v>0.03</v>
      </c>
      <c r="V274">
        <v>24947</v>
      </c>
      <c r="W274">
        <v>334802</v>
      </c>
    </row>
    <row r="275" spans="1:23" x14ac:dyDescent="0.25">
      <c r="A275">
        <v>274</v>
      </c>
      <c r="B275">
        <f t="shared" ca="1" si="95"/>
        <v>42</v>
      </c>
      <c r="C275" t="str">
        <f t="shared" ca="1" si="91"/>
        <v>Loamy</v>
      </c>
      <c r="D275">
        <f t="shared" ca="1" si="96"/>
        <v>6.4</v>
      </c>
      <c r="E275">
        <f t="shared" ca="1" si="97"/>
        <v>2</v>
      </c>
      <c r="F275">
        <f t="shared" ca="1" si="98"/>
        <v>56.6</v>
      </c>
      <c r="G275">
        <f t="shared" ca="1" si="99"/>
        <v>1.0900000000000001</v>
      </c>
      <c r="H275">
        <f t="shared" ca="1" si="100"/>
        <v>91</v>
      </c>
      <c r="I275">
        <f t="shared" ca="1" si="101"/>
        <v>37</v>
      </c>
      <c r="J275">
        <f t="shared" ca="1" si="102"/>
        <v>155</v>
      </c>
      <c r="K275">
        <f t="shared" ca="1" si="103"/>
        <v>19</v>
      </c>
      <c r="L275">
        <f t="shared" ca="1" si="104"/>
        <v>0.6</v>
      </c>
      <c r="M275" t="str">
        <f t="shared" ca="1" si="105"/>
        <v>Dark brown</v>
      </c>
      <c r="N275">
        <f t="shared" ca="1" si="106"/>
        <v>36.9</v>
      </c>
      <c r="O275">
        <f t="shared" ca="1" si="107"/>
        <v>45.8</v>
      </c>
      <c r="P275">
        <f t="shared" ca="1" si="108"/>
        <v>17.100000000000001</v>
      </c>
      <c r="Q275">
        <f t="shared" ca="1" si="109"/>
        <v>443</v>
      </c>
      <c r="R275" t="s">
        <v>19</v>
      </c>
      <c r="S275">
        <f t="shared" ca="1" si="92"/>
        <v>2.46</v>
      </c>
      <c r="T275">
        <f t="shared" ca="1" si="93"/>
        <v>1.24</v>
      </c>
      <c r="U275">
        <f t="shared" ca="1" si="94"/>
        <v>0.03</v>
      </c>
      <c r="V275">
        <v>24947</v>
      </c>
      <c r="W275">
        <v>334802</v>
      </c>
    </row>
    <row r="276" spans="1:23" x14ac:dyDescent="0.25">
      <c r="A276">
        <v>275</v>
      </c>
      <c r="B276">
        <f t="shared" ca="1" si="95"/>
        <v>39</v>
      </c>
      <c r="C276" t="str">
        <f t="shared" ca="1" si="91"/>
        <v>Loamy</v>
      </c>
      <c r="D276">
        <f t="shared" ca="1" si="96"/>
        <v>6.6</v>
      </c>
      <c r="E276">
        <f t="shared" ca="1" si="97"/>
        <v>2</v>
      </c>
      <c r="F276">
        <f t="shared" ca="1" si="98"/>
        <v>55.3</v>
      </c>
      <c r="G276">
        <f t="shared" ca="1" si="99"/>
        <v>1.2</v>
      </c>
      <c r="H276">
        <f t="shared" ca="1" si="100"/>
        <v>94</v>
      </c>
      <c r="I276">
        <f t="shared" ca="1" si="101"/>
        <v>35</v>
      </c>
      <c r="J276">
        <f t="shared" ca="1" si="102"/>
        <v>167</v>
      </c>
      <c r="K276">
        <f t="shared" ca="1" si="103"/>
        <v>14</v>
      </c>
      <c r="L276">
        <f t="shared" ca="1" si="104"/>
        <v>0.7</v>
      </c>
      <c r="M276" t="str">
        <f t="shared" ca="1" si="105"/>
        <v>Light brown</v>
      </c>
      <c r="N276">
        <f t="shared" ca="1" si="106"/>
        <v>46.4</v>
      </c>
      <c r="O276">
        <f t="shared" ca="1" si="107"/>
        <v>31.7</v>
      </c>
      <c r="P276">
        <f t="shared" ca="1" si="108"/>
        <v>18.5</v>
      </c>
      <c r="Q276">
        <f t="shared" ca="1" si="109"/>
        <v>459</v>
      </c>
      <c r="R276" t="s">
        <v>19</v>
      </c>
      <c r="S276">
        <f t="shared" ca="1" si="92"/>
        <v>2.69</v>
      </c>
      <c r="T276">
        <f t="shared" ca="1" si="93"/>
        <v>1.74</v>
      </c>
      <c r="U276">
        <f t="shared" ca="1" si="94"/>
        <v>0.03</v>
      </c>
      <c r="V276">
        <v>24947</v>
      </c>
      <c r="W276">
        <v>334802</v>
      </c>
    </row>
    <row r="277" spans="1:23" x14ac:dyDescent="0.25">
      <c r="A277">
        <v>276</v>
      </c>
      <c r="B277">
        <f t="shared" ca="1" si="95"/>
        <v>30</v>
      </c>
      <c r="C277" t="str">
        <f t="shared" ca="1" si="91"/>
        <v>Sandy loam</v>
      </c>
      <c r="D277">
        <f t="shared" ca="1" si="96"/>
        <v>6.5</v>
      </c>
      <c r="E277">
        <f t="shared" ca="1" si="97"/>
        <v>3.2</v>
      </c>
      <c r="F277">
        <f t="shared" ca="1" si="98"/>
        <v>69.900000000000006</v>
      </c>
      <c r="G277">
        <f t="shared" ca="1" si="99"/>
        <v>1.2</v>
      </c>
      <c r="H277">
        <f t="shared" ca="1" si="100"/>
        <v>45</v>
      </c>
      <c r="I277">
        <f t="shared" ca="1" si="101"/>
        <v>40</v>
      </c>
      <c r="J277">
        <f t="shared" ca="1" si="102"/>
        <v>140</v>
      </c>
      <c r="K277">
        <f t="shared" ca="1" si="103"/>
        <v>20</v>
      </c>
      <c r="L277">
        <f t="shared" ca="1" si="104"/>
        <v>0.9</v>
      </c>
      <c r="M277" t="str">
        <f t="shared" ca="1" si="105"/>
        <v>Dark brown</v>
      </c>
      <c r="N277">
        <f t="shared" ca="1" si="106"/>
        <v>36.4</v>
      </c>
      <c r="O277">
        <f t="shared" ca="1" si="107"/>
        <v>48.8</v>
      </c>
      <c r="P277">
        <f t="shared" ca="1" si="108"/>
        <v>17.399999999999999</v>
      </c>
      <c r="Q277">
        <f t="shared" ca="1" si="109"/>
        <v>468</v>
      </c>
      <c r="R277" t="s">
        <v>19</v>
      </c>
      <c r="S277">
        <f t="shared" ca="1" si="92"/>
        <v>1.1299999999999999</v>
      </c>
      <c r="T277">
        <f t="shared" ca="1" si="93"/>
        <v>1.43</v>
      </c>
      <c r="U277">
        <f t="shared" ca="1" si="94"/>
        <v>0.03</v>
      </c>
      <c r="V277">
        <v>24947</v>
      </c>
      <c r="W277">
        <v>334802</v>
      </c>
    </row>
    <row r="278" spans="1:23" x14ac:dyDescent="0.25">
      <c r="A278">
        <v>277</v>
      </c>
      <c r="B278">
        <f t="shared" ca="1" si="95"/>
        <v>43</v>
      </c>
      <c r="C278" t="str">
        <f t="shared" ca="1" si="91"/>
        <v>Sandy loam</v>
      </c>
      <c r="D278">
        <f t="shared" ca="1" si="96"/>
        <v>6.7</v>
      </c>
      <c r="E278">
        <f t="shared" ca="1" si="97"/>
        <v>3</v>
      </c>
      <c r="F278">
        <f t="shared" ca="1" si="98"/>
        <v>62.9</v>
      </c>
      <c r="G278">
        <f t="shared" ca="1" si="99"/>
        <v>1.26</v>
      </c>
      <c r="H278">
        <f t="shared" ca="1" si="100"/>
        <v>100</v>
      </c>
      <c r="I278">
        <f t="shared" ca="1" si="101"/>
        <v>25</v>
      </c>
      <c r="J278">
        <f t="shared" ca="1" si="102"/>
        <v>200</v>
      </c>
      <c r="K278">
        <f t="shared" ca="1" si="103"/>
        <v>16</v>
      </c>
      <c r="L278">
        <f t="shared" ca="1" si="104"/>
        <v>1.2</v>
      </c>
      <c r="M278" t="str">
        <f t="shared" ca="1" si="105"/>
        <v>Light brown</v>
      </c>
      <c r="N278">
        <f t="shared" ca="1" si="106"/>
        <v>32.299999999999997</v>
      </c>
      <c r="O278">
        <f t="shared" ca="1" si="107"/>
        <v>48.7</v>
      </c>
      <c r="P278">
        <f t="shared" ca="1" si="108"/>
        <v>15.7</v>
      </c>
      <c r="Q278">
        <f t="shared" ca="1" si="109"/>
        <v>417</v>
      </c>
      <c r="R278" t="s">
        <v>19</v>
      </c>
      <c r="S278">
        <f t="shared" ca="1" si="92"/>
        <v>4</v>
      </c>
      <c r="T278">
        <f t="shared" ca="1" si="93"/>
        <v>1.29</v>
      </c>
      <c r="U278">
        <f t="shared" ca="1" si="94"/>
        <v>0.04</v>
      </c>
      <c r="V278">
        <v>24947</v>
      </c>
      <c r="W278">
        <v>334802</v>
      </c>
    </row>
    <row r="279" spans="1:23" x14ac:dyDescent="0.25">
      <c r="A279">
        <v>278</v>
      </c>
      <c r="B279">
        <f t="shared" ca="1" si="95"/>
        <v>31</v>
      </c>
      <c r="C279" t="str">
        <f t="shared" ca="1" si="91"/>
        <v>Sandy loam</v>
      </c>
      <c r="D279">
        <f t="shared" ca="1" si="96"/>
        <v>6.5</v>
      </c>
      <c r="E279">
        <f t="shared" ca="1" si="97"/>
        <v>2.2999999999999998</v>
      </c>
      <c r="F279">
        <f t="shared" ca="1" si="98"/>
        <v>51.5</v>
      </c>
      <c r="G279">
        <f t="shared" ca="1" si="99"/>
        <v>1.07</v>
      </c>
      <c r="H279">
        <f t="shared" ca="1" si="100"/>
        <v>44</v>
      </c>
      <c r="I279">
        <f t="shared" ca="1" si="101"/>
        <v>20</v>
      </c>
      <c r="J279">
        <f t="shared" ca="1" si="102"/>
        <v>106</v>
      </c>
      <c r="K279">
        <f t="shared" ca="1" si="103"/>
        <v>15</v>
      </c>
      <c r="L279">
        <f t="shared" ca="1" si="104"/>
        <v>1</v>
      </c>
      <c r="M279" t="str">
        <f t="shared" ca="1" si="105"/>
        <v>Dark brown</v>
      </c>
      <c r="N279">
        <f t="shared" ca="1" si="106"/>
        <v>38.799999999999997</v>
      </c>
      <c r="O279">
        <f t="shared" ca="1" si="107"/>
        <v>36.1</v>
      </c>
      <c r="P279">
        <f t="shared" ca="1" si="108"/>
        <v>17.399999999999999</v>
      </c>
      <c r="Q279">
        <f t="shared" ca="1" si="109"/>
        <v>546</v>
      </c>
      <c r="R279" t="s">
        <v>19</v>
      </c>
      <c r="S279">
        <f t="shared" ca="1" si="92"/>
        <v>2.2000000000000002</v>
      </c>
      <c r="T279">
        <f t="shared" ca="1" si="93"/>
        <v>1.43</v>
      </c>
      <c r="U279">
        <f t="shared" ca="1" si="94"/>
        <v>0.03</v>
      </c>
      <c r="V279">
        <v>24947</v>
      </c>
      <c r="W279">
        <v>334802</v>
      </c>
    </row>
    <row r="280" spans="1:23" x14ac:dyDescent="0.25">
      <c r="A280">
        <v>279</v>
      </c>
      <c r="B280">
        <f t="shared" ca="1" si="95"/>
        <v>32</v>
      </c>
      <c r="C280" t="str">
        <f t="shared" ca="1" si="91"/>
        <v>Sandy loam</v>
      </c>
      <c r="D280">
        <f t="shared" ca="1" si="96"/>
        <v>6</v>
      </c>
      <c r="E280">
        <f t="shared" ca="1" si="97"/>
        <v>2.9</v>
      </c>
      <c r="F280">
        <f t="shared" ca="1" si="98"/>
        <v>63.7</v>
      </c>
      <c r="G280">
        <f t="shared" ca="1" si="99"/>
        <v>1.2</v>
      </c>
      <c r="H280">
        <f t="shared" ca="1" si="100"/>
        <v>85</v>
      </c>
      <c r="I280">
        <f t="shared" ca="1" si="101"/>
        <v>35</v>
      </c>
      <c r="J280">
        <f t="shared" ca="1" si="102"/>
        <v>105</v>
      </c>
      <c r="K280">
        <f t="shared" ca="1" si="103"/>
        <v>20</v>
      </c>
      <c r="L280">
        <f t="shared" ca="1" si="104"/>
        <v>1.1000000000000001</v>
      </c>
      <c r="M280" t="str">
        <f t="shared" ca="1" si="105"/>
        <v>Dark brown</v>
      </c>
      <c r="N280">
        <f t="shared" ca="1" si="106"/>
        <v>31</v>
      </c>
      <c r="O280">
        <f t="shared" ca="1" si="107"/>
        <v>26.1</v>
      </c>
      <c r="P280">
        <f t="shared" ca="1" si="108"/>
        <v>17.3</v>
      </c>
      <c r="Q280">
        <f t="shared" ca="1" si="109"/>
        <v>585</v>
      </c>
      <c r="R280" t="s">
        <v>19</v>
      </c>
      <c r="S280">
        <f t="shared" ca="1" si="92"/>
        <v>2.4300000000000002</v>
      </c>
      <c r="T280">
        <f t="shared" ca="1" si="93"/>
        <v>2.44</v>
      </c>
      <c r="U280">
        <f t="shared" ca="1" si="94"/>
        <v>0.04</v>
      </c>
      <c r="V280">
        <v>24947</v>
      </c>
      <c r="W280">
        <v>334802</v>
      </c>
    </row>
    <row r="281" spans="1:23" x14ac:dyDescent="0.25">
      <c r="A281">
        <v>280</v>
      </c>
      <c r="B281">
        <f t="shared" ca="1" si="95"/>
        <v>30</v>
      </c>
      <c r="C281" t="str">
        <f t="shared" ca="1" si="91"/>
        <v>Sandy loam</v>
      </c>
      <c r="D281">
        <f t="shared" ca="1" si="96"/>
        <v>6.3</v>
      </c>
      <c r="E281">
        <f t="shared" ca="1" si="97"/>
        <v>3</v>
      </c>
      <c r="F281">
        <f t="shared" ca="1" si="98"/>
        <v>61.8</v>
      </c>
      <c r="G281">
        <f t="shared" ca="1" si="99"/>
        <v>1.27</v>
      </c>
      <c r="H281">
        <f t="shared" ca="1" si="100"/>
        <v>100</v>
      </c>
      <c r="I281">
        <f t="shared" ca="1" si="101"/>
        <v>38</v>
      </c>
      <c r="J281">
        <f t="shared" ca="1" si="102"/>
        <v>166</v>
      </c>
      <c r="K281">
        <f t="shared" ca="1" si="103"/>
        <v>13</v>
      </c>
      <c r="L281">
        <f t="shared" ca="1" si="104"/>
        <v>0.8</v>
      </c>
      <c r="M281" t="str">
        <f t="shared" ca="1" si="105"/>
        <v>Dark brown</v>
      </c>
      <c r="N281">
        <f t="shared" ca="1" si="106"/>
        <v>35.799999999999997</v>
      </c>
      <c r="O281">
        <f t="shared" ca="1" si="107"/>
        <v>38.200000000000003</v>
      </c>
      <c r="P281">
        <f t="shared" ca="1" si="108"/>
        <v>18.3</v>
      </c>
      <c r="Q281">
        <f t="shared" ca="1" si="109"/>
        <v>525</v>
      </c>
      <c r="R281" t="s">
        <v>19</v>
      </c>
      <c r="S281">
        <f t="shared" ca="1" si="92"/>
        <v>2.63</v>
      </c>
      <c r="T281">
        <f t="shared" ca="1" si="93"/>
        <v>1.62</v>
      </c>
      <c r="U281">
        <f t="shared" ca="1" si="94"/>
        <v>0.04</v>
      </c>
      <c r="V281">
        <v>24947</v>
      </c>
      <c r="W281">
        <v>334802</v>
      </c>
    </row>
    <row r="282" spans="1:23" x14ac:dyDescent="0.25">
      <c r="A282">
        <v>281</v>
      </c>
      <c r="B282">
        <f t="shared" ca="1" si="95"/>
        <v>37</v>
      </c>
      <c r="C282" t="str">
        <f t="shared" ca="1" si="91"/>
        <v>Sandy loam</v>
      </c>
      <c r="D282">
        <f t="shared" ca="1" si="96"/>
        <v>6.7</v>
      </c>
      <c r="E282">
        <f t="shared" ca="1" si="97"/>
        <v>3.3</v>
      </c>
      <c r="F282">
        <f t="shared" ca="1" si="98"/>
        <v>54.4</v>
      </c>
      <c r="G282">
        <f t="shared" ca="1" si="99"/>
        <v>1.37</v>
      </c>
      <c r="H282">
        <f t="shared" ca="1" si="100"/>
        <v>70</v>
      </c>
      <c r="I282">
        <f t="shared" ca="1" si="101"/>
        <v>27</v>
      </c>
      <c r="J282">
        <f t="shared" ca="1" si="102"/>
        <v>102</v>
      </c>
      <c r="K282">
        <f t="shared" ca="1" si="103"/>
        <v>12</v>
      </c>
      <c r="L282">
        <f t="shared" ca="1" si="104"/>
        <v>0.6</v>
      </c>
      <c r="M282" t="str">
        <f t="shared" ca="1" si="105"/>
        <v>Dark brown</v>
      </c>
      <c r="N282">
        <f t="shared" ca="1" si="106"/>
        <v>48.5</v>
      </c>
      <c r="O282">
        <f t="shared" ca="1" si="107"/>
        <v>48.9</v>
      </c>
      <c r="P282">
        <f t="shared" ca="1" si="108"/>
        <v>19.5</v>
      </c>
      <c r="Q282">
        <f t="shared" ca="1" si="109"/>
        <v>454</v>
      </c>
      <c r="R282" t="s">
        <v>19</v>
      </c>
      <c r="S282">
        <f t="shared" ca="1" si="92"/>
        <v>2.59</v>
      </c>
      <c r="T282">
        <f t="shared" ca="1" si="93"/>
        <v>1.1100000000000001</v>
      </c>
      <c r="U282">
        <f t="shared" ca="1" si="94"/>
        <v>0.03</v>
      </c>
      <c r="V282">
        <v>24947</v>
      </c>
      <c r="W282">
        <v>334802</v>
      </c>
    </row>
    <row r="283" spans="1:23" x14ac:dyDescent="0.25">
      <c r="A283">
        <v>282</v>
      </c>
      <c r="B283">
        <f t="shared" ca="1" si="95"/>
        <v>34</v>
      </c>
      <c r="C283" t="str">
        <f t="shared" ca="1" si="91"/>
        <v>Sandy loam</v>
      </c>
      <c r="D283">
        <f t="shared" ca="1" si="96"/>
        <v>6.7</v>
      </c>
      <c r="E283">
        <f t="shared" ca="1" si="97"/>
        <v>3.9</v>
      </c>
      <c r="F283">
        <f t="shared" ca="1" si="98"/>
        <v>57.7</v>
      </c>
      <c r="G283">
        <f t="shared" ca="1" si="99"/>
        <v>1.21</v>
      </c>
      <c r="H283">
        <f t="shared" ca="1" si="100"/>
        <v>64</v>
      </c>
      <c r="I283">
        <f t="shared" ca="1" si="101"/>
        <v>38</v>
      </c>
      <c r="J283">
        <f t="shared" ca="1" si="102"/>
        <v>243</v>
      </c>
      <c r="K283">
        <f t="shared" ca="1" si="103"/>
        <v>10</v>
      </c>
      <c r="L283">
        <f t="shared" ca="1" si="104"/>
        <v>0.6</v>
      </c>
      <c r="M283" t="str">
        <f t="shared" ca="1" si="105"/>
        <v>Light brown</v>
      </c>
      <c r="N283">
        <f t="shared" ca="1" si="106"/>
        <v>35.799999999999997</v>
      </c>
      <c r="O283">
        <f t="shared" ca="1" si="107"/>
        <v>33.6</v>
      </c>
      <c r="P283">
        <f t="shared" ca="1" si="108"/>
        <v>16.600000000000001</v>
      </c>
      <c r="Q283">
        <f t="shared" ca="1" si="109"/>
        <v>463</v>
      </c>
      <c r="R283" t="s">
        <v>19</v>
      </c>
      <c r="S283">
        <f t="shared" ca="1" si="92"/>
        <v>1.68</v>
      </c>
      <c r="T283">
        <f t="shared" ca="1" si="93"/>
        <v>1.72</v>
      </c>
      <c r="U283">
        <f t="shared" ca="1" si="94"/>
        <v>0.03</v>
      </c>
      <c r="V283">
        <v>24947</v>
      </c>
      <c r="W283">
        <v>334802</v>
      </c>
    </row>
    <row r="284" spans="1:23" x14ac:dyDescent="0.25">
      <c r="A284">
        <v>283</v>
      </c>
      <c r="B284">
        <f t="shared" ca="1" si="95"/>
        <v>41</v>
      </c>
      <c r="C284" t="str">
        <f t="shared" ca="1" si="91"/>
        <v>Sandy loam</v>
      </c>
      <c r="D284">
        <f t="shared" ca="1" si="96"/>
        <v>6.5</v>
      </c>
      <c r="E284">
        <f t="shared" ca="1" si="97"/>
        <v>3.2</v>
      </c>
      <c r="F284">
        <f t="shared" ca="1" si="98"/>
        <v>54</v>
      </c>
      <c r="G284">
        <f t="shared" ca="1" si="99"/>
        <v>1.36</v>
      </c>
      <c r="H284">
        <f t="shared" ca="1" si="100"/>
        <v>74</v>
      </c>
      <c r="I284">
        <f t="shared" ca="1" si="101"/>
        <v>26</v>
      </c>
      <c r="J284">
        <f t="shared" ca="1" si="102"/>
        <v>118</v>
      </c>
      <c r="K284">
        <f t="shared" ca="1" si="103"/>
        <v>17</v>
      </c>
      <c r="L284">
        <f t="shared" ca="1" si="104"/>
        <v>0.7</v>
      </c>
      <c r="M284" t="str">
        <f t="shared" ca="1" si="105"/>
        <v>Dark brown</v>
      </c>
      <c r="N284">
        <f t="shared" ca="1" si="106"/>
        <v>33.1</v>
      </c>
      <c r="O284">
        <f t="shared" ca="1" si="107"/>
        <v>36</v>
      </c>
      <c r="P284">
        <f t="shared" ca="1" si="108"/>
        <v>19.600000000000001</v>
      </c>
      <c r="Q284">
        <f t="shared" ca="1" si="109"/>
        <v>588</v>
      </c>
      <c r="R284" t="s">
        <v>19</v>
      </c>
      <c r="S284">
        <f t="shared" ca="1" si="92"/>
        <v>2.85</v>
      </c>
      <c r="T284">
        <f t="shared" ca="1" si="93"/>
        <v>1.5</v>
      </c>
      <c r="U284">
        <f t="shared" ca="1" si="94"/>
        <v>0.04</v>
      </c>
      <c r="V284">
        <v>24947</v>
      </c>
      <c r="W284">
        <v>334802</v>
      </c>
    </row>
    <row r="285" spans="1:23" x14ac:dyDescent="0.25">
      <c r="A285">
        <v>284</v>
      </c>
      <c r="B285">
        <f t="shared" ca="1" si="95"/>
        <v>34</v>
      </c>
      <c r="C285" t="str">
        <f t="shared" ca="1" si="91"/>
        <v>Loamy</v>
      </c>
      <c r="D285">
        <f t="shared" ca="1" si="96"/>
        <v>6</v>
      </c>
      <c r="E285">
        <f t="shared" ca="1" si="97"/>
        <v>3.1</v>
      </c>
      <c r="F285">
        <f t="shared" ca="1" si="98"/>
        <v>56.5</v>
      </c>
      <c r="G285">
        <f t="shared" ca="1" si="99"/>
        <v>1.1499999999999999</v>
      </c>
      <c r="H285">
        <f t="shared" ca="1" si="100"/>
        <v>79</v>
      </c>
      <c r="I285">
        <f t="shared" ca="1" si="101"/>
        <v>30</v>
      </c>
      <c r="J285">
        <f t="shared" ca="1" si="102"/>
        <v>216</v>
      </c>
      <c r="K285">
        <f t="shared" ca="1" si="103"/>
        <v>13</v>
      </c>
      <c r="L285">
        <f t="shared" ca="1" si="104"/>
        <v>1</v>
      </c>
      <c r="M285" t="str">
        <f t="shared" ca="1" si="105"/>
        <v>Light brown</v>
      </c>
      <c r="N285">
        <f t="shared" ca="1" si="106"/>
        <v>36.1</v>
      </c>
      <c r="O285">
        <f t="shared" ca="1" si="107"/>
        <v>44.1</v>
      </c>
      <c r="P285">
        <f t="shared" ca="1" si="108"/>
        <v>18.8</v>
      </c>
      <c r="Q285">
        <f t="shared" ca="1" si="109"/>
        <v>527</v>
      </c>
      <c r="R285" t="s">
        <v>19</v>
      </c>
      <c r="S285">
        <f t="shared" ca="1" si="92"/>
        <v>2.63</v>
      </c>
      <c r="T285">
        <f t="shared" ca="1" si="93"/>
        <v>1.28</v>
      </c>
      <c r="U285">
        <f t="shared" ca="1" si="94"/>
        <v>0.03</v>
      </c>
      <c r="V285">
        <v>24947</v>
      </c>
      <c r="W285">
        <v>334802</v>
      </c>
    </row>
    <row r="286" spans="1:23" x14ac:dyDescent="0.25">
      <c r="A286">
        <v>285</v>
      </c>
      <c r="B286">
        <f t="shared" ca="1" si="95"/>
        <v>37</v>
      </c>
      <c r="C286" t="str">
        <f t="shared" ca="1" si="91"/>
        <v>Sandy loam</v>
      </c>
      <c r="D286">
        <f t="shared" ca="1" si="96"/>
        <v>6.5</v>
      </c>
      <c r="E286">
        <f t="shared" ca="1" si="97"/>
        <v>3.3</v>
      </c>
      <c r="F286">
        <f t="shared" ca="1" si="98"/>
        <v>68.5</v>
      </c>
      <c r="G286">
        <f t="shared" ca="1" si="99"/>
        <v>1.38</v>
      </c>
      <c r="H286">
        <f t="shared" ca="1" si="100"/>
        <v>82</v>
      </c>
      <c r="I286">
        <f t="shared" ca="1" si="101"/>
        <v>25</v>
      </c>
      <c r="J286">
        <f t="shared" ca="1" si="102"/>
        <v>105</v>
      </c>
      <c r="K286">
        <f t="shared" ca="1" si="103"/>
        <v>10</v>
      </c>
      <c r="L286">
        <f t="shared" ca="1" si="104"/>
        <v>0.6</v>
      </c>
      <c r="M286" t="str">
        <f t="shared" ca="1" si="105"/>
        <v>Light brown</v>
      </c>
      <c r="N286">
        <f t="shared" ca="1" si="106"/>
        <v>35.200000000000003</v>
      </c>
      <c r="O286">
        <f t="shared" ca="1" si="107"/>
        <v>48.1</v>
      </c>
      <c r="P286">
        <f t="shared" ca="1" si="108"/>
        <v>18.3</v>
      </c>
      <c r="Q286">
        <f t="shared" ca="1" si="109"/>
        <v>561</v>
      </c>
      <c r="R286" t="s">
        <v>19</v>
      </c>
      <c r="S286">
        <f t="shared" ca="1" si="92"/>
        <v>3.28</v>
      </c>
      <c r="T286">
        <f t="shared" ca="1" si="93"/>
        <v>1.42</v>
      </c>
      <c r="U286">
        <f t="shared" ca="1" si="94"/>
        <v>0.04</v>
      </c>
      <c r="V286">
        <v>24947</v>
      </c>
      <c r="W286">
        <v>334802</v>
      </c>
    </row>
    <row r="287" spans="1:23" x14ac:dyDescent="0.25">
      <c r="A287">
        <v>286</v>
      </c>
      <c r="B287">
        <f t="shared" ca="1" si="95"/>
        <v>45</v>
      </c>
      <c r="C287" t="str">
        <f t="shared" ca="1" si="91"/>
        <v>Sandy loam</v>
      </c>
      <c r="D287">
        <f t="shared" ca="1" si="96"/>
        <v>6.4</v>
      </c>
      <c r="E287">
        <f t="shared" ca="1" si="97"/>
        <v>4</v>
      </c>
      <c r="F287">
        <f t="shared" ca="1" si="98"/>
        <v>52</v>
      </c>
      <c r="G287">
        <f t="shared" ca="1" si="99"/>
        <v>1.25</v>
      </c>
      <c r="H287">
        <f t="shared" ca="1" si="100"/>
        <v>79</v>
      </c>
      <c r="I287">
        <f t="shared" ca="1" si="101"/>
        <v>24</v>
      </c>
      <c r="J287">
        <f t="shared" ca="1" si="102"/>
        <v>170</v>
      </c>
      <c r="K287">
        <f t="shared" ca="1" si="103"/>
        <v>20</v>
      </c>
      <c r="L287">
        <f t="shared" ca="1" si="104"/>
        <v>0.7</v>
      </c>
      <c r="M287" t="str">
        <f t="shared" ca="1" si="105"/>
        <v>Dark brown</v>
      </c>
      <c r="N287">
        <f t="shared" ca="1" si="106"/>
        <v>49.2</v>
      </c>
      <c r="O287">
        <f t="shared" ca="1" si="107"/>
        <v>47.7</v>
      </c>
      <c r="P287">
        <f t="shared" ca="1" si="108"/>
        <v>16.399999999999999</v>
      </c>
      <c r="Q287">
        <f t="shared" ca="1" si="109"/>
        <v>540</v>
      </c>
      <c r="R287" t="s">
        <v>19</v>
      </c>
      <c r="S287">
        <f t="shared" ca="1" si="92"/>
        <v>3.29</v>
      </c>
      <c r="T287">
        <f t="shared" ca="1" si="93"/>
        <v>1.0900000000000001</v>
      </c>
      <c r="U287">
        <f t="shared" ca="1" si="94"/>
        <v>0.03</v>
      </c>
      <c r="V287">
        <v>24947</v>
      </c>
      <c r="W287">
        <v>334802</v>
      </c>
    </row>
    <row r="288" spans="1:23" x14ac:dyDescent="0.25">
      <c r="A288">
        <v>287</v>
      </c>
      <c r="B288">
        <f t="shared" ca="1" si="95"/>
        <v>39</v>
      </c>
      <c r="C288" t="str">
        <f t="shared" ca="1" si="91"/>
        <v>Sandy loam</v>
      </c>
      <c r="D288">
        <f t="shared" ca="1" si="96"/>
        <v>6.6</v>
      </c>
      <c r="E288">
        <f t="shared" ca="1" si="97"/>
        <v>3.9</v>
      </c>
      <c r="F288">
        <f t="shared" ca="1" si="98"/>
        <v>57.9</v>
      </c>
      <c r="G288">
        <f t="shared" ca="1" si="99"/>
        <v>1.24</v>
      </c>
      <c r="H288">
        <f t="shared" ca="1" si="100"/>
        <v>52</v>
      </c>
      <c r="I288">
        <f t="shared" ca="1" si="101"/>
        <v>34</v>
      </c>
      <c r="J288">
        <f t="shared" ca="1" si="102"/>
        <v>214</v>
      </c>
      <c r="K288">
        <f t="shared" ca="1" si="103"/>
        <v>15</v>
      </c>
      <c r="L288">
        <f t="shared" ca="1" si="104"/>
        <v>1.1000000000000001</v>
      </c>
      <c r="M288" t="str">
        <f t="shared" ca="1" si="105"/>
        <v>Light brown</v>
      </c>
      <c r="N288">
        <f t="shared" ca="1" si="106"/>
        <v>38.200000000000003</v>
      </c>
      <c r="O288">
        <f t="shared" ca="1" si="107"/>
        <v>33.4</v>
      </c>
      <c r="P288">
        <f t="shared" ca="1" si="108"/>
        <v>19.5</v>
      </c>
      <c r="Q288">
        <f t="shared" ca="1" si="109"/>
        <v>421</v>
      </c>
      <c r="R288" t="s">
        <v>19</v>
      </c>
      <c r="S288">
        <f t="shared" ca="1" si="92"/>
        <v>1.53</v>
      </c>
      <c r="T288">
        <f t="shared" ca="1" si="93"/>
        <v>1.73</v>
      </c>
      <c r="U288">
        <f t="shared" ca="1" si="94"/>
        <v>0.03</v>
      </c>
      <c r="V288">
        <v>24947</v>
      </c>
      <c r="W288">
        <v>334802</v>
      </c>
    </row>
    <row r="289" spans="1:23" x14ac:dyDescent="0.25">
      <c r="A289">
        <v>288</v>
      </c>
      <c r="B289">
        <f t="shared" ca="1" si="95"/>
        <v>31</v>
      </c>
      <c r="C289" t="str">
        <f t="shared" ca="1" si="91"/>
        <v>Sandy loam</v>
      </c>
      <c r="D289">
        <f t="shared" ca="1" si="96"/>
        <v>6.8</v>
      </c>
      <c r="E289">
        <f t="shared" ca="1" si="97"/>
        <v>3.6</v>
      </c>
      <c r="F289">
        <f t="shared" ca="1" si="98"/>
        <v>52</v>
      </c>
      <c r="G289">
        <f t="shared" ca="1" si="99"/>
        <v>1.26</v>
      </c>
      <c r="H289">
        <f t="shared" ca="1" si="100"/>
        <v>56</v>
      </c>
      <c r="I289">
        <f t="shared" ca="1" si="101"/>
        <v>28</v>
      </c>
      <c r="J289">
        <f t="shared" ca="1" si="102"/>
        <v>226</v>
      </c>
      <c r="K289">
        <f t="shared" ca="1" si="103"/>
        <v>12</v>
      </c>
      <c r="L289">
        <f t="shared" ca="1" si="104"/>
        <v>1</v>
      </c>
      <c r="M289" t="str">
        <f t="shared" ca="1" si="105"/>
        <v>Dark brown</v>
      </c>
      <c r="N289">
        <f t="shared" ca="1" si="106"/>
        <v>38.200000000000003</v>
      </c>
      <c r="O289">
        <f t="shared" ca="1" si="107"/>
        <v>42.6</v>
      </c>
      <c r="P289">
        <f t="shared" ca="1" si="108"/>
        <v>18.600000000000001</v>
      </c>
      <c r="Q289">
        <f t="shared" ca="1" si="109"/>
        <v>407</v>
      </c>
      <c r="R289" t="s">
        <v>19</v>
      </c>
      <c r="S289">
        <f t="shared" ca="1" si="92"/>
        <v>2</v>
      </c>
      <c r="T289">
        <f t="shared" ca="1" si="93"/>
        <v>1.22</v>
      </c>
      <c r="U289">
        <f t="shared" ca="1" si="94"/>
        <v>0.03</v>
      </c>
      <c r="V289">
        <v>24947</v>
      </c>
      <c r="W289">
        <v>334802</v>
      </c>
    </row>
    <row r="290" spans="1:23" x14ac:dyDescent="0.25">
      <c r="A290">
        <v>289</v>
      </c>
      <c r="B290">
        <f t="shared" ca="1" si="95"/>
        <v>43</v>
      </c>
      <c r="C290" t="str">
        <f t="shared" ca="1" si="91"/>
        <v>Loamy</v>
      </c>
      <c r="D290">
        <f t="shared" ca="1" si="96"/>
        <v>6.8</v>
      </c>
      <c r="E290">
        <f t="shared" ca="1" si="97"/>
        <v>2.4</v>
      </c>
      <c r="F290">
        <f t="shared" ca="1" si="98"/>
        <v>50.9</v>
      </c>
      <c r="G290">
        <f t="shared" ca="1" si="99"/>
        <v>1.08</v>
      </c>
      <c r="H290">
        <f t="shared" ca="1" si="100"/>
        <v>54</v>
      </c>
      <c r="I290">
        <f t="shared" ca="1" si="101"/>
        <v>33</v>
      </c>
      <c r="J290">
        <f t="shared" ca="1" si="102"/>
        <v>186</v>
      </c>
      <c r="K290">
        <f t="shared" ca="1" si="103"/>
        <v>12</v>
      </c>
      <c r="L290">
        <f t="shared" ca="1" si="104"/>
        <v>0.9</v>
      </c>
      <c r="M290" t="str">
        <f t="shared" ca="1" si="105"/>
        <v>Dark brown</v>
      </c>
      <c r="N290">
        <f t="shared" ca="1" si="106"/>
        <v>34.1</v>
      </c>
      <c r="O290">
        <f t="shared" ca="1" si="107"/>
        <v>26.2</v>
      </c>
      <c r="P290">
        <f t="shared" ca="1" si="108"/>
        <v>17.3</v>
      </c>
      <c r="Q290">
        <f t="shared" ca="1" si="109"/>
        <v>470</v>
      </c>
      <c r="R290" t="s">
        <v>19</v>
      </c>
      <c r="S290">
        <f t="shared" ca="1" si="92"/>
        <v>1.64</v>
      </c>
      <c r="T290">
        <f t="shared" ca="1" si="93"/>
        <v>1.94</v>
      </c>
      <c r="U290">
        <f t="shared" ca="1" si="94"/>
        <v>0.03</v>
      </c>
      <c r="V290">
        <v>24947</v>
      </c>
      <c r="W290">
        <v>334802</v>
      </c>
    </row>
    <row r="291" spans="1:23" x14ac:dyDescent="0.25">
      <c r="A291">
        <v>290</v>
      </c>
      <c r="B291">
        <f t="shared" ca="1" si="95"/>
        <v>38</v>
      </c>
      <c r="C291" t="str">
        <f t="shared" ca="1" si="91"/>
        <v>Loamy</v>
      </c>
      <c r="D291">
        <f t="shared" ca="1" si="96"/>
        <v>6.5</v>
      </c>
      <c r="E291">
        <f t="shared" ca="1" si="97"/>
        <v>3.9</v>
      </c>
      <c r="F291">
        <f t="shared" ca="1" si="98"/>
        <v>68</v>
      </c>
      <c r="G291">
        <f t="shared" ca="1" si="99"/>
        <v>1.34</v>
      </c>
      <c r="H291">
        <f t="shared" ca="1" si="100"/>
        <v>71</v>
      </c>
      <c r="I291">
        <f t="shared" ca="1" si="101"/>
        <v>27</v>
      </c>
      <c r="J291">
        <f t="shared" ca="1" si="102"/>
        <v>177</v>
      </c>
      <c r="K291">
        <f t="shared" ca="1" si="103"/>
        <v>20</v>
      </c>
      <c r="L291">
        <f t="shared" ca="1" si="104"/>
        <v>1.2</v>
      </c>
      <c r="M291" t="str">
        <f t="shared" ca="1" si="105"/>
        <v>Dark brown</v>
      </c>
      <c r="N291">
        <f t="shared" ca="1" si="106"/>
        <v>31</v>
      </c>
      <c r="O291">
        <f t="shared" ca="1" si="107"/>
        <v>46.5</v>
      </c>
      <c r="P291">
        <f t="shared" ca="1" si="108"/>
        <v>18.399999999999999</v>
      </c>
      <c r="Q291">
        <f t="shared" ca="1" si="109"/>
        <v>528</v>
      </c>
      <c r="R291" t="s">
        <v>19</v>
      </c>
      <c r="S291">
        <f t="shared" ca="1" si="92"/>
        <v>2.63</v>
      </c>
      <c r="T291">
        <f t="shared" ca="1" si="93"/>
        <v>1.46</v>
      </c>
      <c r="U291">
        <f t="shared" ca="1" si="94"/>
        <v>0.04</v>
      </c>
      <c r="V291">
        <v>24947</v>
      </c>
      <c r="W291">
        <v>334802</v>
      </c>
    </row>
    <row r="292" spans="1:23" x14ac:dyDescent="0.25">
      <c r="A292">
        <v>291</v>
      </c>
      <c r="B292">
        <f t="shared" ca="1" si="95"/>
        <v>34</v>
      </c>
      <c r="C292" t="str">
        <f t="shared" ca="1" si="91"/>
        <v>Loamy</v>
      </c>
      <c r="D292">
        <f t="shared" ca="1" si="96"/>
        <v>6.2</v>
      </c>
      <c r="E292">
        <f t="shared" ca="1" si="97"/>
        <v>2.2000000000000002</v>
      </c>
      <c r="F292">
        <f t="shared" ca="1" si="98"/>
        <v>69.400000000000006</v>
      </c>
      <c r="G292">
        <f t="shared" ca="1" si="99"/>
        <v>1.1599999999999999</v>
      </c>
      <c r="H292">
        <f t="shared" ca="1" si="100"/>
        <v>90</v>
      </c>
      <c r="I292">
        <f t="shared" ca="1" si="101"/>
        <v>28</v>
      </c>
      <c r="J292">
        <f t="shared" ca="1" si="102"/>
        <v>194</v>
      </c>
      <c r="K292">
        <f t="shared" ca="1" si="103"/>
        <v>13</v>
      </c>
      <c r="L292">
        <f t="shared" ca="1" si="104"/>
        <v>1.1000000000000001</v>
      </c>
      <c r="M292" t="str">
        <f t="shared" ca="1" si="105"/>
        <v>Dark brown</v>
      </c>
      <c r="N292">
        <f t="shared" ca="1" si="106"/>
        <v>43.3</v>
      </c>
      <c r="O292">
        <f t="shared" ca="1" si="107"/>
        <v>48.4</v>
      </c>
      <c r="P292">
        <f t="shared" ca="1" si="108"/>
        <v>18.3</v>
      </c>
      <c r="Q292">
        <f t="shared" ca="1" si="109"/>
        <v>416</v>
      </c>
      <c r="R292" t="s">
        <v>19</v>
      </c>
      <c r="S292">
        <f t="shared" ca="1" si="92"/>
        <v>3.21</v>
      </c>
      <c r="T292">
        <f t="shared" ca="1" si="93"/>
        <v>1.43</v>
      </c>
      <c r="U292">
        <f t="shared" ca="1" si="94"/>
        <v>0.03</v>
      </c>
      <c r="V292">
        <v>24947</v>
      </c>
      <c r="W292">
        <v>334802</v>
      </c>
    </row>
    <row r="293" spans="1:23" x14ac:dyDescent="0.25">
      <c r="A293">
        <v>292</v>
      </c>
      <c r="B293">
        <f t="shared" ca="1" si="95"/>
        <v>45</v>
      </c>
      <c r="C293" t="str">
        <f t="shared" ca="1" si="91"/>
        <v>Loamy</v>
      </c>
      <c r="D293">
        <f t="shared" ca="1" si="96"/>
        <v>6.1</v>
      </c>
      <c r="E293">
        <f t="shared" ca="1" si="97"/>
        <v>2.2000000000000002</v>
      </c>
      <c r="F293">
        <f t="shared" ca="1" si="98"/>
        <v>57.1</v>
      </c>
      <c r="G293">
        <f t="shared" ca="1" si="99"/>
        <v>1.23</v>
      </c>
      <c r="H293">
        <f t="shared" ca="1" si="100"/>
        <v>97</v>
      </c>
      <c r="I293">
        <f t="shared" ca="1" si="101"/>
        <v>20</v>
      </c>
      <c r="J293">
        <f t="shared" ca="1" si="102"/>
        <v>120</v>
      </c>
      <c r="K293">
        <f t="shared" ca="1" si="103"/>
        <v>10</v>
      </c>
      <c r="L293">
        <f t="shared" ca="1" si="104"/>
        <v>0.6</v>
      </c>
      <c r="M293" t="str">
        <f t="shared" ca="1" si="105"/>
        <v>Light brown</v>
      </c>
      <c r="N293">
        <f t="shared" ca="1" si="106"/>
        <v>36.1</v>
      </c>
      <c r="O293">
        <f t="shared" ca="1" si="107"/>
        <v>31.5</v>
      </c>
      <c r="P293">
        <f t="shared" ca="1" si="108"/>
        <v>15.1</v>
      </c>
      <c r="Q293">
        <f t="shared" ca="1" si="109"/>
        <v>469</v>
      </c>
      <c r="R293" t="s">
        <v>19</v>
      </c>
      <c r="S293">
        <f t="shared" ca="1" si="92"/>
        <v>4.8499999999999996</v>
      </c>
      <c r="T293">
        <f t="shared" ca="1" si="93"/>
        <v>1.81</v>
      </c>
      <c r="U293">
        <f t="shared" ca="1" si="94"/>
        <v>0.03</v>
      </c>
      <c r="V293">
        <v>24947</v>
      </c>
      <c r="W293">
        <v>334802</v>
      </c>
    </row>
    <row r="294" spans="1:23" x14ac:dyDescent="0.25">
      <c r="A294">
        <v>293</v>
      </c>
      <c r="B294">
        <f t="shared" ca="1" si="95"/>
        <v>32</v>
      </c>
      <c r="C294" t="str">
        <f t="shared" ca="1" si="91"/>
        <v>Sandy loam</v>
      </c>
      <c r="D294">
        <f t="shared" ca="1" si="96"/>
        <v>6.4</v>
      </c>
      <c r="E294">
        <f t="shared" ca="1" si="97"/>
        <v>3.4</v>
      </c>
      <c r="F294">
        <f t="shared" ca="1" si="98"/>
        <v>50.3</v>
      </c>
      <c r="G294">
        <f t="shared" ca="1" si="99"/>
        <v>1.22</v>
      </c>
      <c r="H294">
        <f t="shared" ca="1" si="100"/>
        <v>66</v>
      </c>
      <c r="I294">
        <f t="shared" ca="1" si="101"/>
        <v>31</v>
      </c>
      <c r="J294">
        <f t="shared" ca="1" si="102"/>
        <v>123</v>
      </c>
      <c r="K294">
        <f t="shared" ca="1" si="103"/>
        <v>10</v>
      </c>
      <c r="L294">
        <f t="shared" ca="1" si="104"/>
        <v>0.8</v>
      </c>
      <c r="M294" t="str">
        <f t="shared" ca="1" si="105"/>
        <v>Light brown</v>
      </c>
      <c r="N294">
        <f t="shared" ca="1" si="106"/>
        <v>39.700000000000003</v>
      </c>
      <c r="O294">
        <f t="shared" ca="1" si="107"/>
        <v>42.8</v>
      </c>
      <c r="P294">
        <f t="shared" ca="1" si="108"/>
        <v>15.2</v>
      </c>
      <c r="Q294">
        <f t="shared" ca="1" si="109"/>
        <v>587</v>
      </c>
      <c r="R294" t="s">
        <v>19</v>
      </c>
      <c r="S294">
        <f t="shared" ca="1" si="92"/>
        <v>2.13</v>
      </c>
      <c r="T294">
        <f t="shared" ca="1" si="93"/>
        <v>1.18</v>
      </c>
      <c r="U294">
        <f t="shared" ca="1" si="94"/>
        <v>0.03</v>
      </c>
      <c r="V294">
        <v>24947</v>
      </c>
      <c r="W294">
        <v>334802</v>
      </c>
    </row>
    <row r="295" spans="1:23" x14ac:dyDescent="0.25">
      <c r="A295">
        <v>294</v>
      </c>
      <c r="B295">
        <f t="shared" ca="1" si="95"/>
        <v>38</v>
      </c>
      <c r="C295" t="str">
        <f t="shared" ca="1" si="91"/>
        <v>Loamy</v>
      </c>
      <c r="D295">
        <f t="shared" ca="1" si="96"/>
        <v>6.5</v>
      </c>
      <c r="E295">
        <f t="shared" ca="1" si="97"/>
        <v>3.1</v>
      </c>
      <c r="F295">
        <f t="shared" ca="1" si="98"/>
        <v>66.5</v>
      </c>
      <c r="G295">
        <f t="shared" ca="1" si="99"/>
        <v>1.25</v>
      </c>
      <c r="H295">
        <f t="shared" ca="1" si="100"/>
        <v>42</v>
      </c>
      <c r="I295">
        <f t="shared" ca="1" si="101"/>
        <v>27</v>
      </c>
      <c r="J295">
        <f t="shared" ca="1" si="102"/>
        <v>150</v>
      </c>
      <c r="K295">
        <f t="shared" ca="1" si="103"/>
        <v>14</v>
      </c>
      <c r="L295">
        <f t="shared" ca="1" si="104"/>
        <v>0.7</v>
      </c>
      <c r="M295" t="str">
        <f t="shared" ca="1" si="105"/>
        <v>Light brown</v>
      </c>
      <c r="N295">
        <f t="shared" ca="1" si="106"/>
        <v>31.6</v>
      </c>
      <c r="O295">
        <f t="shared" ca="1" si="107"/>
        <v>38.4</v>
      </c>
      <c r="P295">
        <f t="shared" ca="1" si="108"/>
        <v>17.3</v>
      </c>
      <c r="Q295">
        <f t="shared" ca="1" si="109"/>
        <v>404</v>
      </c>
      <c r="R295" t="s">
        <v>19</v>
      </c>
      <c r="S295">
        <f t="shared" ca="1" si="92"/>
        <v>1.56</v>
      </c>
      <c r="T295">
        <f t="shared" ca="1" si="93"/>
        <v>1.73</v>
      </c>
      <c r="U295">
        <f t="shared" ca="1" si="94"/>
        <v>0.04</v>
      </c>
      <c r="V295">
        <v>24947</v>
      </c>
      <c r="W295">
        <v>334802</v>
      </c>
    </row>
    <row r="296" spans="1:23" x14ac:dyDescent="0.25">
      <c r="A296">
        <v>295</v>
      </c>
      <c r="B296">
        <f t="shared" ca="1" si="95"/>
        <v>44</v>
      </c>
      <c r="C296" t="str">
        <f t="shared" ca="1" si="91"/>
        <v>Sandy loam</v>
      </c>
      <c r="D296">
        <f t="shared" ca="1" si="96"/>
        <v>6.5</v>
      </c>
      <c r="E296">
        <f t="shared" ca="1" si="97"/>
        <v>2.2999999999999998</v>
      </c>
      <c r="F296">
        <f t="shared" ca="1" si="98"/>
        <v>69</v>
      </c>
      <c r="G296">
        <f t="shared" ca="1" si="99"/>
        <v>1.1000000000000001</v>
      </c>
      <c r="H296">
        <f t="shared" ca="1" si="100"/>
        <v>95</v>
      </c>
      <c r="I296">
        <f t="shared" ca="1" si="101"/>
        <v>23</v>
      </c>
      <c r="J296">
        <f t="shared" ca="1" si="102"/>
        <v>158</v>
      </c>
      <c r="K296">
        <f t="shared" ca="1" si="103"/>
        <v>12</v>
      </c>
      <c r="L296">
        <f t="shared" ca="1" si="104"/>
        <v>0.6</v>
      </c>
      <c r="M296" t="str">
        <f t="shared" ca="1" si="105"/>
        <v>Dark brown</v>
      </c>
      <c r="N296">
        <f t="shared" ca="1" si="106"/>
        <v>44.4</v>
      </c>
      <c r="O296">
        <f t="shared" ca="1" si="107"/>
        <v>31.9</v>
      </c>
      <c r="P296">
        <f t="shared" ca="1" si="108"/>
        <v>15.6</v>
      </c>
      <c r="Q296">
        <f t="shared" ca="1" si="109"/>
        <v>574</v>
      </c>
      <c r="R296" t="s">
        <v>19</v>
      </c>
      <c r="S296">
        <f t="shared" ca="1" si="92"/>
        <v>4.13</v>
      </c>
      <c r="T296">
        <f t="shared" ca="1" si="93"/>
        <v>2.16</v>
      </c>
      <c r="U296">
        <f t="shared" ca="1" si="94"/>
        <v>0.02</v>
      </c>
      <c r="V296">
        <v>24947</v>
      </c>
      <c r="W296">
        <v>334802</v>
      </c>
    </row>
    <row r="297" spans="1:23" x14ac:dyDescent="0.25">
      <c r="A297">
        <v>296</v>
      </c>
      <c r="B297">
        <f t="shared" ca="1" si="95"/>
        <v>32</v>
      </c>
      <c r="C297" t="str">
        <f t="shared" ca="1" si="91"/>
        <v>Loamy</v>
      </c>
      <c r="D297">
        <f t="shared" ca="1" si="96"/>
        <v>6.7</v>
      </c>
      <c r="E297">
        <f t="shared" ca="1" si="97"/>
        <v>2.7</v>
      </c>
      <c r="F297">
        <f t="shared" ca="1" si="98"/>
        <v>55</v>
      </c>
      <c r="G297">
        <f t="shared" ca="1" si="99"/>
        <v>1.33</v>
      </c>
      <c r="H297">
        <f t="shared" ca="1" si="100"/>
        <v>60</v>
      </c>
      <c r="I297">
        <f t="shared" ca="1" si="101"/>
        <v>28</v>
      </c>
      <c r="J297">
        <f t="shared" ca="1" si="102"/>
        <v>114</v>
      </c>
      <c r="K297">
        <f t="shared" ca="1" si="103"/>
        <v>16</v>
      </c>
      <c r="L297">
        <f t="shared" ca="1" si="104"/>
        <v>0.8</v>
      </c>
      <c r="M297" t="str">
        <f t="shared" ca="1" si="105"/>
        <v>Dark brown</v>
      </c>
      <c r="N297">
        <f t="shared" ca="1" si="106"/>
        <v>31.2</v>
      </c>
      <c r="O297">
        <f t="shared" ca="1" si="107"/>
        <v>35.4</v>
      </c>
      <c r="P297">
        <f t="shared" ca="1" si="108"/>
        <v>17.8</v>
      </c>
      <c r="Q297">
        <f t="shared" ca="1" si="109"/>
        <v>473</v>
      </c>
      <c r="R297" t="s">
        <v>19</v>
      </c>
      <c r="S297">
        <f t="shared" ca="1" si="92"/>
        <v>2.14</v>
      </c>
      <c r="T297">
        <f t="shared" ca="1" si="93"/>
        <v>1.55</v>
      </c>
      <c r="U297">
        <f t="shared" ca="1" si="94"/>
        <v>0.04</v>
      </c>
      <c r="V297">
        <v>24947</v>
      </c>
      <c r="W297">
        <v>334802</v>
      </c>
    </row>
    <row r="298" spans="1:23" x14ac:dyDescent="0.25">
      <c r="A298">
        <v>297</v>
      </c>
      <c r="B298">
        <f t="shared" ca="1" si="95"/>
        <v>37</v>
      </c>
      <c r="C298" t="str">
        <f t="shared" ca="1" si="91"/>
        <v>Sandy loam</v>
      </c>
      <c r="D298">
        <f t="shared" ca="1" si="96"/>
        <v>6.5</v>
      </c>
      <c r="E298">
        <f t="shared" ca="1" si="97"/>
        <v>3.4</v>
      </c>
      <c r="F298">
        <f t="shared" ca="1" si="98"/>
        <v>68.2</v>
      </c>
      <c r="G298">
        <f t="shared" ca="1" si="99"/>
        <v>1.1499999999999999</v>
      </c>
      <c r="H298">
        <f t="shared" ca="1" si="100"/>
        <v>49</v>
      </c>
      <c r="I298">
        <f t="shared" ca="1" si="101"/>
        <v>39</v>
      </c>
      <c r="J298">
        <f t="shared" ca="1" si="102"/>
        <v>153</v>
      </c>
      <c r="K298">
        <f t="shared" ca="1" si="103"/>
        <v>19</v>
      </c>
      <c r="L298">
        <f t="shared" ca="1" si="104"/>
        <v>0.9</v>
      </c>
      <c r="M298" t="str">
        <f t="shared" ca="1" si="105"/>
        <v>Light brown</v>
      </c>
      <c r="N298">
        <f t="shared" ca="1" si="106"/>
        <v>34.200000000000003</v>
      </c>
      <c r="O298">
        <f t="shared" ca="1" si="107"/>
        <v>43.1</v>
      </c>
      <c r="P298">
        <f t="shared" ca="1" si="108"/>
        <v>18.7</v>
      </c>
      <c r="Q298">
        <f t="shared" ca="1" si="109"/>
        <v>566</v>
      </c>
      <c r="R298" t="s">
        <v>19</v>
      </c>
      <c r="S298">
        <f t="shared" ca="1" si="92"/>
        <v>1.26</v>
      </c>
      <c r="T298">
        <f t="shared" ca="1" si="93"/>
        <v>1.58</v>
      </c>
      <c r="U298">
        <f t="shared" ca="1" si="94"/>
        <v>0.03</v>
      </c>
      <c r="V298">
        <v>24947</v>
      </c>
      <c r="W298">
        <v>334802</v>
      </c>
    </row>
    <row r="299" spans="1:23" x14ac:dyDescent="0.25">
      <c r="A299">
        <v>298</v>
      </c>
      <c r="B299">
        <f t="shared" ca="1" si="95"/>
        <v>36</v>
      </c>
      <c r="C299" t="str">
        <f t="shared" ca="1" si="91"/>
        <v>Loamy</v>
      </c>
      <c r="D299">
        <f t="shared" ca="1" si="96"/>
        <v>6.7</v>
      </c>
      <c r="E299">
        <f t="shared" ca="1" si="97"/>
        <v>2</v>
      </c>
      <c r="F299">
        <f t="shared" ca="1" si="98"/>
        <v>54.4</v>
      </c>
      <c r="G299">
        <f t="shared" ca="1" si="99"/>
        <v>1.06</v>
      </c>
      <c r="H299">
        <f t="shared" ca="1" si="100"/>
        <v>40</v>
      </c>
      <c r="I299">
        <f t="shared" ca="1" si="101"/>
        <v>24</v>
      </c>
      <c r="J299">
        <f t="shared" ca="1" si="102"/>
        <v>198</v>
      </c>
      <c r="K299">
        <f t="shared" ca="1" si="103"/>
        <v>12</v>
      </c>
      <c r="L299">
        <f t="shared" ca="1" si="104"/>
        <v>1.1000000000000001</v>
      </c>
      <c r="M299" t="str">
        <f t="shared" ca="1" si="105"/>
        <v>Dark brown</v>
      </c>
      <c r="N299">
        <f t="shared" ca="1" si="106"/>
        <v>32.6</v>
      </c>
      <c r="O299">
        <f t="shared" ca="1" si="107"/>
        <v>33.799999999999997</v>
      </c>
      <c r="P299">
        <f t="shared" ca="1" si="108"/>
        <v>15.5</v>
      </c>
      <c r="Q299">
        <f t="shared" ca="1" si="109"/>
        <v>427</v>
      </c>
      <c r="R299" t="s">
        <v>19</v>
      </c>
      <c r="S299">
        <f t="shared" ca="1" si="92"/>
        <v>1.67</v>
      </c>
      <c r="T299">
        <f t="shared" ca="1" si="93"/>
        <v>1.61</v>
      </c>
      <c r="U299">
        <f t="shared" ca="1" si="94"/>
        <v>0.03</v>
      </c>
      <c r="V299">
        <v>24947</v>
      </c>
      <c r="W299">
        <v>334802</v>
      </c>
    </row>
    <row r="300" spans="1:23" x14ac:dyDescent="0.25">
      <c r="A300">
        <v>299</v>
      </c>
      <c r="B300">
        <f t="shared" ca="1" si="95"/>
        <v>43</v>
      </c>
      <c r="C300" t="str">
        <f t="shared" ca="1" si="91"/>
        <v>Loamy</v>
      </c>
      <c r="D300">
        <f t="shared" ca="1" si="96"/>
        <v>6.4</v>
      </c>
      <c r="E300">
        <f t="shared" ca="1" si="97"/>
        <v>3.6</v>
      </c>
      <c r="F300">
        <f t="shared" ca="1" si="98"/>
        <v>68.099999999999994</v>
      </c>
      <c r="G300">
        <f t="shared" ca="1" si="99"/>
        <v>1.1100000000000001</v>
      </c>
      <c r="H300">
        <f t="shared" ca="1" si="100"/>
        <v>66</v>
      </c>
      <c r="I300">
        <f t="shared" ca="1" si="101"/>
        <v>34</v>
      </c>
      <c r="J300">
        <f t="shared" ca="1" si="102"/>
        <v>119</v>
      </c>
      <c r="K300">
        <f t="shared" ca="1" si="103"/>
        <v>17</v>
      </c>
      <c r="L300">
        <f t="shared" ca="1" si="104"/>
        <v>1.1000000000000001</v>
      </c>
      <c r="M300" t="str">
        <f t="shared" ca="1" si="105"/>
        <v>Dark brown</v>
      </c>
      <c r="N300">
        <f t="shared" ca="1" si="106"/>
        <v>41.7</v>
      </c>
      <c r="O300">
        <f t="shared" ca="1" si="107"/>
        <v>41.1</v>
      </c>
      <c r="P300">
        <f t="shared" ca="1" si="108"/>
        <v>15.7</v>
      </c>
      <c r="Q300">
        <f t="shared" ca="1" si="109"/>
        <v>486</v>
      </c>
      <c r="R300" t="s">
        <v>19</v>
      </c>
      <c r="S300">
        <f t="shared" ca="1" si="92"/>
        <v>1.94</v>
      </c>
      <c r="T300">
        <f t="shared" ca="1" si="93"/>
        <v>1.66</v>
      </c>
      <c r="U300">
        <f t="shared" ca="1" si="94"/>
        <v>0.03</v>
      </c>
      <c r="V300">
        <v>24947</v>
      </c>
      <c r="W300">
        <v>334802</v>
      </c>
    </row>
    <row r="301" spans="1:23" x14ac:dyDescent="0.25">
      <c r="A301">
        <v>300</v>
      </c>
      <c r="B301">
        <f t="shared" ca="1" si="95"/>
        <v>35</v>
      </c>
      <c r="C301" t="str">
        <f t="shared" ca="1" si="91"/>
        <v>Sandy loam</v>
      </c>
      <c r="D301">
        <f t="shared" ca="1" si="96"/>
        <v>6</v>
      </c>
      <c r="E301">
        <f t="shared" ca="1" si="97"/>
        <v>2.7</v>
      </c>
      <c r="F301">
        <f t="shared" ca="1" si="98"/>
        <v>67.2</v>
      </c>
      <c r="G301">
        <f t="shared" ca="1" si="99"/>
        <v>1.22</v>
      </c>
      <c r="H301">
        <f t="shared" ca="1" si="100"/>
        <v>40</v>
      </c>
      <c r="I301">
        <f t="shared" ca="1" si="101"/>
        <v>33</v>
      </c>
      <c r="J301">
        <f t="shared" ca="1" si="102"/>
        <v>175</v>
      </c>
      <c r="K301">
        <f t="shared" ca="1" si="103"/>
        <v>18</v>
      </c>
      <c r="L301">
        <f t="shared" ca="1" si="104"/>
        <v>0.9</v>
      </c>
      <c r="M301" t="str">
        <f t="shared" ca="1" si="105"/>
        <v>Light brown</v>
      </c>
      <c r="N301">
        <f t="shared" ca="1" si="106"/>
        <v>40.299999999999997</v>
      </c>
      <c r="O301">
        <f t="shared" ca="1" si="107"/>
        <v>39</v>
      </c>
      <c r="P301">
        <f t="shared" ca="1" si="108"/>
        <v>18.8</v>
      </c>
      <c r="Q301">
        <f t="shared" ca="1" si="109"/>
        <v>448</v>
      </c>
      <c r="R301" t="s">
        <v>19</v>
      </c>
      <c r="S301">
        <f t="shared" ca="1" si="92"/>
        <v>1.21</v>
      </c>
      <c r="T301">
        <f t="shared" ca="1" si="93"/>
        <v>1.72</v>
      </c>
      <c r="U301">
        <f t="shared" ca="1" si="94"/>
        <v>0.03</v>
      </c>
      <c r="V301">
        <v>24947</v>
      </c>
      <c r="W301">
        <v>334802</v>
      </c>
    </row>
    <row r="302" spans="1:23" x14ac:dyDescent="0.25">
      <c r="A302">
        <v>301</v>
      </c>
      <c r="B302">
        <f t="shared" ca="1" si="95"/>
        <v>45</v>
      </c>
      <c r="C302" t="str">
        <f t="shared" ca="1" si="91"/>
        <v>Sandy loam</v>
      </c>
      <c r="D302">
        <f t="shared" ca="1" si="96"/>
        <v>6.5</v>
      </c>
      <c r="E302">
        <f t="shared" ca="1" si="97"/>
        <v>3.7</v>
      </c>
      <c r="F302">
        <f t="shared" ca="1" si="98"/>
        <v>55.4</v>
      </c>
      <c r="G302">
        <f t="shared" ca="1" si="99"/>
        <v>1.33</v>
      </c>
      <c r="H302">
        <f t="shared" ca="1" si="100"/>
        <v>74</v>
      </c>
      <c r="I302">
        <f t="shared" ca="1" si="101"/>
        <v>35</v>
      </c>
      <c r="J302">
        <f t="shared" ca="1" si="102"/>
        <v>165</v>
      </c>
      <c r="K302">
        <f t="shared" ca="1" si="103"/>
        <v>19</v>
      </c>
      <c r="L302">
        <f t="shared" ca="1" si="104"/>
        <v>1.1000000000000001</v>
      </c>
      <c r="M302" t="str">
        <f t="shared" ca="1" si="105"/>
        <v>Light brown</v>
      </c>
      <c r="N302">
        <f t="shared" ca="1" si="106"/>
        <v>36.9</v>
      </c>
      <c r="O302">
        <f t="shared" ca="1" si="107"/>
        <v>30.6</v>
      </c>
      <c r="P302">
        <f t="shared" ca="1" si="108"/>
        <v>16</v>
      </c>
      <c r="Q302">
        <f t="shared" ca="1" si="109"/>
        <v>451</v>
      </c>
      <c r="R302" t="s">
        <v>19</v>
      </c>
      <c r="S302">
        <f t="shared" ca="1" si="92"/>
        <v>2.11</v>
      </c>
      <c r="T302">
        <f t="shared" ca="1" si="93"/>
        <v>1.81</v>
      </c>
      <c r="U302">
        <f t="shared" ca="1" si="94"/>
        <v>0.04</v>
      </c>
      <c r="V302">
        <v>24947</v>
      </c>
      <c r="W302">
        <v>334802</v>
      </c>
    </row>
    <row r="303" spans="1:23" x14ac:dyDescent="0.25">
      <c r="A303">
        <v>302</v>
      </c>
      <c r="B303">
        <f t="shared" ca="1" si="95"/>
        <v>30</v>
      </c>
      <c r="C303" t="str">
        <f t="shared" ca="1" si="91"/>
        <v>Sandy loam</v>
      </c>
      <c r="D303">
        <f t="shared" ca="1" si="96"/>
        <v>6.5</v>
      </c>
      <c r="E303">
        <f t="shared" ca="1" si="97"/>
        <v>3.7</v>
      </c>
      <c r="F303">
        <f t="shared" ca="1" si="98"/>
        <v>59.9</v>
      </c>
      <c r="G303">
        <f t="shared" ca="1" si="99"/>
        <v>1.27</v>
      </c>
      <c r="H303">
        <f t="shared" ca="1" si="100"/>
        <v>71</v>
      </c>
      <c r="I303">
        <f t="shared" ca="1" si="101"/>
        <v>28</v>
      </c>
      <c r="J303">
        <f t="shared" ca="1" si="102"/>
        <v>202</v>
      </c>
      <c r="K303">
        <f t="shared" ca="1" si="103"/>
        <v>18</v>
      </c>
      <c r="L303">
        <f t="shared" ca="1" si="104"/>
        <v>1</v>
      </c>
      <c r="M303" t="str">
        <f t="shared" ca="1" si="105"/>
        <v>Dark brown</v>
      </c>
      <c r="N303">
        <f t="shared" ca="1" si="106"/>
        <v>46.8</v>
      </c>
      <c r="O303">
        <f t="shared" ca="1" si="107"/>
        <v>31.4</v>
      </c>
      <c r="P303">
        <f t="shared" ca="1" si="108"/>
        <v>18.100000000000001</v>
      </c>
      <c r="Q303">
        <f t="shared" ca="1" si="109"/>
        <v>448</v>
      </c>
      <c r="R303" t="s">
        <v>19</v>
      </c>
      <c r="S303">
        <f t="shared" ca="1" si="92"/>
        <v>2.54</v>
      </c>
      <c r="T303">
        <f t="shared" ca="1" si="93"/>
        <v>1.91</v>
      </c>
      <c r="U303">
        <f t="shared" ca="1" si="94"/>
        <v>0.03</v>
      </c>
      <c r="V303">
        <v>24947</v>
      </c>
      <c r="W303">
        <v>334802</v>
      </c>
    </row>
    <row r="304" spans="1:23" x14ac:dyDescent="0.25">
      <c r="A304">
        <v>303</v>
      </c>
      <c r="B304">
        <f t="shared" ca="1" si="95"/>
        <v>30</v>
      </c>
      <c r="C304" t="str">
        <f t="shared" ca="1" si="91"/>
        <v>Loamy</v>
      </c>
      <c r="D304">
        <f t="shared" ca="1" si="96"/>
        <v>6.4</v>
      </c>
      <c r="E304">
        <f t="shared" ca="1" si="97"/>
        <v>2.7</v>
      </c>
      <c r="F304">
        <f t="shared" ca="1" si="98"/>
        <v>61.3</v>
      </c>
      <c r="G304">
        <f t="shared" ca="1" si="99"/>
        <v>1.39</v>
      </c>
      <c r="H304">
        <f t="shared" ca="1" si="100"/>
        <v>46</v>
      </c>
      <c r="I304">
        <f t="shared" ca="1" si="101"/>
        <v>22</v>
      </c>
      <c r="J304">
        <f t="shared" ca="1" si="102"/>
        <v>210</v>
      </c>
      <c r="K304">
        <f t="shared" ca="1" si="103"/>
        <v>13</v>
      </c>
      <c r="L304">
        <f t="shared" ca="1" si="104"/>
        <v>1.2</v>
      </c>
      <c r="M304" t="str">
        <f t="shared" ca="1" si="105"/>
        <v>Dark brown</v>
      </c>
      <c r="N304">
        <f t="shared" ca="1" si="106"/>
        <v>46.3</v>
      </c>
      <c r="O304">
        <f t="shared" ca="1" si="107"/>
        <v>47.4</v>
      </c>
      <c r="P304">
        <f t="shared" ca="1" si="108"/>
        <v>19.8</v>
      </c>
      <c r="Q304">
        <f t="shared" ca="1" si="109"/>
        <v>408</v>
      </c>
      <c r="R304" t="s">
        <v>19</v>
      </c>
      <c r="S304">
        <f t="shared" ca="1" si="92"/>
        <v>2.09</v>
      </c>
      <c r="T304">
        <f t="shared" ca="1" si="93"/>
        <v>1.29</v>
      </c>
      <c r="U304">
        <f t="shared" ca="1" si="94"/>
        <v>0.03</v>
      </c>
      <c r="V304">
        <v>24947</v>
      </c>
      <c r="W304">
        <v>334802</v>
      </c>
    </row>
    <row r="305" spans="1:23" x14ac:dyDescent="0.25">
      <c r="A305">
        <v>304</v>
      </c>
      <c r="B305">
        <f t="shared" ca="1" si="95"/>
        <v>35</v>
      </c>
      <c r="C305" t="str">
        <f t="shared" ca="1" si="91"/>
        <v>Loamy</v>
      </c>
      <c r="D305">
        <f t="shared" ca="1" si="96"/>
        <v>6.3</v>
      </c>
      <c r="E305">
        <f t="shared" ca="1" si="97"/>
        <v>3.7</v>
      </c>
      <c r="F305">
        <f t="shared" ca="1" si="98"/>
        <v>55.7</v>
      </c>
      <c r="G305">
        <f t="shared" ca="1" si="99"/>
        <v>1.32</v>
      </c>
      <c r="H305">
        <f t="shared" ca="1" si="100"/>
        <v>64</v>
      </c>
      <c r="I305">
        <f t="shared" ca="1" si="101"/>
        <v>37</v>
      </c>
      <c r="J305">
        <f t="shared" ca="1" si="102"/>
        <v>147</v>
      </c>
      <c r="K305">
        <f t="shared" ca="1" si="103"/>
        <v>16</v>
      </c>
      <c r="L305">
        <f t="shared" ca="1" si="104"/>
        <v>1</v>
      </c>
      <c r="M305" t="str">
        <f t="shared" ca="1" si="105"/>
        <v>Dark brown</v>
      </c>
      <c r="N305">
        <f t="shared" ca="1" si="106"/>
        <v>32.1</v>
      </c>
      <c r="O305">
        <f t="shared" ca="1" si="107"/>
        <v>28.9</v>
      </c>
      <c r="P305">
        <f t="shared" ca="1" si="108"/>
        <v>18</v>
      </c>
      <c r="Q305">
        <f t="shared" ca="1" si="109"/>
        <v>430</v>
      </c>
      <c r="R305" t="s">
        <v>19</v>
      </c>
      <c r="S305">
        <f t="shared" ca="1" si="92"/>
        <v>1.73</v>
      </c>
      <c r="T305">
        <f t="shared" ca="1" si="93"/>
        <v>1.93</v>
      </c>
      <c r="U305">
        <f t="shared" ca="1" si="94"/>
        <v>0.04</v>
      </c>
      <c r="V305">
        <v>24947</v>
      </c>
      <c r="W305">
        <v>334802</v>
      </c>
    </row>
    <row r="306" spans="1:23" x14ac:dyDescent="0.25">
      <c r="A306">
        <v>305</v>
      </c>
      <c r="B306">
        <f t="shared" ca="1" si="95"/>
        <v>38</v>
      </c>
      <c r="C306" t="str">
        <f t="shared" ca="1" si="91"/>
        <v>Loamy</v>
      </c>
      <c r="D306">
        <f t="shared" ca="1" si="96"/>
        <v>6.1</v>
      </c>
      <c r="E306">
        <f t="shared" ca="1" si="97"/>
        <v>2.4</v>
      </c>
      <c r="F306">
        <f t="shared" ca="1" si="98"/>
        <v>62.5</v>
      </c>
      <c r="G306">
        <f t="shared" ca="1" si="99"/>
        <v>1.2</v>
      </c>
      <c r="H306">
        <f t="shared" ca="1" si="100"/>
        <v>51</v>
      </c>
      <c r="I306">
        <f t="shared" ca="1" si="101"/>
        <v>23</v>
      </c>
      <c r="J306">
        <f t="shared" ca="1" si="102"/>
        <v>169</v>
      </c>
      <c r="K306">
        <f t="shared" ca="1" si="103"/>
        <v>14</v>
      </c>
      <c r="L306">
        <f t="shared" ca="1" si="104"/>
        <v>0.6</v>
      </c>
      <c r="M306" t="str">
        <f t="shared" ca="1" si="105"/>
        <v>Dark brown</v>
      </c>
      <c r="N306">
        <f t="shared" ca="1" si="106"/>
        <v>35.200000000000003</v>
      </c>
      <c r="O306">
        <f t="shared" ca="1" si="107"/>
        <v>35.299999999999997</v>
      </c>
      <c r="P306">
        <f t="shared" ca="1" si="108"/>
        <v>19.3</v>
      </c>
      <c r="Q306">
        <f t="shared" ca="1" si="109"/>
        <v>488</v>
      </c>
      <c r="R306" t="s">
        <v>19</v>
      </c>
      <c r="S306">
        <f t="shared" ca="1" si="92"/>
        <v>2.2200000000000002</v>
      </c>
      <c r="T306">
        <f t="shared" ca="1" si="93"/>
        <v>1.77</v>
      </c>
      <c r="U306">
        <f t="shared" ca="1" si="94"/>
        <v>0.03</v>
      </c>
      <c r="V306">
        <v>24947</v>
      </c>
      <c r="W306">
        <v>334802</v>
      </c>
    </row>
    <row r="307" spans="1:23" x14ac:dyDescent="0.25">
      <c r="A307">
        <v>306</v>
      </c>
      <c r="B307">
        <f t="shared" ca="1" si="95"/>
        <v>32</v>
      </c>
      <c r="C307" t="str">
        <f t="shared" ca="1" si="91"/>
        <v>Loamy</v>
      </c>
      <c r="D307">
        <f t="shared" ca="1" si="96"/>
        <v>6.1</v>
      </c>
      <c r="E307">
        <f t="shared" ca="1" si="97"/>
        <v>2.2999999999999998</v>
      </c>
      <c r="F307">
        <f t="shared" ca="1" si="98"/>
        <v>53.1</v>
      </c>
      <c r="G307">
        <f t="shared" ca="1" si="99"/>
        <v>1.23</v>
      </c>
      <c r="H307">
        <f t="shared" ca="1" si="100"/>
        <v>95</v>
      </c>
      <c r="I307">
        <f t="shared" ca="1" si="101"/>
        <v>22</v>
      </c>
      <c r="J307">
        <f t="shared" ca="1" si="102"/>
        <v>148</v>
      </c>
      <c r="K307">
        <f t="shared" ca="1" si="103"/>
        <v>14</v>
      </c>
      <c r="L307">
        <f t="shared" ca="1" si="104"/>
        <v>0.7</v>
      </c>
      <c r="M307" t="str">
        <f t="shared" ca="1" si="105"/>
        <v>Dark brown</v>
      </c>
      <c r="N307">
        <f t="shared" ca="1" si="106"/>
        <v>39</v>
      </c>
      <c r="O307">
        <f t="shared" ca="1" si="107"/>
        <v>46.8</v>
      </c>
      <c r="P307">
        <f t="shared" ca="1" si="108"/>
        <v>18.899999999999999</v>
      </c>
      <c r="Q307">
        <f t="shared" ca="1" si="109"/>
        <v>586</v>
      </c>
      <c r="R307" t="s">
        <v>19</v>
      </c>
      <c r="S307">
        <f t="shared" ca="1" si="92"/>
        <v>4.32</v>
      </c>
      <c r="T307">
        <f t="shared" ca="1" si="93"/>
        <v>1.1299999999999999</v>
      </c>
      <c r="U307">
        <f t="shared" ca="1" si="94"/>
        <v>0.03</v>
      </c>
      <c r="V307">
        <v>24947</v>
      </c>
      <c r="W307">
        <v>334802</v>
      </c>
    </row>
    <row r="308" spans="1:23" x14ac:dyDescent="0.25">
      <c r="A308">
        <v>307</v>
      </c>
      <c r="B308">
        <f t="shared" ca="1" si="95"/>
        <v>42</v>
      </c>
      <c r="C308" t="str">
        <f t="shared" ca="1" si="91"/>
        <v>Loamy</v>
      </c>
      <c r="D308">
        <f t="shared" ca="1" si="96"/>
        <v>6.3</v>
      </c>
      <c r="E308">
        <f t="shared" ca="1" si="97"/>
        <v>2.6</v>
      </c>
      <c r="F308">
        <f t="shared" ca="1" si="98"/>
        <v>67.599999999999994</v>
      </c>
      <c r="G308">
        <f t="shared" ca="1" si="99"/>
        <v>1.06</v>
      </c>
      <c r="H308">
        <f t="shared" ca="1" si="100"/>
        <v>48</v>
      </c>
      <c r="I308">
        <f t="shared" ca="1" si="101"/>
        <v>30</v>
      </c>
      <c r="J308">
        <f t="shared" ca="1" si="102"/>
        <v>116</v>
      </c>
      <c r="K308">
        <f t="shared" ca="1" si="103"/>
        <v>15</v>
      </c>
      <c r="L308">
        <f t="shared" ca="1" si="104"/>
        <v>0.7</v>
      </c>
      <c r="M308" t="str">
        <f t="shared" ca="1" si="105"/>
        <v>Dark brown</v>
      </c>
      <c r="N308">
        <f t="shared" ca="1" si="106"/>
        <v>42.8</v>
      </c>
      <c r="O308">
        <f t="shared" ca="1" si="107"/>
        <v>32.4</v>
      </c>
      <c r="P308">
        <f t="shared" ca="1" si="108"/>
        <v>18</v>
      </c>
      <c r="Q308">
        <f t="shared" ca="1" si="109"/>
        <v>580</v>
      </c>
      <c r="R308" t="s">
        <v>19</v>
      </c>
      <c r="S308">
        <f t="shared" ca="1" si="92"/>
        <v>1.6</v>
      </c>
      <c r="T308">
        <f t="shared" ca="1" si="93"/>
        <v>2.09</v>
      </c>
      <c r="U308">
        <f t="shared" ca="1" si="94"/>
        <v>0.02</v>
      </c>
      <c r="V308">
        <v>24947</v>
      </c>
      <c r="W308">
        <v>334802</v>
      </c>
    </row>
    <row r="309" spans="1:23" x14ac:dyDescent="0.25">
      <c r="A309">
        <v>308</v>
      </c>
      <c r="B309">
        <f t="shared" ca="1" si="95"/>
        <v>42</v>
      </c>
      <c r="C309" t="str">
        <f t="shared" ca="1" si="91"/>
        <v>Loamy</v>
      </c>
      <c r="D309">
        <f t="shared" ca="1" si="96"/>
        <v>6.3</v>
      </c>
      <c r="E309">
        <f t="shared" ca="1" si="97"/>
        <v>3.8</v>
      </c>
      <c r="F309">
        <f t="shared" ca="1" si="98"/>
        <v>68.8</v>
      </c>
      <c r="G309">
        <f t="shared" ca="1" si="99"/>
        <v>1.32</v>
      </c>
      <c r="H309">
        <f t="shared" ca="1" si="100"/>
        <v>92</v>
      </c>
      <c r="I309">
        <f t="shared" ca="1" si="101"/>
        <v>33</v>
      </c>
      <c r="J309">
        <f t="shared" ca="1" si="102"/>
        <v>123</v>
      </c>
      <c r="K309">
        <f t="shared" ca="1" si="103"/>
        <v>11</v>
      </c>
      <c r="L309">
        <f t="shared" ca="1" si="104"/>
        <v>0.6</v>
      </c>
      <c r="M309" t="str">
        <f t="shared" ca="1" si="105"/>
        <v>Dark brown</v>
      </c>
      <c r="N309">
        <f t="shared" ca="1" si="106"/>
        <v>33.799999999999997</v>
      </c>
      <c r="O309">
        <f t="shared" ca="1" si="107"/>
        <v>43.3</v>
      </c>
      <c r="P309">
        <f t="shared" ca="1" si="108"/>
        <v>15.7</v>
      </c>
      <c r="Q309">
        <f t="shared" ca="1" si="109"/>
        <v>595</v>
      </c>
      <c r="R309" t="s">
        <v>19</v>
      </c>
      <c r="S309">
        <f t="shared" ca="1" si="92"/>
        <v>2.79</v>
      </c>
      <c r="T309">
        <f t="shared" ca="1" si="93"/>
        <v>1.59</v>
      </c>
      <c r="U309">
        <f t="shared" ca="1" si="94"/>
        <v>0.04</v>
      </c>
      <c r="V309">
        <v>24947</v>
      </c>
      <c r="W309">
        <v>334802</v>
      </c>
    </row>
    <row r="310" spans="1:23" x14ac:dyDescent="0.25">
      <c r="A310">
        <v>309</v>
      </c>
      <c r="B310">
        <f t="shared" ca="1" si="95"/>
        <v>34</v>
      </c>
      <c r="C310" t="str">
        <f t="shared" ca="1" si="91"/>
        <v>Sandy loam</v>
      </c>
      <c r="D310">
        <f t="shared" ca="1" si="96"/>
        <v>6.4</v>
      </c>
      <c r="E310">
        <f t="shared" ca="1" si="97"/>
        <v>3.8</v>
      </c>
      <c r="F310">
        <f t="shared" ca="1" si="98"/>
        <v>70</v>
      </c>
      <c r="G310">
        <f t="shared" ca="1" si="99"/>
        <v>1.37</v>
      </c>
      <c r="H310">
        <f t="shared" ca="1" si="100"/>
        <v>79</v>
      </c>
      <c r="I310">
        <f t="shared" ca="1" si="101"/>
        <v>34</v>
      </c>
      <c r="J310">
        <f t="shared" ca="1" si="102"/>
        <v>230</v>
      </c>
      <c r="K310">
        <f t="shared" ca="1" si="103"/>
        <v>10</v>
      </c>
      <c r="L310">
        <f t="shared" ca="1" si="104"/>
        <v>1.2</v>
      </c>
      <c r="M310" t="str">
        <f t="shared" ca="1" si="105"/>
        <v>Light brown</v>
      </c>
      <c r="N310">
        <f t="shared" ca="1" si="106"/>
        <v>43.7</v>
      </c>
      <c r="O310">
        <f t="shared" ca="1" si="107"/>
        <v>26.4</v>
      </c>
      <c r="P310">
        <f t="shared" ca="1" si="108"/>
        <v>16.5</v>
      </c>
      <c r="Q310">
        <f t="shared" ca="1" si="109"/>
        <v>483</v>
      </c>
      <c r="R310" t="s">
        <v>19</v>
      </c>
      <c r="S310">
        <f t="shared" ca="1" si="92"/>
        <v>2.3199999999999998</v>
      </c>
      <c r="T310">
        <f t="shared" ca="1" si="93"/>
        <v>2.65</v>
      </c>
      <c r="U310">
        <f t="shared" ca="1" si="94"/>
        <v>0.03</v>
      </c>
      <c r="V310">
        <v>24947</v>
      </c>
      <c r="W310">
        <v>334802</v>
      </c>
    </row>
    <row r="311" spans="1:23" x14ac:dyDescent="0.25">
      <c r="A311">
        <v>310</v>
      </c>
      <c r="B311">
        <f t="shared" ca="1" si="95"/>
        <v>38</v>
      </c>
      <c r="C311" t="str">
        <f t="shared" ca="1" si="91"/>
        <v>Sandy loam</v>
      </c>
      <c r="D311">
        <f t="shared" ca="1" si="96"/>
        <v>6.6</v>
      </c>
      <c r="E311">
        <f t="shared" ca="1" si="97"/>
        <v>2.5</v>
      </c>
      <c r="F311">
        <f t="shared" ca="1" si="98"/>
        <v>57.4</v>
      </c>
      <c r="G311">
        <f t="shared" ca="1" si="99"/>
        <v>1.1299999999999999</v>
      </c>
      <c r="H311">
        <f t="shared" ca="1" si="100"/>
        <v>69</v>
      </c>
      <c r="I311">
        <f t="shared" ca="1" si="101"/>
        <v>35</v>
      </c>
      <c r="J311">
        <f t="shared" ca="1" si="102"/>
        <v>240</v>
      </c>
      <c r="K311">
        <f t="shared" ca="1" si="103"/>
        <v>15</v>
      </c>
      <c r="L311">
        <f t="shared" ca="1" si="104"/>
        <v>1.1000000000000001</v>
      </c>
      <c r="M311" t="str">
        <f t="shared" ca="1" si="105"/>
        <v>Dark brown</v>
      </c>
      <c r="N311">
        <f t="shared" ca="1" si="106"/>
        <v>34</v>
      </c>
      <c r="O311">
        <f t="shared" ca="1" si="107"/>
        <v>39</v>
      </c>
      <c r="P311">
        <f t="shared" ca="1" si="108"/>
        <v>16.8</v>
      </c>
      <c r="Q311">
        <f t="shared" ca="1" si="109"/>
        <v>561</v>
      </c>
      <c r="R311" t="s">
        <v>19</v>
      </c>
      <c r="S311">
        <f t="shared" ca="1" si="92"/>
        <v>1.97</v>
      </c>
      <c r="T311">
        <f t="shared" ca="1" si="93"/>
        <v>1.47</v>
      </c>
      <c r="U311">
        <f t="shared" ca="1" si="94"/>
        <v>0.03</v>
      </c>
      <c r="V311">
        <v>24947</v>
      </c>
      <c r="W311">
        <v>334802</v>
      </c>
    </row>
    <row r="312" spans="1:23" x14ac:dyDescent="0.25">
      <c r="A312">
        <v>311</v>
      </c>
      <c r="B312">
        <f t="shared" ca="1" si="95"/>
        <v>39</v>
      </c>
      <c r="C312" t="str">
        <f t="shared" ca="1" si="91"/>
        <v>Sandy loam</v>
      </c>
      <c r="D312">
        <f t="shared" ca="1" si="96"/>
        <v>6.7</v>
      </c>
      <c r="E312">
        <f t="shared" ca="1" si="97"/>
        <v>3.3</v>
      </c>
      <c r="F312">
        <f t="shared" ca="1" si="98"/>
        <v>52.2</v>
      </c>
      <c r="G312">
        <f t="shared" ca="1" si="99"/>
        <v>1.36</v>
      </c>
      <c r="H312">
        <f t="shared" ca="1" si="100"/>
        <v>67</v>
      </c>
      <c r="I312">
        <f t="shared" ca="1" si="101"/>
        <v>26</v>
      </c>
      <c r="J312">
        <f t="shared" ca="1" si="102"/>
        <v>216</v>
      </c>
      <c r="K312">
        <f t="shared" ca="1" si="103"/>
        <v>14</v>
      </c>
      <c r="L312">
        <f t="shared" ca="1" si="104"/>
        <v>1.1000000000000001</v>
      </c>
      <c r="M312" t="str">
        <f t="shared" ca="1" si="105"/>
        <v>Dark brown</v>
      </c>
      <c r="N312">
        <f t="shared" ca="1" si="106"/>
        <v>40.9</v>
      </c>
      <c r="O312">
        <f t="shared" ca="1" si="107"/>
        <v>44.8</v>
      </c>
      <c r="P312">
        <f t="shared" ca="1" si="108"/>
        <v>15.4</v>
      </c>
      <c r="Q312">
        <f t="shared" ca="1" si="109"/>
        <v>509</v>
      </c>
      <c r="R312" t="s">
        <v>19</v>
      </c>
      <c r="S312">
        <f t="shared" ca="1" si="92"/>
        <v>2.58</v>
      </c>
      <c r="T312">
        <f t="shared" ca="1" si="93"/>
        <v>1.17</v>
      </c>
      <c r="U312">
        <f t="shared" ca="1" si="94"/>
        <v>0.03</v>
      </c>
      <c r="V312">
        <v>24947</v>
      </c>
      <c r="W312">
        <v>334802</v>
      </c>
    </row>
    <row r="313" spans="1:23" x14ac:dyDescent="0.25">
      <c r="A313">
        <v>312</v>
      </c>
      <c r="B313">
        <f t="shared" ca="1" si="95"/>
        <v>44</v>
      </c>
      <c r="C313" t="str">
        <f t="shared" ca="1" si="91"/>
        <v>Sandy loam</v>
      </c>
      <c r="D313">
        <f t="shared" ca="1" si="96"/>
        <v>6.4</v>
      </c>
      <c r="E313">
        <f t="shared" ca="1" si="97"/>
        <v>2.4</v>
      </c>
      <c r="F313">
        <f t="shared" ca="1" si="98"/>
        <v>61.7</v>
      </c>
      <c r="G313">
        <f t="shared" ca="1" si="99"/>
        <v>1.04</v>
      </c>
      <c r="H313">
        <f t="shared" ca="1" si="100"/>
        <v>85</v>
      </c>
      <c r="I313">
        <f t="shared" ca="1" si="101"/>
        <v>24</v>
      </c>
      <c r="J313">
        <f t="shared" ca="1" si="102"/>
        <v>160</v>
      </c>
      <c r="K313">
        <f t="shared" ca="1" si="103"/>
        <v>20</v>
      </c>
      <c r="L313">
        <f t="shared" ca="1" si="104"/>
        <v>1.1000000000000001</v>
      </c>
      <c r="M313" t="str">
        <f t="shared" ca="1" si="105"/>
        <v>Dark brown</v>
      </c>
      <c r="N313">
        <f t="shared" ca="1" si="106"/>
        <v>44.5</v>
      </c>
      <c r="O313">
        <f t="shared" ca="1" si="107"/>
        <v>48.7</v>
      </c>
      <c r="P313">
        <f t="shared" ca="1" si="108"/>
        <v>17.5</v>
      </c>
      <c r="Q313">
        <f t="shared" ca="1" si="109"/>
        <v>589</v>
      </c>
      <c r="R313" t="s">
        <v>19</v>
      </c>
      <c r="S313">
        <f t="shared" ca="1" si="92"/>
        <v>3.54</v>
      </c>
      <c r="T313">
        <f t="shared" ca="1" si="93"/>
        <v>1.27</v>
      </c>
      <c r="U313">
        <f t="shared" ca="1" si="94"/>
        <v>0.02</v>
      </c>
      <c r="V313">
        <v>24947</v>
      </c>
      <c r="W313">
        <v>334802</v>
      </c>
    </row>
    <row r="314" spans="1:23" x14ac:dyDescent="0.25">
      <c r="A314">
        <v>313</v>
      </c>
      <c r="B314">
        <f t="shared" ca="1" si="95"/>
        <v>44</v>
      </c>
      <c r="C314" t="str">
        <f t="shared" ca="1" si="91"/>
        <v>Sandy loam</v>
      </c>
      <c r="D314">
        <f t="shared" ca="1" si="96"/>
        <v>6.3</v>
      </c>
      <c r="E314">
        <f t="shared" ca="1" si="97"/>
        <v>2.2000000000000002</v>
      </c>
      <c r="F314">
        <f t="shared" ca="1" si="98"/>
        <v>65</v>
      </c>
      <c r="G314">
        <f t="shared" ca="1" si="99"/>
        <v>1.02</v>
      </c>
      <c r="H314">
        <f t="shared" ca="1" si="100"/>
        <v>95</v>
      </c>
      <c r="I314">
        <f t="shared" ca="1" si="101"/>
        <v>20</v>
      </c>
      <c r="J314">
        <f t="shared" ca="1" si="102"/>
        <v>120</v>
      </c>
      <c r="K314">
        <f t="shared" ca="1" si="103"/>
        <v>10</v>
      </c>
      <c r="L314">
        <f t="shared" ca="1" si="104"/>
        <v>0.5</v>
      </c>
      <c r="M314" t="str">
        <f t="shared" ca="1" si="105"/>
        <v>Dark brown</v>
      </c>
      <c r="N314">
        <f t="shared" ca="1" si="106"/>
        <v>47.9</v>
      </c>
      <c r="O314">
        <f t="shared" ca="1" si="107"/>
        <v>44.8</v>
      </c>
      <c r="P314">
        <f t="shared" ca="1" si="108"/>
        <v>16.899999999999999</v>
      </c>
      <c r="Q314">
        <f t="shared" ca="1" si="109"/>
        <v>548</v>
      </c>
      <c r="R314" t="s">
        <v>19</v>
      </c>
      <c r="S314">
        <f t="shared" ca="1" si="92"/>
        <v>4.75</v>
      </c>
      <c r="T314">
        <f t="shared" ca="1" si="93"/>
        <v>1.45</v>
      </c>
      <c r="U314">
        <f t="shared" ca="1" si="94"/>
        <v>0.02</v>
      </c>
      <c r="V314">
        <v>24947</v>
      </c>
      <c r="W314">
        <v>334802</v>
      </c>
    </row>
    <row r="315" spans="1:23" x14ac:dyDescent="0.25">
      <c r="A315">
        <v>314</v>
      </c>
      <c r="B315">
        <f t="shared" ca="1" si="95"/>
        <v>40</v>
      </c>
      <c r="C315" t="str">
        <f t="shared" ca="1" si="91"/>
        <v>Sandy loam</v>
      </c>
      <c r="D315">
        <f t="shared" ca="1" si="96"/>
        <v>6.5</v>
      </c>
      <c r="E315">
        <f t="shared" ca="1" si="97"/>
        <v>2.1</v>
      </c>
      <c r="F315">
        <f t="shared" ca="1" si="98"/>
        <v>51.5</v>
      </c>
      <c r="G315">
        <f t="shared" ca="1" si="99"/>
        <v>1.34</v>
      </c>
      <c r="H315">
        <f t="shared" ca="1" si="100"/>
        <v>86</v>
      </c>
      <c r="I315">
        <f t="shared" ca="1" si="101"/>
        <v>38</v>
      </c>
      <c r="J315">
        <f t="shared" ca="1" si="102"/>
        <v>189</v>
      </c>
      <c r="K315">
        <f t="shared" ca="1" si="103"/>
        <v>16</v>
      </c>
      <c r="L315">
        <f t="shared" ca="1" si="104"/>
        <v>0.9</v>
      </c>
      <c r="M315" t="str">
        <f t="shared" ca="1" si="105"/>
        <v>Dark brown</v>
      </c>
      <c r="N315">
        <f t="shared" ca="1" si="106"/>
        <v>35.200000000000003</v>
      </c>
      <c r="O315">
        <f t="shared" ca="1" si="107"/>
        <v>34.9</v>
      </c>
      <c r="P315">
        <f t="shared" ca="1" si="108"/>
        <v>17.3</v>
      </c>
      <c r="Q315">
        <f t="shared" ca="1" si="109"/>
        <v>440</v>
      </c>
      <c r="R315" t="s">
        <v>19</v>
      </c>
      <c r="S315">
        <f t="shared" ca="1" si="92"/>
        <v>2.2599999999999998</v>
      </c>
      <c r="T315">
        <f t="shared" ca="1" si="93"/>
        <v>1.48</v>
      </c>
      <c r="U315">
        <f t="shared" ca="1" si="94"/>
        <v>0.04</v>
      </c>
      <c r="V315">
        <v>24947</v>
      </c>
      <c r="W315">
        <v>334802</v>
      </c>
    </row>
    <row r="316" spans="1:23" x14ac:dyDescent="0.25">
      <c r="A316">
        <v>315</v>
      </c>
      <c r="B316">
        <f t="shared" ca="1" si="95"/>
        <v>40</v>
      </c>
      <c r="C316" t="str">
        <f t="shared" ca="1" si="91"/>
        <v>Sandy loam</v>
      </c>
      <c r="D316">
        <f t="shared" ca="1" si="96"/>
        <v>6.3</v>
      </c>
      <c r="E316">
        <f t="shared" ca="1" si="97"/>
        <v>2.7</v>
      </c>
      <c r="F316">
        <f t="shared" ca="1" si="98"/>
        <v>69.599999999999994</v>
      </c>
      <c r="G316">
        <f t="shared" ca="1" si="99"/>
        <v>1.1399999999999999</v>
      </c>
      <c r="H316">
        <f t="shared" ca="1" si="100"/>
        <v>79</v>
      </c>
      <c r="I316">
        <f t="shared" ca="1" si="101"/>
        <v>39</v>
      </c>
      <c r="J316">
        <f t="shared" ca="1" si="102"/>
        <v>177</v>
      </c>
      <c r="K316">
        <f t="shared" ca="1" si="103"/>
        <v>10</v>
      </c>
      <c r="L316">
        <f t="shared" ca="1" si="104"/>
        <v>1.1000000000000001</v>
      </c>
      <c r="M316" t="str">
        <f t="shared" ca="1" si="105"/>
        <v>Dark brown</v>
      </c>
      <c r="N316">
        <f t="shared" ca="1" si="106"/>
        <v>38.200000000000003</v>
      </c>
      <c r="O316">
        <f t="shared" ca="1" si="107"/>
        <v>41.6</v>
      </c>
      <c r="P316">
        <f t="shared" ca="1" si="108"/>
        <v>16.899999999999999</v>
      </c>
      <c r="Q316">
        <f t="shared" ca="1" si="109"/>
        <v>417</v>
      </c>
      <c r="R316" t="s">
        <v>19</v>
      </c>
      <c r="S316">
        <f t="shared" ca="1" si="92"/>
        <v>2.0299999999999998</v>
      </c>
      <c r="T316">
        <f t="shared" ca="1" si="93"/>
        <v>1.67</v>
      </c>
      <c r="U316">
        <f t="shared" ca="1" si="94"/>
        <v>0.03</v>
      </c>
      <c r="V316">
        <v>24947</v>
      </c>
      <c r="W316">
        <v>334802</v>
      </c>
    </row>
    <row r="317" spans="1:23" x14ac:dyDescent="0.25">
      <c r="A317">
        <v>316</v>
      </c>
      <c r="B317">
        <f t="shared" ca="1" si="95"/>
        <v>37</v>
      </c>
      <c r="C317" t="str">
        <f t="shared" ca="1" si="91"/>
        <v>Sandy loam</v>
      </c>
      <c r="D317">
        <f t="shared" ca="1" si="96"/>
        <v>6</v>
      </c>
      <c r="E317">
        <f t="shared" ca="1" si="97"/>
        <v>3.6</v>
      </c>
      <c r="F317">
        <f t="shared" ca="1" si="98"/>
        <v>59.7</v>
      </c>
      <c r="G317">
        <f t="shared" ca="1" si="99"/>
        <v>1.07</v>
      </c>
      <c r="H317">
        <f t="shared" ca="1" si="100"/>
        <v>76</v>
      </c>
      <c r="I317">
        <f t="shared" ca="1" si="101"/>
        <v>36</v>
      </c>
      <c r="J317">
        <f t="shared" ca="1" si="102"/>
        <v>170</v>
      </c>
      <c r="K317">
        <f t="shared" ca="1" si="103"/>
        <v>15</v>
      </c>
      <c r="L317">
        <f t="shared" ca="1" si="104"/>
        <v>1.2</v>
      </c>
      <c r="M317" t="str">
        <f t="shared" ca="1" si="105"/>
        <v>Dark brown</v>
      </c>
      <c r="N317">
        <f t="shared" ca="1" si="106"/>
        <v>40.200000000000003</v>
      </c>
      <c r="O317">
        <f t="shared" ca="1" si="107"/>
        <v>46.1</v>
      </c>
      <c r="P317">
        <f t="shared" ca="1" si="108"/>
        <v>16.899999999999999</v>
      </c>
      <c r="Q317">
        <f t="shared" ca="1" si="109"/>
        <v>487</v>
      </c>
      <c r="R317" t="s">
        <v>19</v>
      </c>
      <c r="S317">
        <f t="shared" ca="1" si="92"/>
        <v>2.11</v>
      </c>
      <c r="T317">
        <f t="shared" ca="1" si="93"/>
        <v>1.3</v>
      </c>
      <c r="U317">
        <f t="shared" ca="1" si="94"/>
        <v>0.03</v>
      </c>
      <c r="V317">
        <v>24947</v>
      </c>
      <c r="W317">
        <v>334802</v>
      </c>
    </row>
    <row r="318" spans="1:23" x14ac:dyDescent="0.25">
      <c r="A318">
        <v>317</v>
      </c>
      <c r="B318">
        <f t="shared" ca="1" si="95"/>
        <v>38</v>
      </c>
      <c r="C318" t="str">
        <f t="shared" ca="1" si="91"/>
        <v>Sandy loam</v>
      </c>
      <c r="D318">
        <f t="shared" ca="1" si="96"/>
        <v>6</v>
      </c>
      <c r="E318">
        <f t="shared" ca="1" si="97"/>
        <v>3.1</v>
      </c>
      <c r="F318">
        <f t="shared" ca="1" si="98"/>
        <v>54.2</v>
      </c>
      <c r="G318">
        <f t="shared" ca="1" si="99"/>
        <v>1.21</v>
      </c>
      <c r="H318">
        <f t="shared" ca="1" si="100"/>
        <v>43</v>
      </c>
      <c r="I318">
        <f t="shared" ca="1" si="101"/>
        <v>26</v>
      </c>
      <c r="J318">
        <f t="shared" ca="1" si="102"/>
        <v>227</v>
      </c>
      <c r="K318">
        <f t="shared" ca="1" si="103"/>
        <v>14</v>
      </c>
      <c r="L318">
        <f t="shared" ca="1" si="104"/>
        <v>0.8</v>
      </c>
      <c r="M318" t="str">
        <f t="shared" ca="1" si="105"/>
        <v>Light brown</v>
      </c>
      <c r="N318">
        <f t="shared" ca="1" si="106"/>
        <v>46</v>
      </c>
      <c r="O318">
        <f t="shared" ca="1" si="107"/>
        <v>33.9</v>
      </c>
      <c r="P318">
        <f t="shared" ca="1" si="108"/>
        <v>17.7</v>
      </c>
      <c r="Q318">
        <f t="shared" ca="1" si="109"/>
        <v>491</v>
      </c>
      <c r="R318" t="s">
        <v>19</v>
      </c>
      <c r="S318">
        <f t="shared" ca="1" si="92"/>
        <v>1.65</v>
      </c>
      <c r="T318">
        <f t="shared" ca="1" si="93"/>
        <v>1.6</v>
      </c>
      <c r="U318">
        <f t="shared" ca="1" si="94"/>
        <v>0.03</v>
      </c>
      <c r="V318">
        <v>24947</v>
      </c>
      <c r="W318">
        <v>334802</v>
      </c>
    </row>
    <row r="319" spans="1:23" x14ac:dyDescent="0.25">
      <c r="A319">
        <v>318</v>
      </c>
      <c r="B319">
        <f t="shared" ca="1" si="95"/>
        <v>38</v>
      </c>
      <c r="C319" t="str">
        <f t="shared" ca="1" si="91"/>
        <v>Loamy</v>
      </c>
      <c r="D319">
        <f t="shared" ca="1" si="96"/>
        <v>6.7</v>
      </c>
      <c r="E319">
        <f t="shared" ca="1" si="97"/>
        <v>2.4</v>
      </c>
      <c r="F319">
        <f t="shared" ca="1" si="98"/>
        <v>56.2</v>
      </c>
      <c r="G319">
        <f t="shared" ca="1" si="99"/>
        <v>1.04</v>
      </c>
      <c r="H319">
        <f t="shared" ca="1" si="100"/>
        <v>40</v>
      </c>
      <c r="I319">
        <f t="shared" ca="1" si="101"/>
        <v>20</v>
      </c>
      <c r="J319">
        <f t="shared" ca="1" si="102"/>
        <v>217</v>
      </c>
      <c r="K319">
        <f t="shared" ca="1" si="103"/>
        <v>15</v>
      </c>
      <c r="L319">
        <f t="shared" ca="1" si="104"/>
        <v>1.1000000000000001</v>
      </c>
      <c r="M319" t="str">
        <f t="shared" ca="1" si="105"/>
        <v>Dark brown</v>
      </c>
      <c r="N319">
        <f t="shared" ca="1" si="106"/>
        <v>37.9</v>
      </c>
      <c r="O319">
        <f t="shared" ca="1" si="107"/>
        <v>41.1</v>
      </c>
      <c r="P319">
        <f t="shared" ca="1" si="108"/>
        <v>16.899999999999999</v>
      </c>
      <c r="Q319">
        <f t="shared" ca="1" si="109"/>
        <v>433</v>
      </c>
      <c r="R319" t="s">
        <v>19</v>
      </c>
      <c r="S319">
        <f t="shared" ca="1" si="92"/>
        <v>2</v>
      </c>
      <c r="T319">
        <f t="shared" ca="1" si="93"/>
        <v>1.37</v>
      </c>
      <c r="U319">
        <f t="shared" ca="1" si="94"/>
        <v>0.03</v>
      </c>
      <c r="V319">
        <v>24947</v>
      </c>
      <c r="W319">
        <v>334802</v>
      </c>
    </row>
    <row r="320" spans="1:23" x14ac:dyDescent="0.25">
      <c r="A320">
        <v>319</v>
      </c>
      <c r="B320">
        <f t="shared" ca="1" si="95"/>
        <v>40</v>
      </c>
      <c r="C320" t="str">
        <f t="shared" ca="1" si="91"/>
        <v>Sandy loam</v>
      </c>
      <c r="D320">
        <f t="shared" ca="1" si="96"/>
        <v>6.7</v>
      </c>
      <c r="E320">
        <f t="shared" ca="1" si="97"/>
        <v>2.6</v>
      </c>
      <c r="F320">
        <f t="shared" ca="1" si="98"/>
        <v>52.9</v>
      </c>
      <c r="G320">
        <f t="shared" ca="1" si="99"/>
        <v>1.1200000000000001</v>
      </c>
      <c r="H320">
        <f t="shared" ca="1" si="100"/>
        <v>46</v>
      </c>
      <c r="I320">
        <f t="shared" ca="1" si="101"/>
        <v>28</v>
      </c>
      <c r="J320">
        <f t="shared" ca="1" si="102"/>
        <v>209</v>
      </c>
      <c r="K320">
        <f t="shared" ca="1" si="103"/>
        <v>20</v>
      </c>
      <c r="L320">
        <f t="shared" ca="1" si="104"/>
        <v>0.8</v>
      </c>
      <c r="M320" t="str">
        <f t="shared" ca="1" si="105"/>
        <v>Dark brown</v>
      </c>
      <c r="N320">
        <f t="shared" ca="1" si="106"/>
        <v>33.200000000000003</v>
      </c>
      <c r="O320">
        <f t="shared" ca="1" si="107"/>
        <v>38.5</v>
      </c>
      <c r="P320">
        <f t="shared" ca="1" si="108"/>
        <v>19.100000000000001</v>
      </c>
      <c r="Q320">
        <f t="shared" ca="1" si="109"/>
        <v>414</v>
      </c>
      <c r="R320" t="s">
        <v>19</v>
      </c>
      <c r="S320">
        <f t="shared" ca="1" si="92"/>
        <v>1.64</v>
      </c>
      <c r="T320">
        <f t="shared" ca="1" si="93"/>
        <v>1.37</v>
      </c>
      <c r="U320">
        <f t="shared" ca="1" si="94"/>
        <v>0.03</v>
      </c>
      <c r="V320">
        <v>24947</v>
      </c>
      <c r="W320">
        <v>334802</v>
      </c>
    </row>
    <row r="321" spans="1:23" x14ac:dyDescent="0.25">
      <c r="A321">
        <v>320</v>
      </c>
      <c r="B321">
        <f t="shared" ca="1" si="95"/>
        <v>45</v>
      </c>
      <c r="C321" t="str">
        <f t="shared" ca="1" si="91"/>
        <v>Loamy</v>
      </c>
      <c r="D321">
        <f t="shared" ca="1" si="96"/>
        <v>6.4</v>
      </c>
      <c r="E321">
        <f t="shared" ca="1" si="97"/>
        <v>2.7</v>
      </c>
      <c r="F321">
        <f t="shared" ca="1" si="98"/>
        <v>57.2</v>
      </c>
      <c r="G321">
        <f t="shared" ca="1" si="99"/>
        <v>1.1499999999999999</v>
      </c>
      <c r="H321">
        <f t="shared" ca="1" si="100"/>
        <v>94</v>
      </c>
      <c r="I321">
        <f t="shared" ca="1" si="101"/>
        <v>29</v>
      </c>
      <c r="J321">
        <f t="shared" ca="1" si="102"/>
        <v>240</v>
      </c>
      <c r="K321">
        <f t="shared" ca="1" si="103"/>
        <v>19</v>
      </c>
      <c r="L321">
        <f t="shared" ca="1" si="104"/>
        <v>0.9</v>
      </c>
      <c r="M321" t="str">
        <f t="shared" ca="1" si="105"/>
        <v>Light brown</v>
      </c>
      <c r="N321">
        <f t="shared" ca="1" si="106"/>
        <v>49.7</v>
      </c>
      <c r="O321">
        <f t="shared" ca="1" si="107"/>
        <v>25.8</v>
      </c>
      <c r="P321">
        <f t="shared" ca="1" si="108"/>
        <v>19.100000000000001</v>
      </c>
      <c r="Q321">
        <f t="shared" ca="1" si="109"/>
        <v>404</v>
      </c>
      <c r="R321" t="s">
        <v>19</v>
      </c>
      <c r="S321">
        <f t="shared" ca="1" si="92"/>
        <v>3.24</v>
      </c>
      <c r="T321">
        <f t="shared" ca="1" si="93"/>
        <v>2.2200000000000002</v>
      </c>
      <c r="U321">
        <f t="shared" ca="1" si="94"/>
        <v>0.02</v>
      </c>
      <c r="V321">
        <v>24947</v>
      </c>
      <c r="W321">
        <v>334802</v>
      </c>
    </row>
    <row r="322" spans="1:23" x14ac:dyDescent="0.25">
      <c r="A322">
        <v>321</v>
      </c>
      <c r="B322">
        <f t="shared" ca="1" si="95"/>
        <v>45</v>
      </c>
      <c r="C322" t="str">
        <f t="shared" ca="1" si="91"/>
        <v>Loamy</v>
      </c>
      <c r="D322">
        <f t="shared" ca="1" si="96"/>
        <v>6.5</v>
      </c>
      <c r="E322">
        <f t="shared" ca="1" si="97"/>
        <v>4</v>
      </c>
      <c r="F322">
        <f t="shared" ca="1" si="98"/>
        <v>69.8</v>
      </c>
      <c r="G322">
        <f t="shared" ca="1" si="99"/>
        <v>1.21</v>
      </c>
      <c r="H322">
        <f t="shared" ca="1" si="100"/>
        <v>69</v>
      </c>
      <c r="I322">
        <f t="shared" ca="1" si="101"/>
        <v>29</v>
      </c>
      <c r="J322">
        <f t="shared" ca="1" si="102"/>
        <v>163</v>
      </c>
      <c r="K322">
        <f t="shared" ca="1" si="103"/>
        <v>17</v>
      </c>
      <c r="L322">
        <f t="shared" ca="1" si="104"/>
        <v>0.6</v>
      </c>
      <c r="M322" t="str">
        <f t="shared" ca="1" si="105"/>
        <v>Light brown</v>
      </c>
      <c r="N322">
        <f t="shared" ca="1" si="106"/>
        <v>40.1</v>
      </c>
      <c r="O322">
        <f t="shared" ca="1" si="107"/>
        <v>29.1</v>
      </c>
      <c r="P322">
        <f t="shared" ca="1" si="108"/>
        <v>19.399999999999999</v>
      </c>
      <c r="Q322">
        <f t="shared" ca="1" si="109"/>
        <v>485</v>
      </c>
      <c r="R322" t="s">
        <v>19</v>
      </c>
      <c r="S322">
        <f t="shared" ca="1" si="92"/>
        <v>2.38</v>
      </c>
      <c r="T322">
        <f t="shared" ca="1" si="93"/>
        <v>2.4</v>
      </c>
      <c r="U322">
        <f t="shared" ca="1" si="94"/>
        <v>0.03</v>
      </c>
      <c r="V322">
        <v>24947</v>
      </c>
      <c r="W322">
        <v>334802</v>
      </c>
    </row>
    <row r="323" spans="1:23" x14ac:dyDescent="0.25">
      <c r="A323">
        <v>322</v>
      </c>
      <c r="B323">
        <f t="shared" ca="1" si="95"/>
        <v>36</v>
      </c>
      <c r="C323" t="str">
        <f t="shared" ref="C323:C386" ca="1" si="110">CHOOSE(RANDBETWEEN(1,2), "Loamy", "Sandy loam")</f>
        <v>Loamy</v>
      </c>
      <c r="D323">
        <f t="shared" ca="1" si="96"/>
        <v>6</v>
      </c>
      <c r="E323">
        <f t="shared" ca="1" si="97"/>
        <v>2.2999999999999998</v>
      </c>
      <c r="F323">
        <f t="shared" ca="1" si="98"/>
        <v>67.3</v>
      </c>
      <c r="G323">
        <f t="shared" ca="1" si="99"/>
        <v>1.31</v>
      </c>
      <c r="H323">
        <f t="shared" ca="1" si="100"/>
        <v>75</v>
      </c>
      <c r="I323">
        <f t="shared" ca="1" si="101"/>
        <v>31</v>
      </c>
      <c r="J323">
        <f t="shared" ca="1" si="102"/>
        <v>169</v>
      </c>
      <c r="K323">
        <f t="shared" ca="1" si="103"/>
        <v>13</v>
      </c>
      <c r="L323">
        <f t="shared" ca="1" si="104"/>
        <v>0.9</v>
      </c>
      <c r="M323" t="str">
        <f t="shared" ca="1" si="105"/>
        <v>Dark brown</v>
      </c>
      <c r="N323">
        <f t="shared" ca="1" si="106"/>
        <v>47.9</v>
      </c>
      <c r="O323">
        <f t="shared" ca="1" si="107"/>
        <v>37.9</v>
      </c>
      <c r="P323">
        <f t="shared" ca="1" si="108"/>
        <v>16.7</v>
      </c>
      <c r="Q323">
        <f t="shared" ca="1" si="109"/>
        <v>422</v>
      </c>
      <c r="R323" t="s">
        <v>19</v>
      </c>
      <c r="S323">
        <f t="shared" ref="S323:S386" ca="1" si="111">ROUND(H323/I323,2)</f>
        <v>2.42</v>
      </c>
      <c r="T323">
        <f t="shared" ref="T323:T386" ca="1" si="112">ROUND(F323/O323,2)</f>
        <v>1.78</v>
      </c>
      <c r="U323">
        <f t="shared" ref="U323:U386" ca="1" si="113">ROUND(G323/N323,2)</f>
        <v>0.03</v>
      </c>
      <c r="V323">
        <v>24947</v>
      </c>
      <c r="W323">
        <v>334802</v>
      </c>
    </row>
    <row r="324" spans="1:23" x14ac:dyDescent="0.25">
      <c r="A324">
        <v>323</v>
      </c>
      <c r="B324">
        <f t="shared" ca="1" si="95"/>
        <v>45</v>
      </c>
      <c r="C324" t="str">
        <f t="shared" ca="1" si="110"/>
        <v>Loamy</v>
      </c>
      <c r="D324">
        <f t="shared" ca="1" si="96"/>
        <v>6.6</v>
      </c>
      <c r="E324">
        <f t="shared" ca="1" si="97"/>
        <v>3.7</v>
      </c>
      <c r="F324">
        <f t="shared" ca="1" si="98"/>
        <v>52.4</v>
      </c>
      <c r="G324">
        <f t="shared" ca="1" si="99"/>
        <v>1.06</v>
      </c>
      <c r="H324">
        <f t="shared" ca="1" si="100"/>
        <v>93</v>
      </c>
      <c r="I324">
        <f t="shared" ca="1" si="101"/>
        <v>29</v>
      </c>
      <c r="J324">
        <f t="shared" ca="1" si="102"/>
        <v>202</v>
      </c>
      <c r="K324">
        <f t="shared" ca="1" si="103"/>
        <v>15</v>
      </c>
      <c r="L324">
        <f t="shared" ca="1" si="104"/>
        <v>0.6</v>
      </c>
      <c r="M324" t="str">
        <f t="shared" ca="1" si="105"/>
        <v>Dark brown</v>
      </c>
      <c r="N324">
        <f t="shared" ca="1" si="106"/>
        <v>34.9</v>
      </c>
      <c r="O324">
        <f t="shared" ca="1" si="107"/>
        <v>41.6</v>
      </c>
      <c r="P324">
        <f t="shared" ca="1" si="108"/>
        <v>19.5</v>
      </c>
      <c r="Q324">
        <f t="shared" ca="1" si="109"/>
        <v>491</v>
      </c>
      <c r="R324" t="s">
        <v>19</v>
      </c>
      <c r="S324">
        <f t="shared" ca="1" si="111"/>
        <v>3.21</v>
      </c>
      <c r="T324">
        <f t="shared" ca="1" si="112"/>
        <v>1.26</v>
      </c>
      <c r="U324">
        <f t="shared" ca="1" si="113"/>
        <v>0.03</v>
      </c>
      <c r="V324">
        <v>24947</v>
      </c>
      <c r="W324">
        <v>334802</v>
      </c>
    </row>
    <row r="325" spans="1:23" x14ac:dyDescent="0.25">
      <c r="A325">
        <v>324</v>
      </c>
      <c r="B325">
        <f t="shared" ca="1" si="95"/>
        <v>34</v>
      </c>
      <c r="C325" t="str">
        <f t="shared" ca="1" si="110"/>
        <v>Loamy</v>
      </c>
      <c r="D325">
        <f t="shared" ca="1" si="96"/>
        <v>6.7</v>
      </c>
      <c r="E325">
        <f t="shared" ca="1" si="97"/>
        <v>3.7</v>
      </c>
      <c r="F325">
        <f t="shared" ca="1" si="98"/>
        <v>68.400000000000006</v>
      </c>
      <c r="G325">
        <f t="shared" ca="1" si="99"/>
        <v>1.07</v>
      </c>
      <c r="H325">
        <f t="shared" ca="1" si="100"/>
        <v>44</v>
      </c>
      <c r="I325">
        <f t="shared" ca="1" si="101"/>
        <v>39</v>
      </c>
      <c r="J325">
        <f t="shared" ca="1" si="102"/>
        <v>221</v>
      </c>
      <c r="K325">
        <f t="shared" ca="1" si="103"/>
        <v>13</v>
      </c>
      <c r="L325">
        <f t="shared" ca="1" si="104"/>
        <v>0.5</v>
      </c>
      <c r="M325" t="str">
        <f t="shared" ca="1" si="105"/>
        <v>Light brown</v>
      </c>
      <c r="N325">
        <f t="shared" ca="1" si="106"/>
        <v>45</v>
      </c>
      <c r="O325">
        <f t="shared" ca="1" si="107"/>
        <v>31.6</v>
      </c>
      <c r="P325">
        <f t="shared" ca="1" si="108"/>
        <v>19.3</v>
      </c>
      <c r="Q325">
        <f t="shared" ca="1" si="109"/>
        <v>576</v>
      </c>
      <c r="R325" t="s">
        <v>19</v>
      </c>
      <c r="S325">
        <f t="shared" ca="1" si="111"/>
        <v>1.1299999999999999</v>
      </c>
      <c r="T325">
        <f t="shared" ca="1" si="112"/>
        <v>2.16</v>
      </c>
      <c r="U325">
        <f t="shared" ca="1" si="113"/>
        <v>0.02</v>
      </c>
      <c r="V325">
        <v>24947</v>
      </c>
      <c r="W325">
        <v>334802</v>
      </c>
    </row>
    <row r="326" spans="1:23" x14ac:dyDescent="0.25">
      <c r="A326">
        <v>325</v>
      </c>
      <c r="B326">
        <f t="shared" ca="1" si="95"/>
        <v>42</v>
      </c>
      <c r="C326" t="str">
        <f t="shared" ca="1" si="110"/>
        <v>Loamy</v>
      </c>
      <c r="D326">
        <f t="shared" ca="1" si="96"/>
        <v>6.1</v>
      </c>
      <c r="E326">
        <f t="shared" ca="1" si="97"/>
        <v>3.6</v>
      </c>
      <c r="F326">
        <f t="shared" ca="1" si="98"/>
        <v>55.2</v>
      </c>
      <c r="G326">
        <f t="shared" ca="1" si="99"/>
        <v>1.1499999999999999</v>
      </c>
      <c r="H326">
        <f t="shared" ca="1" si="100"/>
        <v>53</v>
      </c>
      <c r="I326">
        <f t="shared" ca="1" si="101"/>
        <v>20</v>
      </c>
      <c r="J326">
        <f t="shared" ca="1" si="102"/>
        <v>236</v>
      </c>
      <c r="K326">
        <f t="shared" ca="1" si="103"/>
        <v>14</v>
      </c>
      <c r="L326">
        <f t="shared" ca="1" si="104"/>
        <v>1.1000000000000001</v>
      </c>
      <c r="M326" t="str">
        <f t="shared" ca="1" si="105"/>
        <v>Light brown</v>
      </c>
      <c r="N326">
        <f t="shared" ca="1" si="106"/>
        <v>32.799999999999997</v>
      </c>
      <c r="O326">
        <f t="shared" ca="1" si="107"/>
        <v>31.5</v>
      </c>
      <c r="P326">
        <f t="shared" ca="1" si="108"/>
        <v>17</v>
      </c>
      <c r="Q326">
        <f t="shared" ca="1" si="109"/>
        <v>560</v>
      </c>
      <c r="R326" t="s">
        <v>19</v>
      </c>
      <c r="S326">
        <f t="shared" ca="1" si="111"/>
        <v>2.65</v>
      </c>
      <c r="T326">
        <f t="shared" ca="1" si="112"/>
        <v>1.75</v>
      </c>
      <c r="U326">
        <f t="shared" ca="1" si="113"/>
        <v>0.04</v>
      </c>
      <c r="V326">
        <v>24947</v>
      </c>
      <c r="W326">
        <v>334802</v>
      </c>
    </row>
    <row r="327" spans="1:23" x14ac:dyDescent="0.25">
      <c r="A327">
        <v>326</v>
      </c>
      <c r="B327">
        <f t="shared" ca="1" si="95"/>
        <v>38</v>
      </c>
      <c r="C327" t="str">
        <f t="shared" ca="1" si="110"/>
        <v>Loamy</v>
      </c>
      <c r="D327">
        <f t="shared" ca="1" si="96"/>
        <v>6.1</v>
      </c>
      <c r="E327">
        <f t="shared" ca="1" si="97"/>
        <v>3.3</v>
      </c>
      <c r="F327">
        <f t="shared" ca="1" si="98"/>
        <v>53.7</v>
      </c>
      <c r="G327">
        <f t="shared" ca="1" si="99"/>
        <v>1.2</v>
      </c>
      <c r="H327">
        <f t="shared" ca="1" si="100"/>
        <v>54</v>
      </c>
      <c r="I327">
        <f t="shared" ca="1" si="101"/>
        <v>30</v>
      </c>
      <c r="J327">
        <f t="shared" ca="1" si="102"/>
        <v>160</v>
      </c>
      <c r="K327">
        <f t="shared" ca="1" si="103"/>
        <v>12</v>
      </c>
      <c r="L327">
        <f t="shared" ca="1" si="104"/>
        <v>0.8</v>
      </c>
      <c r="M327" t="str">
        <f t="shared" ca="1" si="105"/>
        <v>Light brown</v>
      </c>
      <c r="N327">
        <f t="shared" ca="1" si="106"/>
        <v>50</v>
      </c>
      <c r="O327">
        <f t="shared" ca="1" si="107"/>
        <v>27.4</v>
      </c>
      <c r="P327">
        <f t="shared" ca="1" si="108"/>
        <v>19.7</v>
      </c>
      <c r="Q327">
        <f t="shared" ca="1" si="109"/>
        <v>503</v>
      </c>
      <c r="R327" t="s">
        <v>19</v>
      </c>
      <c r="S327">
        <f t="shared" ca="1" si="111"/>
        <v>1.8</v>
      </c>
      <c r="T327">
        <f t="shared" ca="1" si="112"/>
        <v>1.96</v>
      </c>
      <c r="U327">
        <f t="shared" ca="1" si="113"/>
        <v>0.02</v>
      </c>
      <c r="V327">
        <v>24947</v>
      </c>
      <c r="W327">
        <v>334802</v>
      </c>
    </row>
    <row r="328" spans="1:23" x14ac:dyDescent="0.25">
      <c r="A328">
        <v>327</v>
      </c>
      <c r="B328">
        <f t="shared" ca="1" si="95"/>
        <v>31</v>
      </c>
      <c r="C328" t="str">
        <f t="shared" ca="1" si="110"/>
        <v>Sandy loam</v>
      </c>
      <c r="D328">
        <f t="shared" ca="1" si="96"/>
        <v>6.2</v>
      </c>
      <c r="E328">
        <f t="shared" ca="1" si="97"/>
        <v>2.9</v>
      </c>
      <c r="F328">
        <f t="shared" ca="1" si="98"/>
        <v>53.4</v>
      </c>
      <c r="G328">
        <f t="shared" ca="1" si="99"/>
        <v>1.1399999999999999</v>
      </c>
      <c r="H328">
        <f t="shared" ca="1" si="100"/>
        <v>74</v>
      </c>
      <c r="I328">
        <f t="shared" ca="1" si="101"/>
        <v>21</v>
      </c>
      <c r="J328">
        <f t="shared" ca="1" si="102"/>
        <v>105</v>
      </c>
      <c r="K328">
        <f t="shared" ca="1" si="103"/>
        <v>15</v>
      </c>
      <c r="L328">
        <f t="shared" ca="1" si="104"/>
        <v>0.5</v>
      </c>
      <c r="M328" t="str">
        <f t="shared" ca="1" si="105"/>
        <v>Light brown</v>
      </c>
      <c r="N328">
        <f t="shared" ca="1" si="106"/>
        <v>46.2</v>
      </c>
      <c r="O328">
        <f t="shared" ca="1" si="107"/>
        <v>45.2</v>
      </c>
      <c r="P328">
        <f t="shared" ca="1" si="108"/>
        <v>15.2</v>
      </c>
      <c r="Q328">
        <f t="shared" ca="1" si="109"/>
        <v>508</v>
      </c>
      <c r="R328" t="s">
        <v>19</v>
      </c>
      <c r="S328">
        <f t="shared" ca="1" si="111"/>
        <v>3.52</v>
      </c>
      <c r="T328">
        <f t="shared" ca="1" si="112"/>
        <v>1.18</v>
      </c>
      <c r="U328">
        <f t="shared" ca="1" si="113"/>
        <v>0.02</v>
      </c>
      <c r="V328">
        <v>24947</v>
      </c>
      <c r="W328">
        <v>334802</v>
      </c>
    </row>
    <row r="329" spans="1:23" x14ac:dyDescent="0.25">
      <c r="A329">
        <v>328</v>
      </c>
      <c r="B329">
        <f t="shared" ca="1" si="95"/>
        <v>30</v>
      </c>
      <c r="C329" t="str">
        <f t="shared" ca="1" si="110"/>
        <v>Sandy loam</v>
      </c>
      <c r="D329">
        <f t="shared" ca="1" si="96"/>
        <v>6.6</v>
      </c>
      <c r="E329">
        <f t="shared" ca="1" si="97"/>
        <v>3.3</v>
      </c>
      <c r="F329">
        <f t="shared" ca="1" si="98"/>
        <v>65.3</v>
      </c>
      <c r="G329">
        <f t="shared" ca="1" si="99"/>
        <v>1.29</v>
      </c>
      <c r="H329">
        <f t="shared" ca="1" si="100"/>
        <v>73</v>
      </c>
      <c r="I329">
        <f t="shared" ca="1" si="101"/>
        <v>27</v>
      </c>
      <c r="J329">
        <f t="shared" ca="1" si="102"/>
        <v>173</v>
      </c>
      <c r="K329">
        <f t="shared" ca="1" si="103"/>
        <v>10</v>
      </c>
      <c r="L329">
        <f t="shared" ca="1" si="104"/>
        <v>0.9</v>
      </c>
      <c r="M329" t="str">
        <f t="shared" ca="1" si="105"/>
        <v>Light brown</v>
      </c>
      <c r="N329">
        <f t="shared" ca="1" si="106"/>
        <v>35.6</v>
      </c>
      <c r="O329">
        <f t="shared" ca="1" si="107"/>
        <v>44.3</v>
      </c>
      <c r="P329">
        <f t="shared" ca="1" si="108"/>
        <v>15.4</v>
      </c>
      <c r="Q329">
        <f t="shared" ca="1" si="109"/>
        <v>484</v>
      </c>
      <c r="R329" t="s">
        <v>19</v>
      </c>
      <c r="S329">
        <f t="shared" ca="1" si="111"/>
        <v>2.7</v>
      </c>
      <c r="T329">
        <f t="shared" ca="1" si="112"/>
        <v>1.47</v>
      </c>
      <c r="U329">
        <f t="shared" ca="1" si="113"/>
        <v>0.04</v>
      </c>
      <c r="V329">
        <v>24947</v>
      </c>
      <c r="W329">
        <v>334802</v>
      </c>
    </row>
    <row r="330" spans="1:23" x14ac:dyDescent="0.25">
      <c r="A330">
        <v>329</v>
      </c>
      <c r="B330">
        <f t="shared" ca="1" si="95"/>
        <v>31</v>
      </c>
      <c r="C330" t="str">
        <f t="shared" ca="1" si="110"/>
        <v>Sandy loam</v>
      </c>
      <c r="D330">
        <f t="shared" ca="1" si="96"/>
        <v>6.6</v>
      </c>
      <c r="E330">
        <f t="shared" ca="1" si="97"/>
        <v>3.5</v>
      </c>
      <c r="F330">
        <f t="shared" ca="1" si="98"/>
        <v>54.8</v>
      </c>
      <c r="G330">
        <f t="shared" ca="1" si="99"/>
        <v>1.08</v>
      </c>
      <c r="H330">
        <f t="shared" ca="1" si="100"/>
        <v>53</v>
      </c>
      <c r="I330">
        <f t="shared" ca="1" si="101"/>
        <v>31</v>
      </c>
      <c r="J330">
        <f t="shared" ca="1" si="102"/>
        <v>194</v>
      </c>
      <c r="K330">
        <f t="shared" ca="1" si="103"/>
        <v>10</v>
      </c>
      <c r="L330">
        <f t="shared" ca="1" si="104"/>
        <v>0.7</v>
      </c>
      <c r="M330" t="str">
        <f t="shared" ca="1" si="105"/>
        <v>Dark brown</v>
      </c>
      <c r="N330">
        <f t="shared" ca="1" si="106"/>
        <v>33.9</v>
      </c>
      <c r="O330">
        <f t="shared" ca="1" si="107"/>
        <v>40.799999999999997</v>
      </c>
      <c r="P330">
        <f t="shared" ca="1" si="108"/>
        <v>16</v>
      </c>
      <c r="Q330">
        <f t="shared" ca="1" si="109"/>
        <v>495</v>
      </c>
      <c r="R330" t="s">
        <v>19</v>
      </c>
      <c r="S330">
        <f t="shared" ca="1" si="111"/>
        <v>1.71</v>
      </c>
      <c r="T330">
        <f t="shared" ca="1" si="112"/>
        <v>1.34</v>
      </c>
      <c r="U330">
        <f t="shared" ca="1" si="113"/>
        <v>0.03</v>
      </c>
      <c r="V330">
        <v>24947</v>
      </c>
      <c r="W330">
        <v>334802</v>
      </c>
    </row>
    <row r="331" spans="1:23" x14ac:dyDescent="0.25">
      <c r="A331">
        <v>330</v>
      </c>
      <c r="B331">
        <f t="shared" ref="B331:B394" ca="1" si="114">RANDBETWEEN(30, 45)</f>
        <v>31</v>
      </c>
      <c r="C331" t="str">
        <f t="shared" ca="1" si="110"/>
        <v>Sandy loam</v>
      </c>
      <c r="D331">
        <f t="shared" ref="D331:D394" ca="1" si="115">ROUND(6 + RAND() * 0.8, 1)</f>
        <v>6.3</v>
      </c>
      <c r="E331">
        <f t="shared" ref="E331:E394" ca="1" si="116">ROUND(2 + RAND() * 2, 1)</f>
        <v>2.2999999999999998</v>
      </c>
      <c r="F331">
        <f t="shared" ref="F331:F394" ca="1" si="117">ROUND(50 + RAND() * 20, 1)</f>
        <v>65.099999999999994</v>
      </c>
      <c r="G331">
        <f t="shared" ref="G331:G394" ca="1" si="118">ROUND(1 + RAND() * 0.4, 2)</f>
        <v>1.37</v>
      </c>
      <c r="H331">
        <f t="shared" ref="H331:H394" ca="1" si="119">RANDBETWEEN(40, 100)</f>
        <v>90</v>
      </c>
      <c r="I331">
        <f t="shared" ref="I331:I394" ca="1" si="120">RANDBETWEEN(20, 40)</f>
        <v>30</v>
      </c>
      <c r="J331">
        <f t="shared" ref="J331:J394" ca="1" si="121">RANDBETWEEN(100, 250)</f>
        <v>150</v>
      </c>
      <c r="K331">
        <f t="shared" ref="K331:K394" ca="1" si="122">RANDBETWEEN(10, 20)</f>
        <v>13</v>
      </c>
      <c r="L331">
        <f t="shared" ref="L331:L394" ca="1" si="123">ROUND(0.5 + RAND() * 0.7, 1)</f>
        <v>0.7</v>
      </c>
      <c r="M331" t="str">
        <f t="shared" ref="M331:M394" ca="1" si="124">CHOOSE(RANDBETWEEN(1,2), "Light brown", "Dark brown")</f>
        <v>Dark brown</v>
      </c>
      <c r="N331">
        <f t="shared" ref="N331:N394" ca="1" si="125">ROUND(30 + RAND() * 20, 1)</f>
        <v>44.3</v>
      </c>
      <c r="O331">
        <f t="shared" ref="O331:O394" ca="1" si="126">ROUND(25 + RAND() * 25, 1)</f>
        <v>32.700000000000003</v>
      </c>
      <c r="P331">
        <f t="shared" ref="P331:P394" ca="1" si="127">ROUND(15 + RAND() * 5, 1)</f>
        <v>16</v>
      </c>
      <c r="Q331">
        <f t="shared" ref="Q331:Q394" ca="1" si="128">RANDBETWEEN(400, 600)</f>
        <v>446</v>
      </c>
      <c r="R331" t="s">
        <v>19</v>
      </c>
      <c r="S331">
        <f t="shared" ca="1" si="111"/>
        <v>3</v>
      </c>
      <c r="T331">
        <f t="shared" ca="1" si="112"/>
        <v>1.99</v>
      </c>
      <c r="U331">
        <f t="shared" ca="1" si="113"/>
        <v>0.03</v>
      </c>
      <c r="V331">
        <v>24947</v>
      </c>
      <c r="W331">
        <v>334802</v>
      </c>
    </row>
    <row r="332" spans="1:23" x14ac:dyDescent="0.25">
      <c r="A332">
        <v>331</v>
      </c>
      <c r="B332">
        <f t="shared" ca="1" si="114"/>
        <v>43</v>
      </c>
      <c r="C332" t="str">
        <f t="shared" ca="1" si="110"/>
        <v>Loamy</v>
      </c>
      <c r="D332">
        <f t="shared" ca="1" si="115"/>
        <v>6.5</v>
      </c>
      <c r="E332">
        <f t="shared" ca="1" si="116"/>
        <v>2.6</v>
      </c>
      <c r="F332">
        <f t="shared" ca="1" si="117"/>
        <v>61</v>
      </c>
      <c r="G332">
        <f t="shared" ca="1" si="118"/>
        <v>1.35</v>
      </c>
      <c r="H332">
        <f t="shared" ca="1" si="119"/>
        <v>63</v>
      </c>
      <c r="I332">
        <f t="shared" ca="1" si="120"/>
        <v>20</v>
      </c>
      <c r="J332">
        <f t="shared" ca="1" si="121"/>
        <v>115</v>
      </c>
      <c r="K332">
        <f t="shared" ca="1" si="122"/>
        <v>17</v>
      </c>
      <c r="L332">
        <f t="shared" ca="1" si="123"/>
        <v>0.5</v>
      </c>
      <c r="M332" t="str">
        <f t="shared" ca="1" si="124"/>
        <v>Light brown</v>
      </c>
      <c r="N332">
        <f t="shared" ca="1" si="125"/>
        <v>44.5</v>
      </c>
      <c r="O332">
        <f t="shared" ca="1" si="126"/>
        <v>45.4</v>
      </c>
      <c r="P332">
        <f t="shared" ca="1" si="127"/>
        <v>16.2</v>
      </c>
      <c r="Q332">
        <f t="shared" ca="1" si="128"/>
        <v>590</v>
      </c>
      <c r="R332" t="s">
        <v>19</v>
      </c>
      <c r="S332">
        <f t="shared" ca="1" si="111"/>
        <v>3.15</v>
      </c>
      <c r="T332">
        <f t="shared" ca="1" si="112"/>
        <v>1.34</v>
      </c>
      <c r="U332">
        <f t="shared" ca="1" si="113"/>
        <v>0.03</v>
      </c>
      <c r="V332">
        <v>24947</v>
      </c>
      <c r="W332">
        <v>334802</v>
      </c>
    </row>
    <row r="333" spans="1:23" x14ac:dyDescent="0.25">
      <c r="A333">
        <v>332</v>
      </c>
      <c r="B333">
        <f t="shared" ca="1" si="114"/>
        <v>44</v>
      </c>
      <c r="C333" t="str">
        <f t="shared" ca="1" si="110"/>
        <v>Sandy loam</v>
      </c>
      <c r="D333">
        <f t="shared" ca="1" si="115"/>
        <v>6.6</v>
      </c>
      <c r="E333">
        <f t="shared" ca="1" si="116"/>
        <v>2.7</v>
      </c>
      <c r="F333">
        <f t="shared" ca="1" si="117"/>
        <v>64.2</v>
      </c>
      <c r="G333">
        <f t="shared" ca="1" si="118"/>
        <v>1.08</v>
      </c>
      <c r="H333">
        <f t="shared" ca="1" si="119"/>
        <v>46</v>
      </c>
      <c r="I333">
        <f t="shared" ca="1" si="120"/>
        <v>25</v>
      </c>
      <c r="J333">
        <f t="shared" ca="1" si="121"/>
        <v>168</v>
      </c>
      <c r="K333">
        <f t="shared" ca="1" si="122"/>
        <v>12</v>
      </c>
      <c r="L333">
        <f t="shared" ca="1" si="123"/>
        <v>1</v>
      </c>
      <c r="M333" t="str">
        <f t="shared" ca="1" si="124"/>
        <v>Dark brown</v>
      </c>
      <c r="N333">
        <f t="shared" ca="1" si="125"/>
        <v>30.2</v>
      </c>
      <c r="O333">
        <f t="shared" ca="1" si="126"/>
        <v>44.8</v>
      </c>
      <c r="P333">
        <f t="shared" ca="1" si="127"/>
        <v>17.399999999999999</v>
      </c>
      <c r="Q333">
        <f t="shared" ca="1" si="128"/>
        <v>432</v>
      </c>
      <c r="R333" t="s">
        <v>19</v>
      </c>
      <c r="S333">
        <f t="shared" ca="1" si="111"/>
        <v>1.84</v>
      </c>
      <c r="T333">
        <f t="shared" ca="1" si="112"/>
        <v>1.43</v>
      </c>
      <c r="U333">
        <f t="shared" ca="1" si="113"/>
        <v>0.04</v>
      </c>
      <c r="V333">
        <v>24947</v>
      </c>
      <c r="W333">
        <v>334802</v>
      </c>
    </row>
    <row r="334" spans="1:23" x14ac:dyDescent="0.25">
      <c r="A334">
        <v>333</v>
      </c>
      <c r="B334">
        <f t="shared" ca="1" si="114"/>
        <v>32</v>
      </c>
      <c r="C334" t="str">
        <f t="shared" ca="1" si="110"/>
        <v>Sandy loam</v>
      </c>
      <c r="D334">
        <f t="shared" ca="1" si="115"/>
        <v>6.5</v>
      </c>
      <c r="E334">
        <f t="shared" ca="1" si="116"/>
        <v>3.4</v>
      </c>
      <c r="F334">
        <f t="shared" ca="1" si="117"/>
        <v>56.9</v>
      </c>
      <c r="G334">
        <f t="shared" ca="1" si="118"/>
        <v>1.29</v>
      </c>
      <c r="H334">
        <f t="shared" ca="1" si="119"/>
        <v>89</v>
      </c>
      <c r="I334">
        <f t="shared" ca="1" si="120"/>
        <v>28</v>
      </c>
      <c r="J334">
        <f t="shared" ca="1" si="121"/>
        <v>183</v>
      </c>
      <c r="K334">
        <f t="shared" ca="1" si="122"/>
        <v>11</v>
      </c>
      <c r="L334">
        <f t="shared" ca="1" si="123"/>
        <v>0.6</v>
      </c>
      <c r="M334" t="str">
        <f t="shared" ca="1" si="124"/>
        <v>Dark brown</v>
      </c>
      <c r="N334">
        <f t="shared" ca="1" si="125"/>
        <v>44</v>
      </c>
      <c r="O334">
        <f t="shared" ca="1" si="126"/>
        <v>29.3</v>
      </c>
      <c r="P334">
        <f t="shared" ca="1" si="127"/>
        <v>18.5</v>
      </c>
      <c r="Q334">
        <f t="shared" ca="1" si="128"/>
        <v>583</v>
      </c>
      <c r="R334" t="s">
        <v>19</v>
      </c>
      <c r="S334">
        <f t="shared" ca="1" si="111"/>
        <v>3.18</v>
      </c>
      <c r="T334">
        <f t="shared" ca="1" si="112"/>
        <v>1.94</v>
      </c>
      <c r="U334">
        <f t="shared" ca="1" si="113"/>
        <v>0.03</v>
      </c>
      <c r="V334">
        <v>24947</v>
      </c>
      <c r="W334">
        <v>334802</v>
      </c>
    </row>
    <row r="335" spans="1:23" x14ac:dyDescent="0.25">
      <c r="A335">
        <v>334</v>
      </c>
      <c r="B335">
        <f t="shared" ca="1" si="114"/>
        <v>34</v>
      </c>
      <c r="C335" t="str">
        <f t="shared" ca="1" si="110"/>
        <v>Loamy</v>
      </c>
      <c r="D335">
        <f t="shared" ca="1" si="115"/>
        <v>6</v>
      </c>
      <c r="E335">
        <f t="shared" ca="1" si="116"/>
        <v>3.6</v>
      </c>
      <c r="F335">
        <f t="shared" ca="1" si="117"/>
        <v>56.6</v>
      </c>
      <c r="G335">
        <f t="shared" ca="1" si="118"/>
        <v>1.0900000000000001</v>
      </c>
      <c r="H335">
        <f t="shared" ca="1" si="119"/>
        <v>96</v>
      </c>
      <c r="I335">
        <f t="shared" ca="1" si="120"/>
        <v>34</v>
      </c>
      <c r="J335">
        <f t="shared" ca="1" si="121"/>
        <v>134</v>
      </c>
      <c r="K335">
        <f t="shared" ca="1" si="122"/>
        <v>18</v>
      </c>
      <c r="L335">
        <f t="shared" ca="1" si="123"/>
        <v>1</v>
      </c>
      <c r="M335" t="str">
        <f t="shared" ca="1" si="124"/>
        <v>Light brown</v>
      </c>
      <c r="N335">
        <f t="shared" ca="1" si="125"/>
        <v>46.3</v>
      </c>
      <c r="O335">
        <f t="shared" ca="1" si="126"/>
        <v>27.8</v>
      </c>
      <c r="P335">
        <f t="shared" ca="1" si="127"/>
        <v>16.7</v>
      </c>
      <c r="Q335">
        <f t="shared" ca="1" si="128"/>
        <v>435</v>
      </c>
      <c r="R335" t="s">
        <v>19</v>
      </c>
      <c r="S335">
        <f t="shared" ca="1" si="111"/>
        <v>2.82</v>
      </c>
      <c r="T335">
        <f t="shared" ca="1" si="112"/>
        <v>2.04</v>
      </c>
      <c r="U335">
        <f t="shared" ca="1" si="113"/>
        <v>0.02</v>
      </c>
      <c r="V335">
        <v>24947</v>
      </c>
      <c r="W335">
        <v>334802</v>
      </c>
    </row>
    <row r="336" spans="1:23" x14ac:dyDescent="0.25">
      <c r="A336">
        <v>335</v>
      </c>
      <c r="B336">
        <f t="shared" ca="1" si="114"/>
        <v>40</v>
      </c>
      <c r="C336" t="str">
        <f t="shared" ca="1" si="110"/>
        <v>Sandy loam</v>
      </c>
      <c r="D336">
        <f t="shared" ca="1" si="115"/>
        <v>6.3</v>
      </c>
      <c r="E336">
        <f t="shared" ca="1" si="116"/>
        <v>3.1</v>
      </c>
      <c r="F336">
        <f t="shared" ca="1" si="117"/>
        <v>59.7</v>
      </c>
      <c r="G336">
        <f t="shared" ca="1" si="118"/>
        <v>1.39</v>
      </c>
      <c r="H336">
        <f t="shared" ca="1" si="119"/>
        <v>61</v>
      </c>
      <c r="I336">
        <f t="shared" ca="1" si="120"/>
        <v>34</v>
      </c>
      <c r="J336">
        <f t="shared" ca="1" si="121"/>
        <v>204</v>
      </c>
      <c r="K336">
        <f t="shared" ca="1" si="122"/>
        <v>20</v>
      </c>
      <c r="L336">
        <f t="shared" ca="1" si="123"/>
        <v>1</v>
      </c>
      <c r="M336" t="str">
        <f t="shared" ca="1" si="124"/>
        <v>Dark brown</v>
      </c>
      <c r="N336">
        <f t="shared" ca="1" si="125"/>
        <v>38.9</v>
      </c>
      <c r="O336">
        <f t="shared" ca="1" si="126"/>
        <v>36</v>
      </c>
      <c r="P336">
        <f t="shared" ca="1" si="127"/>
        <v>17.5</v>
      </c>
      <c r="Q336">
        <f t="shared" ca="1" si="128"/>
        <v>583</v>
      </c>
      <c r="R336" t="s">
        <v>19</v>
      </c>
      <c r="S336">
        <f t="shared" ca="1" si="111"/>
        <v>1.79</v>
      </c>
      <c r="T336">
        <f t="shared" ca="1" si="112"/>
        <v>1.66</v>
      </c>
      <c r="U336">
        <f t="shared" ca="1" si="113"/>
        <v>0.04</v>
      </c>
      <c r="V336">
        <v>24947</v>
      </c>
      <c r="W336">
        <v>334802</v>
      </c>
    </row>
    <row r="337" spans="1:23" x14ac:dyDescent="0.25">
      <c r="A337">
        <v>336</v>
      </c>
      <c r="B337">
        <f t="shared" ca="1" si="114"/>
        <v>41</v>
      </c>
      <c r="C337" t="str">
        <f t="shared" ca="1" si="110"/>
        <v>Sandy loam</v>
      </c>
      <c r="D337">
        <f t="shared" ca="1" si="115"/>
        <v>6.4</v>
      </c>
      <c r="E337">
        <f t="shared" ca="1" si="116"/>
        <v>3.3</v>
      </c>
      <c r="F337">
        <f t="shared" ca="1" si="117"/>
        <v>61</v>
      </c>
      <c r="G337">
        <f t="shared" ca="1" si="118"/>
        <v>1.1200000000000001</v>
      </c>
      <c r="H337">
        <f t="shared" ca="1" si="119"/>
        <v>40</v>
      </c>
      <c r="I337">
        <f t="shared" ca="1" si="120"/>
        <v>24</v>
      </c>
      <c r="J337">
        <f t="shared" ca="1" si="121"/>
        <v>245</v>
      </c>
      <c r="K337">
        <f t="shared" ca="1" si="122"/>
        <v>17</v>
      </c>
      <c r="L337">
        <f t="shared" ca="1" si="123"/>
        <v>0.8</v>
      </c>
      <c r="M337" t="str">
        <f t="shared" ca="1" si="124"/>
        <v>Light brown</v>
      </c>
      <c r="N337">
        <f t="shared" ca="1" si="125"/>
        <v>36.9</v>
      </c>
      <c r="O337">
        <f t="shared" ca="1" si="126"/>
        <v>36.200000000000003</v>
      </c>
      <c r="P337">
        <f t="shared" ca="1" si="127"/>
        <v>16.8</v>
      </c>
      <c r="Q337">
        <f t="shared" ca="1" si="128"/>
        <v>590</v>
      </c>
      <c r="R337" t="s">
        <v>19</v>
      </c>
      <c r="S337">
        <f t="shared" ca="1" si="111"/>
        <v>1.67</v>
      </c>
      <c r="T337">
        <f t="shared" ca="1" si="112"/>
        <v>1.69</v>
      </c>
      <c r="U337">
        <f t="shared" ca="1" si="113"/>
        <v>0.03</v>
      </c>
      <c r="V337">
        <v>24947</v>
      </c>
      <c r="W337">
        <v>334802</v>
      </c>
    </row>
    <row r="338" spans="1:23" x14ac:dyDescent="0.25">
      <c r="A338">
        <v>337</v>
      </c>
      <c r="B338">
        <f t="shared" ca="1" si="114"/>
        <v>43</v>
      </c>
      <c r="C338" t="str">
        <f t="shared" ca="1" si="110"/>
        <v>Sandy loam</v>
      </c>
      <c r="D338">
        <f t="shared" ca="1" si="115"/>
        <v>6.8</v>
      </c>
      <c r="E338">
        <f t="shared" ca="1" si="116"/>
        <v>3.8</v>
      </c>
      <c r="F338">
        <f t="shared" ca="1" si="117"/>
        <v>52.2</v>
      </c>
      <c r="G338">
        <f t="shared" ca="1" si="118"/>
        <v>1.1299999999999999</v>
      </c>
      <c r="H338">
        <f t="shared" ca="1" si="119"/>
        <v>50</v>
      </c>
      <c r="I338">
        <f t="shared" ca="1" si="120"/>
        <v>21</v>
      </c>
      <c r="J338">
        <f t="shared" ca="1" si="121"/>
        <v>243</v>
      </c>
      <c r="K338">
        <f t="shared" ca="1" si="122"/>
        <v>12</v>
      </c>
      <c r="L338">
        <f t="shared" ca="1" si="123"/>
        <v>0.8</v>
      </c>
      <c r="M338" t="str">
        <f t="shared" ca="1" si="124"/>
        <v>Dark brown</v>
      </c>
      <c r="N338">
        <f t="shared" ca="1" si="125"/>
        <v>31.5</v>
      </c>
      <c r="O338">
        <f t="shared" ca="1" si="126"/>
        <v>36.700000000000003</v>
      </c>
      <c r="P338">
        <f t="shared" ca="1" si="127"/>
        <v>17.7</v>
      </c>
      <c r="Q338">
        <f t="shared" ca="1" si="128"/>
        <v>570</v>
      </c>
      <c r="R338" t="s">
        <v>19</v>
      </c>
      <c r="S338">
        <f t="shared" ca="1" si="111"/>
        <v>2.38</v>
      </c>
      <c r="T338">
        <f t="shared" ca="1" si="112"/>
        <v>1.42</v>
      </c>
      <c r="U338">
        <f t="shared" ca="1" si="113"/>
        <v>0.04</v>
      </c>
      <c r="V338">
        <v>24947</v>
      </c>
      <c r="W338">
        <v>334802</v>
      </c>
    </row>
    <row r="339" spans="1:23" x14ac:dyDescent="0.25">
      <c r="A339">
        <v>338</v>
      </c>
      <c r="B339">
        <f t="shared" ca="1" si="114"/>
        <v>41</v>
      </c>
      <c r="C339" t="str">
        <f t="shared" ca="1" si="110"/>
        <v>Sandy loam</v>
      </c>
      <c r="D339">
        <f t="shared" ca="1" si="115"/>
        <v>6.2</v>
      </c>
      <c r="E339">
        <f t="shared" ca="1" si="116"/>
        <v>2.2000000000000002</v>
      </c>
      <c r="F339">
        <f t="shared" ca="1" si="117"/>
        <v>55</v>
      </c>
      <c r="G339">
        <f t="shared" ca="1" si="118"/>
        <v>1.27</v>
      </c>
      <c r="H339">
        <f t="shared" ca="1" si="119"/>
        <v>70</v>
      </c>
      <c r="I339">
        <f t="shared" ca="1" si="120"/>
        <v>21</v>
      </c>
      <c r="J339">
        <f t="shared" ca="1" si="121"/>
        <v>101</v>
      </c>
      <c r="K339">
        <f t="shared" ca="1" si="122"/>
        <v>18</v>
      </c>
      <c r="L339">
        <f t="shared" ca="1" si="123"/>
        <v>0.9</v>
      </c>
      <c r="M339" t="str">
        <f t="shared" ca="1" si="124"/>
        <v>Dark brown</v>
      </c>
      <c r="N339">
        <f t="shared" ca="1" si="125"/>
        <v>42</v>
      </c>
      <c r="O339">
        <f t="shared" ca="1" si="126"/>
        <v>42.2</v>
      </c>
      <c r="P339">
        <f t="shared" ca="1" si="127"/>
        <v>16.7</v>
      </c>
      <c r="Q339">
        <f t="shared" ca="1" si="128"/>
        <v>406</v>
      </c>
      <c r="R339" t="s">
        <v>19</v>
      </c>
      <c r="S339">
        <f t="shared" ca="1" si="111"/>
        <v>3.33</v>
      </c>
      <c r="T339">
        <f t="shared" ca="1" si="112"/>
        <v>1.3</v>
      </c>
      <c r="U339">
        <f t="shared" ca="1" si="113"/>
        <v>0.03</v>
      </c>
      <c r="V339">
        <v>24947</v>
      </c>
      <c r="W339">
        <v>334802</v>
      </c>
    </row>
    <row r="340" spans="1:23" x14ac:dyDescent="0.25">
      <c r="A340">
        <v>339</v>
      </c>
      <c r="B340">
        <f t="shared" ca="1" si="114"/>
        <v>41</v>
      </c>
      <c r="C340" t="str">
        <f t="shared" ca="1" si="110"/>
        <v>Sandy loam</v>
      </c>
      <c r="D340">
        <f t="shared" ca="1" si="115"/>
        <v>6.7</v>
      </c>
      <c r="E340">
        <f t="shared" ca="1" si="116"/>
        <v>2.2999999999999998</v>
      </c>
      <c r="F340">
        <f t="shared" ca="1" si="117"/>
        <v>69.8</v>
      </c>
      <c r="G340">
        <f t="shared" ca="1" si="118"/>
        <v>1.1299999999999999</v>
      </c>
      <c r="H340">
        <f t="shared" ca="1" si="119"/>
        <v>58</v>
      </c>
      <c r="I340">
        <f t="shared" ca="1" si="120"/>
        <v>30</v>
      </c>
      <c r="J340">
        <f t="shared" ca="1" si="121"/>
        <v>206</v>
      </c>
      <c r="K340">
        <f t="shared" ca="1" si="122"/>
        <v>18</v>
      </c>
      <c r="L340">
        <f t="shared" ca="1" si="123"/>
        <v>0.9</v>
      </c>
      <c r="M340" t="str">
        <f t="shared" ca="1" si="124"/>
        <v>Dark brown</v>
      </c>
      <c r="N340">
        <f t="shared" ca="1" si="125"/>
        <v>32.6</v>
      </c>
      <c r="O340">
        <f t="shared" ca="1" si="126"/>
        <v>46.4</v>
      </c>
      <c r="P340">
        <f t="shared" ca="1" si="127"/>
        <v>18</v>
      </c>
      <c r="Q340">
        <f t="shared" ca="1" si="128"/>
        <v>529</v>
      </c>
      <c r="R340" t="s">
        <v>19</v>
      </c>
      <c r="S340">
        <f t="shared" ca="1" si="111"/>
        <v>1.93</v>
      </c>
      <c r="T340">
        <f t="shared" ca="1" si="112"/>
        <v>1.5</v>
      </c>
      <c r="U340">
        <f t="shared" ca="1" si="113"/>
        <v>0.03</v>
      </c>
      <c r="V340">
        <v>24947</v>
      </c>
      <c r="W340">
        <v>334802</v>
      </c>
    </row>
    <row r="341" spans="1:23" x14ac:dyDescent="0.25">
      <c r="A341">
        <v>340</v>
      </c>
      <c r="B341">
        <f t="shared" ca="1" si="114"/>
        <v>41</v>
      </c>
      <c r="C341" t="str">
        <f t="shared" ca="1" si="110"/>
        <v>Loamy</v>
      </c>
      <c r="D341">
        <f t="shared" ca="1" si="115"/>
        <v>6.2</v>
      </c>
      <c r="E341">
        <f t="shared" ca="1" si="116"/>
        <v>2.2999999999999998</v>
      </c>
      <c r="F341">
        <f t="shared" ca="1" si="117"/>
        <v>63</v>
      </c>
      <c r="G341">
        <f t="shared" ca="1" si="118"/>
        <v>1.07</v>
      </c>
      <c r="H341">
        <f t="shared" ca="1" si="119"/>
        <v>69</v>
      </c>
      <c r="I341">
        <f t="shared" ca="1" si="120"/>
        <v>31</v>
      </c>
      <c r="J341">
        <f t="shared" ca="1" si="121"/>
        <v>152</v>
      </c>
      <c r="K341">
        <f t="shared" ca="1" si="122"/>
        <v>13</v>
      </c>
      <c r="L341">
        <f t="shared" ca="1" si="123"/>
        <v>1.1000000000000001</v>
      </c>
      <c r="M341" t="str">
        <f t="shared" ca="1" si="124"/>
        <v>Light brown</v>
      </c>
      <c r="N341">
        <f t="shared" ca="1" si="125"/>
        <v>46.7</v>
      </c>
      <c r="O341">
        <f t="shared" ca="1" si="126"/>
        <v>47.6</v>
      </c>
      <c r="P341">
        <f t="shared" ca="1" si="127"/>
        <v>17.899999999999999</v>
      </c>
      <c r="Q341">
        <f t="shared" ca="1" si="128"/>
        <v>500</v>
      </c>
      <c r="R341" t="s">
        <v>19</v>
      </c>
      <c r="S341">
        <f t="shared" ca="1" si="111"/>
        <v>2.23</v>
      </c>
      <c r="T341">
        <f t="shared" ca="1" si="112"/>
        <v>1.32</v>
      </c>
      <c r="U341">
        <f t="shared" ca="1" si="113"/>
        <v>0.02</v>
      </c>
      <c r="V341">
        <v>24947</v>
      </c>
      <c r="W341">
        <v>334802</v>
      </c>
    </row>
    <row r="342" spans="1:23" x14ac:dyDescent="0.25">
      <c r="A342">
        <v>341</v>
      </c>
      <c r="B342">
        <f t="shared" ca="1" si="114"/>
        <v>32</v>
      </c>
      <c r="C342" t="str">
        <f t="shared" ca="1" si="110"/>
        <v>Sandy loam</v>
      </c>
      <c r="D342">
        <f t="shared" ca="1" si="115"/>
        <v>6.5</v>
      </c>
      <c r="E342">
        <f t="shared" ca="1" si="116"/>
        <v>3.9</v>
      </c>
      <c r="F342">
        <f t="shared" ca="1" si="117"/>
        <v>58.2</v>
      </c>
      <c r="G342">
        <f t="shared" ca="1" si="118"/>
        <v>1.29</v>
      </c>
      <c r="H342">
        <f t="shared" ca="1" si="119"/>
        <v>53</v>
      </c>
      <c r="I342">
        <f t="shared" ca="1" si="120"/>
        <v>27</v>
      </c>
      <c r="J342">
        <f t="shared" ca="1" si="121"/>
        <v>163</v>
      </c>
      <c r="K342">
        <f t="shared" ca="1" si="122"/>
        <v>13</v>
      </c>
      <c r="L342">
        <f t="shared" ca="1" si="123"/>
        <v>0.6</v>
      </c>
      <c r="M342" t="str">
        <f t="shared" ca="1" si="124"/>
        <v>Light brown</v>
      </c>
      <c r="N342">
        <f t="shared" ca="1" si="125"/>
        <v>35.1</v>
      </c>
      <c r="O342">
        <f t="shared" ca="1" si="126"/>
        <v>38</v>
      </c>
      <c r="P342">
        <f t="shared" ca="1" si="127"/>
        <v>18.2</v>
      </c>
      <c r="Q342">
        <f t="shared" ca="1" si="128"/>
        <v>426</v>
      </c>
      <c r="R342" t="s">
        <v>19</v>
      </c>
      <c r="S342">
        <f t="shared" ca="1" si="111"/>
        <v>1.96</v>
      </c>
      <c r="T342">
        <f t="shared" ca="1" si="112"/>
        <v>1.53</v>
      </c>
      <c r="U342">
        <f t="shared" ca="1" si="113"/>
        <v>0.04</v>
      </c>
      <c r="V342">
        <v>24947</v>
      </c>
      <c r="W342">
        <v>334802</v>
      </c>
    </row>
    <row r="343" spans="1:23" x14ac:dyDescent="0.25">
      <c r="A343">
        <v>342</v>
      </c>
      <c r="B343">
        <f t="shared" ca="1" si="114"/>
        <v>36</v>
      </c>
      <c r="C343" t="str">
        <f t="shared" ca="1" si="110"/>
        <v>Sandy loam</v>
      </c>
      <c r="D343">
        <f t="shared" ca="1" si="115"/>
        <v>6.6</v>
      </c>
      <c r="E343">
        <f t="shared" ca="1" si="116"/>
        <v>2.2000000000000002</v>
      </c>
      <c r="F343">
        <f t="shared" ca="1" si="117"/>
        <v>59.1</v>
      </c>
      <c r="G343">
        <f t="shared" ca="1" si="118"/>
        <v>1.39</v>
      </c>
      <c r="H343">
        <f t="shared" ca="1" si="119"/>
        <v>94</v>
      </c>
      <c r="I343">
        <f t="shared" ca="1" si="120"/>
        <v>38</v>
      </c>
      <c r="J343">
        <f t="shared" ca="1" si="121"/>
        <v>237</v>
      </c>
      <c r="K343">
        <f t="shared" ca="1" si="122"/>
        <v>17</v>
      </c>
      <c r="L343">
        <f t="shared" ca="1" si="123"/>
        <v>1.1000000000000001</v>
      </c>
      <c r="M343" t="str">
        <f t="shared" ca="1" si="124"/>
        <v>Light brown</v>
      </c>
      <c r="N343">
        <f t="shared" ca="1" si="125"/>
        <v>36.5</v>
      </c>
      <c r="O343">
        <f t="shared" ca="1" si="126"/>
        <v>28.3</v>
      </c>
      <c r="P343">
        <f t="shared" ca="1" si="127"/>
        <v>16</v>
      </c>
      <c r="Q343">
        <f t="shared" ca="1" si="128"/>
        <v>450</v>
      </c>
      <c r="R343" t="s">
        <v>19</v>
      </c>
      <c r="S343">
        <f t="shared" ca="1" si="111"/>
        <v>2.4700000000000002</v>
      </c>
      <c r="T343">
        <f t="shared" ca="1" si="112"/>
        <v>2.09</v>
      </c>
      <c r="U343">
        <f t="shared" ca="1" si="113"/>
        <v>0.04</v>
      </c>
      <c r="V343">
        <v>24947</v>
      </c>
      <c r="W343">
        <v>334802</v>
      </c>
    </row>
    <row r="344" spans="1:23" x14ac:dyDescent="0.25">
      <c r="A344">
        <v>343</v>
      </c>
      <c r="B344">
        <f t="shared" ca="1" si="114"/>
        <v>43</v>
      </c>
      <c r="C344" t="str">
        <f t="shared" ca="1" si="110"/>
        <v>Loamy</v>
      </c>
      <c r="D344">
        <f t="shared" ca="1" si="115"/>
        <v>6.7</v>
      </c>
      <c r="E344">
        <f t="shared" ca="1" si="116"/>
        <v>2.9</v>
      </c>
      <c r="F344">
        <f t="shared" ca="1" si="117"/>
        <v>50.1</v>
      </c>
      <c r="G344">
        <f t="shared" ca="1" si="118"/>
        <v>1.18</v>
      </c>
      <c r="H344">
        <f t="shared" ca="1" si="119"/>
        <v>86</v>
      </c>
      <c r="I344">
        <f t="shared" ca="1" si="120"/>
        <v>35</v>
      </c>
      <c r="J344">
        <f t="shared" ca="1" si="121"/>
        <v>165</v>
      </c>
      <c r="K344">
        <f t="shared" ca="1" si="122"/>
        <v>14</v>
      </c>
      <c r="L344">
        <f t="shared" ca="1" si="123"/>
        <v>0.6</v>
      </c>
      <c r="M344" t="str">
        <f t="shared" ca="1" si="124"/>
        <v>Light brown</v>
      </c>
      <c r="N344">
        <f t="shared" ca="1" si="125"/>
        <v>31.1</v>
      </c>
      <c r="O344">
        <f t="shared" ca="1" si="126"/>
        <v>31.3</v>
      </c>
      <c r="P344">
        <f t="shared" ca="1" si="127"/>
        <v>19</v>
      </c>
      <c r="Q344">
        <f t="shared" ca="1" si="128"/>
        <v>586</v>
      </c>
      <c r="R344" t="s">
        <v>19</v>
      </c>
      <c r="S344">
        <f t="shared" ca="1" si="111"/>
        <v>2.46</v>
      </c>
      <c r="T344">
        <f t="shared" ca="1" si="112"/>
        <v>1.6</v>
      </c>
      <c r="U344">
        <f t="shared" ca="1" si="113"/>
        <v>0.04</v>
      </c>
      <c r="V344">
        <v>24947</v>
      </c>
      <c r="W344">
        <v>334802</v>
      </c>
    </row>
    <row r="345" spans="1:23" x14ac:dyDescent="0.25">
      <c r="A345">
        <v>344</v>
      </c>
      <c r="B345">
        <f t="shared" ca="1" si="114"/>
        <v>41</v>
      </c>
      <c r="C345" t="str">
        <f t="shared" ca="1" si="110"/>
        <v>Sandy loam</v>
      </c>
      <c r="D345">
        <f t="shared" ca="1" si="115"/>
        <v>6.6</v>
      </c>
      <c r="E345">
        <f t="shared" ca="1" si="116"/>
        <v>2.5</v>
      </c>
      <c r="F345">
        <f t="shared" ca="1" si="117"/>
        <v>59.2</v>
      </c>
      <c r="G345">
        <f t="shared" ca="1" si="118"/>
        <v>1.06</v>
      </c>
      <c r="H345">
        <f t="shared" ca="1" si="119"/>
        <v>72</v>
      </c>
      <c r="I345">
        <f t="shared" ca="1" si="120"/>
        <v>27</v>
      </c>
      <c r="J345">
        <f t="shared" ca="1" si="121"/>
        <v>189</v>
      </c>
      <c r="K345">
        <f t="shared" ca="1" si="122"/>
        <v>16</v>
      </c>
      <c r="L345">
        <f t="shared" ca="1" si="123"/>
        <v>1.1000000000000001</v>
      </c>
      <c r="M345" t="str">
        <f t="shared" ca="1" si="124"/>
        <v>Light brown</v>
      </c>
      <c r="N345">
        <f t="shared" ca="1" si="125"/>
        <v>47.1</v>
      </c>
      <c r="O345">
        <f t="shared" ca="1" si="126"/>
        <v>42.8</v>
      </c>
      <c r="P345">
        <f t="shared" ca="1" si="127"/>
        <v>17.600000000000001</v>
      </c>
      <c r="Q345">
        <f t="shared" ca="1" si="128"/>
        <v>418</v>
      </c>
      <c r="R345" t="s">
        <v>19</v>
      </c>
      <c r="S345">
        <f t="shared" ca="1" si="111"/>
        <v>2.67</v>
      </c>
      <c r="T345">
        <f t="shared" ca="1" si="112"/>
        <v>1.38</v>
      </c>
      <c r="U345">
        <f t="shared" ca="1" si="113"/>
        <v>0.02</v>
      </c>
      <c r="V345">
        <v>24947</v>
      </c>
      <c r="W345">
        <v>334802</v>
      </c>
    </row>
    <row r="346" spans="1:23" x14ac:dyDescent="0.25">
      <c r="A346">
        <v>345</v>
      </c>
      <c r="B346">
        <f t="shared" ca="1" si="114"/>
        <v>42</v>
      </c>
      <c r="C346" t="str">
        <f t="shared" ca="1" si="110"/>
        <v>Loamy</v>
      </c>
      <c r="D346">
        <f t="shared" ca="1" si="115"/>
        <v>6.6</v>
      </c>
      <c r="E346">
        <f t="shared" ca="1" si="116"/>
        <v>2.2999999999999998</v>
      </c>
      <c r="F346">
        <f t="shared" ca="1" si="117"/>
        <v>56.7</v>
      </c>
      <c r="G346">
        <f t="shared" ca="1" si="118"/>
        <v>1.35</v>
      </c>
      <c r="H346">
        <f t="shared" ca="1" si="119"/>
        <v>70</v>
      </c>
      <c r="I346">
        <f t="shared" ca="1" si="120"/>
        <v>32</v>
      </c>
      <c r="J346">
        <f t="shared" ca="1" si="121"/>
        <v>181</v>
      </c>
      <c r="K346">
        <f t="shared" ca="1" si="122"/>
        <v>13</v>
      </c>
      <c r="L346">
        <f t="shared" ca="1" si="123"/>
        <v>1</v>
      </c>
      <c r="M346" t="str">
        <f t="shared" ca="1" si="124"/>
        <v>Dark brown</v>
      </c>
      <c r="N346">
        <f t="shared" ca="1" si="125"/>
        <v>35.299999999999997</v>
      </c>
      <c r="O346">
        <f t="shared" ca="1" si="126"/>
        <v>48.2</v>
      </c>
      <c r="P346">
        <f t="shared" ca="1" si="127"/>
        <v>16.899999999999999</v>
      </c>
      <c r="Q346">
        <f t="shared" ca="1" si="128"/>
        <v>437</v>
      </c>
      <c r="R346" t="s">
        <v>19</v>
      </c>
      <c r="S346">
        <f t="shared" ca="1" si="111"/>
        <v>2.19</v>
      </c>
      <c r="T346">
        <f t="shared" ca="1" si="112"/>
        <v>1.18</v>
      </c>
      <c r="U346">
        <f t="shared" ca="1" si="113"/>
        <v>0.04</v>
      </c>
      <c r="V346">
        <v>24947</v>
      </c>
      <c r="W346">
        <v>334802</v>
      </c>
    </row>
    <row r="347" spans="1:23" x14ac:dyDescent="0.25">
      <c r="A347">
        <v>346</v>
      </c>
      <c r="B347">
        <f t="shared" ca="1" si="114"/>
        <v>32</v>
      </c>
      <c r="C347" t="str">
        <f t="shared" ca="1" si="110"/>
        <v>Sandy loam</v>
      </c>
      <c r="D347">
        <f t="shared" ca="1" si="115"/>
        <v>6.6</v>
      </c>
      <c r="E347">
        <f t="shared" ca="1" si="116"/>
        <v>2.7</v>
      </c>
      <c r="F347">
        <f t="shared" ca="1" si="117"/>
        <v>59.7</v>
      </c>
      <c r="G347">
        <f t="shared" ca="1" si="118"/>
        <v>1.17</v>
      </c>
      <c r="H347">
        <f t="shared" ca="1" si="119"/>
        <v>74</v>
      </c>
      <c r="I347">
        <f t="shared" ca="1" si="120"/>
        <v>24</v>
      </c>
      <c r="J347">
        <f t="shared" ca="1" si="121"/>
        <v>237</v>
      </c>
      <c r="K347">
        <f t="shared" ca="1" si="122"/>
        <v>12</v>
      </c>
      <c r="L347">
        <f t="shared" ca="1" si="123"/>
        <v>1.1000000000000001</v>
      </c>
      <c r="M347" t="str">
        <f t="shared" ca="1" si="124"/>
        <v>Light brown</v>
      </c>
      <c r="N347">
        <f t="shared" ca="1" si="125"/>
        <v>30.3</v>
      </c>
      <c r="O347">
        <f t="shared" ca="1" si="126"/>
        <v>32.9</v>
      </c>
      <c r="P347">
        <f t="shared" ca="1" si="127"/>
        <v>19.399999999999999</v>
      </c>
      <c r="Q347">
        <f t="shared" ca="1" si="128"/>
        <v>517</v>
      </c>
      <c r="R347" t="s">
        <v>19</v>
      </c>
      <c r="S347">
        <f t="shared" ca="1" si="111"/>
        <v>3.08</v>
      </c>
      <c r="T347">
        <f t="shared" ca="1" si="112"/>
        <v>1.81</v>
      </c>
      <c r="U347">
        <f t="shared" ca="1" si="113"/>
        <v>0.04</v>
      </c>
      <c r="V347">
        <v>24947</v>
      </c>
      <c r="W347">
        <v>334802</v>
      </c>
    </row>
    <row r="348" spans="1:23" x14ac:dyDescent="0.25">
      <c r="A348">
        <v>347</v>
      </c>
      <c r="B348">
        <f t="shared" ca="1" si="114"/>
        <v>31</v>
      </c>
      <c r="C348" t="str">
        <f t="shared" ca="1" si="110"/>
        <v>Loamy</v>
      </c>
      <c r="D348">
        <f t="shared" ca="1" si="115"/>
        <v>6.2</v>
      </c>
      <c r="E348">
        <f t="shared" ca="1" si="116"/>
        <v>3.7</v>
      </c>
      <c r="F348">
        <f t="shared" ca="1" si="117"/>
        <v>64.400000000000006</v>
      </c>
      <c r="G348">
        <f t="shared" ca="1" si="118"/>
        <v>1.19</v>
      </c>
      <c r="H348">
        <f t="shared" ca="1" si="119"/>
        <v>94</v>
      </c>
      <c r="I348">
        <f t="shared" ca="1" si="120"/>
        <v>29</v>
      </c>
      <c r="J348">
        <f t="shared" ca="1" si="121"/>
        <v>236</v>
      </c>
      <c r="K348">
        <f t="shared" ca="1" si="122"/>
        <v>11</v>
      </c>
      <c r="L348">
        <f t="shared" ca="1" si="123"/>
        <v>1</v>
      </c>
      <c r="M348" t="str">
        <f t="shared" ca="1" si="124"/>
        <v>Light brown</v>
      </c>
      <c r="N348">
        <f t="shared" ca="1" si="125"/>
        <v>35</v>
      </c>
      <c r="O348">
        <f t="shared" ca="1" si="126"/>
        <v>47.3</v>
      </c>
      <c r="P348">
        <f t="shared" ca="1" si="127"/>
        <v>15.4</v>
      </c>
      <c r="Q348">
        <f t="shared" ca="1" si="128"/>
        <v>408</v>
      </c>
      <c r="R348" t="s">
        <v>19</v>
      </c>
      <c r="S348">
        <f t="shared" ca="1" si="111"/>
        <v>3.24</v>
      </c>
      <c r="T348">
        <f t="shared" ca="1" si="112"/>
        <v>1.36</v>
      </c>
      <c r="U348">
        <f t="shared" ca="1" si="113"/>
        <v>0.03</v>
      </c>
      <c r="V348">
        <v>24947</v>
      </c>
      <c r="W348">
        <v>334802</v>
      </c>
    </row>
    <row r="349" spans="1:23" x14ac:dyDescent="0.25">
      <c r="A349">
        <v>348</v>
      </c>
      <c r="B349">
        <f t="shared" ca="1" si="114"/>
        <v>30</v>
      </c>
      <c r="C349" t="str">
        <f t="shared" ca="1" si="110"/>
        <v>Loamy</v>
      </c>
      <c r="D349">
        <f t="shared" ca="1" si="115"/>
        <v>6.2</v>
      </c>
      <c r="E349">
        <f t="shared" ca="1" si="116"/>
        <v>3.6</v>
      </c>
      <c r="F349">
        <f t="shared" ca="1" si="117"/>
        <v>67.599999999999994</v>
      </c>
      <c r="G349">
        <f t="shared" ca="1" si="118"/>
        <v>1.1200000000000001</v>
      </c>
      <c r="H349">
        <f t="shared" ca="1" si="119"/>
        <v>80</v>
      </c>
      <c r="I349">
        <f t="shared" ca="1" si="120"/>
        <v>37</v>
      </c>
      <c r="J349">
        <f t="shared" ca="1" si="121"/>
        <v>157</v>
      </c>
      <c r="K349">
        <f t="shared" ca="1" si="122"/>
        <v>11</v>
      </c>
      <c r="L349">
        <f t="shared" ca="1" si="123"/>
        <v>1.2</v>
      </c>
      <c r="M349" t="str">
        <f t="shared" ca="1" si="124"/>
        <v>Light brown</v>
      </c>
      <c r="N349">
        <f t="shared" ca="1" si="125"/>
        <v>37.299999999999997</v>
      </c>
      <c r="O349">
        <f t="shared" ca="1" si="126"/>
        <v>36.700000000000003</v>
      </c>
      <c r="P349">
        <f t="shared" ca="1" si="127"/>
        <v>18.5</v>
      </c>
      <c r="Q349">
        <f t="shared" ca="1" si="128"/>
        <v>433</v>
      </c>
      <c r="R349" t="s">
        <v>19</v>
      </c>
      <c r="S349">
        <f t="shared" ca="1" si="111"/>
        <v>2.16</v>
      </c>
      <c r="T349">
        <f t="shared" ca="1" si="112"/>
        <v>1.84</v>
      </c>
      <c r="U349">
        <f t="shared" ca="1" si="113"/>
        <v>0.03</v>
      </c>
      <c r="V349">
        <v>24947</v>
      </c>
      <c r="W349">
        <v>334802</v>
      </c>
    </row>
    <row r="350" spans="1:23" x14ac:dyDescent="0.25">
      <c r="A350">
        <v>349</v>
      </c>
      <c r="B350">
        <f t="shared" ca="1" si="114"/>
        <v>32</v>
      </c>
      <c r="C350" t="str">
        <f t="shared" ca="1" si="110"/>
        <v>Loamy</v>
      </c>
      <c r="D350">
        <f t="shared" ca="1" si="115"/>
        <v>6.2</v>
      </c>
      <c r="E350">
        <f t="shared" ca="1" si="116"/>
        <v>3.4</v>
      </c>
      <c r="F350">
        <f t="shared" ca="1" si="117"/>
        <v>55.8</v>
      </c>
      <c r="G350">
        <f t="shared" ca="1" si="118"/>
        <v>1.06</v>
      </c>
      <c r="H350">
        <f t="shared" ca="1" si="119"/>
        <v>66</v>
      </c>
      <c r="I350">
        <f t="shared" ca="1" si="120"/>
        <v>32</v>
      </c>
      <c r="J350">
        <f t="shared" ca="1" si="121"/>
        <v>173</v>
      </c>
      <c r="K350">
        <f t="shared" ca="1" si="122"/>
        <v>11</v>
      </c>
      <c r="L350">
        <f t="shared" ca="1" si="123"/>
        <v>0.9</v>
      </c>
      <c r="M350" t="str">
        <f t="shared" ca="1" si="124"/>
        <v>Light brown</v>
      </c>
      <c r="N350">
        <f t="shared" ca="1" si="125"/>
        <v>49.1</v>
      </c>
      <c r="O350">
        <f t="shared" ca="1" si="126"/>
        <v>32.4</v>
      </c>
      <c r="P350">
        <f t="shared" ca="1" si="127"/>
        <v>17.5</v>
      </c>
      <c r="Q350">
        <f t="shared" ca="1" si="128"/>
        <v>437</v>
      </c>
      <c r="R350" t="s">
        <v>19</v>
      </c>
      <c r="S350">
        <f t="shared" ca="1" si="111"/>
        <v>2.06</v>
      </c>
      <c r="T350">
        <f t="shared" ca="1" si="112"/>
        <v>1.72</v>
      </c>
      <c r="U350">
        <f t="shared" ca="1" si="113"/>
        <v>0.02</v>
      </c>
      <c r="V350">
        <v>24947</v>
      </c>
      <c r="W350">
        <v>334802</v>
      </c>
    </row>
    <row r="351" spans="1:23" x14ac:dyDescent="0.25">
      <c r="A351">
        <v>350</v>
      </c>
      <c r="B351">
        <f t="shared" ca="1" si="114"/>
        <v>33</v>
      </c>
      <c r="C351" t="str">
        <f t="shared" ca="1" si="110"/>
        <v>Loamy</v>
      </c>
      <c r="D351">
        <f t="shared" ca="1" si="115"/>
        <v>6.3</v>
      </c>
      <c r="E351">
        <f t="shared" ca="1" si="116"/>
        <v>3.2</v>
      </c>
      <c r="F351">
        <f t="shared" ca="1" si="117"/>
        <v>61.8</v>
      </c>
      <c r="G351">
        <f t="shared" ca="1" si="118"/>
        <v>1.24</v>
      </c>
      <c r="H351">
        <f t="shared" ca="1" si="119"/>
        <v>57</v>
      </c>
      <c r="I351">
        <f t="shared" ca="1" si="120"/>
        <v>37</v>
      </c>
      <c r="J351">
        <f t="shared" ca="1" si="121"/>
        <v>132</v>
      </c>
      <c r="K351">
        <f t="shared" ca="1" si="122"/>
        <v>18</v>
      </c>
      <c r="L351">
        <f t="shared" ca="1" si="123"/>
        <v>1.2</v>
      </c>
      <c r="M351" t="str">
        <f t="shared" ca="1" si="124"/>
        <v>Dark brown</v>
      </c>
      <c r="N351">
        <f t="shared" ca="1" si="125"/>
        <v>45</v>
      </c>
      <c r="O351">
        <f t="shared" ca="1" si="126"/>
        <v>44.7</v>
      </c>
      <c r="P351">
        <f t="shared" ca="1" si="127"/>
        <v>18.5</v>
      </c>
      <c r="Q351">
        <f t="shared" ca="1" si="128"/>
        <v>565</v>
      </c>
      <c r="R351" t="s">
        <v>19</v>
      </c>
      <c r="S351">
        <f t="shared" ca="1" si="111"/>
        <v>1.54</v>
      </c>
      <c r="T351">
        <f t="shared" ca="1" si="112"/>
        <v>1.38</v>
      </c>
      <c r="U351">
        <f t="shared" ca="1" si="113"/>
        <v>0.03</v>
      </c>
      <c r="V351">
        <v>24947</v>
      </c>
      <c r="W351">
        <v>334802</v>
      </c>
    </row>
    <row r="352" spans="1:23" x14ac:dyDescent="0.25">
      <c r="A352">
        <v>351</v>
      </c>
      <c r="B352">
        <f t="shared" ca="1" si="114"/>
        <v>31</v>
      </c>
      <c r="C352" t="str">
        <f t="shared" ca="1" si="110"/>
        <v>Sandy loam</v>
      </c>
      <c r="D352">
        <f t="shared" ca="1" si="115"/>
        <v>6.8</v>
      </c>
      <c r="E352">
        <f t="shared" ca="1" si="116"/>
        <v>2.1</v>
      </c>
      <c r="F352">
        <f t="shared" ca="1" si="117"/>
        <v>53.9</v>
      </c>
      <c r="G352">
        <f t="shared" ca="1" si="118"/>
        <v>1.24</v>
      </c>
      <c r="H352">
        <f t="shared" ca="1" si="119"/>
        <v>51</v>
      </c>
      <c r="I352">
        <f t="shared" ca="1" si="120"/>
        <v>40</v>
      </c>
      <c r="J352">
        <f t="shared" ca="1" si="121"/>
        <v>242</v>
      </c>
      <c r="K352">
        <f t="shared" ca="1" si="122"/>
        <v>14</v>
      </c>
      <c r="L352">
        <f t="shared" ca="1" si="123"/>
        <v>0.7</v>
      </c>
      <c r="M352" t="str">
        <f t="shared" ca="1" si="124"/>
        <v>Light brown</v>
      </c>
      <c r="N352">
        <f t="shared" ca="1" si="125"/>
        <v>47</v>
      </c>
      <c r="O352">
        <f t="shared" ca="1" si="126"/>
        <v>39.200000000000003</v>
      </c>
      <c r="P352">
        <f t="shared" ca="1" si="127"/>
        <v>15.1</v>
      </c>
      <c r="Q352">
        <f t="shared" ca="1" si="128"/>
        <v>550</v>
      </c>
      <c r="R352" t="s">
        <v>19</v>
      </c>
      <c r="S352">
        <f t="shared" ca="1" si="111"/>
        <v>1.28</v>
      </c>
      <c r="T352">
        <f t="shared" ca="1" si="112"/>
        <v>1.38</v>
      </c>
      <c r="U352">
        <f t="shared" ca="1" si="113"/>
        <v>0.03</v>
      </c>
      <c r="V352">
        <v>24947</v>
      </c>
      <c r="W352">
        <v>334802</v>
      </c>
    </row>
    <row r="353" spans="1:23" x14ac:dyDescent="0.25">
      <c r="A353">
        <v>352</v>
      </c>
      <c r="B353">
        <f t="shared" ca="1" si="114"/>
        <v>39</v>
      </c>
      <c r="C353" t="str">
        <f t="shared" ca="1" si="110"/>
        <v>Sandy loam</v>
      </c>
      <c r="D353">
        <f t="shared" ca="1" si="115"/>
        <v>6.2</v>
      </c>
      <c r="E353">
        <f t="shared" ca="1" si="116"/>
        <v>2.7</v>
      </c>
      <c r="F353">
        <f t="shared" ca="1" si="117"/>
        <v>64.599999999999994</v>
      </c>
      <c r="G353">
        <f t="shared" ca="1" si="118"/>
        <v>1.0900000000000001</v>
      </c>
      <c r="H353">
        <f t="shared" ca="1" si="119"/>
        <v>43</v>
      </c>
      <c r="I353">
        <f t="shared" ca="1" si="120"/>
        <v>33</v>
      </c>
      <c r="J353">
        <f t="shared" ca="1" si="121"/>
        <v>145</v>
      </c>
      <c r="K353">
        <f t="shared" ca="1" si="122"/>
        <v>16</v>
      </c>
      <c r="L353">
        <f t="shared" ca="1" si="123"/>
        <v>0.6</v>
      </c>
      <c r="M353" t="str">
        <f t="shared" ca="1" si="124"/>
        <v>Dark brown</v>
      </c>
      <c r="N353">
        <f t="shared" ca="1" si="125"/>
        <v>41.8</v>
      </c>
      <c r="O353">
        <f t="shared" ca="1" si="126"/>
        <v>42</v>
      </c>
      <c r="P353">
        <f t="shared" ca="1" si="127"/>
        <v>15.9</v>
      </c>
      <c r="Q353">
        <f t="shared" ca="1" si="128"/>
        <v>405</v>
      </c>
      <c r="R353" t="s">
        <v>19</v>
      </c>
      <c r="S353">
        <f t="shared" ca="1" si="111"/>
        <v>1.3</v>
      </c>
      <c r="T353">
        <f t="shared" ca="1" si="112"/>
        <v>1.54</v>
      </c>
      <c r="U353">
        <f t="shared" ca="1" si="113"/>
        <v>0.03</v>
      </c>
      <c r="V353">
        <v>24947</v>
      </c>
      <c r="W353">
        <v>334802</v>
      </c>
    </row>
    <row r="354" spans="1:23" x14ac:dyDescent="0.25">
      <c r="A354">
        <v>353</v>
      </c>
      <c r="B354">
        <f t="shared" ca="1" si="114"/>
        <v>44</v>
      </c>
      <c r="C354" t="str">
        <f t="shared" ca="1" si="110"/>
        <v>Loamy</v>
      </c>
      <c r="D354">
        <f t="shared" ca="1" si="115"/>
        <v>6.7</v>
      </c>
      <c r="E354">
        <f t="shared" ca="1" si="116"/>
        <v>3.2</v>
      </c>
      <c r="F354">
        <f t="shared" ca="1" si="117"/>
        <v>50.7</v>
      </c>
      <c r="G354">
        <f t="shared" ca="1" si="118"/>
        <v>1.32</v>
      </c>
      <c r="H354">
        <f t="shared" ca="1" si="119"/>
        <v>92</v>
      </c>
      <c r="I354">
        <f t="shared" ca="1" si="120"/>
        <v>24</v>
      </c>
      <c r="J354">
        <f t="shared" ca="1" si="121"/>
        <v>183</v>
      </c>
      <c r="K354">
        <f t="shared" ca="1" si="122"/>
        <v>14</v>
      </c>
      <c r="L354">
        <f t="shared" ca="1" si="123"/>
        <v>0.8</v>
      </c>
      <c r="M354" t="str">
        <f t="shared" ca="1" si="124"/>
        <v>Light brown</v>
      </c>
      <c r="N354">
        <f t="shared" ca="1" si="125"/>
        <v>48.7</v>
      </c>
      <c r="O354">
        <f t="shared" ca="1" si="126"/>
        <v>40.6</v>
      </c>
      <c r="P354">
        <f t="shared" ca="1" si="127"/>
        <v>18.2</v>
      </c>
      <c r="Q354">
        <f t="shared" ca="1" si="128"/>
        <v>459</v>
      </c>
      <c r="R354" t="s">
        <v>19</v>
      </c>
      <c r="S354">
        <f t="shared" ca="1" si="111"/>
        <v>3.83</v>
      </c>
      <c r="T354">
        <f t="shared" ca="1" si="112"/>
        <v>1.25</v>
      </c>
      <c r="U354">
        <f t="shared" ca="1" si="113"/>
        <v>0.03</v>
      </c>
      <c r="V354">
        <v>24947</v>
      </c>
      <c r="W354">
        <v>334802</v>
      </c>
    </row>
    <row r="355" spans="1:23" x14ac:dyDescent="0.25">
      <c r="A355">
        <v>354</v>
      </c>
      <c r="B355">
        <f t="shared" ca="1" si="114"/>
        <v>39</v>
      </c>
      <c r="C355" t="str">
        <f t="shared" ca="1" si="110"/>
        <v>Sandy loam</v>
      </c>
      <c r="D355">
        <f t="shared" ca="1" si="115"/>
        <v>6</v>
      </c>
      <c r="E355">
        <f t="shared" ca="1" si="116"/>
        <v>3.1</v>
      </c>
      <c r="F355">
        <f t="shared" ca="1" si="117"/>
        <v>57.6</v>
      </c>
      <c r="G355">
        <f t="shared" ca="1" si="118"/>
        <v>1.03</v>
      </c>
      <c r="H355">
        <f t="shared" ca="1" si="119"/>
        <v>40</v>
      </c>
      <c r="I355">
        <f t="shared" ca="1" si="120"/>
        <v>32</v>
      </c>
      <c r="J355">
        <f t="shared" ca="1" si="121"/>
        <v>106</v>
      </c>
      <c r="K355">
        <f t="shared" ca="1" si="122"/>
        <v>19</v>
      </c>
      <c r="L355">
        <f t="shared" ca="1" si="123"/>
        <v>1</v>
      </c>
      <c r="M355" t="str">
        <f t="shared" ca="1" si="124"/>
        <v>Light brown</v>
      </c>
      <c r="N355">
        <f t="shared" ca="1" si="125"/>
        <v>37</v>
      </c>
      <c r="O355">
        <f t="shared" ca="1" si="126"/>
        <v>39</v>
      </c>
      <c r="P355">
        <f t="shared" ca="1" si="127"/>
        <v>15.8</v>
      </c>
      <c r="Q355">
        <f t="shared" ca="1" si="128"/>
        <v>585</v>
      </c>
      <c r="R355" t="s">
        <v>19</v>
      </c>
      <c r="S355">
        <f t="shared" ca="1" si="111"/>
        <v>1.25</v>
      </c>
      <c r="T355">
        <f t="shared" ca="1" si="112"/>
        <v>1.48</v>
      </c>
      <c r="U355">
        <f t="shared" ca="1" si="113"/>
        <v>0.03</v>
      </c>
      <c r="V355">
        <v>24947</v>
      </c>
      <c r="W355">
        <v>334802</v>
      </c>
    </row>
    <row r="356" spans="1:23" x14ac:dyDescent="0.25">
      <c r="A356">
        <v>355</v>
      </c>
      <c r="B356">
        <f t="shared" ca="1" si="114"/>
        <v>41</v>
      </c>
      <c r="C356" t="str">
        <f t="shared" ca="1" si="110"/>
        <v>Loamy</v>
      </c>
      <c r="D356">
        <f t="shared" ca="1" si="115"/>
        <v>6.1</v>
      </c>
      <c r="E356">
        <f t="shared" ca="1" si="116"/>
        <v>2.9</v>
      </c>
      <c r="F356">
        <f t="shared" ca="1" si="117"/>
        <v>58.1</v>
      </c>
      <c r="G356">
        <f t="shared" ca="1" si="118"/>
        <v>1.1000000000000001</v>
      </c>
      <c r="H356">
        <f t="shared" ca="1" si="119"/>
        <v>56</v>
      </c>
      <c r="I356">
        <f t="shared" ca="1" si="120"/>
        <v>20</v>
      </c>
      <c r="J356">
        <f t="shared" ca="1" si="121"/>
        <v>136</v>
      </c>
      <c r="K356">
        <f t="shared" ca="1" si="122"/>
        <v>16</v>
      </c>
      <c r="L356">
        <f t="shared" ca="1" si="123"/>
        <v>1</v>
      </c>
      <c r="M356" t="str">
        <f t="shared" ca="1" si="124"/>
        <v>Light brown</v>
      </c>
      <c r="N356">
        <f t="shared" ca="1" si="125"/>
        <v>38.4</v>
      </c>
      <c r="O356">
        <f t="shared" ca="1" si="126"/>
        <v>46.5</v>
      </c>
      <c r="P356">
        <f t="shared" ca="1" si="127"/>
        <v>16.3</v>
      </c>
      <c r="Q356">
        <f t="shared" ca="1" si="128"/>
        <v>543</v>
      </c>
      <c r="R356" t="s">
        <v>19</v>
      </c>
      <c r="S356">
        <f t="shared" ca="1" si="111"/>
        <v>2.8</v>
      </c>
      <c r="T356">
        <f t="shared" ca="1" si="112"/>
        <v>1.25</v>
      </c>
      <c r="U356">
        <f t="shared" ca="1" si="113"/>
        <v>0.03</v>
      </c>
      <c r="V356">
        <v>24947</v>
      </c>
      <c r="W356">
        <v>334802</v>
      </c>
    </row>
    <row r="357" spans="1:23" x14ac:dyDescent="0.25">
      <c r="A357">
        <v>356</v>
      </c>
      <c r="B357">
        <f t="shared" ca="1" si="114"/>
        <v>36</v>
      </c>
      <c r="C357" t="str">
        <f t="shared" ca="1" si="110"/>
        <v>Sandy loam</v>
      </c>
      <c r="D357">
        <f t="shared" ca="1" si="115"/>
        <v>6</v>
      </c>
      <c r="E357">
        <f t="shared" ca="1" si="116"/>
        <v>3.1</v>
      </c>
      <c r="F357">
        <f t="shared" ca="1" si="117"/>
        <v>66.2</v>
      </c>
      <c r="G357">
        <f t="shared" ca="1" si="118"/>
        <v>1.1499999999999999</v>
      </c>
      <c r="H357">
        <f t="shared" ca="1" si="119"/>
        <v>81</v>
      </c>
      <c r="I357">
        <f t="shared" ca="1" si="120"/>
        <v>21</v>
      </c>
      <c r="J357">
        <f t="shared" ca="1" si="121"/>
        <v>104</v>
      </c>
      <c r="K357">
        <f t="shared" ca="1" si="122"/>
        <v>18</v>
      </c>
      <c r="L357">
        <f t="shared" ca="1" si="123"/>
        <v>1.2</v>
      </c>
      <c r="M357" t="str">
        <f t="shared" ca="1" si="124"/>
        <v>Light brown</v>
      </c>
      <c r="N357">
        <f t="shared" ca="1" si="125"/>
        <v>35.700000000000003</v>
      </c>
      <c r="O357">
        <f t="shared" ca="1" si="126"/>
        <v>35.6</v>
      </c>
      <c r="P357">
        <f t="shared" ca="1" si="127"/>
        <v>17.2</v>
      </c>
      <c r="Q357">
        <f t="shared" ca="1" si="128"/>
        <v>476</v>
      </c>
      <c r="R357" t="s">
        <v>19</v>
      </c>
      <c r="S357">
        <f t="shared" ca="1" si="111"/>
        <v>3.86</v>
      </c>
      <c r="T357">
        <f t="shared" ca="1" si="112"/>
        <v>1.86</v>
      </c>
      <c r="U357">
        <f t="shared" ca="1" si="113"/>
        <v>0.03</v>
      </c>
      <c r="V357">
        <v>24947</v>
      </c>
      <c r="W357">
        <v>334802</v>
      </c>
    </row>
    <row r="358" spans="1:23" x14ac:dyDescent="0.25">
      <c r="A358">
        <v>357</v>
      </c>
      <c r="B358">
        <f t="shared" ca="1" si="114"/>
        <v>41</v>
      </c>
      <c r="C358" t="str">
        <f t="shared" ca="1" si="110"/>
        <v>Loamy</v>
      </c>
      <c r="D358">
        <f t="shared" ca="1" si="115"/>
        <v>6.2</v>
      </c>
      <c r="E358">
        <f t="shared" ca="1" si="116"/>
        <v>3.9</v>
      </c>
      <c r="F358">
        <f t="shared" ca="1" si="117"/>
        <v>57.5</v>
      </c>
      <c r="G358">
        <f t="shared" ca="1" si="118"/>
        <v>1.1200000000000001</v>
      </c>
      <c r="H358">
        <f t="shared" ca="1" si="119"/>
        <v>74</v>
      </c>
      <c r="I358">
        <f t="shared" ca="1" si="120"/>
        <v>36</v>
      </c>
      <c r="J358">
        <f t="shared" ca="1" si="121"/>
        <v>245</v>
      </c>
      <c r="K358">
        <f t="shared" ca="1" si="122"/>
        <v>17</v>
      </c>
      <c r="L358">
        <f t="shared" ca="1" si="123"/>
        <v>0.5</v>
      </c>
      <c r="M358" t="str">
        <f t="shared" ca="1" si="124"/>
        <v>Dark brown</v>
      </c>
      <c r="N358">
        <f t="shared" ca="1" si="125"/>
        <v>30.6</v>
      </c>
      <c r="O358">
        <f t="shared" ca="1" si="126"/>
        <v>36</v>
      </c>
      <c r="P358">
        <f t="shared" ca="1" si="127"/>
        <v>19.2</v>
      </c>
      <c r="Q358">
        <f t="shared" ca="1" si="128"/>
        <v>457</v>
      </c>
      <c r="R358" t="s">
        <v>19</v>
      </c>
      <c r="S358">
        <f t="shared" ca="1" si="111"/>
        <v>2.06</v>
      </c>
      <c r="T358">
        <f t="shared" ca="1" si="112"/>
        <v>1.6</v>
      </c>
      <c r="U358">
        <f t="shared" ca="1" si="113"/>
        <v>0.04</v>
      </c>
      <c r="V358">
        <v>24947</v>
      </c>
      <c r="W358">
        <v>334802</v>
      </c>
    </row>
    <row r="359" spans="1:23" x14ac:dyDescent="0.25">
      <c r="A359">
        <v>358</v>
      </c>
      <c r="B359">
        <f t="shared" ca="1" si="114"/>
        <v>37</v>
      </c>
      <c r="C359" t="str">
        <f t="shared" ca="1" si="110"/>
        <v>Loamy</v>
      </c>
      <c r="D359">
        <f t="shared" ca="1" si="115"/>
        <v>6.4</v>
      </c>
      <c r="E359">
        <f t="shared" ca="1" si="116"/>
        <v>4</v>
      </c>
      <c r="F359">
        <f t="shared" ca="1" si="117"/>
        <v>62.2</v>
      </c>
      <c r="G359">
        <f t="shared" ca="1" si="118"/>
        <v>1.37</v>
      </c>
      <c r="H359">
        <f t="shared" ca="1" si="119"/>
        <v>98</v>
      </c>
      <c r="I359">
        <f t="shared" ca="1" si="120"/>
        <v>25</v>
      </c>
      <c r="J359">
        <f t="shared" ca="1" si="121"/>
        <v>143</v>
      </c>
      <c r="K359">
        <f t="shared" ca="1" si="122"/>
        <v>18</v>
      </c>
      <c r="L359">
        <f t="shared" ca="1" si="123"/>
        <v>1</v>
      </c>
      <c r="M359" t="str">
        <f t="shared" ca="1" si="124"/>
        <v>Light brown</v>
      </c>
      <c r="N359">
        <f t="shared" ca="1" si="125"/>
        <v>42.9</v>
      </c>
      <c r="O359">
        <f t="shared" ca="1" si="126"/>
        <v>32.9</v>
      </c>
      <c r="P359">
        <f t="shared" ca="1" si="127"/>
        <v>16.5</v>
      </c>
      <c r="Q359">
        <f t="shared" ca="1" si="128"/>
        <v>426</v>
      </c>
      <c r="R359" t="s">
        <v>19</v>
      </c>
      <c r="S359">
        <f t="shared" ca="1" si="111"/>
        <v>3.92</v>
      </c>
      <c r="T359">
        <f t="shared" ca="1" si="112"/>
        <v>1.89</v>
      </c>
      <c r="U359">
        <f t="shared" ca="1" si="113"/>
        <v>0.03</v>
      </c>
      <c r="V359">
        <v>24947</v>
      </c>
      <c r="W359">
        <v>334802</v>
      </c>
    </row>
    <row r="360" spans="1:23" x14ac:dyDescent="0.25">
      <c r="A360">
        <v>359</v>
      </c>
      <c r="B360">
        <f t="shared" ca="1" si="114"/>
        <v>45</v>
      </c>
      <c r="C360" t="str">
        <f t="shared" ca="1" si="110"/>
        <v>Sandy loam</v>
      </c>
      <c r="D360">
        <f t="shared" ca="1" si="115"/>
        <v>6.8</v>
      </c>
      <c r="E360">
        <f t="shared" ca="1" si="116"/>
        <v>2.8</v>
      </c>
      <c r="F360">
        <f t="shared" ca="1" si="117"/>
        <v>64.8</v>
      </c>
      <c r="G360">
        <f t="shared" ca="1" si="118"/>
        <v>1.1399999999999999</v>
      </c>
      <c r="H360">
        <f t="shared" ca="1" si="119"/>
        <v>48</v>
      </c>
      <c r="I360">
        <f t="shared" ca="1" si="120"/>
        <v>30</v>
      </c>
      <c r="J360">
        <f t="shared" ca="1" si="121"/>
        <v>224</v>
      </c>
      <c r="K360">
        <f t="shared" ca="1" si="122"/>
        <v>11</v>
      </c>
      <c r="L360">
        <f t="shared" ca="1" si="123"/>
        <v>0.7</v>
      </c>
      <c r="M360" t="str">
        <f t="shared" ca="1" si="124"/>
        <v>Dark brown</v>
      </c>
      <c r="N360">
        <f t="shared" ca="1" si="125"/>
        <v>43.9</v>
      </c>
      <c r="O360">
        <f t="shared" ca="1" si="126"/>
        <v>30.1</v>
      </c>
      <c r="P360">
        <f t="shared" ca="1" si="127"/>
        <v>19.7</v>
      </c>
      <c r="Q360">
        <f t="shared" ca="1" si="128"/>
        <v>418</v>
      </c>
      <c r="R360" t="s">
        <v>19</v>
      </c>
      <c r="S360">
        <f t="shared" ca="1" si="111"/>
        <v>1.6</v>
      </c>
      <c r="T360">
        <f t="shared" ca="1" si="112"/>
        <v>2.15</v>
      </c>
      <c r="U360">
        <f t="shared" ca="1" si="113"/>
        <v>0.03</v>
      </c>
      <c r="V360">
        <v>24947</v>
      </c>
      <c r="W360">
        <v>334802</v>
      </c>
    </row>
    <row r="361" spans="1:23" x14ac:dyDescent="0.25">
      <c r="A361">
        <v>360</v>
      </c>
      <c r="B361">
        <f t="shared" ca="1" si="114"/>
        <v>42</v>
      </c>
      <c r="C361" t="str">
        <f t="shared" ca="1" si="110"/>
        <v>Sandy loam</v>
      </c>
      <c r="D361">
        <f t="shared" ca="1" si="115"/>
        <v>6.5</v>
      </c>
      <c r="E361">
        <f t="shared" ca="1" si="116"/>
        <v>3.8</v>
      </c>
      <c r="F361">
        <f t="shared" ca="1" si="117"/>
        <v>65.5</v>
      </c>
      <c r="G361">
        <f t="shared" ca="1" si="118"/>
        <v>1.35</v>
      </c>
      <c r="H361">
        <f t="shared" ca="1" si="119"/>
        <v>67</v>
      </c>
      <c r="I361">
        <f t="shared" ca="1" si="120"/>
        <v>31</v>
      </c>
      <c r="J361">
        <f t="shared" ca="1" si="121"/>
        <v>227</v>
      </c>
      <c r="K361">
        <f t="shared" ca="1" si="122"/>
        <v>13</v>
      </c>
      <c r="L361">
        <f t="shared" ca="1" si="123"/>
        <v>0.8</v>
      </c>
      <c r="M361" t="str">
        <f t="shared" ca="1" si="124"/>
        <v>Light brown</v>
      </c>
      <c r="N361">
        <f t="shared" ca="1" si="125"/>
        <v>46.5</v>
      </c>
      <c r="O361">
        <f t="shared" ca="1" si="126"/>
        <v>33.799999999999997</v>
      </c>
      <c r="P361">
        <f t="shared" ca="1" si="127"/>
        <v>18.100000000000001</v>
      </c>
      <c r="Q361">
        <f t="shared" ca="1" si="128"/>
        <v>492</v>
      </c>
      <c r="R361" t="s">
        <v>19</v>
      </c>
      <c r="S361">
        <f t="shared" ca="1" si="111"/>
        <v>2.16</v>
      </c>
      <c r="T361">
        <f t="shared" ca="1" si="112"/>
        <v>1.94</v>
      </c>
      <c r="U361">
        <f t="shared" ca="1" si="113"/>
        <v>0.03</v>
      </c>
      <c r="V361">
        <v>24947</v>
      </c>
      <c r="W361">
        <v>334802</v>
      </c>
    </row>
    <row r="362" spans="1:23" x14ac:dyDescent="0.25">
      <c r="A362">
        <v>361</v>
      </c>
      <c r="B362">
        <f t="shared" ca="1" si="114"/>
        <v>33</v>
      </c>
      <c r="C362" t="str">
        <f t="shared" ca="1" si="110"/>
        <v>Loamy</v>
      </c>
      <c r="D362">
        <f t="shared" ca="1" si="115"/>
        <v>6.7</v>
      </c>
      <c r="E362">
        <f t="shared" ca="1" si="116"/>
        <v>2.5</v>
      </c>
      <c r="F362">
        <f t="shared" ca="1" si="117"/>
        <v>59.6</v>
      </c>
      <c r="G362">
        <f t="shared" ca="1" si="118"/>
        <v>1.37</v>
      </c>
      <c r="H362">
        <f t="shared" ca="1" si="119"/>
        <v>55</v>
      </c>
      <c r="I362">
        <f t="shared" ca="1" si="120"/>
        <v>26</v>
      </c>
      <c r="J362">
        <f t="shared" ca="1" si="121"/>
        <v>127</v>
      </c>
      <c r="K362">
        <f t="shared" ca="1" si="122"/>
        <v>10</v>
      </c>
      <c r="L362">
        <f t="shared" ca="1" si="123"/>
        <v>0.6</v>
      </c>
      <c r="M362" t="str">
        <f t="shared" ca="1" si="124"/>
        <v>Light brown</v>
      </c>
      <c r="N362">
        <f t="shared" ca="1" si="125"/>
        <v>36.5</v>
      </c>
      <c r="O362">
        <f t="shared" ca="1" si="126"/>
        <v>28.8</v>
      </c>
      <c r="P362">
        <f t="shared" ca="1" si="127"/>
        <v>17.399999999999999</v>
      </c>
      <c r="Q362">
        <f t="shared" ca="1" si="128"/>
        <v>427</v>
      </c>
      <c r="R362" t="s">
        <v>19</v>
      </c>
      <c r="S362">
        <f t="shared" ca="1" si="111"/>
        <v>2.12</v>
      </c>
      <c r="T362">
        <f t="shared" ca="1" si="112"/>
        <v>2.0699999999999998</v>
      </c>
      <c r="U362">
        <f t="shared" ca="1" si="113"/>
        <v>0.04</v>
      </c>
      <c r="V362">
        <v>24947</v>
      </c>
      <c r="W362">
        <v>334802</v>
      </c>
    </row>
    <row r="363" spans="1:23" x14ac:dyDescent="0.25">
      <c r="A363">
        <v>362</v>
      </c>
      <c r="B363">
        <f t="shared" ca="1" si="114"/>
        <v>30</v>
      </c>
      <c r="C363" t="str">
        <f t="shared" ca="1" si="110"/>
        <v>Sandy loam</v>
      </c>
      <c r="D363">
        <f t="shared" ca="1" si="115"/>
        <v>6.3</v>
      </c>
      <c r="E363">
        <f t="shared" ca="1" si="116"/>
        <v>4</v>
      </c>
      <c r="F363">
        <f t="shared" ca="1" si="117"/>
        <v>50.1</v>
      </c>
      <c r="G363">
        <f t="shared" ca="1" si="118"/>
        <v>1.1599999999999999</v>
      </c>
      <c r="H363">
        <f t="shared" ca="1" si="119"/>
        <v>100</v>
      </c>
      <c r="I363">
        <f t="shared" ca="1" si="120"/>
        <v>23</v>
      </c>
      <c r="J363">
        <f t="shared" ca="1" si="121"/>
        <v>175</v>
      </c>
      <c r="K363">
        <f t="shared" ca="1" si="122"/>
        <v>13</v>
      </c>
      <c r="L363">
        <f t="shared" ca="1" si="123"/>
        <v>0.8</v>
      </c>
      <c r="M363" t="str">
        <f t="shared" ca="1" si="124"/>
        <v>Dark brown</v>
      </c>
      <c r="N363">
        <f t="shared" ca="1" si="125"/>
        <v>43.9</v>
      </c>
      <c r="O363">
        <f t="shared" ca="1" si="126"/>
        <v>47.5</v>
      </c>
      <c r="P363">
        <f t="shared" ca="1" si="127"/>
        <v>19.7</v>
      </c>
      <c r="Q363">
        <f t="shared" ca="1" si="128"/>
        <v>591</v>
      </c>
      <c r="R363" t="s">
        <v>19</v>
      </c>
      <c r="S363">
        <f t="shared" ca="1" si="111"/>
        <v>4.3499999999999996</v>
      </c>
      <c r="T363">
        <f t="shared" ca="1" si="112"/>
        <v>1.05</v>
      </c>
      <c r="U363">
        <f t="shared" ca="1" si="113"/>
        <v>0.03</v>
      </c>
      <c r="V363">
        <v>24947</v>
      </c>
      <c r="W363">
        <v>334802</v>
      </c>
    </row>
    <row r="364" spans="1:23" x14ac:dyDescent="0.25">
      <c r="A364">
        <v>363</v>
      </c>
      <c r="B364">
        <f t="shared" ca="1" si="114"/>
        <v>35</v>
      </c>
      <c r="C364" t="str">
        <f t="shared" ca="1" si="110"/>
        <v>Sandy loam</v>
      </c>
      <c r="D364">
        <f t="shared" ca="1" si="115"/>
        <v>6.1</v>
      </c>
      <c r="E364">
        <f t="shared" ca="1" si="116"/>
        <v>2.2999999999999998</v>
      </c>
      <c r="F364">
        <f t="shared" ca="1" si="117"/>
        <v>59.4</v>
      </c>
      <c r="G364">
        <f t="shared" ca="1" si="118"/>
        <v>1.33</v>
      </c>
      <c r="H364">
        <f t="shared" ca="1" si="119"/>
        <v>67</v>
      </c>
      <c r="I364">
        <f t="shared" ca="1" si="120"/>
        <v>36</v>
      </c>
      <c r="J364">
        <f t="shared" ca="1" si="121"/>
        <v>216</v>
      </c>
      <c r="K364">
        <f t="shared" ca="1" si="122"/>
        <v>11</v>
      </c>
      <c r="L364">
        <f t="shared" ca="1" si="123"/>
        <v>0.8</v>
      </c>
      <c r="M364" t="str">
        <f t="shared" ca="1" si="124"/>
        <v>Light brown</v>
      </c>
      <c r="N364">
        <f t="shared" ca="1" si="125"/>
        <v>42.7</v>
      </c>
      <c r="O364">
        <f t="shared" ca="1" si="126"/>
        <v>37.1</v>
      </c>
      <c r="P364">
        <f t="shared" ca="1" si="127"/>
        <v>17.8</v>
      </c>
      <c r="Q364">
        <f t="shared" ca="1" si="128"/>
        <v>488</v>
      </c>
      <c r="R364" t="s">
        <v>19</v>
      </c>
      <c r="S364">
        <f t="shared" ca="1" si="111"/>
        <v>1.86</v>
      </c>
      <c r="T364">
        <f t="shared" ca="1" si="112"/>
        <v>1.6</v>
      </c>
      <c r="U364">
        <f t="shared" ca="1" si="113"/>
        <v>0.03</v>
      </c>
      <c r="V364">
        <v>24947</v>
      </c>
      <c r="W364">
        <v>334802</v>
      </c>
    </row>
    <row r="365" spans="1:23" x14ac:dyDescent="0.25">
      <c r="A365">
        <v>364</v>
      </c>
      <c r="B365">
        <f t="shared" ca="1" si="114"/>
        <v>34</v>
      </c>
      <c r="C365" t="str">
        <f t="shared" ca="1" si="110"/>
        <v>Sandy loam</v>
      </c>
      <c r="D365">
        <f t="shared" ca="1" si="115"/>
        <v>6.6</v>
      </c>
      <c r="E365">
        <f t="shared" ca="1" si="116"/>
        <v>2.8</v>
      </c>
      <c r="F365">
        <f t="shared" ca="1" si="117"/>
        <v>58.3</v>
      </c>
      <c r="G365">
        <f t="shared" ca="1" si="118"/>
        <v>1.1200000000000001</v>
      </c>
      <c r="H365">
        <f t="shared" ca="1" si="119"/>
        <v>42</v>
      </c>
      <c r="I365">
        <f t="shared" ca="1" si="120"/>
        <v>28</v>
      </c>
      <c r="J365">
        <f t="shared" ca="1" si="121"/>
        <v>168</v>
      </c>
      <c r="K365">
        <f t="shared" ca="1" si="122"/>
        <v>13</v>
      </c>
      <c r="L365">
        <f t="shared" ca="1" si="123"/>
        <v>0.7</v>
      </c>
      <c r="M365" t="str">
        <f t="shared" ca="1" si="124"/>
        <v>Light brown</v>
      </c>
      <c r="N365">
        <f t="shared" ca="1" si="125"/>
        <v>45.4</v>
      </c>
      <c r="O365">
        <f t="shared" ca="1" si="126"/>
        <v>37.5</v>
      </c>
      <c r="P365">
        <f t="shared" ca="1" si="127"/>
        <v>15</v>
      </c>
      <c r="Q365">
        <f t="shared" ca="1" si="128"/>
        <v>599</v>
      </c>
      <c r="R365" t="s">
        <v>19</v>
      </c>
      <c r="S365">
        <f t="shared" ca="1" si="111"/>
        <v>1.5</v>
      </c>
      <c r="T365">
        <f t="shared" ca="1" si="112"/>
        <v>1.55</v>
      </c>
      <c r="U365">
        <f t="shared" ca="1" si="113"/>
        <v>0.02</v>
      </c>
      <c r="V365">
        <v>24947</v>
      </c>
      <c r="W365">
        <v>334802</v>
      </c>
    </row>
    <row r="366" spans="1:23" x14ac:dyDescent="0.25">
      <c r="A366">
        <v>365</v>
      </c>
      <c r="B366">
        <f t="shared" ca="1" si="114"/>
        <v>42</v>
      </c>
      <c r="C366" t="str">
        <f t="shared" ca="1" si="110"/>
        <v>Sandy loam</v>
      </c>
      <c r="D366">
        <f t="shared" ca="1" si="115"/>
        <v>6.7</v>
      </c>
      <c r="E366">
        <f t="shared" ca="1" si="116"/>
        <v>2.7</v>
      </c>
      <c r="F366">
        <f t="shared" ca="1" si="117"/>
        <v>53.1</v>
      </c>
      <c r="G366">
        <f t="shared" ca="1" si="118"/>
        <v>1.1100000000000001</v>
      </c>
      <c r="H366">
        <f t="shared" ca="1" si="119"/>
        <v>80</v>
      </c>
      <c r="I366">
        <f t="shared" ca="1" si="120"/>
        <v>40</v>
      </c>
      <c r="J366">
        <f t="shared" ca="1" si="121"/>
        <v>129</v>
      </c>
      <c r="K366">
        <f t="shared" ca="1" si="122"/>
        <v>19</v>
      </c>
      <c r="L366">
        <f t="shared" ca="1" si="123"/>
        <v>0.8</v>
      </c>
      <c r="M366" t="str">
        <f t="shared" ca="1" si="124"/>
        <v>Light brown</v>
      </c>
      <c r="N366">
        <f t="shared" ca="1" si="125"/>
        <v>46.8</v>
      </c>
      <c r="O366">
        <f t="shared" ca="1" si="126"/>
        <v>31.2</v>
      </c>
      <c r="P366">
        <f t="shared" ca="1" si="127"/>
        <v>17.7</v>
      </c>
      <c r="Q366">
        <f t="shared" ca="1" si="128"/>
        <v>575</v>
      </c>
      <c r="R366" t="s">
        <v>19</v>
      </c>
      <c r="S366">
        <f t="shared" ca="1" si="111"/>
        <v>2</v>
      </c>
      <c r="T366">
        <f t="shared" ca="1" si="112"/>
        <v>1.7</v>
      </c>
      <c r="U366">
        <f t="shared" ca="1" si="113"/>
        <v>0.02</v>
      </c>
      <c r="V366">
        <v>24947</v>
      </c>
      <c r="W366">
        <v>334802</v>
      </c>
    </row>
    <row r="367" spans="1:23" x14ac:dyDescent="0.25">
      <c r="A367">
        <v>366</v>
      </c>
      <c r="B367">
        <f t="shared" ca="1" si="114"/>
        <v>33</v>
      </c>
      <c r="C367" t="str">
        <f t="shared" ca="1" si="110"/>
        <v>Loamy</v>
      </c>
      <c r="D367">
        <f t="shared" ca="1" si="115"/>
        <v>6.2</v>
      </c>
      <c r="E367">
        <f t="shared" ca="1" si="116"/>
        <v>2.7</v>
      </c>
      <c r="F367">
        <f t="shared" ca="1" si="117"/>
        <v>66.5</v>
      </c>
      <c r="G367">
        <f t="shared" ca="1" si="118"/>
        <v>1.23</v>
      </c>
      <c r="H367">
        <f t="shared" ca="1" si="119"/>
        <v>46</v>
      </c>
      <c r="I367">
        <f t="shared" ca="1" si="120"/>
        <v>33</v>
      </c>
      <c r="J367">
        <f t="shared" ca="1" si="121"/>
        <v>138</v>
      </c>
      <c r="K367">
        <f t="shared" ca="1" si="122"/>
        <v>20</v>
      </c>
      <c r="L367">
        <f t="shared" ca="1" si="123"/>
        <v>0.8</v>
      </c>
      <c r="M367" t="str">
        <f t="shared" ca="1" si="124"/>
        <v>Light brown</v>
      </c>
      <c r="N367">
        <f t="shared" ca="1" si="125"/>
        <v>38.700000000000003</v>
      </c>
      <c r="O367">
        <f t="shared" ca="1" si="126"/>
        <v>43.8</v>
      </c>
      <c r="P367">
        <f t="shared" ca="1" si="127"/>
        <v>16.899999999999999</v>
      </c>
      <c r="Q367">
        <f t="shared" ca="1" si="128"/>
        <v>412</v>
      </c>
      <c r="R367" t="s">
        <v>19</v>
      </c>
      <c r="S367">
        <f t="shared" ca="1" si="111"/>
        <v>1.39</v>
      </c>
      <c r="T367">
        <f t="shared" ca="1" si="112"/>
        <v>1.52</v>
      </c>
      <c r="U367">
        <f t="shared" ca="1" si="113"/>
        <v>0.03</v>
      </c>
      <c r="V367">
        <v>24947</v>
      </c>
      <c r="W367">
        <v>334802</v>
      </c>
    </row>
    <row r="368" spans="1:23" x14ac:dyDescent="0.25">
      <c r="A368">
        <v>367</v>
      </c>
      <c r="B368">
        <f t="shared" ca="1" si="114"/>
        <v>30</v>
      </c>
      <c r="C368" t="str">
        <f t="shared" ca="1" si="110"/>
        <v>Loamy</v>
      </c>
      <c r="D368">
        <f t="shared" ca="1" si="115"/>
        <v>6.2</v>
      </c>
      <c r="E368">
        <f t="shared" ca="1" si="116"/>
        <v>2.5</v>
      </c>
      <c r="F368">
        <f t="shared" ca="1" si="117"/>
        <v>58.8</v>
      </c>
      <c r="G368">
        <f t="shared" ca="1" si="118"/>
        <v>1.1599999999999999</v>
      </c>
      <c r="H368">
        <f t="shared" ca="1" si="119"/>
        <v>98</v>
      </c>
      <c r="I368">
        <f t="shared" ca="1" si="120"/>
        <v>22</v>
      </c>
      <c r="J368">
        <f t="shared" ca="1" si="121"/>
        <v>175</v>
      </c>
      <c r="K368">
        <f t="shared" ca="1" si="122"/>
        <v>16</v>
      </c>
      <c r="L368">
        <f t="shared" ca="1" si="123"/>
        <v>0.6</v>
      </c>
      <c r="M368" t="str">
        <f t="shared" ca="1" si="124"/>
        <v>Dark brown</v>
      </c>
      <c r="N368">
        <f t="shared" ca="1" si="125"/>
        <v>30.6</v>
      </c>
      <c r="O368">
        <f t="shared" ca="1" si="126"/>
        <v>34.6</v>
      </c>
      <c r="P368">
        <f t="shared" ca="1" si="127"/>
        <v>19.600000000000001</v>
      </c>
      <c r="Q368">
        <f t="shared" ca="1" si="128"/>
        <v>483</v>
      </c>
      <c r="R368" t="s">
        <v>19</v>
      </c>
      <c r="S368">
        <f t="shared" ca="1" si="111"/>
        <v>4.45</v>
      </c>
      <c r="T368">
        <f t="shared" ca="1" si="112"/>
        <v>1.7</v>
      </c>
      <c r="U368">
        <f t="shared" ca="1" si="113"/>
        <v>0.04</v>
      </c>
      <c r="V368">
        <v>24947</v>
      </c>
      <c r="W368">
        <v>334802</v>
      </c>
    </row>
    <row r="369" spans="1:23" x14ac:dyDescent="0.25">
      <c r="A369">
        <v>368</v>
      </c>
      <c r="B369">
        <f t="shared" ca="1" si="114"/>
        <v>35</v>
      </c>
      <c r="C369" t="str">
        <f t="shared" ca="1" si="110"/>
        <v>Sandy loam</v>
      </c>
      <c r="D369">
        <f t="shared" ca="1" si="115"/>
        <v>6.7</v>
      </c>
      <c r="E369">
        <f t="shared" ca="1" si="116"/>
        <v>2.7</v>
      </c>
      <c r="F369">
        <f t="shared" ca="1" si="117"/>
        <v>53.7</v>
      </c>
      <c r="G369">
        <f t="shared" ca="1" si="118"/>
        <v>1.33</v>
      </c>
      <c r="H369">
        <f t="shared" ca="1" si="119"/>
        <v>48</v>
      </c>
      <c r="I369">
        <f t="shared" ca="1" si="120"/>
        <v>27</v>
      </c>
      <c r="J369">
        <f t="shared" ca="1" si="121"/>
        <v>238</v>
      </c>
      <c r="K369">
        <f t="shared" ca="1" si="122"/>
        <v>18</v>
      </c>
      <c r="L369">
        <f t="shared" ca="1" si="123"/>
        <v>0.6</v>
      </c>
      <c r="M369" t="str">
        <f t="shared" ca="1" si="124"/>
        <v>Dark brown</v>
      </c>
      <c r="N369">
        <f t="shared" ca="1" si="125"/>
        <v>33.5</v>
      </c>
      <c r="O369">
        <f t="shared" ca="1" si="126"/>
        <v>31.6</v>
      </c>
      <c r="P369">
        <f t="shared" ca="1" si="127"/>
        <v>17.7</v>
      </c>
      <c r="Q369">
        <f t="shared" ca="1" si="128"/>
        <v>564</v>
      </c>
      <c r="R369" t="s">
        <v>19</v>
      </c>
      <c r="S369">
        <f t="shared" ca="1" si="111"/>
        <v>1.78</v>
      </c>
      <c r="T369">
        <f t="shared" ca="1" si="112"/>
        <v>1.7</v>
      </c>
      <c r="U369">
        <f t="shared" ca="1" si="113"/>
        <v>0.04</v>
      </c>
      <c r="V369">
        <v>24947</v>
      </c>
      <c r="W369">
        <v>334802</v>
      </c>
    </row>
    <row r="370" spans="1:23" x14ac:dyDescent="0.25">
      <c r="A370">
        <v>369</v>
      </c>
      <c r="B370">
        <f t="shared" ca="1" si="114"/>
        <v>37</v>
      </c>
      <c r="C370" t="str">
        <f t="shared" ca="1" si="110"/>
        <v>Sandy loam</v>
      </c>
      <c r="D370">
        <f t="shared" ca="1" si="115"/>
        <v>6.5</v>
      </c>
      <c r="E370">
        <f t="shared" ca="1" si="116"/>
        <v>3.7</v>
      </c>
      <c r="F370">
        <f t="shared" ca="1" si="117"/>
        <v>67.400000000000006</v>
      </c>
      <c r="G370">
        <f t="shared" ca="1" si="118"/>
        <v>1.26</v>
      </c>
      <c r="H370">
        <f t="shared" ca="1" si="119"/>
        <v>62</v>
      </c>
      <c r="I370">
        <f t="shared" ca="1" si="120"/>
        <v>22</v>
      </c>
      <c r="J370">
        <f t="shared" ca="1" si="121"/>
        <v>192</v>
      </c>
      <c r="K370">
        <f t="shared" ca="1" si="122"/>
        <v>11</v>
      </c>
      <c r="L370">
        <f t="shared" ca="1" si="123"/>
        <v>1.2</v>
      </c>
      <c r="M370" t="str">
        <f t="shared" ca="1" si="124"/>
        <v>Light brown</v>
      </c>
      <c r="N370">
        <f t="shared" ca="1" si="125"/>
        <v>48.7</v>
      </c>
      <c r="O370">
        <f t="shared" ca="1" si="126"/>
        <v>48.6</v>
      </c>
      <c r="P370">
        <f t="shared" ca="1" si="127"/>
        <v>16</v>
      </c>
      <c r="Q370">
        <f t="shared" ca="1" si="128"/>
        <v>589</v>
      </c>
      <c r="R370" t="s">
        <v>19</v>
      </c>
      <c r="S370">
        <f t="shared" ca="1" si="111"/>
        <v>2.82</v>
      </c>
      <c r="T370">
        <f t="shared" ca="1" si="112"/>
        <v>1.39</v>
      </c>
      <c r="U370">
        <f t="shared" ca="1" si="113"/>
        <v>0.03</v>
      </c>
      <c r="V370">
        <v>24947</v>
      </c>
      <c r="W370">
        <v>334802</v>
      </c>
    </row>
    <row r="371" spans="1:23" x14ac:dyDescent="0.25">
      <c r="A371">
        <v>370</v>
      </c>
      <c r="B371">
        <f t="shared" ca="1" si="114"/>
        <v>45</v>
      </c>
      <c r="C371" t="str">
        <f t="shared" ca="1" si="110"/>
        <v>Sandy loam</v>
      </c>
      <c r="D371">
        <f t="shared" ca="1" si="115"/>
        <v>6</v>
      </c>
      <c r="E371">
        <f t="shared" ca="1" si="116"/>
        <v>2.6</v>
      </c>
      <c r="F371">
        <f t="shared" ca="1" si="117"/>
        <v>56</v>
      </c>
      <c r="G371">
        <f t="shared" ca="1" si="118"/>
        <v>1.01</v>
      </c>
      <c r="H371">
        <f t="shared" ca="1" si="119"/>
        <v>89</v>
      </c>
      <c r="I371">
        <f t="shared" ca="1" si="120"/>
        <v>28</v>
      </c>
      <c r="J371">
        <f t="shared" ca="1" si="121"/>
        <v>186</v>
      </c>
      <c r="K371">
        <f t="shared" ca="1" si="122"/>
        <v>20</v>
      </c>
      <c r="L371">
        <f t="shared" ca="1" si="123"/>
        <v>0.6</v>
      </c>
      <c r="M371" t="str">
        <f t="shared" ca="1" si="124"/>
        <v>Dark brown</v>
      </c>
      <c r="N371">
        <f t="shared" ca="1" si="125"/>
        <v>37</v>
      </c>
      <c r="O371">
        <f t="shared" ca="1" si="126"/>
        <v>32.6</v>
      </c>
      <c r="P371">
        <f t="shared" ca="1" si="127"/>
        <v>16.899999999999999</v>
      </c>
      <c r="Q371">
        <f t="shared" ca="1" si="128"/>
        <v>429</v>
      </c>
      <c r="R371" t="s">
        <v>19</v>
      </c>
      <c r="S371">
        <f t="shared" ca="1" si="111"/>
        <v>3.18</v>
      </c>
      <c r="T371">
        <f t="shared" ca="1" si="112"/>
        <v>1.72</v>
      </c>
      <c r="U371">
        <f t="shared" ca="1" si="113"/>
        <v>0.03</v>
      </c>
      <c r="V371">
        <v>24947</v>
      </c>
      <c r="W371">
        <v>334802</v>
      </c>
    </row>
    <row r="372" spans="1:23" x14ac:dyDescent="0.25">
      <c r="A372">
        <v>371</v>
      </c>
      <c r="B372">
        <f t="shared" ca="1" si="114"/>
        <v>42</v>
      </c>
      <c r="C372" t="str">
        <f t="shared" ca="1" si="110"/>
        <v>Loamy</v>
      </c>
      <c r="D372">
        <f t="shared" ca="1" si="115"/>
        <v>6</v>
      </c>
      <c r="E372">
        <f t="shared" ca="1" si="116"/>
        <v>3</v>
      </c>
      <c r="F372">
        <f t="shared" ca="1" si="117"/>
        <v>60.9</v>
      </c>
      <c r="G372">
        <f t="shared" ca="1" si="118"/>
        <v>1.26</v>
      </c>
      <c r="H372">
        <f t="shared" ca="1" si="119"/>
        <v>67</v>
      </c>
      <c r="I372">
        <f t="shared" ca="1" si="120"/>
        <v>20</v>
      </c>
      <c r="J372">
        <f t="shared" ca="1" si="121"/>
        <v>228</v>
      </c>
      <c r="K372">
        <f t="shared" ca="1" si="122"/>
        <v>19</v>
      </c>
      <c r="L372">
        <f t="shared" ca="1" si="123"/>
        <v>1.1000000000000001</v>
      </c>
      <c r="M372" t="str">
        <f t="shared" ca="1" si="124"/>
        <v>Light brown</v>
      </c>
      <c r="N372">
        <f t="shared" ca="1" si="125"/>
        <v>33.299999999999997</v>
      </c>
      <c r="O372">
        <f t="shared" ca="1" si="126"/>
        <v>38.1</v>
      </c>
      <c r="P372">
        <f t="shared" ca="1" si="127"/>
        <v>16.8</v>
      </c>
      <c r="Q372">
        <f t="shared" ca="1" si="128"/>
        <v>444</v>
      </c>
      <c r="R372" t="s">
        <v>19</v>
      </c>
      <c r="S372">
        <f t="shared" ca="1" si="111"/>
        <v>3.35</v>
      </c>
      <c r="T372">
        <f t="shared" ca="1" si="112"/>
        <v>1.6</v>
      </c>
      <c r="U372">
        <f t="shared" ca="1" si="113"/>
        <v>0.04</v>
      </c>
      <c r="V372">
        <v>24947</v>
      </c>
      <c r="W372">
        <v>334802</v>
      </c>
    </row>
    <row r="373" spans="1:23" x14ac:dyDescent="0.25">
      <c r="A373">
        <v>372</v>
      </c>
      <c r="B373">
        <f t="shared" ca="1" si="114"/>
        <v>34</v>
      </c>
      <c r="C373" t="str">
        <f t="shared" ca="1" si="110"/>
        <v>Loamy</v>
      </c>
      <c r="D373">
        <f t="shared" ca="1" si="115"/>
        <v>6.7</v>
      </c>
      <c r="E373">
        <f t="shared" ca="1" si="116"/>
        <v>3</v>
      </c>
      <c r="F373">
        <f t="shared" ca="1" si="117"/>
        <v>66.900000000000006</v>
      </c>
      <c r="G373">
        <f t="shared" ca="1" si="118"/>
        <v>1.1100000000000001</v>
      </c>
      <c r="H373">
        <f t="shared" ca="1" si="119"/>
        <v>79</v>
      </c>
      <c r="I373">
        <f t="shared" ca="1" si="120"/>
        <v>35</v>
      </c>
      <c r="J373">
        <f t="shared" ca="1" si="121"/>
        <v>241</v>
      </c>
      <c r="K373">
        <f t="shared" ca="1" si="122"/>
        <v>15</v>
      </c>
      <c r="L373">
        <f t="shared" ca="1" si="123"/>
        <v>1.2</v>
      </c>
      <c r="M373" t="str">
        <f t="shared" ca="1" si="124"/>
        <v>Dark brown</v>
      </c>
      <c r="N373">
        <f t="shared" ca="1" si="125"/>
        <v>30.9</v>
      </c>
      <c r="O373">
        <f t="shared" ca="1" si="126"/>
        <v>38.299999999999997</v>
      </c>
      <c r="P373">
        <f t="shared" ca="1" si="127"/>
        <v>15.2</v>
      </c>
      <c r="Q373">
        <f t="shared" ca="1" si="128"/>
        <v>536</v>
      </c>
      <c r="R373" t="s">
        <v>19</v>
      </c>
      <c r="S373">
        <f t="shared" ca="1" si="111"/>
        <v>2.2599999999999998</v>
      </c>
      <c r="T373">
        <f t="shared" ca="1" si="112"/>
        <v>1.75</v>
      </c>
      <c r="U373">
        <f t="shared" ca="1" si="113"/>
        <v>0.04</v>
      </c>
      <c r="V373">
        <v>24947</v>
      </c>
      <c r="W373">
        <v>334802</v>
      </c>
    </row>
    <row r="374" spans="1:23" x14ac:dyDescent="0.25">
      <c r="A374">
        <v>373</v>
      </c>
      <c r="B374">
        <f t="shared" ca="1" si="114"/>
        <v>31</v>
      </c>
      <c r="C374" t="str">
        <f t="shared" ca="1" si="110"/>
        <v>Sandy loam</v>
      </c>
      <c r="D374">
        <f t="shared" ca="1" si="115"/>
        <v>6</v>
      </c>
      <c r="E374">
        <f t="shared" ca="1" si="116"/>
        <v>2.9</v>
      </c>
      <c r="F374">
        <f t="shared" ca="1" si="117"/>
        <v>64.599999999999994</v>
      </c>
      <c r="G374">
        <f t="shared" ca="1" si="118"/>
        <v>1.21</v>
      </c>
      <c r="H374">
        <f t="shared" ca="1" si="119"/>
        <v>63</v>
      </c>
      <c r="I374">
        <f t="shared" ca="1" si="120"/>
        <v>38</v>
      </c>
      <c r="J374">
        <f t="shared" ca="1" si="121"/>
        <v>184</v>
      </c>
      <c r="K374">
        <f t="shared" ca="1" si="122"/>
        <v>17</v>
      </c>
      <c r="L374">
        <f t="shared" ca="1" si="123"/>
        <v>1</v>
      </c>
      <c r="M374" t="str">
        <f t="shared" ca="1" si="124"/>
        <v>Dark brown</v>
      </c>
      <c r="N374">
        <f t="shared" ca="1" si="125"/>
        <v>42</v>
      </c>
      <c r="O374">
        <f t="shared" ca="1" si="126"/>
        <v>49.3</v>
      </c>
      <c r="P374">
        <f t="shared" ca="1" si="127"/>
        <v>15.4</v>
      </c>
      <c r="Q374">
        <f t="shared" ca="1" si="128"/>
        <v>487</v>
      </c>
      <c r="R374" t="s">
        <v>19</v>
      </c>
      <c r="S374">
        <f t="shared" ca="1" si="111"/>
        <v>1.66</v>
      </c>
      <c r="T374">
        <f t="shared" ca="1" si="112"/>
        <v>1.31</v>
      </c>
      <c r="U374">
        <f t="shared" ca="1" si="113"/>
        <v>0.03</v>
      </c>
      <c r="V374">
        <v>24947</v>
      </c>
      <c r="W374">
        <v>334802</v>
      </c>
    </row>
    <row r="375" spans="1:23" x14ac:dyDescent="0.25">
      <c r="A375">
        <v>374</v>
      </c>
      <c r="B375">
        <f t="shared" ca="1" si="114"/>
        <v>36</v>
      </c>
      <c r="C375" t="str">
        <f t="shared" ca="1" si="110"/>
        <v>Loamy</v>
      </c>
      <c r="D375">
        <f t="shared" ca="1" si="115"/>
        <v>6.1</v>
      </c>
      <c r="E375">
        <f t="shared" ca="1" si="116"/>
        <v>2.2000000000000002</v>
      </c>
      <c r="F375">
        <f t="shared" ca="1" si="117"/>
        <v>52.8</v>
      </c>
      <c r="G375">
        <f t="shared" ca="1" si="118"/>
        <v>1.03</v>
      </c>
      <c r="H375">
        <f t="shared" ca="1" si="119"/>
        <v>76</v>
      </c>
      <c r="I375">
        <f t="shared" ca="1" si="120"/>
        <v>40</v>
      </c>
      <c r="J375">
        <f t="shared" ca="1" si="121"/>
        <v>210</v>
      </c>
      <c r="K375">
        <f t="shared" ca="1" si="122"/>
        <v>10</v>
      </c>
      <c r="L375">
        <f t="shared" ca="1" si="123"/>
        <v>0.6</v>
      </c>
      <c r="M375" t="str">
        <f t="shared" ca="1" si="124"/>
        <v>Dark brown</v>
      </c>
      <c r="N375">
        <f t="shared" ca="1" si="125"/>
        <v>48.9</v>
      </c>
      <c r="O375">
        <f t="shared" ca="1" si="126"/>
        <v>31.9</v>
      </c>
      <c r="P375">
        <f t="shared" ca="1" si="127"/>
        <v>19.100000000000001</v>
      </c>
      <c r="Q375">
        <f t="shared" ca="1" si="128"/>
        <v>469</v>
      </c>
      <c r="R375" t="s">
        <v>19</v>
      </c>
      <c r="S375">
        <f t="shared" ca="1" si="111"/>
        <v>1.9</v>
      </c>
      <c r="T375">
        <f t="shared" ca="1" si="112"/>
        <v>1.66</v>
      </c>
      <c r="U375">
        <f t="shared" ca="1" si="113"/>
        <v>0.02</v>
      </c>
      <c r="V375">
        <v>24947</v>
      </c>
      <c r="W375">
        <v>334802</v>
      </c>
    </row>
    <row r="376" spans="1:23" x14ac:dyDescent="0.25">
      <c r="A376">
        <v>375</v>
      </c>
      <c r="B376">
        <f t="shared" ca="1" si="114"/>
        <v>30</v>
      </c>
      <c r="C376" t="str">
        <f t="shared" ca="1" si="110"/>
        <v>Sandy loam</v>
      </c>
      <c r="D376">
        <f t="shared" ca="1" si="115"/>
        <v>6.2</v>
      </c>
      <c r="E376">
        <f t="shared" ca="1" si="116"/>
        <v>3.4</v>
      </c>
      <c r="F376">
        <f t="shared" ca="1" si="117"/>
        <v>65.5</v>
      </c>
      <c r="G376">
        <f t="shared" ca="1" si="118"/>
        <v>1.1499999999999999</v>
      </c>
      <c r="H376">
        <f t="shared" ca="1" si="119"/>
        <v>98</v>
      </c>
      <c r="I376">
        <f t="shared" ca="1" si="120"/>
        <v>23</v>
      </c>
      <c r="J376">
        <f t="shared" ca="1" si="121"/>
        <v>232</v>
      </c>
      <c r="K376">
        <f t="shared" ca="1" si="122"/>
        <v>15</v>
      </c>
      <c r="L376">
        <f t="shared" ca="1" si="123"/>
        <v>0.9</v>
      </c>
      <c r="M376" t="str">
        <f t="shared" ca="1" si="124"/>
        <v>Light brown</v>
      </c>
      <c r="N376">
        <f t="shared" ca="1" si="125"/>
        <v>39.299999999999997</v>
      </c>
      <c r="O376">
        <f t="shared" ca="1" si="126"/>
        <v>37.700000000000003</v>
      </c>
      <c r="P376">
        <f t="shared" ca="1" si="127"/>
        <v>16.100000000000001</v>
      </c>
      <c r="Q376">
        <f t="shared" ca="1" si="128"/>
        <v>478</v>
      </c>
      <c r="R376" t="s">
        <v>19</v>
      </c>
      <c r="S376">
        <f t="shared" ca="1" si="111"/>
        <v>4.26</v>
      </c>
      <c r="T376">
        <f t="shared" ca="1" si="112"/>
        <v>1.74</v>
      </c>
      <c r="U376">
        <f t="shared" ca="1" si="113"/>
        <v>0.03</v>
      </c>
      <c r="V376">
        <v>24947</v>
      </c>
      <c r="W376">
        <v>334802</v>
      </c>
    </row>
    <row r="377" spans="1:23" x14ac:dyDescent="0.25">
      <c r="A377">
        <v>376</v>
      </c>
      <c r="B377">
        <f t="shared" ca="1" si="114"/>
        <v>36</v>
      </c>
      <c r="C377" t="str">
        <f t="shared" ca="1" si="110"/>
        <v>Loamy</v>
      </c>
      <c r="D377">
        <f t="shared" ca="1" si="115"/>
        <v>6.1</v>
      </c>
      <c r="E377">
        <f t="shared" ca="1" si="116"/>
        <v>2.9</v>
      </c>
      <c r="F377">
        <f t="shared" ca="1" si="117"/>
        <v>51.4</v>
      </c>
      <c r="G377">
        <f t="shared" ca="1" si="118"/>
        <v>1.08</v>
      </c>
      <c r="H377">
        <f t="shared" ca="1" si="119"/>
        <v>58</v>
      </c>
      <c r="I377">
        <f t="shared" ca="1" si="120"/>
        <v>36</v>
      </c>
      <c r="J377">
        <f t="shared" ca="1" si="121"/>
        <v>192</v>
      </c>
      <c r="K377">
        <f t="shared" ca="1" si="122"/>
        <v>15</v>
      </c>
      <c r="L377">
        <f t="shared" ca="1" si="123"/>
        <v>1.1000000000000001</v>
      </c>
      <c r="M377" t="str">
        <f t="shared" ca="1" si="124"/>
        <v>Dark brown</v>
      </c>
      <c r="N377">
        <f t="shared" ca="1" si="125"/>
        <v>43.6</v>
      </c>
      <c r="O377">
        <f t="shared" ca="1" si="126"/>
        <v>27.6</v>
      </c>
      <c r="P377">
        <f t="shared" ca="1" si="127"/>
        <v>17.7</v>
      </c>
      <c r="Q377">
        <f t="shared" ca="1" si="128"/>
        <v>430</v>
      </c>
      <c r="R377" t="s">
        <v>19</v>
      </c>
      <c r="S377">
        <f t="shared" ca="1" si="111"/>
        <v>1.61</v>
      </c>
      <c r="T377">
        <f t="shared" ca="1" si="112"/>
        <v>1.86</v>
      </c>
      <c r="U377">
        <f t="shared" ca="1" si="113"/>
        <v>0.02</v>
      </c>
      <c r="V377">
        <v>24947</v>
      </c>
      <c r="W377">
        <v>334802</v>
      </c>
    </row>
    <row r="378" spans="1:23" x14ac:dyDescent="0.25">
      <c r="A378">
        <v>377</v>
      </c>
      <c r="B378">
        <f t="shared" ca="1" si="114"/>
        <v>33</v>
      </c>
      <c r="C378" t="str">
        <f t="shared" ca="1" si="110"/>
        <v>Loamy</v>
      </c>
      <c r="D378">
        <f t="shared" ca="1" si="115"/>
        <v>6.5</v>
      </c>
      <c r="E378">
        <f t="shared" ca="1" si="116"/>
        <v>2.9</v>
      </c>
      <c r="F378">
        <f t="shared" ca="1" si="117"/>
        <v>69.5</v>
      </c>
      <c r="G378">
        <f t="shared" ca="1" si="118"/>
        <v>1.34</v>
      </c>
      <c r="H378">
        <f t="shared" ca="1" si="119"/>
        <v>40</v>
      </c>
      <c r="I378">
        <f t="shared" ca="1" si="120"/>
        <v>36</v>
      </c>
      <c r="J378">
        <f t="shared" ca="1" si="121"/>
        <v>174</v>
      </c>
      <c r="K378">
        <f t="shared" ca="1" si="122"/>
        <v>14</v>
      </c>
      <c r="L378">
        <f t="shared" ca="1" si="123"/>
        <v>0.9</v>
      </c>
      <c r="M378" t="str">
        <f t="shared" ca="1" si="124"/>
        <v>Light brown</v>
      </c>
      <c r="N378">
        <f t="shared" ca="1" si="125"/>
        <v>32.5</v>
      </c>
      <c r="O378">
        <f t="shared" ca="1" si="126"/>
        <v>25.8</v>
      </c>
      <c r="P378">
        <f t="shared" ca="1" si="127"/>
        <v>15</v>
      </c>
      <c r="Q378">
        <f t="shared" ca="1" si="128"/>
        <v>469</v>
      </c>
      <c r="R378" t="s">
        <v>19</v>
      </c>
      <c r="S378">
        <f t="shared" ca="1" si="111"/>
        <v>1.1100000000000001</v>
      </c>
      <c r="T378">
        <f t="shared" ca="1" si="112"/>
        <v>2.69</v>
      </c>
      <c r="U378">
        <f t="shared" ca="1" si="113"/>
        <v>0.04</v>
      </c>
      <c r="V378">
        <v>24947</v>
      </c>
      <c r="W378">
        <v>334802</v>
      </c>
    </row>
    <row r="379" spans="1:23" x14ac:dyDescent="0.25">
      <c r="A379">
        <v>378</v>
      </c>
      <c r="B379">
        <f t="shared" ca="1" si="114"/>
        <v>33</v>
      </c>
      <c r="C379" t="str">
        <f t="shared" ca="1" si="110"/>
        <v>Sandy loam</v>
      </c>
      <c r="D379">
        <f t="shared" ca="1" si="115"/>
        <v>6.8</v>
      </c>
      <c r="E379">
        <f t="shared" ca="1" si="116"/>
        <v>2.6</v>
      </c>
      <c r="F379">
        <f t="shared" ca="1" si="117"/>
        <v>69.3</v>
      </c>
      <c r="G379">
        <f t="shared" ca="1" si="118"/>
        <v>1.31</v>
      </c>
      <c r="H379">
        <f t="shared" ca="1" si="119"/>
        <v>59</v>
      </c>
      <c r="I379">
        <f t="shared" ca="1" si="120"/>
        <v>24</v>
      </c>
      <c r="J379">
        <f t="shared" ca="1" si="121"/>
        <v>143</v>
      </c>
      <c r="K379">
        <f t="shared" ca="1" si="122"/>
        <v>20</v>
      </c>
      <c r="L379">
        <f t="shared" ca="1" si="123"/>
        <v>1.2</v>
      </c>
      <c r="M379" t="str">
        <f t="shared" ca="1" si="124"/>
        <v>Dark brown</v>
      </c>
      <c r="N379">
        <f t="shared" ca="1" si="125"/>
        <v>40</v>
      </c>
      <c r="O379">
        <f t="shared" ca="1" si="126"/>
        <v>35.299999999999997</v>
      </c>
      <c r="P379">
        <f t="shared" ca="1" si="127"/>
        <v>16.8</v>
      </c>
      <c r="Q379">
        <f t="shared" ca="1" si="128"/>
        <v>501</v>
      </c>
      <c r="R379" t="s">
        <v>19</v>
      </c>
      <c r="S379">
        <f t="shared" ca="1" si="111"/>
        <v>2.46</v>
      </c>
      <c r="T379">
        <f t="shared" ca="1" si="112"/>
        <v>1.96</v>
      </c>
      <c r="U379">
        <f t="shared" ca="1" si="113"/>
        <v>0.03</v>
      </c>
      <c r="V379">
        <v>24947</v>
      </c>
      <c r="W379">
        <v>334802</v>
      </c>
    </row>
    <row r="380" spans="1:23" x14ac:dyDescent="0.25">
      <c r="A380">
        <v>379</v>
      </c>
      <c r="B380">
        <f t="shared" ca="1" si="114"/>
        <v>36</v>
      </c>
      <c r="C380" t="str">
        <f t="shared" ca="1" si="110"/>
        <v>Sandy loam</v>
      </c>
      <c r="D380">
        <f t="shared" ca="1" si="115"/>
        <v>6</v>
      </c>
      <c r="E380">
        <f t="shared" ca="1" si="116"/>
        <v>2.7</v>
      </c>
      <c r="F380">
        <f t="shared" ca="1" si="117"/>
        <v>59.4</v>
      </c>
      <c r="G380">
        <f t="shared" ca="1" si="118"/>
        <v>1.1499999999999999</v>
      </c>
      <c r="H380">
        <f t="shared" ca="1" si="119"/>
        <v>72</v>
      </c>
      <c r="I380">
        <f t="shared" ca="1" si="120"/>
        <v>26</v>
      </c>
      <c r="J380">
        <f t="shared" ca="1" si="121"/>
        <v>159</v>
      </c>
      <c r="K380">
        <f t="shared" ca="1" si="122"/>
        <v>14</v>
      </c>
      <c r="L380">
        <f t="shared" ca="1" si="123"/>
        <v>0.5</v>
      </c>
      <c r="M380" t="str">
        <f t="shared" ca="1" si="124"/>
        <v>Dark brown</v>
      </c>
      <c r="N380">
        <f t="shared" ca="1" si="125"/>
        <v>34.4</v>
      </c>
      <c r="O380">
        <f t="shared" ca="1" si="126"/>
        <v>32.700000000000003</v>
      </c>
      <c r="P380">
        <f t="shared" ca="1" si="127"/>
        <v>19.2</v>
      </c>
      <c r="Q380">
        <f t="shared" ca="1" si="128"/>
        <v>571</v>
      </c>
      <c r="R380" t="s">
        <v>19</v>
      </c>
      <c r="S380">
        <f t="shared" ca="1" si="111"/>
        <v>2.77</v>
      </c>
      <c r="T380">
        <f t="shared" ca="1" si="112"/>
        <v>1.82</v>
      </c>
      <c r="U380">
        <f t="shared" ca="1" si="113"/>
        <v>0.03</v>
      </c>
      <c r="V380">
        <v>24947</v>
      </c>
      <c r="W380">
        <v>334802</v>
      </c>
    </row>
    <row r="381" spans="1:23" x14ac:dyDescent="0.25">
      <c r="A381">
        <v>380</v>
      </c>
      <c r="B381">
        <f t="shared" ca="1" si="114"/>
        <v>44</v>
      </c>
      <c r="C381" t="str">
        <f t="shared" ca="1" si="110"/>
        <v>Loamy</v>
      </c>
      <c r="D381">
        <f t="shared" ca="1" si="115"/>
        <v>6.6</v>
      </c>
      <c r="E381">
        <f t="shared" ca="1" si="116"/>
        <v>2.8</v>
      </c>
      <c r="F381">
        <f t="shared" ca="1" si="117"/>
        <v>57.9</v>
      </c>
      <c r="G381">
        <f t="shared" ca="1" si="118"/>
        <v>1.33</v>
      </c>
      <c r="H381">
        <f t="shared" ca="1" si="119"/>
        <v>59</v>
      </c>
      <c r="I381">
        <f t="shared" ca="1" si="120"/>
        <v>30</v>
      </c>
      <c r="J381">
        <f t="shared" ca="1" si="121"/>
        <v>248</v>
      </c>
      <c r="K381">
        <f t="shared" ca="1" si="122"/>
        <v>18</v>
      </c>
      <c r="L381">
        <f t="shared" ca="1" si="123"/>
        <v>0.7</v>
      </c>
      <c r="M381" t="str">
        <f t="shared" ca="1" si="124"/>
        <v>Dark brown</v>
      </c>
      <c r="N381">
        <f t="shared" ca="1" si="125"/>
        <v>45.8</v>
      </c>
      <c r="O381">
        <f t="shared" ca="1" si="126"/>
        <v>45.6</v>
      </c>
      <c r="P381">
        <f t="shared" ca="1" si="127"/>
        <v>17.899999999999999</v>
      </c>
      <c r="Q381">
        <f t="shared" ca="1" si="128"/>
        <v>522</v>
      </c>
      <c r="R381" t="s">
        <v>19</v>
      </c>
      <c r="S381">
        <f t="shared" ca="1" si="111"/>
        <v>1.97</v>
      </c>
      <c r="T381">
        <f t="shared" ca="1" si="112"/>
        <v>1.27</v>
      </c>
      <c r="U381">
        <f t="shared" ca="1" si="113"/>
        <v>0.03</v>
      </c>
      <c r="V381">
        <v>24947</v>
      </c>
      <c r="W381">
        <v>334802</v>
      </c>
    </row>
    <row r="382" spans="1:23" x14ac:dyDescent="0.25">
      <c r="A382">
        <v>381</v>
      </c>
      <c r="B382">
        <f t="shared" ca="1" si="114"/>
        <v>39</v>
      </c>
      <c r="C382" t="str">
        <f t="shared" ca="1" si="110"/>
        <v>Loamy</v>
      </c>
      <c r="D382">
        <f t="shared" ca="1" si="115"/>
        <v>6.7</v>
      </c>
      <c r="E382">
        <f t="shared" ca="1" si="116"/>
        <v>3.4</v>
      </c>
      <c r="F382">
        <f t="shared" ca="1" si="117"/>
        <v>53</v>
      </c>
      <c r="G382">
        <f t="shared" ca="1" si="118"/>
        <v>1.04</v>
      </c>
      <c r="H382">
        <f t="shared" ca="1" si="119"/>
        <v>46</v>
      </c>
      <c r="I382">
        <f t="shared" ca="1" si="120"/>
        <v>26</v>
      </c>
      <c r="J382">
        <f t="shared" ca="1" si="121"/>
        <v>149</v>
      </c>
      <c r="K382">
        <f t="shared" ca="1" si="122"/>
        <v>16</v>
      </c>
      <c r="L382">
        <f t="shared" ca="1" si="123"/>
        <v>0.7</v>
      </c>
      <c r="M382" t="str">
        <f t="shared" ca="1" si="124"/>
        <v>Light brown</v>
      </c>
      <c r="N382">
        <f t="shared" ca="1" si="125"/>
        <v>37.200000000000003</v>
      </c>
      <c r="O382">
        <f t="shared" ca="1" si="126"/>
        <v>40.799999999999997</v>
      </c>
      <c r="P382">
        <f t="shared" ca="1" si="127"/>
        <v>16.3</v>
      </c>
      <c r="Q382">
        <f t="shared" ca="1" si="128"/>
        <v>494</v>
      </c>
      <c r="R382" t="s">
        <v>19</v>
      </c>
      <c r="S382">
        <f t="shared" ca="1" si="111"/>
        <v>1.77</v>
      </c>
      <c r="T382">
        <f t="shared" ca="1" si="112"/>
        <v>1.3</v>
      </c>
      <c r="U382">
        <f t="shared" ca="1" si="113"/>
        <v>0.03</v>
      </c>
      <c r="V382">
        <v>24947</v>
      </c>
      <c r="W382">
        <v>334802</v>
      </c>
    </row>
    <row r="383" spans="1:23" x14ac:dyDescent="0.25">
      <c r="A383">
        <v>382</v>
      </c>
      <c r="B383">
        <f t="shared" ca="1" si="114"/>
        <v>36</v>
      </c>
      <c r="C383" t="str">
        <f t="shared" ca="1" si="110"/>
        <v>Loamy</v>
      </c>
      <c r="D383">
        <f t="shared" ca="1" si="115"/>
        <v>6.2</v>
      </c>
      <c r="E383">
        <f t="shared" ca="1" si="116"/>
        <v>3.9</v>
      </c>
      <c r="F383">
        <f t="shared" ca="1" si="117"/>
        <v>67.3</v>
      </c>
      <c r="G383">
        <f t="shared" ca="1" si="118"/>
        <v>1.23</v>
      </c>
      <c r="H383">
        <f t="shared" ca="1" si="119"/>
        <v>45</v>
      </c>
      <c r="I383">
        <f t="shared" ca="1" si="120"/>
        <v>35</v>
      </c>
      <c r="J383">
        <f t="shared" ca="1" si="121"/>
        <v>125</v>
      </c>
      <c r="K383">
        <f t="shared" ca="1" si="122"/>
        <v>15</v>
      </c>
      <c r="L383">
        <f t="shared" ca="1" si="123"/>
        <v>0.5</v>
      </c>
      <c r="M383" t="str">
        <f t="shared" ca="1" si="124"/>
        <v>Dark brown</v>
      </c>
      <c r="N383">
        <f t="shared" ca="1" si="125"/>
        <v>39.200000000000003</v>
      </c>
      <c r="O383">
        <f t="shared" ca="1" si="126"/>
        <v>47.6</v>
      </c>
      <c r="P383">
        <f t="shared" ca="1" si="127"/>
        <v>16.399999999999999</v>
      </c>
      <c r="Q383">
        <f t="shared" ca="1" si="128"/>
        <v>484</v>
      </c>
      <c r="R383" t="s">
        <v>19</v>
      </c>
      <c r="S383">
        <f t="shared" ca="1" si="111"/>
        <v>1.29</v>
      </c>
      <c r="T383">
        <f t="shared" ca="1" si="112"/>
        <v>1.41</v>
      </c>
      <c r="U383">
        <f t="shared" ca="1" si="113"/>
        <v>0.03</v>
      </c>
      <c r="V383">
        <v>24947</v>
      </c>
      <c r="W383">
        <v>334802</v>
      </c>
    </row>
    <row r="384" spans="1:23" x14ac:dyDescent="0.25">
      <c r="A384">
        <v>383</v>
      </c>
      <c r="B384">
        <f t="shared" ca="1" si="114"/>
        <v>34</v>
      </c>
      <c r="C384" t="str">
        <f t="shared" ca="1" si="110"/>
        <v>Sandy loam</v>
      </c>
      <c r="D384">
        <f t="shared" ca="1" si="115"/>
        <v>6.3</v>
      </c>
      <c r="E384">
        <f t="shared" ca="1" si="116"/>
        <v>2.9</v>
      </c>
      <c r="F384">
        <f t="shared" ca="1" si="117"/>
        <v>62.9</v>
      </c>
      <c r="G384">
        <f t="shared" ca="1" si="118"/>
        <v>1.31</v>
      </c>
      <c r="H384">
        <f t="shared" ca="1" si="119"/>
        <v>100</v>
      </c>
      <c r="I384">
        <f t="shared" ca="1" si="120"/>
        <v>40</v>
      </c>
      <c r="J384">
        <f t="shared" ca="1" si="121"/>
        <v>194</v>
      </c>
      <c r="K384">
        <f t="shared" ca="1" si="122"/>
        <v>15</v>
      </c>
      <c r="L384">
        <f t="shared" ca="1" si="123"/>
        <v>0.5</v>
      </c>
      <c r="M384" t="str">
        <f t="shared" ca="1" si="124"/>
        <v>Light brown</v>
      </c>
      <c r="N384">
        <f t="shared" ca="1" si="125"/>
        <v>31.2</v>
      </c>
      <c r="O384">
        <f t="shared" ca="1" si="126"/>
        <v>26.8</v>
      </c>
      <c r="P384">
        <f t="shared" ca="1" si="127"/>
        <v>17.7</v>
      </c>
      <c r="Q384">
        <f t="shared" ca="1" si="128"/>
        <v>433</v>
      </c>
      <c r="R384" t="s">
        <v>19</v>
      </c>
      <c r="S384">
        <f t="shared" ca="1" si="111"/>
        <v>2.5</v>
      </c>
      <c r="T384">
        <f t="shared" ca="1" si="112"/>
        <v>2.35</v>
      </c>
      <c r="U384">
        <f t="shared" ca="1" si="113"/>
        <v>0.04</v>
      </c>
      <c r="V384">
        <v>24947</v>
      </c>
      <c r="W384">
        <v>334802</v>
      </c>
    </row>
    <row r="385" spans="1:23" x14ac:dyDescent="0.25">
      <c r="A385">
        <v>384</v>
      </c>
      <c r="B385">
        <f t="shared" ca="1" si="114"/>
        <v>39</v>
      </c>
      <c r="C385" t="str">
        <f t="shared" ca="1" si="110"/>
        <v>Loamy</v>
      </c>
      <c r="D385">
        <f t="shared" ca="1" si="115"/>
        <v>6.2</v>
      </c>
      <c r="E385">
        <f t="shared" ca="1" si="116"/>
        <v>3.9</v>
      </c>
      <c r="F385">
        <f t="shared" ca="1" si="117"/>
        <v>67.900000000000006</v>
      </c>
      <c r="G385">
        <f t="shared" ca="1" si="118"/>
        <v>1.21</v>
      </c>
      <c r="H385">
        <f t="shared" ca="1" si="119"/>
        <v>99</v>
      </c>
      <c r="I385">
        <f t="shared" ca="1" si="120"/>
        <v>23</v>
      </c>
      <c r="J385">
        <f t="shared" ca="1" si="121"/>
        <v>108</v>
      </c>
      <c r="K385">
        <f t="shared" ca="1" si="122"/>
        <v>11</v>
      </c>
      <c r="L385">
        <f t="shared" ca="1" si="123"/>
        <v>1</v>
      </c>
      <c r="M385" t="str">
        <f t="shared" ca="1" si="124"/>
        <v>Dark brown</v>
      </c>
      <c r="N385">
        <f t="shared" ca="1" si="125"/>
        <v>48</v>
      </c>
      <c r="O385">
        <f t="shared" ca="1" si="126"/>
        <v>32</v>
      </c>
      <c r="P385">
        <f t="shared" ca="1" si="127"/>
        <v>17.100000000000001</v>
      </c>
      <c r="Q385">
        <f t="shared" ca="1" si="128"/>
        <v>503</v>
      </c>
      <c r="R385" t="s">
        <v>19</v>
      </c>
      <c r="S385">
        <f t="shared" ca="1" si="111"/>
        <v>4.3</v>
      </c>
      <c r="T385">
        <f t="shared" ca="1" si="112"/>
        <v>2.12</v>
      </c>
      <c r="U385">
        <f t="shared" ca="1" si="113"/>
        <v>0.03</v>
      </c>
      <c r="V385">
        <v>24947</v>
      </c>
      <c r="W385">
        <v>334802</v>
      </c>
    </row>
    <row r="386" spans="1:23" x14ac:dyDescent="0.25">
      <c r="A386">
        <v>385</v>
      </c>
      <c r="B386">
        <f t="shared" ca="1" si="114"/>
        <v>39</v>
      </c>
      <c r="C386" t="str">
        <f t="shared" ca="1" si="110"/>
        <v>Sandy loam</v>
      </c>
      <c r="D386">
        <f t="shared" ca="1" si="115"/>
        <v>6.6</v>
      </c>
      <c r="E386">
        <f t="shared" ca="1" si="116"/>
        <v>2.9</v>
      </c>
      <c r="F386">
        <f t="shared" ca="1" si="117"/>
        <v>67.099999999999994</v>
      </c>
      <c r="G386">
        <f t="shared" ca="1" si="118"/>
        <v>1.03</v>
      </c>
      <c r="H386">
        <f t="shared" ca="1" si="119"/>
        <v>85</v>
      </c>
      <c r="I386">
        <f t="shared" ca="1" si="120"/>
        <v>28</v>
      </c>
      <c r="J386">
        <f t="shared" ca="1" si="121"/>
        <v>124</v>
      </c>
      <c r="K386">
        <f t="shared" ca="1" si="122"/>
        <v>10</v>
      </c>
      <c r="L386">
        <f t="shared" ca="1" si="123"/>
        <v>0.7</v>
      </c>
      <c r="M386" t="str">
        <f t="shared" ca="1" si="124"/>
        <v>Dark brown</v>
      </c>
      <c r="N386">
        <f t="shared" ca="1" si="125"/>
        <v>49</v>
      </c>
      <c r="O386">
        <f t="shared" ca="1" si="126"/>
        <v>38.200000000000003</v>
      </c>
      <c r="P386">
        <f t="shared" ca="1" si="127"/>
        <v>18.8</v>
      </c>
      <c r="Q386">
        <f t="shared" ca="1" si="128"/>
        <v>484</v>
      </c>
      <c r="R386" t="s">
        <v>19</v>
      </c>
      <c r="S386">
        <f t="shared" ca="1" si="111"/>
        <v>3.04</v>
      </c>
      <c r="T386">
        <f t="shared" ca="1" si="112"/>
        <v>1.76</v>
      </c>
      <c r="U386">
        <f t="shared" ca="1" si="113"/>
        <v>0.02</v>
      </c>
      <c r="V386">
        <v>24947</v>
      </c>
      <c r="W386">
        <v>334802</v>
      </c>
    </row>
    <row r="387" spans="1:23" x14ac:dyDescent="0.25">
      <c r="A387">
        <v>386</v>
      </c>
      <c r="B387">
        <f t="shared" ca="1" si="114"/>
        <v>44</v>
      </c>
      <c r="C387" t="str">
        <f t="shared" ref="C387:C450" ca="1" si="129">CHOOSE(RANDBETWEEN(1,2), "Loamy", "Sandy loam")</f>
        <v>Loamy</v>
      </c>
      <c r="D387">
        <f t="shared" ca="1" si="115"/>
        <v>6.4</v>
      </c>
      <c r="E387">
        <f t="shared" ca="1" si="116"/>
        <v>3.4</v>
      </c>
      <c r="F387">
        <f t="shared" ca="1" si="117"/>
        <v>65.7</v>
      </c>
      <c r="G387">
        <f t="shared" ca="1" si="118"/>
        <v>1.2</v>
      </c>
      <c r="H387">
        <f t="shared" ca="1" si="119"/>
        <v>45</v>
      </c>
      <c r="I387">
        <f t="shared" ca="1" si="120"/>
        <v>28</v>
      </c>
      <c r="J387">
        <f t="shared" ca="1" si="121"/>
        <v>179</v>
      </c>
      <c r="K387">
        <f t="shared" ca="1" si="122"/>
        <v>11</v>
      </c>
      <c r="L387">
        <f t="shared" ca="1" si="123"/>
        <v>0.8</v>
      </c>
      <c r="M387" t="str">
        <f t="shared" ca="1" si="124"/>
        <v>Dark brown</v>
      </c>
      <c r="N387">
        <f t="shared" ca="1" si="125"/>
        <v>36.4</v>
      </c>
      <c r="O387">
        <f t="shared" ca="1" si="126"/>
        <v>25.2</v>
      </c>
      <c r="P387">
        <f t="shared" ca="1" si="127"/>
        <v>15.8</v>
      </c>
      <c r="Q387">
        <f t="shared" ca="1" si="128"/>
        <v>437</v>
      </c>
      <c r="R387" t="s">
        <v>19</v>
      </c>
      <c r="S387">
        <f t="shared" ref="S387:S450" ca="1" si="130">ROUND(H387/I387,2)</f>
        <v>1.61</v>
      </c>
      <c r="T387">
        <f t="shared" ref="T387:T450" ca="1" si="131">ROUND(F387/O387,2)</f>
        <v>2.61</v>
      </c>
      <c r="U387">
        <f t="shared" ref="U387:U450" ca="1" si="132">ROUND(G387/N387,2)</f>
        <v>0.03</v>
      </c>
      <c r="V387">
        <v>24947</v>
      </c>
      <c r="W387">
        <v>334802</v>
      </c>
    </row>
    <row r="388" spans="1:23" x14ac:dyDescent="0.25">
      <c r="A388">
        <v>387</v>
      </c>
      <c r="B388">
        <f t="shared" ca="1" si="114"/>
        <v>37</v>
      </c>
      <c r="C388" t="str">
        <f t="shared" ca="1" si="129"/>
        <v>Loamy</v>
      </c>
      <c r="D388">
        <f t="shared" ca="1" si="115"/>
        <v>6.1</v>
      </c>
      <c r="E388">
        <f t="shared" ca="1" si="116"/>
        <v>3.7</v>
      </c>
      <c r="F388">
        <f t="shared" ca="1" si="117"/>
        <v>66</v>
      </c>
      <c r="G388">
        <f t="shared" ca="1" si="118"/>
        <v>1.18</v>
      </c>
      <c r="H388">
        <f t="shared" ca="1" si="119"/>
        <v>62</v>
      </c>
      <c r="I388">
        <f t="shared" ca="1" si="120"/>
        <v>39</v>
      </c>
      <c r="J388">
        <f t="shared" ca="1" si="121"/>
        <v>232</v>
      </c>
      <c r="K388">
        <f t="shared" ca="1" si="122"/>
        <v>20</v>
      </c>
      <c r="L388">
        <f t="shared" ca="1" si="123"/>
        <v>0.7</v>
      </c>
      <c r="M388" t="str">
        <f t="shared" ca="1" si="124"/>
        <v>Dark brown</v>
      </c>
      <c r="N388">
        <f t="shared" ca="1" si="125"/>
        <v>46.8</v>
      </c>
      <c r="O388">
        <f t="shared" ca="1" si="126"/>
        <v>46.9</v>
      </c>
      <c r="P388">
        <f t="shared" ca="1" si="127"/>
        <v>18.5</v>
      </c>
      <c r="Q388">
        <f t="shared" ca="1" si="128"/>
        <v>492</v>
      </c>
      <c r="R388" t="s">
        <v>19</v>
      </c>
      <c r="S388">
        <f t="shared" ca="1" si="130"/>
        <v>1.59</v>
      </c>
      <c r="T388">
        <f t="shared" ca="1" si="131"/>
        <v>1.41</v>
      </c>
      <c r="U388">
        <f t="shared" ca="1" si="132"/>
        <v>0.03</v>
      </c>
      <c r="V388">
        <v>24947</v>
      </c>
      <c r="W388">
        <v>334802</v>
      </c>
    </row>
    <row r="389" spans="1:23" x14ac:dyDescent="0.25">
      <c r="A389">
        <v>388</v>
      </c>
      <c r="B389">
        <f t="shared" ca="1" si="114"/>
        <v>42</v>
      </c>
      <c r="C389" t="str">
        <f t="shared" ca="1" si="129"/>
        <v>Loamy</v>
      </c>
      <c r="D389">
        <f t="shared" ca="1" si="115"/>
        <v>6.2</v>
      </c>
      <c r="E389">
        <f t="shared" ca="1" si="116"/>
        <v>3.9</v>
      </c>
      <c r="F389">
        <f t="shared" ca="1" si="117"/>
        <v>51</v>
      </c>
      <c r="G389">
        <f t="shared" ca="1" si="118"/>
        <v>1.4</v>
      </c>
      <c r="H389">
        <f t="shared" ca="1" si="119"/>
        <v>78</v>
      </c>
      <c r="I389">
        <f t="shared" ca="1" si="120"/>
        <v>31</v>
      </c>
      <c r="J389">
        <f t="shared" ca="1" si="121"/>
        <v>119</v>
      </c>
      <c r="K389">
        <f t="shared" ca="1" si="122"/>
        <v>20</v>
      </c>
      <c r="L389">
        <f t="shared" ca="1" si="123"/>
        <v>0.9</v>
      </c>
      <c r="M389" t="str">
        <f t="shared" ca="1" si="124"/>
        <v>Light brown</v>
      </c>
      <c r="N389">
        <f t="shared" ca="1" si="125"/>
        <v>35.1</v>
      </c>
      <c r="O389">
        <f t="shared" ca="1" si="126"/>
        <v>35.9</v>
      </c>
      <c r="P389">
        <f t="shared" ca="1" si="127"/>
        <v>18</v>
      </c>
      <c r="Q389">
        <f t="shared" ca="1" si="128"/>
        <v>597</v>
      </c>
      <c r="R389" t="s">
        <v>19</v>
      </c>
      <c r="S389">
        <f t="shared" ca="1" si="130"/>
        <v>2.52</v>
      </c>
      <c r="T389">
        <f t="shared" ca="1" si="131"/>
        <v>1.42</v>
      </c>
      <c r="U389">
        <f t="shared" ca="1" si="132"/>
        <v>0.04</v>
      </c>
      <c r="V389">
        <v>24947</v>
      </c>
      <c r="W389">
        <v>334802</v>
      </c>
    </row>
    <row r="390" spans="1:23" x14ac:dyDescent="0.25">
      <c r="A390">
        <v>389</v>
      </c>
      <c r="B390">
        <f t="shared" ca="1" si="114"/>
        <v>31</v>
      </c>
      <c r="C390" t="str">
        <f t="shared" ca="1" si="129"/>
        <v>Loamy</v>
      </c>
      <c r="D390">
        <f t="shared" ca="1" si="115"/>
        <v>6.3</v>
      </c>
      <c r="E390">
        <f t="shared" ca="1" si="116"/>
        <v>3.6</v>
      </c>
      <c r="F390">
        <f t="shared" ca="1" si="117"/>
        <v>55.5</v>
      </c>
      <c r="G390">
        <f t="shared" ca="1" si="118"/>
        <v>1.27</v>
      </c>
      <c r="H390">
        <f t="shared" ca="1" si="119"/>
        <v>60</v>
      </c>
      <c r="I390">
        <f t="shared" ca="1" si="120"/>
        <v>37</v>
      </c>
      <c r="J390">
        <f t="shared" ca="1" si="121"/>
        <v>169</v>
      </c>
      <c r="K390">
        <f t="shared" ca="1" si="122"/>
        <v>14</v>
      </c>
      <c r="L390">
        <f t="shared" ca="1" si="123"/>
        <v>1.1000000000000001</v>
      </c>
      <c r="M390" t="str">
        <f t="shared" ca="1" si="124"/>
        <v>Light brown</v>
      </c>
      <c r="N390">
        <f t="shared" ca="1" si="125"/>
        <v>34.9</v>
      </c>
      <c r="O390">
        <f t="shared" ca="1" si="126"/>
        <v>43.6</v>
      </c>
      <c r="P390">
        <f t="shared" ca="1" si="127"/>
        <v>15.8</v>
      </c>
      <c r="Q390">
        <f t="shared" ca="1" si="128"/>
        <v>562</v>
      </c>
      <c r="R390" t="s">
        <v>19</v>
      </c>
      <c r="S390">
        <f t="shared" ca="1" si="130"/>
        <v>1.62</v>
      </c>
      <c r="T390">
        <f t="shared" ca="1" si="131"/>
        <v>1.27</v>
      </c>
      <c r="U390">
        <f t="shared" ca="1" si="132"/>
        <v>0.04</v>
      </c>
      <c r="V390">
        <v>24947</v>
      </c>
      <c r="W390">
        <v>334802</v>
      </c>
    </row>
    <row r="391" spans="1:23" x14ac:dyDescent="0.25">
      <c r="A391">
        <v>390</v>
      </c>
      <c r="B391">
        <f t="shared" ca="1" si="114"/>
        <v>34</v>
      </c>
      <c r="C391" t="str">
        <f t="shared" ca="1" si="129"/>
        <v>Sandy loam</v>
      </c>
      <c r="D391">
        <f t="shared" ca="1" si="115"/>
        <v>6.6</v>
      </c>
      <c r="E391">
        <f t="shared" ca="1" si="116"/>
        <v>2.5</v>
      </c>
      <c r="F391">
        <f t="shared" ca="1" si="117"/>
        <v>63.4</v>
      </c>
      <c r="G391">
        <f t="shared" ca="1" si="118"/>
        <v>1.32</v>
      </c>
      <c r="H391">
        <f t="shared" ca="1" si="119"/>
        <v>59</v>
      </c>
      <c r="I391">
        <f t="shared" ca="1" si="120"/>
        <v>20</v>
      </c>
      <c r="J391">
        <f t="shared" ca="1" si="121"/>
        <v>138</v>
      </c>
      <c r="K391">
        <f t="shared" ca="1" si="122"/>
        <v>19</v>
      </c>
      <c r="L391">
        <f t="shared" ca="1" si="123"/>
        <v>0.8</v>
      </c>
      <c r="M391" t="str">
        <f t="shared" ca="1" si="124"/>
        <v>Dark brown</v>
      </c>
      <c r="N391">
        <f t="shared" ca="1" si="125"/>
        <v>42.7</v>
      </c>
      <c r="O391">
        <f t="shared" ca="1" si="126"/>
        <v>45.4</v>
      </c>
      <c r="P391">
        <f t="shared" ca="1" si="127"/>
        <v>18.2</v>
      </c>
      <c r="Q391">
        <f t="shared" ca="1" si="128"/>
        <v>563</v>
      </c>
      <c r="R391" t="s">
        <v>19</v>
      </c>
      <c r="S391">
        <f t="shared" ca="1" si="130"/>
        <v>2.95</v>
      </c>
      <c r="T391">
        <f t="shared" ca="1" si="131"/>
        <v>1.4</v>
      </c>
      <c r="U391">
        <f t="shared" ca="1" si="132"/>
        <v>0.03</v>
      </c>
      <c r="V391">
        <v>24947</v>
      </c>
      <c r="W391">
        <v>334802</v>
      </c>
    </row>
    <row r="392" spans="1:23" x14ac:dyDescent="0.25">
      <c r="A392">
        <v>391</v>
      </c>
      <c r="B392">
        <f t="shared" ca="1" si="114"/>
        <v>39</v>
      </c>
      <c r="C392" t="str">
        <f t="shared" ca="1" si="129"/>
        <v>Sandy loam</v>
      </c>
      <c r="D392">
        <f t="shared" ca="1" si="115"/>
        <v>6.5</v>
      </c>
      <c r="E392">
        <f t="shared" ca="1" si="116"/>
        <v>2.9</v>
      </c>
      <c r="F392">
        <f t="shared" ca="1" si="117"/>
        <v>54</v>
      </c>
      <c r="G392">
        <f t="shared" ca="1" si="118"/>
        <v>1.37</v>
      </c>
      <c r="H392">
        <f t="shared" ca="1" si="119"/>
        <v>74</v>
      </c>
      <c r="I392">
        <f t="shared" ca="1" si="120"/>
        <v>29</v>
      </c>
      <c r="J392">
        <f t="shared" ca="1" si="121"/>
        <v>129</v>
      </c>
      <c r="K392">
        <f t="shared" ca="1" si="122"/>
        <v>15</v>
      </c>
      <c r="L392">
        <f t="shared" ca="1" si="123"/>
        <v>0.6</v>
      </c>
      <c r="M392" t="str">
        <f t="shared" ca="1" si="124"/>
        <v>Dark brown</v>
      </c>
      <c r="N392">
        <f t="shared" ca="1" si="125"/>
        <v>44.3</v>
      </c>
      <c r="O392">
        <f t="shared" ca="1" si="126"/>
        <v>49.3</v>
      </c>
      <c r="P392">
        <f t="shared" ca="1" si="127"/>
        <v>19.3</v>
      </c>
      <c r="Q392">
        <f t="shared" ca="1" si="128"/>
        <v>525</v>
      </c>
      <c r="R392" t="s">
        <v>19</v>
      </c>
      <c r="S392">
        <f t="shared" ca="1" si="130"/>
        <v>2.5499999999999998</v>
      </c>
      <c r="T392">
        <f t="shared" ca="1" si="131"/>
        <v>1.1000000000000001</v>
      </c>
      <c r="U392">
        <f t="shared" ca="1" si="132"/>
        <v>0.03</v>
      </c>
      <c r="V392">
        <v>24947</v>
      </c>
      <c r="W392">
        <v>334802</v>
      </c>
    </row>
    <row r="393" spans="1:23" x14ac:dyDescent="0.25">
      <c r="A393">
        <v>392</v>
      </c>
      <c r="B393">
        <f t="shared" ca="1" si="114"/>
        <v>30</v>
      </c>
      <c r="C393" t="str">
        <f t="shared" ca="1" si="129"/>
        <v>Loamy</v>
      </c>
      <c r="D393">
        <f t="shared" ca="1" si="115"/>
        <v>6.2</v>
      </c>
      <c r="E393">
        <f t="shared" ca="1" si="116"/>
        <v>3.6</v>
      </c>
      <c r="F393">
        <f t="shared" ca="1" si="117"/>
        <v>57.8</v>
      </c>
      <c r="G393">
        <f t="shared" ca="1" si="118"/>
        <v>1.26</v>
      </c>
      <c r="H393">
        <f t="shared" ca="1" si="119"/>
        <v>92</v>
      </c>
      <c r="I393">
        <f t="shared" ca="1" si="120"/>
        <v>28</v>
      </c>
      <c r="J393">
        <f t="shared" ca="1" si="121"/>
        <v>200</v>
      </c>
      <c r="K393">
        <f t="shared" ca="1" si="122"/>
        <v>18</v>
      </c>
      <c r="L393">
        <f t="shared" ca="1" si="123"/>
        <v>1</v>
      </c>
      <c r="M393" t="str">
        <f t="shared" ca="1" si="124"/>
        <v>Dark brown</v>
      </c>
      <c r="N393">
        <f t="shared" ca="1" si="125"/>
        <v>39.1</v>
      </c>
      <c r="O393">
        <f t="shared" ca="1" si="126"/>
        <v>36.299999999999997</v>
      </c>
      <c r="P393">
        <f t="shared" ca="1" si="127"/>
        <v>19.2</v>
      </c>
      <c r="Q393">
        <f t="shared" ca="1" si="128"/>
        <v>565</v>
      </c>
      <c r="R393" t="s">
        <v>19</v>
      </c>
      <c r="S393">
        <f t="shared" ca="1" si="130"/>
        <v>3.29</v>
      </c>
      <c r="T393">
        <f t="shared" ca="1" si="131"/>
        <v>1.59</v>
      </c>
      <c r="U393">
        <f t="shared" ca="1" si="132"/>
        <v>0.03</v>
      </c>
      <c r="V393">
        <v>24947</v>
      </c>
      <c r="W393">
        <v>334802</v>
      </c>
    </row>
    <row r="394" spans="1:23" x14ac:dyDescent="0.25">
      <c r="A394">
        <v>393</v>
      </c>
      <c r="B394">
        <f t="shared" ca="1" si="114"/>
        <v>34</v>
      </c>
      <c r="C394" t="str">
        <f t="shared" ca="1" si="129"/>
        <v>Sandy loam</v>
      </c>
      <c r="D394">
        <f t="shared" ca="1" si="115"/>
        <v>6.4</v>
      </c>
      <c r="E394">
        <f t="shared" ca="1" si="116"/>
        <v>2.7</v>
      </c>
      <c r="F394">
        <f t="shared" ca="1" si="117"/>
        <v>60.4</v>
      </c>
      <c r="G394">
        <f t="shared" ca="1" si="118"/>
        <v>1.1200000000000001</v>
      </c>
      <c r="H394">
        <f t="shared" ca="1" si="119"/>
        <v>89</v>
      </c>
      <c r="I394">
        <f t="shared" ca="1" si="120"/>
        <v>28</v>
      </c>
      <c r="J394">
        <f t="shared" ca="1" si="121"/>
        <v>154</v>
      </c>
      <c r="K394">
        <f t="shared" ca="1" si="122"/>
        <v>13</v>
      </c>
      <c r="L394">
        <f t="shared" ca="1" si="123"/>
        <v>1.1000000000000001</v>
      </c>
      <c r="M394" t="str">
        <f t="shared" ca="1" si="124"/>
        <v>Dark brown</v>
      </c>
      <c r="N394">
        <f t="shared" ca="1" si="125"/>
        <v>48.7</v>
      </c>
      <c r="O394">
        <f t="shared" ca="1" si="126"/>
        <v>42</v>
      </c>
      <c r="P394">
        <f t="shared" ca="1" si="127"/>
        <v>15.2</v>
      </c>
      <c r="Q394">
        <f t="shared" ca="1" si="128"/>
        <v>480</v>
      </c>
      <c r="R394" t="s">
        <v>19</v>
      </c>
      <c r="S394">
        <f t="shared" ca="1" si="130"/>
        <v>3.18</v>
      </c>
      <c r="T394">
        <f t="shared" ca="1" si="131"/>
        <v>1.44</v>
      </c>
      <c r="U394">
        <f t="shared" ca="1" si="132"/>
        <v>0.02</v>
      </c>
      <c r="V394">
        <v>24947</v>
      </c>
      <c r="W394">
        <v>334802</v>
      </c>
    </row>
    <row r="395" spans="1:23" x14ac:dyDescent="0.25">
      <c r="A395">
        <v>394</v>
      </c>
      <c r="B395">
        <f t="shared" ref="B395:B401" ca="1" si="133">RANDBETWEEN(30, 45)</f>
        <v>36</v>
      </c>
      <c r="C395" t="str">
        <f t="shared" ca="1" si="129"/>
        <v>Sandy loam</v>
      </c>
      <c r="D395">
        <f t="shared" ref="D395:D401" ca="1" si="134">ROUND(6 + RAND() * 0.8, 1)</f>
        <v>6.2</v>
      </c>
      <c r="E395">
        <f t="shared" ref="E395:E401" ca="1" si="135">ROUND(2 + RAND() * 2, 1)</f>
        <v>2.1</v>
      </c>
      <c r="F395">
        <f t="shared" ref="F395:F401" ca="1" si="136">ROUND(50 + RAND() * 20, 1)</f>
        <v>57.4</v>
      </c>
      <c r="G395">
        <f t="shared" ref="G395:G401" ca="1" si="137">ROUND(1 + RAND() * 0.4, 2)</f>
        <v>1.17</v>
      </c>
      <c r="H395">
        <f t="shared" ref="H395:H401" ca="1" si="138">RANDBETWEEN(40, 100)</f>
        <v>64</v>
      </c>
      <c r="I395">
        <f t="shared" ref="I395:I401" ca="1" si="139">RANDBETWEEN(20, 40)</f>
        <v>20</v>
      </c>
      <c r="J395">
        <f t="shared" ref="J395:J401" ca="1" si="140">RANDBETWEEN(100, 250)</f>
        <v>228</v>
      </c>
      <c r="K395">
        <f t="shared" ref="K395:K401" ca="1" si="141">RANDBETWEEN(10, 20)</f>
        <v>14</v>
      </c>
      <c r="L395">
        <f t="shared" ref="L395:L401" ca="1" si="142">ROUND(0.5 + RAND() * 0.7, 1)</f>
        <v>1</v>
      </c>
      <c r="M395" t="str">
        <f t="shared" ref="M395:M401" ca="1" si="143">CHOOSE(RANDBETWEEN(1,2), "Light brown", "Dark brown")</f>
        <v>Dark brown</v>
      </c>
      <c r="N395">
        <f t="shared" ref="N395:N401" ca="1" si="144">ROUND(30 + RAND() * 20, 1)</f>
        <v>32.9</v>
      </c>
      <c r="O395">
        <f t="shared" ref="O395:O401" ca="1" si="145">ROUND(25 + RAND() * 25, 1)</f>
        <v>38.799999999999997</v>
      </c>
      <c r="P395">
        <f t="shared" ref="P395:P401" ca="1" si="146">ROUND(15 + RAND() * 5, 1)</f>
        <v>18.3</v>
      </c>
      <c r="Q395">
        <f t="shared" ref="Q395:Q401" ca="1" si="147">RANDBETWEEN(400, 600)</f>
        <v>595</v>
      </c>
      <c r="R395" t="s">
        <v>19</v>
      </c>
      <c r="S395">
        <f t="shared" ca="1" si="130"/>
        <v>3.2</v>
      </c>
      <c r="T395">
        <f t="shared" ca="1" si="131"/>
        <v>1.48</v>
      </c>
      <c r="U395">
        <f t="shared" ca="1" si="132"/>
        <v>0.04</v>
      </c>
      <c r="V395">
        <v>24947</v>
      </c>
      <c r="W395">
        <v>334802</v>
      </c>
    </row>
    <row r="396" spans="1:23" x14ac:dyDescent="0.25">
      <c r="A396">
        <v>395</v>
      </c>
      <c r="B396">
        <f t="shared" ca="1" si="133"/>
        <v>45</v>
      </c>
      <c r="C396" t="str">
        <f t="shared" ca="1" si="129"/>
        <v>Loamy</v>
      </c>
      <c r="D396">
        <f t="shared" ca="1" si="134"/>
        <v>6.1</v>
      </c>
      <c r="E396">
        <f t="shared" ca="1" si="135"/>
        <v>2.2999999999999998</v>
      </c>
      <c r="F396">
        <f t="shared" ca="1" si="136"/>
        <v>68.7</v>
      </c>
      <c r="G396">
        <f t="shared" ca="1" si="137"/>
        <v>1.01</v>
      </c>
      <c r="H396">
        <f t="shared" ca="1" si="138"/>
        <v>99</v>
      </c>
      <c r="I396">
        <f t="shared" ca="1" si="139"/>
        <v>35</v>
      </c>
      <c r="J396">
        <f t="shared" ca="1" si="140"/>
        <v>139</v>
      </c>
      <c r="K396">
        <f t="shared" ca="1" si="141"/>
        <v>19</v>
      </c>
      <c r="L396">
        <f t="shared" ca="1" si="142"/>
        <v>1.2</v>
      </c>
      <c r="M396" t="str">
        <f t="shared" ca="1" si="143"/>
        <v>Dark brown</v>
      </c>
      <c r="N396">
        <f t="shared" ca="1" si="144"/>
        <v>31.9</v>
      </c>
      <c r="O396">
        <f t="shared" ca="1" si="145"/>
        <v>34.1</v>
      </c>
      <c r="P396">
        <f t="shared" ca="1" si="146"/>
        <v>19.8</v>
      </c>
      <c r="Q396">
        <f t="shared" ca="1" si="147"/>
        <v>496</v>
      </c>
      <c r="R396" t="s">
        <v>19</v>
      </c>
      <c r="S396">
        <f t="shared" ca="1" si="130"/>
        <v>2.83</v>
      </c>
      <c r="T396">
        <f t="shared" ca="1" si="131"/>
        <v>2.0099999999999998</v>
      </c>
      <c r="U396">
        <f t="shared" ca="1" si="132"/>
        <v>0.03</v>
      </c>
      <c r="V396">
        <v>24947</v>
      </c>
      <c r="W396">
        <v>334802</v>
      </c>
    </row>
    <row r="397" spans="1:23" x14ac:dyDescent="0.25">
      <c r="A397">
        <v>396</v>
      </c>
      <c r="B397">
        <f t="shared" ca="1" si="133"/>
        <v>43</v>
      </c>
      <c r="C397" t="str">
        <f t="shared" ca="1" si="129"/>
        <v>Sandy loam</v>
      </c>
      <c r="D397">
        <f t="shared" ca="1" si="134"/>
        <v>6.6</v>
      </c>
      <c r="E397">
        <f t="shared" ca="1" si="135"/>
        <v>3.8</v>
      </c>
      <c r="F397">
        <f t="shared" ca="1" si="136"/>
        <v>57.6</v>
      </c>
      <c r="G397">
        <f t="shared" ca="1" si="137"/>
        <v>1.01</v>
      </c>
      <c r="H397">
        <f t="shared" ca="1" si="138"/>
        <v>93</v>
      </c>
      <c r="I397">
        <f t="shared" ca="1" si="139"/>
        <v>30</v>
      </c>
      <c r="J397">
        <f t="shared" ca="1" si="140"/>
        <v>222</v>
      </c>
      <c r="K397">
        <f t="shared" ca="1" si="141"/>
        <v>13</v>
      </c>
      <c r="L397">
        <f t="shared" ca="1" si="142"/>
        <v>1.1000000000000001</v>
      </c>
      <c r="M397" t="str">
        <f t="shared" ca="1" si="143"/>
        <v>Dark brown</v>
      </c>
      <c r="N397">
        <f t="shared" ca="1" si="144"/>
        <v>47.6</v>
      </c>
      <c r="O397">
        <f t="shared" ca="1" si="145"/>
        <v>40.299999999999997</v>
      </c>
      <c r="P397">
        <f t="shared" ca="1" si="146"/>
        <v>16.8</v>
      </c>
      <c r="Q397">
        <f t="shared" ca="1" si="147"/>
        <v>446</v>
      </c>
      <c r="R397" t="s">
        <v>19</v>
      </c>
      <c r="S397">
        <f t="shared" ca="1" si="130"/>
        <v>3.1</v>
      </c>
      <c r="T397">
        <f t="shared" ca="1" si="131"/>
        <v>1.43</v>
      </c>
      <c r="U397">
        <f t="shared" ca="1" si="132"/>
        <v>0.02</v>
      </c>
      <c r="V397">
        <v>24947</v>
      </c>
      <c r="W397">
        <v>334802</v>
      </c>
    </row>
    <row r="398" spans="1:23" x14ac:dyDescent="0.25">
      <c r="A398">
        <v>397</v>
      </c>
      <c r="B398">
        <f t="shared" ca="1" si="133"/>
        <v>34</v>
      </c>
      <c r="C398" t="str">
        <f t="shared" ca="1" si="129"/>
        <v>Sandy loam</v>
      </c>
      <c r="D398">
        <f t="shared" ca="1" si="134"/>
        <v>6.6</v>
      </c>
      <c r="E398">
        <f t="shared" ca="1" si="135"/>
        <v>3.4</v>
      </c>
      <c r="F398">
        <f t="shared" ca="1" si="136"/>
        <v>56.9</v>
      </c>
      <c r="G398">
        <f t="shared" ca="1" si="137"/>
        <v>1.29</v>
      </c>
      <c r="H398">
        <f t="shared" ca="1" si="138"/>
        <v>63</v>
      </c>
      <c r="I398">
        <f t="shared" ca="1" si="139"/>
        <v>35</v>
      </c>
      <c r="J398">
        <f t="shared" ca="1" si="140"/>
        <v>221</v>
      </c>
      <c r="K398">
        <f t="shared" ca="1" si="141"/>
        <v>20</v>
      </c>
      <c r="L398">
        <f t="shared" ca="1" si="142"/>
        <v>1.2</v>
      </c>
      <c r="M398" t="str">
        <f t="shared" ca="1" si="143"/>
        <v>Dark brown</v>
      </c>
      <c r="N398">
        <f t="shared" ca="1" si="144"/>
        <v>43.5</v>
      </c>
      <c r="O398">
        <f t="shared" ca="1" si="145"/>
        <v>44.2</v>
      </c>
      <c r="P398">
        <f t="shared" ca="1" si="146"/>
        <v>15.8</v>
      </c>
      <c r="Q398">
        <f t="shared" ca="1" si="147"/>
        <v>537</v>
      </c>
      <c r="R398" t="s">
        <v>19</v>
      </c>
      <c r="S398">
        <f t="shared" ca="1" si="130"/>
        <v>1.8</v>
      </c>
      <c r="T398">
        <f t="shared" ca="1" si="131"/>
        <v>1.29</v>
      </c>
      <c r="U398">
        <f t="shared" ca="1" si="132"/>
        <v>0.03</v>
      </c>
      <c r="V398">
        <v>24947</v>
      </c>
      <c r="W398">
        <v>334802</v>
      </c>
    </row>
    <row r="399" spans="1:23" x14ac:dyDescent="0.25">
      <c r="A399">
        <v>398</v>
      </c>
      <c r="B399">
        <f t="shared" ca="1" si="133"/>
        <v>42</v>
      </c>
      <c r="C399" t="str">
        <f t="shared" ca="1" si="129"/>
        <v>Loamy</v>
      </c>
      <c r="D399">
        <f t="shared" ca="1" si="134"/>
        <v>6.1</v>
      </c>
      <c r="E399">
        <f t="shared" ca="1" si="135"/>
        <v>2.1</v>
      </c>
      <c r="F399">
        <f t="shared" ca="1" si="136"/>
        <v>53.1</v>
      </c>
      <c r="G399">
        <f t="shared" ca="1" si="137"/>
        <v>1.18</v>
      </c>
      <c r="H399">
        <f t="shared" ca="1" si="138"/>
        <v>97</v>
      </c>
      <c r="I399">
        <f t="shared" ca="1" si="139"/>
        <v>39</v>
      </c>
      <c r="J399">
        <f t="shared" ca="1" si="140"/>
        <v>162</v>
      </c>
      <c r="K399">
        <f t="shared" ca="1" si="141"/>
        <v>14</v>
      </c>
      <c r="L399">
        <f t="shared" ca="1" si="142"/>
        <v>0.5</v>
      </c>
      <c r="M399" t="str">
        <f t="shared" ca="1" si="143"/>
        <v>Light brown</v>
      </c>
      <c r="N399">
        <f t="shared" ca="1" si="144"/>
        <v>44</v>
      </c>
      <c r="O399">
        <f t="shared" ca="1" si="145"/>
        <v>35.200000000000003</v>
      </c>
      <c r="P399">
        <f t="shared" ca="1" si="146"/>
        <v>17.600000000000001</v>
      </c>
      <c r="Q399">
        <f t="shared" ca="1" si="147"/>
        <v>500</v>
      </c>
      <c r="R399" t="s">
        <v>19</v>
      </c>
      <c r="S399">
        <f t="shared" ca="1" si="130"/>
        <v>2.4900000000000002</v>
      </c>
      <c r="T399">
        <f t="shared" ca="1" si="131"/>
        <v>1.51</v>
      </c>
      <c r="U399">
        <f t="shared" ca="1" si="132"/>
        <v>0.03</v>
      </c>
      <c r="V399">
        <v>24947</v>
      </c>
      <c r="W399">
        <v>334802</v>
      </c>
    </row>
    <row r="400" spans="1:23" x14ac:dyDescent="0.25">
      <c r="A400">
        <v>399</v>
      </c>
      <c r="B400">
        <f t="shared" ca="1" si="133"/>
        <v>38</v>
      </c>
      <c r="C400" t="str">
        <f t="shared" ca="1" si="129"/>
        <v>Loamy</v>
      </c>
      <c r="D400">
        <f t="shared" ca="1" si="134"/>
        <v>6.5</v>
      </c>
      <c r="E400">
        <f t="shared" ca="1" si="135"/>
        <v>3.7</v>
      </c>
      <c r="F400">
        <f t="shared" ca="1" si="136"/>
        <v>59.7</v>
      </c>
      <c r="G400">
        <f t="shared" ca="1" si="137"/>
        <v>1.06</v>
      </c>
      <c r="H400">
        <f t="shared" ca="1" si="138"/>
        <v>88</v>
      </c>
      <c r="I400">
        <f t="shared" ca="1" si="139"/>
        <v>27</v>
      </c>
      <c r="J400">
        <f t="shared" ca="1" si="140"/>
        <v>149</v>
      </c>
      <c r="K400">
        <f t="shared" ca="1" si="141"/>
        <v>13</v>
      </c>
      <c r="L400">
        <f t="shared" ca="1" si="142"/>
        <v>0.6</v>
      </c>
      <c r="M400" t="str">
        <f t="shared" ca="1" si="143"/>
        <v>Dark brown</v>
      </c>
      <c r="N400">
        <f t="shared" ca="1" si="144"/>
        <v>32.299999999999997</v>
      </c>
      <c r="O400">
        <f t="shared" ca="1" si="145"/>
        <v>25.4</v>
      </c>
      <c r="P400">
        <f t="shared" ca="1" si="146"/>
        <v>18.8</v>
      </c>
      <c r="Q400">
        <f t="shared" ca="1" si="147"/>
        <v>451</v>
      </c>
      <c r="R400" t="s">
        <v>19</v>
      </c>
      <c r="S400">
        <f t="shared" ca="1" si="130"/>
        <v>3.26</v>
      </c>
      <c r="T400">
        <f t="shared" ca="1" si="131"/>
        <v>2.35</v>
      </c>
      <c r="U400">
        <f t="shared" ca="1" si="132"/>
        <v>0.03</v>
      </c>
      <c r="V400">
        <v>24947</v>
      </c>
      <c r="W400">
        <v>334802</v>
      </c>
    </row>
    <row r="401" spans="1:23" x14ac:dyDescent="0.25">
      <c r="A401">
        <v>400</v>
      </c>
      <c r="B401">
        <f t="shared" ca="1" si="133"/>
        <v>45</v>
      </c>
      <c r="C401" t="str">
        <f t="shared" ca="1" si="129"/>
        <v>Sandy loam</v>
      </c>
      <c r="D401">
        <f t="shared" ca="1" si="134"/>
        <v>6.3</v>
      </c>
      <c r="E401">
        <f t="shared" ca="1" si="135"/>
        <v>3.3</v>
      </c>
      <c r="F401">
        <f t="shared" ca="1" si="136"/>
        <v>59.3</v>
      </c>
      <c r="G401">
        <f t="shared" ca="1" si="137"/>
        <v>1.29</v>
      </c>
      <c r="H401">
        <f t="shared" ca="1" si="138"/>
        <v>61</v>
      </c>
      <c r="I401">
        <f t="shared" ca="1" si="139"/>
        <v>20</v>
      </c>
      <c r="J401">
        <f t="shared" ca="1" si="140"/>
        <v>183</v>
      </c>
      <c r="K401">
        <f t="shared" ca="1" si="141"/>
        <v>20</v>
      </c>
      <c r="L401">
        <f t="shared" ca="1" si="142"/>
        <v>0.7</v>
      </c>
      <c r="M401" t="str">
        <f t="shared" ca="1" si="143"/>
        <v>Dark brown</v>
      </c>
      <c r="N401">
        <f t="shared" ca="1" si="144"/>
        <v>43.9</v>
      </c>
      <c r="O401">
        <f t="shared" ca="1" si="145"/>
        <v>34.700000000000003</v>
      </c>
      <c r="P401">
        <f t="shared" ca="1" si="146"/>
        <v>16</v>
      </c>
      <c r="Q401">
        <f t="shared" ca="1" si="147"/>
        <v>469</v>
      </c>
      <c r="R401" t="s">
        <v>19</v>
      </c>
      <c r="S401">
        <f t="shared" ca="1" si="130"/>
        <v>3.05</v>
      </c>
      <c r="T401">
        <f t="shared" ca="1" si="131"/>
        <v>1.71</v>
      </c>
      <c r="U401">
        <f t="shared" ca="1" si="132"/>
        <v>0.03</v>
      </c>
      <c r="V401">
        <v>24947</v>
      </c>
      <c r="W401">
        <v>334802</v>
      </c>
    </row>
    <row r="402" spans="1:23" x14ac:dyDescent="0.25">
      <c r="A402">
        <v>401</v>
      </c>
      <c r="B402">
        <f ca="1">RANDBETWEEN(15, 30)</f>
        <v>19</v>
      </c>
      <c r="C402" t="str">
        <f t="shared" ca="1" si="129"/>
        <v>Sandy loam</v>
      </c>
      <c r="D402">
        <f ca="1">ROUND(6 + RAND(), 1)</f>
        <v>6.9</v>
      </c>
      <c r="E402">
        <f ca="1">ROUND(3 + RAND() * 2, 1)</f>
        <v>3</v>
      </c>
      <c r="F402">
        <f ca="1">ROUND(50 + RAND() * 20, 1)</f>
        <v>55.3</v>
      </c>
      <c r="G402">
        <f ca="1">ROUND(1 + RAND() * 0.5, 2)</f>
        <v>1.06</v>
      </c>
      <c r="H402">
        <f ca="1">RANDBETWEEN(50, 150)</f>
        <v>117</v>
      </c>
      <c r="I402">
        <f ca="1">RANDBETWEEN(30, 60)</f>
        <v>54</v>
      </c>
      <c r="J402">
        <f ca="1">RANDBETWEEN(150, 300)</f>
        <v>193</v>
      </c>
      <c r="K402">
        <f ca="1">RANDBETWEEN(10, 20)</f>
        <v>15</v>
      </c>
      <c r="L402">
        <f ca="1">ROUND(0.5 + RAND(), 1)</f>
        <v>0.6</v>
      </c>
      <c r="M402" t="str">
        <f ca="1">CHOOSE(RANDBETWEEN(1,2), "Dark brown", "Black")</f>
        <v>Dark brown</v>
      </c>
      <c r="N402">
        <f ca="1">ROUND(40 + RAND() * 20, 1)</f>
        <v>57.7</v>
      </c>
      <c r="O402">
        <f ca="1">ROUND(30 + RAND() * 30, 1)</f>
        <v>39.200000000000003</v>
      </c>
      <c r="P402">
        <f ca="1">ROUND(20 + RAND() * 10, 1)</f>
        <v>21</v>
      </c>
      <c r="Q402">
        <f ca="1">RANDBETWEEN(600, 1000)</f>
        <v>809</v>
      </c>
      <c r="R402" t="s">
        <v>20</v>
      </c>
      <c r="S402">
        <f t="shared" ca="1" si="130"/>
        <v>2.17</v>
      </c>
      <c r="T402">
        <f t="shared" ca="1" si="131"/>
        <v>1.41</v>
      </c>
      <c r="U402">
        <f t="shared" ca="1" si="132"/>
        <v>0.02</v>
      </c>
      <c r="V402">
        <v>12246</v>
      </c>
      <c r="W402">
        <v>1255509</v>
      </c>
    </row>
    <row r="403" spans="1:23" x14ac:dyDescent="0.25">
      <c r="A403">
        <v>402</v>
      </c>
      <c r="B403">
        <f t="shared" ref="B403:B466" ca="1" si="148">RANDBETWEEN(15, 30)</f>
        <v>24</v>
      </c>
      <c r="C403" t="str">
        <f t="shared" ca="1" si="129"/>
        <v>Sandy loam</v>
      </c>
      <c r="D403">
        <f t="shared" ref="D403:D466" ca="1" si="149">ROUND(6 + RAND(), 1)</f>
        <v>6.9</v>
      </c>
      <c r="E403">
        <f t="shared" ref="E403:E466" ca="1" si="150">ROUND(3 + RAND() * 2, 1)</f>
        <v>3.3</v>
      </c>
      <c r="F403">
        <f t="shared" ref="F403:F466" ca="1" si="151">ROUND(50 + RAND() * 20, 1)</f>
        <v>68.2</v>
      </c>
      <c r="G403">
        <f t="shared" ref="G403:G466" ca="1" si="152">ROUND(1 + RAND() * 0.5, 2)</f>
        <v>1.17</v>
      </c>
      <c r="H403">
        <f t="shared" ref="H403:H466" ca="1" si="153">RANDBETWEEN(50, 150)</f>
        <v>74</v>
      </c>
      <c r="I403">
        <f t="shared" ref="I403:I466" ca="1" si="154">RANDBETWEEN(30, 60)</f>
        <v>35</v>
      </c>
      <c r="J403">
        <f t="shared" ref="J403:J466" ca="1" si="155">RANDBETWEEN(150, 300)</f>
        <v>223</v>
      </c>
      <c r="K403">
        <f t="shared" ref="K403:K466" ca="1" si="156">RANDBETWEEN(10, 20)</f>
        <v>18</v>
      </c>
      <c r="L403">
        <f t="shared" ref="L403:L466" ca="1" si="157">ROUND(0.5 + RAND(), 1)</f>
        <v>0.8</v>
      </c>
      <c r="M403" t="str">
        <f t="shared" ref="M403:M466" ca="1" si="158">CHOOSE(RANDBETWEEN(1,2), "Dark brown", "Black")</f>
        <v>Dark brown</v>
      </c>
      <c r="N403">
        <f t="shared" ref="N403:N466" ca="1" si="159">ROUND(40 + RAND() * 20, 1)</f>
        <v>46.3</v>
      </c>
      <c r="O403">
        <f t="shared" ref="O403:O466" ca="1" si="160">ROUND(30 + RAND() * 30, 1)</f>
        <v>50.4</v>
      </c>
      <c r="P403">
        <f t="shared" ref="P403:P466" ca="1" si="161">ROUND(20 + RAND() * 10, 1)</f>
        <v>29.7</v>
      </c>
      <c r="Q403">
        <f t="shared" ref="Q403:Q466" ca="1" si="162">RANDBETWEEN(600, 1000)</f>
        <v>733</v>
      </c>
      <c r="R403" t="s">
        <v>20</v>
      </c>
      <c r="S403">
        <f t="shared" ca="1" si="130"/>
        <v>2.11</v>
      </c>
      <c r="T403">
        <f t="shared" ca="1" si="131"/>
        <v>1.35</v>
      </c>
      <c r="U403">
        <f t="shared" ca="1" si="132"/>
        <v>0.03</v>
      </c>
      <c r="V403">
        <v>12246</v>
      </c>
      <c r="W403">
        <v>1255509</v>
      </c>
    </row>
    <row r="404" spans="1:23" x14ac:dyDescent="0.25">
      <c r="A404">
        <v>403</v>
      </c>
      <c r="B404">
        <f t="shared" ca="1" si="148"/>
        <v>26</v>
      </c>
      <c r="C404" t="str">
        <f t="shared" ca="1" si="129"/>
        <v>Sandy loam</v>
      </c>
      <c r="D404">
        <f t="shared" ca="1" si="149"/>
        <v>6.7</v>
      </c>
      <c r="E404">
        <f t="shared" ca="1" si="150"/>
        <v>4.7</v>
      </c>
      <c r="F404">
        <f t="shared" ca="1" si="151"/>
        <v>65.599999999999994</v>
      </c>
      <c r="G404">
        <f t="shared" ca="1" si="152"/>
        <v>1.0900000000000001</v>
      </c>
      <c r="H404">
        <f t="shared" ca="1" si="153"/>
        <v>94</v>
      </c>
      <c r="I404">
        <f t="shared" ca="1" si="154"/>
        <v>45</v>
      </c>
      <c r="J404">
        <f t="shared" ca="1" si="155"/>
        <v>231</v>
      </c>
      <c r="K404">
        <f t="shared" ca="1" si="156"/>
        <v>12</v>
      </c>
      <c r="L404">
        <f t="shared" ca="1" si="157"/>
        <v>0.8</v>
      </c>
      <c r="M404" t="str">
        <f t="shared" ca="1" si="158"/>
        <v>Black</v>
      </c>
      <c r="N404">
        <f t="shared" ca="1" si="159"/>
        <v>42.1</v>
      </c>
      <c r="O404">
        <f t="shared" ca="1" si="160"/>
        <v>38.6</v>
      </c>
      <c r="P404">
        <f t="shared" ca="1" si="161"/>
        <v>20.3</v>
      </c>
      <c r="Q404">
        <f t="shared" ca="1" si="162"/>
        <v>689</v>
      </c>
      <c r="R404" t="s">
        <v>20</v>
      </c>
      <c r="S404">
        <f t="shared" ca="1" si="130"/>
        <v>2.09</v>
      </c>
      <c r="T404">
        <f t="shared" ca="1" si="131"/>
        <v>1.7</v>
      </c>
      <c r="U404">
        <f t="shared" ca="1" si="132"/>
        <v>0.03</v>
      </c>
      <c r="V404">
        <v>12246</v>
      </c>
      <c r="W404">
        <v>1255509</v>
      </c>
    </row>
    <row r="405" spans="1:23" x14ac:dyDescent="0.25">
      <c r="A405">
        <v>404</v>
      </c>
      <c r="B405">
        <f t="shared" ca="1" si="148"/>
        <v>29</v>
      </c>
      <c r="C405" t="str">
        <f t="shared" ca="1" si="129"/>
        <v>Loamy</v>
      </c>
      <c r="D405">
        <f t="shared" ca="1" si="149"/>
        <v>6.2</v>
      </c>
      <c r="E405">
        <f t="shared" ca="1" si="150"/>
        <v>3.2</v>
      </c>
      <c r="F405">
        <f t="shared" ca="1" si="151"/>
        <v>57.7</v>
      </c>
      <c r="G405">
        <f t="shared" ca="1" si="152"/>
        <v>1.1100000000000001</v>
      </c>
      <c r="H405">
        <f t="shared" ca="1" si="153"/>
        <v>125</v>
      </c>
      <c r="I405">
        <f t="shared" ca="1" si="154"/>
        <v>55</v>
      </c>
      <c r="J405">
        <f t="shared" ca="1" si="155"/>
        <v>175</v>
      </c>
      <c r="K405">
        <f t="shared" ca="1" si="156"/>
        <v>13</v>
      </c>
      <c r="L405">
        <f t="shared" ca="1" si="157"/>
        <v>1.4</v>
      </c>
      <c r="M405" t="str">
        <f t="shared" ca="1" si="158"/>
        <v>Black</v>
      </c>
      <c r="N405">
        <f t="shared" ca="1" si="159"/>
        <v>41.5</v>
      </c>
      <c r="O405">
        <f t="shared" ca="1" si="160"/>
        <v>38</v>
      </c>
      <c r="P405">
        <f t="shared" ca="1" si="161"/>
        <v>21.7</v>
      </c>
      <c r="Q405">
        <f t="shared" ca="1" si="162"/>
        <v>970</v>
      </c>
      <c r="R405" t="s">
        <v>20</v>
      </c>
      <c r="S405">
        <f t="shared" ca="1" si="130"/>
        <v>2.27</v>
      </c>
      <c r="T405">
        <f t="shared" ca="1" si="131"/>
        <v>1.52</v>
      </c>
      <c r="U405">
        <f t="shared" ca="1" si="132"/>
        <v>0.03</v>
      </c>
      <c r="V405">
        <v>12246</v>
      </c>
      <c r="W405">
        <v>1255509</v>
      </c>
    </row>
    <row r="406" spans="1:23" x14ac:dyDescent="0.25">
      <c r="A406">
        <v>405</v>
      </c>
      <c r="B406">
        <f t="shared" ca="1" si="148"/>
        <v>25</v>
      </c>
      <c r="C406" t="str">
        <f t="shared" ca="1" si="129"/>
        <v>Sandy loam</v>
      </c>
      <c r="D406">
        <f t="shared" ca="1" si="149"/>
        <v>6.3</v>
      </c>
      <c r="E406">
        <f t="shared" ca="1" si="150"/>
        <v>4.8</v>
      </c>
      <c r="F406">
        <f t="shared" ca="1" si="151"/>
        <v>51.7</v>
      </c>
      <c r="G406">
        <f t="shared" ca="1" si="152"/>
        <v>1.46</v>
      </c>
      <c r="H406">
        <f t="shared" ca="1" si="153"/>
        <v>62</v>
      </c>
      <c r="I406">
        <f t="shared" ca="1" si="154"/>
        <v>48</v>
      </c>
      <c r="J406">
        <f t="shared" ca="1" si="155"/>
        <v>209</v>
      </c>
      <c r="K406">
        <f t="shared" ca="1" si="156"/>
        <v>19</v>
      </c>
      <c r="L406">
        <f t="shared" ca="1" si="157"/>
        <v>0.6</v>
      </c>
      <c r="M406" t="str">
        <f t="shared" ca="1" si="158"/>
        <v>Black</v>
      </c>
      <c r="N406">
        <f t="shared" ca="1" si="159"/>
        <v>46.6</v>
      </c>
      <c r="O406">
        <f t="shared" ca="1" si="160"/>
        <v>44</v>
      </c>
      <c r="P406">
        <f t="shared" ca="1" si="161"/>
        <v>29.6</v>
      </c>
      <c r="Q406">
        <f t="shared" ca="1" si="162"/>
        <v>788</v>
      </c>
      <c r="R406" t="s">
        <v>20</v>
      </c>
      <c r="S406">
        <f t="shared" ca="1" si="130"/>
        <v>1.29</v>
      </c>
      <c r="T406">
        <f t="shared" ca="1" si="131"/>
        <v>1.18</v>
      </c>
      <c r="U406">
        <f t="shared" ca="1" si="132"/>
        <v>0.03</v>
      </c>
      <c r="V406">
        <v>12246</v>
      </c>
      <c r="W406">
        <v>1255509</v>
      </c>
    </row>
    <row r="407" spans="1:23" x14ac:dyDescent="0.25">
      <c r="A407">
        <v>406</v>
      </c>
      <c r="B407">
        <f t="shared" ca="1" si="148"/>
        <v>17</v>
      </c>
      <c r="C407" t="str">
        <f t="shared" ca="1" si="129"/>
        <v>Sandy loam</v>
      </c>
      <c r="D407">
        <f t="shared" ca="1" si="149"/>
        <v>6.7</v>
      </c>
      <c r="E407">
        <f t="shared" ca="1" si="150"/>
        <v>4.3</v>
      </c>
      <c r="F407">
        <f t="shared" ca="1" si="151"/>
        <v>66.400000000000006</v>
      </c>
      <c r="G407">
        <f t="shared" ca="1" si="152"/>
        <v>1.0900000000000001</v>
      </c>
      <c r="H407">
        <f t="shared" ca="1" si="153"/>
        <v>95</v>
      </c>
      <c r="I407">
        <f t="shared" ca="1" si="154"/>
        <v>49</v>
      </c>
      <c r="J407">
        <f t="shared" ca="1" si="155"/>
        <v>214</v>
      </c>
      <c r="K407">
        <f t="shared" ca="1" si="156"/>
        <v>16</v>
      </c>
      <c r="L407">
        <f t="shared" ca="1" si="157"/>
        <v>1.3</v>
      </c>
      <c r="M407" t="str">
        <f t="shared" ca="1" si="158"/>
        <v>Dark brown</v>
      </c>
      <c r="N407">
        <f t="shared" ca="1" si="159"/>
        <v>57.5</v>
      </c>
      <c r="O407">
        <f t="shared" ca="1" si="160"/>
        <v>58.3</v>
      </c>
      <c r="P407">
        <f t="shared" ca="1" si="161"/>
        <v>27</v>
      </c>
      <c r="Q407">
        <f t="shared" ca="1" si="162"/>
        <v>761</v>
      </c>
      <c r="R407" t="s">
        <v>20</v>
      </c>
      <c r="S407">
        <f t="shared" ca="1" si="130"/>
        <v>1.94</v>
      </c>
      <c r="T407">
        <f t="shared" ca="1" si="131"/>
        <v>1.1399999999999999</v>
      </c>
      <c r="U407">
        <f t="shared" ca="1" si="132"/>
        <v>0.02</v>
      </c>
      <c r="V407">
        <v>12246</v>
      </c>
      <c r="W407">
        <v>1255509</v>
      </c>
    </row>
    <row r="408" spans="1:23" x14ac:dyDescent="0.25">
      <c r="A408">
        <v>407</v>
      </c>
      <c r="B408">
        <f t="shared" ca="1" si="148"/>
        <v>29</v>
      </c>
      <c r="C408" t="str">
        <f t="shared" ca="1" si="129"/>
        <v>Sandy loam</v>
      </c>
      <c r="D408">
        <f t="shared" ca="1" si="149"/>
        <v>6.6</v>
      </c>
      <c r="E408">
        <f t="shared" ca="1" si="150"/>
        <v>4.0999999999999996</v>
      </c>
      <c r="F408">
        <f t="shared" ca="1" si="151"/>
        <v>51.7</v>
      </c>
      <c r="G408">
        <f t="shared" ca="1" si="152"/>
        <v>1.06</v>
      </c>
      <c r="H408">
        <f t="shared" ca="1" si="153"/>
        <v>149</v>
      </c>
      <c r="I408">
        <f t="shared" ca="1" si="154"/>
        <v>50</v>
      </c>
      <c r="J408">
        <f t="shared" ca="1" si="155"/>
        <v>168</v>
      </c>
      <c r="K408">
        <f t="shared" ca="1" si="156"/>
        <v>14</v>
      </c>
      <c r="L408">
        <f t="shared" ca="1" si="157"/>
        <v>1.3</v>
      </c>
      <c r="M408" t="str">
        <f t="shared" ca="1" si="158"/>
        <v>Dark brown</v>
      </c>
      <c r="N408">
        <f t="shared" ca="1" si="159"/>
        <v>50</v>
      </c>
      <c r="O408">
        <f t="shared" ca="1" si="160"/>
        <v>50.7</v>
      </c>
      <c r="P408">
        <f t="shared" ca="1" si="161"/>
        <v>25.9</v>
      </c>
      <c r="Q408">
        <f t="shared" ca="1" si="162"/>
        <v>995</v>
      </c>
      <c r="R408" t="s">
        <v>20</v>
      </c>
      <c r="S408">
        <f t="shared" ca="1" si="130"/>
        <v>2.98</v>
      </c>
      <c r="T408">
        <f t="shared" ca="1" si="131"/>
        <v>1.02</v>
      </c>
      <c r="U408">
        <f t="shared" ca="1" si="132"/>
        <v>0.02</v>
      </c>
      <c r="V408">
        <v>12246</v>
      </c>
      <c r="W408">
        <v>1255509</v>
      </c>
    </row>
    <row r="409" spans="1:23" x14ac:dyDescent="0.25">
      <c r="A409">
        <v>408</v>
      </c>
      <c r="B409">
        <f t="shared" ca="1" si="148"/>
        <v>16</v>
      </c>
      <c r="C409" t="str">
        <f t="shared" ca="1" si="129"/>
        <v>Loamy</v>
      </c>
      <c r="D409">
        <f t="shared" ca="1" si="149"/>
        <v>6.3</v>
      </c>
      <c r="E409">
        <f t="shared" ca="1" si="150"/>
        <v>4.3</v>
      </c>
      <c r="F409">
        <f t="shared" ca="1" si="151"/>
        <v>54.1</v>
      </c>
      <c r="G409">
        <f t="shared" ca="1" si="152"/>
        <v>1.02</v>
      </c>
      <c r="H409">
        <f t="shared" ca="1" si="153"/>
        <v>120</v>
      </c>
      <c r="I409">
        <f t="shared" ca="1" si="154"/>
        <v>60</v>
      </c>
      <c r="J409">
        <f t="shared" ca="1" si="155"/>
        <v>187</v>
      </c>
      <c r="K409">
        <f t="shared" ca="1" si="156"/>
        <v>13</v>
      </c>
      <c r="L409">
        <f t="shared" ca="1" si="157"/>
        <v>0.5</v>
      </c>
      <c r="M409" t="str">
        <f t="shared" ca="1" si="158"/>
        <v>Dark brown</v>
      </c>
      <c r="N409">
        <f t="shared" ca="1" si="159"/>
        <v>43.5</v>
      </c>
      <c r="O409">
        <f t="shared" ca="1" si="160"/>
        <v>30.2</v>
      </c>
      <c r="P409">
        <f t="shared" ca="1" si="161"/>
        <v>30</v>
      </c>
      <c r="Q409">
        <f t="shared" ca="1" si="162"/>
        <v>819</v>
      </c>
      <c r="R409" t="s">
        <v>20</v>
      </c>
      <c r="S409">
        <f t="shared" ca="1" si="130"/>
        <v>2</v>
      </c>
      <c r="T409">
        <f t="shared" ca="1" si="131"/>
        <v>1.79</v>
      </c>
      <c r="U409">
        <f t="shared" ca="1" si="132"/>
        <v>0.02</v>
      </c>
      <c r="V409">
        <v>12246</v>
      </c>
      <c r="W409">
        <v>1255509</v>
      </c>
    </row>
    <row r="410" spans="1:23" x14ac:dyDescent="0.25">
      <c r="A410">
        <v>409</v>
      </c>
      <c r="B410">
        <f t="shared" ca="1" si="148"/>
        <v>19</v>
      </c>
      <c r="C410" t="str">
        <f t="shared" ca="1" si="129"/>
        <v>Loamy</v>
      </c>
      <c r="D410">
        <f t="shared" ca="1" si="149"/>
        <v>6.4</v>
      </c>
      <c r="E410">
        <f t="shared" ca="1" si="150"/>
        <v>3.5</v>
      </c>
      <c r="F410">
        <f t="shared" ca="1" si="151"/>
        <v>52</v>
      </c>
      <c r="G410">
        <f t="shared" ca="1" si="152"/>
        <v>1.3</v>
      </c>
      <c r="H410">
        <f t="shared" ca="1" si="153"/>
        <v>95</v>
      </c>
      <c r="I410">
        <f t="shared" ca="1" si="154"/>
        <v>36</v>
      </c>
      <c r="J410">
        <f t="shared" ca="1" si="155"/>
        <v>283</v>
      </c>
      <c r="K410">
        <f t="shared" ca="1" si="156"/>
        <v>13</v>
      </c>
      <c r="L410">
        <f t="shared" ca="1" si="157"/>
        <v>1.5</v>
      </c>
      <c r="M410" t="str">
        <f t="shared" ca="1" si="158"/>
        <v>Dark brown</v>
      </c>
      <c r="N410">
        <f t="shared" ca="1" si="159"/>
        <v>44.2</v>
      </c>
      <c r="O410">
        <f t="shared" ca="1" si="160"/>
        <v>34.799999999999997</v>
      </c>
      <c r="P410">
        <f t="shared" ca="1" si="161"/>
        <v>21.3</v>
      </c>
      <c r="Q410">
        <f t="shared" ca="1" si="162"/>
        <v>671</v>
      </c>
      <c r="R410" t="s">
        <v>20</v>
      </c>
      <c r="S410">
        <f t="shared" ca="1" si="130"/>
        <v>2.64</v>
      </c>
      <c r="T410">
        <f t="shared" ca="1" si="131"/>
        <v>1.49</v>
      </c>
      <c r="U410">
        <f t="shared" ca="1" si="132"/>
        <v>0.03</v>
      </c>
      <c r="V410">
        <v>12246</v>
      </c>
      <c r="W410">
        <v>1255509</v>
      </c>
    </row>
    <row r="411" spans="1:23" x14ac:dyDescent="0.25">
      <c r="A411">
        <v>410</v>
      </c>
      <c r="B411">
        <f t="shared" ca="1" si="148"/>
        <v>24</v>
      </c>
      <c r="C411" t="str">
        <f t="shared" ca="1" si="129"/>
        <v>Loamy</v>
      </c>
      <c r="D411">
        <f t="shared" ca="1" si="149"/>
        <v>6.1</v>
      </c>
      <c r="E411">
        <f t="shared" ca="1" si="150"/>
        <v>3.4</v>
      </c>
      <c r="F411">
        <f t="shared" ca="1" si="151"/>
        <v>65.900000000000006</v>
      </c>
      <c r="G411">
        <f t="shared" ca="1" si="152"/>
        <v>1.04</v>
      </c>
      <c r="H411">
        <f t="shared" ca="1" si="153"/>
        <v>115</v>
      </c>
      <c r="I411">
        <f t="shared" ca="1" si="154"/>
        <v>43</v>
      </c>
      <c r="J411">
        <f t="shared" ca="1" si="155"/>
        <v>207</v>
      </c>
      <c r="K411">
        <f t="shared" ca="1" si="156"/>
        <v>19</v>
      </c>
      <c r="L411">
        <f t="shared" ca="1" si="157"/>
        <v>0.8</v>
      </c>
      <c r="M411" t="str">
        <f t="shared" ca="1" si="158"/>
        <v>Dark brown</v>
      </c>
      <c r="N411">
        <f t="shared" ca="1" si="159"/>
        <v>59.4</v>
      </c>
      <c r="O411">
        <f t="shared" ca="1" si="160"/>
        <v>53.7</v>
      </c>
      <c r="P411">
        <f t="shared" ca="1" si="161"/>
        <v>25.9</v>
      </c>
      <c r="Q411">
        <f t="shared" ca="1" si="162"/>
        <v>963</v>
      </c>
      <c r="R411" t="s">
        <v>20</v>
      </c>
      <c r="S411">
        <f t="shared" ca="1" si="130"/>
        <v>2.67</v>
      </c>
      <c r="T411">
        <f t="shared" ca="1" si="131"/>
        <v>1.23</v>
      </c>
      <c r="U411">
        <f t="shared" ca="1" si="132"/>
        <v>0.02</v>
      </c>
      <c r="V411">
        <v>12246</v>
      </c>
      <c r="W411">
        <v>1255509</v>
      </c>
    </row>
    <row r="412" spans="1:23" x14ac:dyDescent="0.25">
      <c r="A412">
        <v>411</v>
      </c>
      <c r="B412">
        <f t="shared" ca="1" si="148"/>
        <v>28</v>
      </c>
      <c r="C412" t="str">
        <f t="shared" ca="1" si="129"/>
        <v>Sandy loam</v>
      </c>
      <c r="D412">
        <f t="shared" ca="1" si="149"/>
        <v>6.6</v>
      </c>
      <c r="E412">
        <f t="shared" ca="1" si="150"/>
        <v>3.3</v>
      </c>
      <c r="F412">
        <f t="shared" ca="1" si="151"/>
        <v>63.4</v>
      </c>
      <c r="G412">
        <f t="shared" ca="1" si="152"/>
        <v>1.01</v>
      </c>
      <c r="H412">
        <f t="shared" ca="1" si="153"/>
        <v>89</v>
      </c>
      <c r="I412">
        <f t="shared" ca="1" si="154"/>
        <v>41</v>
      </c>
      <c r="J412">
        <f t="shared" ca="1" si="155"/>
        <v>283</v>
      </c>
      <c r="K412">
        <f t="shared" ca="1" si="156"/>
        <v>17</v>
      </c>
      <c r="L412">
        <f t="shared" ca="1" si="157"/>
        <v>0.6</v>
      </c>
      <c r="M412" t="str">
        <f t="shared" ca="1" si="158"/>
        <v>Black</v>
      </c>
      <c r="N412">
        <f t="shared" ca="1" si="159"/>
        <v>49.9</v>
      </c>
      <c r="O412">
        <f t="shared" ca="1" si="160"/>
        <v>47.3</v>
      </c>
      <c r="P412">
        <f t="shared" ca="1" si="161"/>
        <v>24.4</v>
      </c>
      <c r="Q412">
        <f t="shared" ca="1" si="162"/>
        <v>905</v>
      </c>
      <c r="R412" t="s">
        <v>20</v>
      </c>
      <c r="S412">
        <f t="shared" ca="1" si="130"/>
        <v>2.17</v>
      </c>
      <c r="T412">
        <f t="shared" ca="1" si="131"/>
        <v>1.34</v>
      </c>
      <c r="U412">
        <f t="shared" ca="1" si="132"/>
        <v>0.02</v>
      </c>
      <c r="V412">
        <v>12246</v>
      </c>
      <c r="W412">
        <v>1255509</v>
      </c>
    </row>
    <row r="413" spans="1:23" x14ac:dyDescent="0.25">
      <c r="A413">
        <v>412</v>
      </c>
      <c r="B413">
        <f t="shared" ca="1" si="148"/>
        <v>27</v>
      </c>
      <c r="C413" t="str">
        <f t="shared" ca="1" si="129"/>
        <v>Loamy</v>
      </c>
      <c r="D413">
        <f t="shared" ca="1" si="149"/>
        <v>6.5</v>
      </c>
      <c r="E413">
        <f t="shared" ca="1" si="150"/>
        <v>4.3</v>
      </c>
      <c r="F413">
        <f t="shared" ca="1" si="151"/>
        <v>55.3</v>
      </c>
      <c r="G413">
        <f t="shared" ca="1" si="152"/>
        <v>1.43</v>
      </c>
      <c r="H413">
        <f t="shared" ca="1" si="153"/>
        <v>65</v>
      </c>
      <c r="I413">
        <f t="shared" ca="1" si="154"/>
        <v>54</v>
      </c>
      <c r="J413">
        <f t="shared" ca="1" si="155"/>
        <v>230</v>
      </c>
      <c r="K413">
        <f t="shared" ca="1" si="156"/>
        <v>11</v>
      </c>
      <c r="L413">
        <f t="shared" ca="1" si="157"/>
        <v>1.3</v>
      </c>
      <c r="M413" t="str">
        <f t="shared" ca="1" si="158"/>
        <v>Black</v>
      </c>
      <c r="N413">
        <f t="shared" ca="1" si="159"/>
        <v>45.6</v>
      </c>
      <c r="O413">
        <f t="shared" ca="1" si="160"/>
        <v>47.4</v>
      </c>
      <c r="P413">
        <f t="shared" ca="1" si="161"/>
        <v>28.6</v>
      </c>
      <c r="Q413">
        <f t="shared" ca="1" si="162"/>
        <v>846</v>
      </c>
      <c r="R413" t="s">
        <v>20</v>
      </c>
      <c r="S413">
        <f t="shared" ca="1" si="130"/>
        <v>1.2</v>
      </c>
      <c r="T413">
        <f t="shared" ca="1" si="131"/>
        <v>1.17</v>
      </c>
      <c r="U413">
        <f t="shared" ca="1" si="132"/>
        <v>0.03</v>
      </c>
      <c r="V413">
        <v>12246</v>
      </c>
      <c r="W413">
        <v>1255509</v>
      </c>
    </row>
    <row r="414" spans="1:23" x14ac:dyDescent="0.25">
      <c r="A414">
        <v>413</v>
      </c>
      <c r="B414">
        <f t="shared" ca="1" si="148"/>
        <v>26</v>
      </c>
      <c r="C414" t="str">
        <f t="shared" ca="1" si="129"/>
        <v>Loamy</v>
      </c>
      <c r="D414">
        <f t="shared" ca="1" si="149"/>
        <v>6.5</v>
      </c>
      <c r="E414">
        <f t="shared" ca="1" si="150"/>
        <v>4.7</v>
      </c>
      <c r="F414">
        <f t="shared" ca="1" si="151"/>
        <v>68.599999999999994</v>
      </c>
      <c r="G414">
        <f t="shared" ca="1" si="152"/>
        <v>1.4</v>
      </c>
      <c r="H414">
        <f t="shared" ca="1" si="153"/>
        <v>57</v>
      </c>
      <c r="I414">
        <f t="shared" ca="1" si="154"/>
        <v>49</v>
      </c>
      <c r="J414">
        <f t="shared" ca="1" si="155"/>
        <v>281</v>
      </c>
      <c r="K414">
        <f t="shared" ca="1" si="156"/>
        <v>18</v>
      </c>
      <c r="L414">
        <f t="shared" ca="1" si="157"/>
        <v>1.1000000000000001</v>
      </c>
      <c r="M414" t="str">
        <f t="shared" ca="1" si="158"/>
        <v>Black</v>
      </c>
      <c r="N414">
        <f t="shared" ca="1" si="159"/>
        <v>54.8</v>
      </c>
      <c r="O414">
        <f t="shared" ca="1" si="160"/>
        <v>33.9</v>
      </c>
      <c r="P414">
        <f t="shared" ca="1" si="161"/>
        <v>28.7</v>
      </c>
      <c r="Q414">
        <f t="shared" ca="1" si="162"/>
        <v>726</v>
      </c>
      <c r="R414" t="s">
        <v>20</v>
      </c>
      <c r="S414">
        <f t="shared" ca="1" si="130"/>
        <v>1.1599999999999999</v>
      </c>
      <c r="T414">
        <f t="shared" ca="1" si="131"/>
        <v>2.02</v>
      </c>
      <c r="U414">
        <f t="shared" ca="1" si="132"/>
        <v>0.03</v>
      </c>
      <c r="V414">
        <v>12246</v>
      </c>
      <c r="W414">
        <v>1255509</v>
      </c>
    </row>
    <row r="415" spans="1:23" x14ac:dyDescent="0.25">
      <c r="A415">
        <v>414</v>
      </c>
      <c r="B415">
        <f t="shared" ca="1" si="148"/>
        <v>27</v>
      </c>
      <c r="C415" t="str">
        <f t="shared" ca="1" si="129"/>
        <v>Sandy loam</v>
      </c>
      <c r="D415">
        <f t="shared" ca="1" si="149"/>
        <v>6.4</v>
      </c>
      <c r="E415">
        <f t="shared" ca="1" si="150"/>
        <v>3.6</v>
      </c>
      <c r="F415">
        <f t="shared" ca="1" si="151"/>
        <v>50.2</v>
      </c>
      <c r="G415">
        <f t="shared" ca="1" si="152"/>
        <v>1.18</v>
      </c>
      <c r="H415">
        <f t="shared" ca="1" si="153"/>
        <v>131</v>
      </c>
      <c r="I415">
        <f t="shared" ca="1" si="154"/>
        <v>43</v>
      </c>
      <c r="J415">
        <f t="shared" ca="1" si="155"/>
        <v>177</v>
      </c>
      <c r="K415">
        <f t="shared" ca="1" si="156"/>
        <v>16</v>
      </c>
      <c r="L415">
        <f t="shared" ca="1" si="157"/>
        <v>1.4</v>
      </c>
      <c r="M415" t="str">
        <f t="shared" ca="1" si="158"/>
        <v>Black</v>
      </c>
      <c r="N415">
        <f t="shared" ca="1" si="159"/>
        <v>49</v>
      </c>
      <c r="O415">
        <f t="shared" ca="1" si="160"/>
        <v>44.9</v>
      </c>
      <c r="P415">
        <f t="shared" ca="1" si="161"/>
        <v>26.3</v>
      </c>
      <c r="Q415">
        <f t="shared" ca="1" si="162"/>
        <v>610</v>
      </c>
      <c r="R415" t="s">
        <v>20</v>
      </c>
      <c r="S415">
        <f t="shared" ca="1" si="130"/>
        <v>3.05</v>
      </c>
      <c r="T415">
        <f t="shared" ca="1" si="131"/>
        <v>1.1200000000000001</v>
      </c>
      <c r="U415">
        <f t="shared" ca="1" si="132"/>
        <v>0.02</v>
      </c>
      <c r="V415">
        <v>12246</v>
      </c>
      <c r="W415">
        <v>1255509</v>
      </c>
    </row>
    <row r="416" spans="1:23" x14ac:dyDescent="0.25">
      <c r="A416">
        <v>415</v>
      </c>
      <c r="B416">
        <f t="shared" ca="1" si="148"/>
        <v>24</v>
      </c>
      <c r="C416" t="str">
        <f t="shared" ca="1" si="129"/>
        <v>Loamy</v>
      </c>
      <c r="D416">
        <f t="shared" ca="1" si="149"/>
        <v>6.5</v>
      </c>
      <c r="E416">
        <f t="shared" ca="1" si="150"/>
        <v>3.7</v>
      </c>
      <c r="F416">
        <f t="shared" ca="1" si="151"/>
        <v>57</v>
      </c>
      <c r="G416">
        <f t="shared" ca="1" si="152"/>
        <v>1.32</v>
      </c>
      <c r="H416">
        <f t="shared" ca="1" si="153"/>
        <v>96</v>
      </c>
      <c r="I416">
        <f t="shared" ca="1" si="154"/>
        <v>55</v>
      </c>
      <c r="J416">
        <f t="shared" ca="1" si="155"/>
        <v>197</v>
      </c>
      <c r="K416">
        <f t="shared" ca="1" si="156"/>
        <v>17</v>
      </c>
      <c r="L416">
        <f t="shared" ca="1" si="157"/>
        <v>1</v>
      </c>
      <c r="M416" t="str">
        <f t="shared" ca="1" si="158"/>
        <v>Dark brown</v>
      </c>
      <c r="N416">
        <f t="shared" ca="1" si="159"/>
        <v>41.4</v>
      </c>
      <c r="O416">
        <f t="shared" ca="1" si="160"/>
        <v>39.6</v>
      </c>
      <c r="P416">
        <f t="shared" ca="1" si="161"/>
        <v>24.4</v>
      </c>
      <c r="Q416">
        <f t="shared" ca="1" si="162"/>
        <v>934</v>
      </c>
      <c r="R416" t="s">
        <v>20</v>
      </c>
      <c r="S416">
        <f t="shared" ca="1" si="130"/>
        <v>1.75</v>
      </c>
      <c r="T416">
        <f t="shared" ca="1" si="131"/>
        <v>1.44</v>
      </c>
      <c r="U416">
        <f t="shared" ca="1" si="132"/>
        <v>0.03</v>
      </c>
      <c r="V416">
        <v>12246</v>
      </c>
      <c r="W416">
        <v>1255509</v>
      </c>
    </row>
    <row r="417" spans="1:23" x14ac:dyDescent="0.25">
      <c r="A417">
        <v>416</v>
      </c>
      <c r="B417">
        <f t="shared" ca="1" si="148"/>
        <v>20</v>
      </c>
      <c r="C417" t="str">
        <f t="shared" ca="1" si="129"/>
        <v>Loamy</v>
      </c>
      <c r="D417">
        <f t="shared" ca="1" si="149"/>
        <v>6.4</v>
      </c>
      <c r="E417">
        <f t="shared" ca="1" si="150"/>
        <v>3.4</v>
      </c>
      <c r="F417">
        <f t="shared" ca="1" si="151"/>
        <v>56.5</v>
      </c>
      <c r="G417">
        <f t="shared" ca="1" si="152"/>
        <v>1.27</v>
      </c>
      <c r="H417">
        <f t="shared" ca="1" si="153"/>
        <v>150</v>
      </c>
      <c r="I417">
        <f t="shared" ca="1" si="154"/>
        <v>45</v>
      </c>
      <c r="J417">
        <f t="shared" ca="1" si="155"/>
        <v>177</v>
      </c>
      <c r="K417">
        <f t="shared" ca="1" si="156"/>
        <v>18</v>
      </c>
      <c r="L417">
        <f t="shared" ca="1" si="157"/>
        <v>0.9</v>
      </c>
      <c r="M417" t="str">
        <f t="shared" ca="1" si="158"/>
        <v>Dark brown</v>
      </c>
      <c r="N417">
        <f t="shared" ca="1" si="159"/>
        <v>49.3</v>
      </c>
      <c r="O417">
        <f t="shared" ca="1" si="160"/>
        <v>33.200000000000003</v>
      </c>
      <c r="P417">
        <f t="shared" ca="1" si="161"/>
        <v>21.7</v>
      </c>
      <c r="Q417">
        <f t="shared" ca="1" si="162"/>
        <v>600</v>
      </c>
      <c r="R417" t="s">
        <v>20</v>
      </c>
      <c r="S417">
        <f t="shared" ca="1" si="130"/>
        <v>3.33</v>
      </c>
      <c r="T417">
        <f t="shared" ca="1" si="131"/>
        <v>1.7</v>
      </c>
      <c r="U417">
        <f t="shared" ca="1" si="132"/>
        <v>0.03</v>
      </c>
      <c r="V417">
        <v>12246</v>
      </c>
      <c r="W417">
        <v>1255509</v>
      </c>
    </row>
    <row r="418" spans="1:23" x14ac:dyDescent="0.25">
      <c r="A418">
        <v>417</v>
      </c>
      <c r="B418">
        <f t="shared" ca="1" si="148"/>
        <v>20</v>
      </c>
      <c r="C418" t="str">
        <f t="shared" ca="1" si="129"/>
        <v>Loamy</v>
      </c>
      <c r="D418">
        <f t="shared" ca="1" si="149"/>
        <v>6.4</v>
      </c>
      <c r="E418">
        <f t="shared" ca="1" si="150"/>
        <v>4.0999999999999996</v>
      </c>
      <c r="F418">
        <f t="shared" ca="1" si="151"/>
        <v>65.599999999999994</v>
      </c>
      <c r="G418">
        <f t="shared" ca="1" si="152"/>
        <v>1.43</v>
      </c>
      <c r="H418">
        <f t="shared" ca="1" si="153"/>
        <v>92</v>
      </c>
      <c r="I418">
        <f t="shared" ca="1" si="154"/>
        <v>52</v>
      </c>
      <c r="J418">
        <f t="shared" ca="1" si="155"/>
        <v>263</v>
      </c>
      <c r="K418">
        <f t="shared" ca="1" si="156"/>
        <v>17</v>
      </c>
      <c r="L418">
        <f t="shared" ca="1" si="157"/>
        <v>0.6</v>
      </c>
      <c r="M418" t="str">
        <f t="shared" ca="1" si="158"/>
        <v>Dark brown</v>
      </c>
      <c r="N418">
        <f t="shared" ca="1" si="159"/>
        <v>44.7</v>
      </c>
      <c r="O418">
        <f t="shared" ca="1" si="160"/>
        <v>45.9</v>
      </c>
      <c r="P418">
        <f t="shared" ca="1" si="161"/>
        <v>26.5</v>
      </c>
      <c r="Q418">
        <f t="shared" ca="1" si="162"/>
        <v>708</v>
      </c>
      <c r="R418" t="s">
        <v>20</v>
      </c>
      <c r="S418">
        <f t="shared" ca="1" si="130"/>
        <v>1.77</v>
      </c>
      <c r="T418">
        <f t="shared" ca="1" si="131"/>
        <v>1.43</v>
      </c>
      <c r="U418">
        <f t="shared" ca="1" si="132"/>
        <v>0.03</v>
      </c>
      <c r="V418">
        <v>12246</v>
      </c>
      <c r="W418">
        <v>1255509</v>
      </c>
    </row>
    <row r="419" spans="1:23" x14ac:dyDescent="0.25">
      <c r="A419">
        <v>418</v>
      </c>
      <c r="B419">
        <f t="shared" ca="1" si="148"/>
        <v>27</v>
      </c>
      <c r="C419" t="str">
        <f t="shared" ca="1" si="129"/>
        <v>Loamy</v>
      </c>
      <c r="D419">
        <f t="shared" ca="1" si="149"/>
        <v>6.3</v>
      </c>
      <c r="E419">
        <f t="shared" ca="1" si="150"/>
        <v>4.5</v>
      </c>
      <c r="F419">
        <f t="shared" ca="1" si="151"/>
        <v>67.599999999999994</v>
      </c>
      <c r="G419">
        <f t="shared" ca="1" si="152"/>
        <v>1.28</v>
      </c>
      <c r="H419">
        <f t="shared" ca="1" si="153"/>
        <v>129</v>
      </c>
      <c r="I419">
        <f t="shared" ca="1" si="154"/>
        <v>54</v>
      </c>
      <c r="J419">
        <f t="shared" ca="1" si="155"/>
        <v>212</v>
      </c>
      <c r="K419">
        <f t="shared" ca="1" si="156"/>
        <v>15</v>
      </c>
      <c r="L419">
        <f t="shared" ca="1" si="157"/>
        <v>0.7</v>
      </c>
      <c r="M419" t="str">
        <f t="shared" ca="1" si="158"/>
        <v>Dark brown</v>
      </c>
      <c r="N419">
        <f t="shared" ca="1" si="159"/>
        <v>42.7</v>
      </c>
      <c r="O419">
        <f t="shared" ca="1" si="160"/>
        <v>46.5</v>
      </c>
      <c r="P419">
        <f t="shared" ca="1" si="161"/>
        <v>28.1</v>
      </c>
      <c r="Q419">
        <f t="shared" ca="1" si="162"/>
        <v>629</v>
      </c>
      <c r="R419" t="s">
        <v>20</v>
      </c>
      <c r="S419">
        <f t="shared" ca="1" si="130"/>
        <v>2.39</v>
      </c>
      <c r="T419">
        <f t="shared" ca="1" si="131"/>
        <v>1.45</v>
      </c>
      <c r="U419">
        <f t="shared" ca="1" si="132"/>
        <v>0.03</v>
      </c>
      <c r="V419">
        <v>12246</v>
      </c>
      <c r="W419">
        <v>1255509</v>
      </c>
    </row>
    <row r="420" spans="1:23" x14ac:dyDescent="0.25">
      <c r="A420">
        <v>419</v>
      </c>
      <c r="B420">
        <f t="shared" ca="1" si="148"/>
        <v>21</v>
      </c>
      <c r="C420" t="str">
        <f t="shared" ca="1" si="129"/>
        <v>Sandy loam</v>
      </c>
      <c r="D420">
        <f t="shared" ca="1" si="149"/>
        <v>6.6</v>
      </c>
      <c r="E420">
        <f t="shared" ca="1" si="150"/>
        <v>4.8</v>
      </c>
      <c r="F420">
        <f t="shared" ca="1" si="151"/>
        <v>53</v>
      </c>
      <c r="G420">
        <f t="shared" ca="1" si="152"/>
        <v>1.41</v>
      </c>
      <c r="H420">
        <f t="shared" ca="1" si="153"/>
        <v>142</v>
      </c>
      <c r="I420">
        <f t="shared" ca="1" si="154"/>
        <v>40</v>
      </c>
      <c r="J420">
        <f t="shared" ca="1" si="155"/>
        <v>151</v>
      </c>
      <c r="K420">
        <f t="shared" ca="1" si="156"/>
        <v>20</v>
      </c>
      <c r="L420">
        <f t="shared" ca="1" si="157"/>
        <v>1.1000000000000001</v>
      </c>
      <c r="M420" t="str">
        <f t="shared" ca="1" si="158"/>
        <v>Dark brown</v>
      </c>
      <c r="N420">
        <f t="shared" ca="1" si="159"/>
        <v>52.7</v>
      </c>
      <c r="O420">
        <f t="shared" ca="1" si="160"/>
        <v>38.1</v>
      </c>
      <c r="P420">
        <f t="shared" ca="1" si="161"/>
        <v>20.399999999999999</v>
      </c>
      <c r="Q420">
        <f t="shared" ca="1" si="162"/>
        <v>973</v>
      </c>
      <c r="R420" t="s">
        <v>20</v>
      </c>
      <c r="S420">
        <f t="shared" ca="1" si="130"/>
        <v>3.55</v>
      </c>
      <c r="T420">
        <f t="shared" ca="1" si="131"/>
        <v>1.39</v>
      </c>
      <c r="U420">
        <f t="shared" ca="1" si="132"/>
        <v>0.03</v>
      </c>
      <c r="V420">
        <v>12246</v>
      </c>
      <c r="W420">
        <v>1255509</v>
      </c>
    </row>
    <row r="421" spans="1:23" x14ac:dyDescent="0.25">
      <c r="A421">
        <v>420</v>
      </c>
      <c r="B421">
        <f t="shared" ca="1" si="148"/>
        <v>29</v>
      </c>
      <c r="C421" t="str">
        <f t="shared" ca="1" si="129"/>
        <v>Sandy loam</v>
      </c>
      <c r="D421">
        <f t="shared" ca="1" si="149"/>
        <v>6.4</v>
      </c>
      <c r="E421">
        <f t="shared" ca="1" si="150"/>
        <v>4.5</v>
      </c>
      <c r="F421">
        <f t="shared" ca="1" si="151"/>
        <v>54.7</v>
      </c>
      <c r="G421">
        <f t="shared" ca="1" si="152"/>
        <v>1.47</v>
      </c>
      <c r="H421">
        <f t="shared" ca="1" si="153"/>
        <v>62</v>
      </c>
      <c r="I421">
        <f t="shared" ca="1" si="154"/>
        <v>32</v>
      </c>
      <c r="J421">
        <f t="shared" ca="1" si="155"/>
        <v>159</v>
      </c>
      <c r="K421">
        <f t="shared" ca="1" si="156"/>
        <v>20</v>
      </c>
      <c r="L421">
        <f t="shared" ca="1" si="157"/>
        <v>0.7</v>
      </c>
      <c r="M421" t="str">
        <f t="shared" ca="1" si="158"/>
        <v>Black</v>
      </c>
      <c r="N421">
        <f t="shared" ca="1" si="159"/>
        <v>56.5</v>
      </c>
      <c r="O421">
        <f t="shared" ca="1" si="160"/>
        <v>47.5</v>
      </c>
      <c r="P421">
        <f t="shared" ca="1" si="161"/>
        <v>25.4</v>
      </c>
      <c r="Q421">
        <f t="shared" ca="1" si="162"/>
        <v>826</v>
      </c>
      <c r="R421" t="s">
        <v>20</v>
      </c>
      <c r="S421">
        <f t="shared" ca="1" si="130"/>
        <v>1.94</v>
      </c>
      <c r="T421">
        <f t="shared" ca="1" si="131"/>
        <v>1.1499999999999999</v>
      </c>
      <c r="U421">
        <f t="shared" ca="1" si="132"/>
        <v>0.03</v>
      </c>
      <c r="V421">
        <v>12246</v>
      </c>
      <c r="W421">
        <v>1255509</v>
      </c>
    </row>
    <row r="422" spans="1:23" x14ac:dyDescent="0.25">
      <c r="A422">
        <v>421</v>
      </c>
      <c r="B422">
        <f t="shared" ca="1" si="148"/>
        <v>21</v>
      </c>
      <c r="C422" t="str">
        <f t="shared" ca="1" si="129"/>
        <v>Sandy loam</v>
      </c>
      <c r="D422">
        <f t="shared" ca="1" si="149"/>
        <v>6.8</v>
      </c>
      <c r="E422">
        <f t="shared" ca="1" si="150"/>
        <v>4.0999999999999996</v>
      </c>
      <c r="F422">
        <f t="shared" ca="1" si="151"/>
        <v>60</v>
      </c>
      <c r="G422">
        <f t="shared" ca="1" si="152"/>
        <v>1.19</v>
      </c>
      <c r="H422">
        <f t="shared" ca="1" si="153"/>
        <v>101</v>
      </c>
      <c r="I422">
        <f t="shared" ca="1" si="154"/>
        <v>56</v>
      </c>
      <c r="J422">
        <f t="shared" ca="1" si="155"/>
        <v>188</v>
      </c>
      <c r="K422">
        <f t="shared" ca="1" si="156"/>
        <v>14</v>
      </c>
      <c r="L422">
        <f t="shared" ca="1" si="157"/>
        <v>1</v>
      </c>
      <c r="M422" t="str">
        <f t="shared" ca="1" si="158"/>
        <v>Black</v>
      </c>
      <c r="N422">
        <f t="shared" ca="1" si="159"/>
        <v>57</v>
      </c>
      <c r="O422">
        <f t="shared" ca="1" si="160"/>
        <v>55</v>
      </c>
      <c r="P422">
        <f t="shared" ca="1" si="161"/>
        <v>28.9</v>
      </c>
      <c r="Q422">
        <f t="shared" ca="1" si="162"/>
        <v>660</v>
      </c>
      <c r="R422" t="s">
        <v>20</v>
      </c>
      <c r="S422">
        <f t="shared" ca="1" si="130"/>
        <v>1.8</v>
      </c>
      <c r="T422">
        <f t="shared" ca="1" si="131"/>
        <v>1.0900000000000001</v>
      </c>
      <c r="U422">
        <f t="shared" ca="1" si="132"/>
        <v>0.02</v>
      </c>
      <c r="V422">
        <v>12246</v>
      </c>
      <c r="W422">
        <v>1255509</v>
      </c>
    </row>
    <row r="423" spans="1:23" x14ac:dyDescent="0.25">
      <c r="A423">
        <v>422</v>
      </c>
      <c r="B423">
        <f t="shared" ca="1" si="148"/>
        <v>26</v>
      </c>
      <c r="C423" t="str">
        <f t="shared" ca="1" si="129"/>
        <v>Sandy loam</v>
      </c>
      <c r="D423">
        <f t="shared" ca="1" si="149"/>
        <v>6.6</v>
      </c>
      <c r="E423">
        <f t="shared" ca="1" si="150"/>
        <v>3.5</v>
      </c>
      <c r="F423">
        <f t="shared" ca="1" si="151"/>
        <v>58.2</v>
      </c>
      <c r="G423">
        <f t="shared" ca="1" si="152"/>
        <v>1.23</v>
      </c>
      <c r="H423">
        <f t="shared" ca="1" si="153"/>
        <v>97</v>
      </c>
      <c r="I423">
        <f t="shared" ca="1" si="154"/>
        <v>32</v>
      </c>
      <c r="J423">
        <f t="shared" ca="1" si="155"/>
        <v>177</v>
      </c>
      <c r="K423">
        <f t="shared" ca="1" si="156"/>
        <v>10</v>
      </c>
      <c r="L423">
        <f t="shared" ca="1" si="157"/>
        <v>1.4</v>
      </c>
      <c r="M423" t="str">
        <f t="shared" ca="1" si="158"/>
        <v>Dark brown</v>
      </c>
      <c r="N423">
        <f t="shared" ca="1" si="159"/>
        <v>44.3</v>
      </c>
      <c r="O423">
        <f t="shared" ca="1" si="160"/>
        <v>59.8</v>
      </c>
      <c r="P423">
        <f t="shared" ca="1" si="161"/>
        <v>29.7</v>
      </c>
      <c r="Q423">
        <f t="shared" ca="1" si="162"/>
        <v>614</v>
      </c>
      <c r="R423" t="s">
        <v>20</v>
      </c>
      <c r="S423">
        <f t="shared" ca="1" si="130"/>
        <v>3.03</v>
      </c>
      <c r="T423">
        <f t="shared" ca="1" si="131"/>
        <v>0.97</v>
      </c>
      <c r="U423">
        <f t="shared" ca="1" si="132"/>
        <v>0.03</v>
      </c>
      <c r="V423">
        <v>12246</v>
      </c>
      <c r="W423">
        <v>1255509</v>
      </c>
    </row>
    <row r="424" spans="1:23" x14ac:dyDescent="0.25">
      <c r="A424">
        <v>423</v>
      </c>
      <c r="B424">
        <f t="shared" ca="1" si="148"/>
        <v>17</v>
      </c>
      <c r="C424" t="str">
        <f t="shared" ca="1" si="129"/>
        <v>Sandy loam</v>
      </c>
      <c r="D424">
        <f t="shared" ca="1" si="149"/>
        <v>6.1</v>
      </c>
      <c r="E424">
        <f t="shared" ca="1" si="150"/>
        <v>4.5</v>
      </c>
      <c r="F424">
        <f t="shared" ca="1" si="151"/>
        <v>58.1</v>
      </c>
      <c r="G424">
        <f t="shared" ca="1" si="152"/>
        <v>1.31</v>
      </c>
      <c r="H424">
        <f t="shared" ca="1" si="153"/>
        <v>58</v>
      </c>
      <c r="I424">
        <f t="shared" ca="1" si="154"/>
        <v>34</v>
      </c>
      <c r="J424">
        <f t="shared" ca="1" si="155"/>
        <v>202</v>
      </c>
      <c r="K424">
        <f t="shared" ca="1" si="156"/>
        <v>20</v>
      </c>
      <c r="L424">
        <f t="shared" ca="1" si="157"/>
        <v>0.8</v>
      </c>
      <c r="M424" t="str">
        <f t="shared" ca="1" si="158"/>
        <v>Black</v>
      </c>
      <c r="N424">
        <f t="shared" ca="1" si="159"/>
        <v>59.5</v>
      </c>
      <c r="O424">
        <f t="shared" ca="1" si="160"/>
        <v>35.9</v>
      </c>
      <c r="P424">
        <f t="shared" ca="1" si="161"/>
        <v>20.3</v>
      </c>
      <c r="Q424">
        <f t="shared" ca="1" si="162"/>
        <v>698</v>
      </c>
      <c r="R424" t="s">
        <v>20</v>
      </c>
      <c r="S424">
        <f t="shared" ca="1" si="130"/>
        <v>1.71</v>
      </c>
      <c r="T424">
        <f t="shared" ca="1" si="131"/>
        <v>1.62</v>
      </c>
      <c r="U424">
        <f t="shared" ca="1" si="132"/>
        <v>0.02</v>
      </c>
      <c r="V424">
        <v>12246</v>
      </c>
      <c r="W424">
        <v>1255509</v>
      </c>
    </row>
    <row r="425" spans="1:23" x14ac:dyDescent="0.25">
      <c r="A425">
        <v>424</v>
      </c>
      <c r="B425">
        <f t="shared" ca="1" si="148"/>
        <v>25</v>
      </c>
      <c r="C425" t="str">
        <f t="shared" ca="1" si="129"/>
        <v>Sandy loam</v>
      </c>
      <c r="D425">
        <f t="shared" ca="1" si="149"/>
        <v>6</v>
      </c>
      <c r="E425">
        <f t="shared" ca="1" si="150"/>
        <v>3.5</v>
      </c>
      <c r="F425">
        <f t="shared" ca="1" si="151"/>
        <v>59</v>
      </c>
      <c r="G425">
        <f t="shared" ca="1" si="152"/>
        <v>1.33</v>
      </c>
      <c r="H425">
        <f t="shared" ca="1" si="153"/>
        <v>86</v>
      </c>
      <c r="I425">
        <f t="shared" ca="1" si="154"/>
        <v>42</v>
      </c>
      <c r="J425">
        <f t="shared" ca="1" si="155"/>
        <v>225</v>
      </c>
      <c r="K425">
        <f t="shared" ca="1" si="156"/>
        <v>14</v>
      </c>
      <c r="L425">
        <f t="shared" ca="1" si="157"/>
        <v>1.3</v>
      </c>
      <c r="M425" t="str">
        <f t="shared" ca="1" si="158"/>
        <v>Black</v>
      </c>
      <c r="N425">
        <f t="shared" ca="1" si="159"/>
        <v>57.8</v>
      </c>
      <c r="O425">
        <f t="shared" ca="1" si="160"/>
        <v>41.5</v>
      </c>
      <c r="P425">
        <f t="shared" ca="1" si="161"/>
        <v>25.9</v>
      </c>
      <c r="Q425">
        <f t="shared" ca="1" si="162"/>
        <v>894</v>
      </c>
      <c r="R425" t="s">
        <v>20</v>
      </c>
      <c r="S425">
        <f t="shared" ca="1" si="130"/>
        <v>2.0499999999999998</v>
      </c>
      <c r="T425">
        <f t="shared" ca="1" si="131"/>
        <v>1.42</v>
      </c>
      <c r="U425">
        <f t="shared" ca="1" si="132"/>
        <v>0.02</v>
      </c>
      <c r="V425">
        <v>12246</v>
      </c>
      <c r="W425">
        <v>1255509</v>
      </c>
    </row>
    <row r="426" spans="1:23" x14ac:dyDescent="0.25">
      <c r="A426">
        <v>425</v>
      </c>
      <c r="B426">
        <f t="shared" ca="1" si="148"/>
        <v>19</v>
      </c>
      <c r="C426" t="str">
        <f t="shared" ca="1" si="129"/>
        <v>Sandy loam</v>
      </c>
      <c r="D426">
        <f t="shared" ca="1" si="149"/>
        <v>6.9</v>
      </c>
      <c r="E426">
        <f t="shared" ca="1" si="150"/>
        <v>4.7</v>
      </c>
      <c r="F426">
        <f t="shared" ca="1" si="151"/>
        <v>63.5</v>
      </c>
      <c r="G426">
        <f t="shared" ca="1" si="152"/>
        <v>1.35</v>
      </c>
      <c r="H426">
        <f t="shared" ca="1" si="153"/>
        <v>58</v>
      </c>
      <c r="I426">
        <f t="shared" ca="1" si="154"/>
        <v>32</v>
      </c>
      <c r="J426">
        <f t="shared" ca="1" si="155"/>
        <v>246</v>
      </c>
      <c r="K426">
        <f t="shared" ca="1" si="156"/>
        <v>19</v>
      </c>
      <c r="L426">
        <f t="shared" ca="1" si="157"/>
        <v>1.3</v>
      </c>
      <c r="M426" t="str">
        <f t="shared" ca="1" si="158"/>
        <v>Dark brown</v>
      </c>
      <c r="N426">
        <f t="shared" ca="1" si="159"/>
        <v>58.6</v>
      </c>
      <c r="O426">
        <f t="shared" ca="1" si="160"/>
        <v>41.5</v>
      </c>
      <c r="P426">
        <f t="shared" ca="1" si="161"/>
        <v>29.4</v>
      </c>
      <c r="Q426">
        <f t="shared" ca="1" si="162"/>
        <v>739</v>
      </c>
      <c r="R426" t="s">
        <v>20</v>
      </c>
      <c r="S426">
        <f t="shared" ca="1" si="130"/>
        <v>1.81</v>
      </c>
      <c r="T426">
        <f t="shared" ca="1" si="131"/>
        <v>1.53</v>
      </c>
      <c r="U426">
        <f t="shared" ca="1" si="132"/>
        <v>0.02</v>
      </c>
      <c r="V426">
        <v>12246</v>
      </c>
      <c r="W426">
        <v>1255509</v>
      </c>
    </row>
    <row r="427" spans="1:23" x14ac:dyDescent="0.25">
      <c r="A427">
        <v>426</v>
      </c>
      <c r="B427">
        <f t="shared" ca="1" si="148"/>
        <v>23</v>
      </c>
      <c r="C427" t="str">
        <f t="shared" ca="1" si="129"/>
        <v>Loamy</v>
      </c>
      <c r="D427">
        <f t="shared" ca="1" si="149"/>
        <v>6.3</v>
      </c>
      <c r="E427">
        <f t="shared" ca="1" si="150"/>
        <v>3.7</v>
      </c>
      <c r="F427">
        <f t="shared" ca="1" si="151"/>
        <v>50.4</v>
      </c>
      <c r="G427">
        <f t="shared" ca="1" si="152"/>
        <v>1.1599999999999999</v>
      </c>
      <c r="H427">
        <f t="shared" ca="1" si="153"/>
        <v>93</v>
      </c>
      <c r="I427">
        <f t="shared" ca="1" si="154"/>
        <v>54</v>
      </c>
      <c r="J427">
        <f t="shared" ca="1" si="155"/>
        <v>187</v>
      </c>
      <c r="K427">
        <f t="shared" ca="1" si="156"/>
        <v>19</v>
      </c>
      <c r="L427">
        <f t="shared" ca="1" si="157"/>
        <v>1.1000000000000001</v>
      </c>
      <c r="M427" t="str">
        <f t="shared" ca="1" si="158"/>
        <v>Black</v>
      </c>
      <c r="N427">
        <f t="shared" ca="1" si="159"/>
        <v>48.8</v>
      </c>
      <c r="O427">
        <f t="shared" ca="1" si="160"/>
        <v>52.2</v>
      </c>
      <c r="P427">
        <f t="shared" ca="1" si="161"/>
        <v>29.3</v>
      </c>
      <c r="Q427">
        <f t="shared" ca="1" si="162"/>
        <v>936</v>
      </c>
      <c r="R427" t="s">
        <v>20</v>
      </c>
      <c r="S427">
        <f t="shared" ca="1" si="130"/>
        <v>1.72</v>
      </c>
      <c r="T427">
        <f t="shared" ca="1" si="131"/>
        <v>0.97</v>
      </c>
      <c r="U427">
        <f t="shared" ca="1" si="132"/>
        <v>0.02</v>
      </c>
      <c r="V427">
        <v>12246</v>
      </c>
      <c r="W427">
        <v>1255509</v>
      </c>
    </row>
    <row r="428" spans="1:23" x14ac:dyDescent="0.25">
      <c r="A428">
        <v>427</v>
      </c>
      <c r="B428">
        <f t="shared" ca="1" si="148"/>
        <v>20</v>
      </c>
      <c r="C428" t="str">
        <f t="shared" ca="1" si="129"/>
        <v>Sandy loam</v>
      </c>
      <c r="D428">
        <f t="shared" ca="1" si="149"/>
        <v>6</v>
      </c>
      <c r="E428">
        <f t="shared" ca="1" si="150"/>
        <v>3.8</v>
      </c>
      <c r="F428">
        <f t="shared" ca="1" si="151"/>
        <v>62.5</v>
      </c>
      <c r="G428">
        <f t="shared" ca="1" si="152"/>
        <v>1.2</v>
      </c>
      <c r="H428">
        <f t="shared" ca="1" si="153"/>
        <v>150</v>
      </c>
      <c r="I428">
        <f t="shared" ca="1" si="154"/>
        <v>50</v>
      </c>
      <c r="J428">
        <f t="shared" ca="1" si="155"/>
        <v>262</v>
      </c>
      <c r="K428">
        <f t="shared" ca="1" si="156"/>
        <v>12</v>
      </c>
      <c r="L428">
        <f t="shared" ca="1" si="157"/>
        <v>0.8</v>
      </c>
      <c r="M428" t="str">
        <f t="shared" ca="1" si="158"/>
        <v>Dark brown</v>
      </c>
      <c r="N428">
        <f t="shared" ca="1" si="159"/>
        <v>45.1</v>
      </c>
      <c r="O428">
        <f t="shared" ca="1" si="160"/>
        <v>41</v>
      </c>
      <c r="P428">
        <f t="shared" ca="1" si="161"/>
        <v>29.5</v>
      </c>
      <c r="Q428">
        <f t="shared" ca="1" si="162"/>
        <v>760</v>
      </c>
      <c r="R428" t="s">
        <v>20</v>
      </c>
      <c r="S428">
        <f t="shared" ca="1" si="130"/>
        <v>3</v>
      </c>
      <c r="T428">
        <f t="shared" ca="1" si="131"/>
        <v>1.52</v>
      </c>
      <c r="U428">
        <f t="shared" ca="1" si="132"/>
        <v>0.03</v>
      </c>
      <c r="V428">
        <v>12246</v>
      </c>
      <c r="W428">
        <v>1255509</v>
      </c>
    </row>
    <row r="429" spans="1:23" x14ac:dyDescent="0.25">
      <c r="A429">
        <v>428</v>
      </c>
      <c r="B429">
        <f t="shared" ca="1" si="148"/>
        <v>18</v>
      </c>
      <c r="C429" t="str">
        <f t="shared" ca="1" si="129"/>
        <v>Loamy</v>
      </c>
      <c r="D429">
        <f t="shared" ca="1" si="149"/>
        <v>6.2</v>
      </c>
      <c r="E429">
        <f t="shared" ca="1" si="150"/>
        <v>4.2</v>
      </c>
      <c r="F429">
        <f t="shared" ca="1" si="151"/>
        <v>55.3</v>
      </c>
      <c r="G429">
        <f t="shared" ca="1" si="152"/>
        <v>1.2</v>
      </c>
      <c r="H429">
        <f t="shared" ca="1" si="153"/>
        <v>54</v>
      </c>
      <c r="I429">
        <f t="shared" ca="1" si="154"/>
        <v>49</v>
      </c>
      <c r="J429">
        <f t="shared" ca="1" si="155"/>
        <v>292</v>
      </c>
      <c r="K429">
        <f t="shared" ca="1" si="156"/>
        <v>20</v>
      </c>
      <c r="L429">
        <f t="shared" ca="1" si="157"/>
        <v>0.7</v>
      </c>
      <c r="M429" t="str">
        <f t="shared" ca="1" si="158"/>
        <v>Dark brown</v>
      </c>
      <c r="N429">
        <f t="shared" ca="1" si="159"/>
        <v>58</v>
      </c>
      <c r="O429">
        <f t="shared" ca="1" si="160"/>
        <v>39</v>
      </c>
      <c r="P429">
        <f t="shared" ca="1" si="161"/>
        <v>23.7</v>
      </c>
      <c r="Q429">
        <f t="shared" ca="1" si="162"/>
        <v>676</v>
      </c>
      <c r="R429" t="s">
        <v>20</v>
      </c>
      <c r="S429">
        <f t="shared" ca="1" si="130"/>
        <v>1.1000000000000001</v>
      </c>
      <c r="T429">
        <f t="shared" ca="1" si="131"/>
        <v>1.42</v>
      </c>
      <c r="U429">
        <f t="shared" ca="1" si="132"/>
        <v>0.02</v>
      </c>
      <c r="V429">
        <v>12246</v>
      </c>
      <c r="W429">
        <v>1255509</v>
      </c>
    </row>
    <row r="430" spans="1:23" x14ac:dyDescent="0.25">
      <c r="A430">
        <v>429</v>
      </c>
      <c r="B430">
        <f t="shared" ca="1" si="148"/>
        <v>23</v>
      </c>
      <c r="C430" t="str">
        <f t="shared" ca="1" si="129"/>
        <v>Loamy</v>
      </c>
      <c r="D430">
        <f t="shared" ca="1" si="149"/>
        <v>6.1</v>
      </c>
      <c r="E430">
        <f t="shared" ca="1" si="150"/>
        <v>5</v>
      </c>
      <c r="F430">
        <f t="shared" ca="1" si="151"/>
        <v>52.7</v>
      </c>
      <c r="G430">
        <f t="shared" ca="1" si="152"/>
        <v>1.1299999999999999</v>
      </c>
      <c r="H430">
        <f t="shared" ca="1" si="153"/>
        <v>101</v>
      </c>
      <c r="I430">
        <f t="shared" ca="1" si="154"/>
        <v>60</v>
      </c>
      <c r="J430">
        <f t="shared" ca="1" si="155"/>
        <v>290</v>
      </c>
      <c r="K430">
        <f t="shared" ca="1" si="156"/>
        <v>12</v>
      </c>
      <c r="L430">
        <f t="shared" ca="1" si="157"/>
        <v>1</v>
      </c>
      <c r="M430" t="str">
        <f t="shared" ca="1" si="158"/>
        <v>Dark brown</v>
      </c>
      <c r="N430">
        <f t="shared" ca="1" si="159"/>
        <v>50.7</v>
      </c>
      <c r="O430">
        <f t="shared" ca="1" si="160"/>
        <v>52.5</v>
      </c>
      <c r="P430">
        <f t="shared" ca="1" si="161"/>
        <v>25.8</v>
      </c>
      <c r="Q430">
        <f t="shared" ca="1" si="162"/>
        <v>880</v>
      </c>
      <c r="R430" t="s">
        <v>20</v>
      </c>
      <c r="S430">
        <f t="shared" ca="1" si="130"/>
        <v>1.68</v>
      </c>
      <c r="T430">
        <f t="shared" ca="1" si="131"/>
        <v>1</v>
      </c>
      <c r="U430">
        <f t="shared" ca="1" si="132"/>
        <v>0.02</v>
      </c>
      <c r="V430">
        <v>12246</v>
      </c>
      <c r="W430">
        <v>1255509</v>
      </c>
    </row>
    <row r="431" spans="1:23" x14ac:dyDescent="0.25">
      <c r="A431">
        <v>430</v>
      </c>
      <c r="B431">
        <f t="shared" ca="1" si="148"/>
        <v>15</v>
      </c>
      <c r="C431" t="str">
        <f t="shared" ca="1" si="129"/>
        <v>Loamy</v>
      </c>
      <c r="D431">
        <f t="shared" ca="1" si="149"/>
        <v>6.3</v>
      </c>
      <c r="E431">
        <f t="shared" ca="1" si="150"/>
        <v>3.4</v>
      </c>
      <c r="F431">
        <f t="shared" ca="1" si="151"/>
        <v>54.1</v>
      </c>
      <c r="G431">
        <f t="shared" ca="1" si="152"/>
        <v>1.4</v>
      </c>
      <c r="H431">
        <f t="shared" ca="1" si="153"/>
        <v>113</v>
      </c>
      <c r="I431">
        <f t="shared" ca="1" si="154"/>
        <v>33</v>
      </c>
      <c r="J431">
        <f t="shared" ca="1" si="155"/>
        <v>264</v>
      </c>
      <c r="K431">
        <f t="shared" ca="1" si="156"/>
        <v>14</v>
      </c>
      <c r="L431">
        <f t="shared" ca="1" si="157"/>
        <v>1.5</v>
      </c>
      <c r="M431" t="str">
        <f t="shared" ca="1" si="158"/>
        <v>Black</v>
      </c>
      <c r="N431">
        <f t="shared" ca="1" si="159"/>
        <v>48.8</v>
      </c>
      <c r="O431">
        <f t="shared" ca="1" si="160"/>
        <v>55.3</v>
      </c>
      <c r="P431">
        <f t="shared" ca="1" si="161"/>
        <v>25.1</v>
      </c>
      <c r="Q431">
        <f t="shared" ca="1" si="162"/>
        <v>817</v>
      </c>
      <c r="R431" t="s">
        <v>20</v>
      </c>
      <c r="S431">
        <f t="shared" ca="1" si="130"/>
        <v>3.42</v>
      </c>
      <c r="T431">
        <f t="shared" ca="1" si="131"/>
        <v>0.98</v>
      </c>
      <c r="U431">
        <f t="shared" ca="1" si="132"/>
        <v>0.03</v>
      </c>
      <c r="V431">
        <v>12246</v>
      </c>
      <c r="W431">
        <v>1255509</v>
      </c>
    </row>
    <row r="432" spans="1:23" x14ac:dyDescent="0.25">
      <c r="A432">
        <v>431</v>
      </c>
      <c r="B432">
        <f t="shared" ca="1" si="148"/>
        <v>29</v>
      </c>
      <c r="C432" t="str">
        <f t="shared" ca="1" si="129"/>
        <v>Loamy</v>
      </c>
      <c r="D432">
        <f t="shared" ca="1" si="149"/>
        <v>6.4</v>
      </c>
      <c r="E432">
        <f t="shared" ca="1" si="150"/>
        <v>4.2</v>
      </c>
      <c r="F432">
        <f t="shared" ca="1" si="151"/>
        <v>56.8</v>
      </c>
      <c r="G432">
        <f t="shared" ca="1" si="152"/>
        <v>1.45</v>
      </c>
      <c r="H432">
        <f t="shared" ca="1" si="153"/>
        <v>65</v>
      </c>
      <c r="I432">
        <f t="shared" ca="1" si="154"/>
        <v>33</v>
      </c>
      <c r="J432">
        <f t="shared" ca="1" si="155"/>
        <v>244</v>
      </c>
      <c r="K432">
        <f t="shared" ca="1" si="156"/>
        <v>19</v>
      </c>
      <c r="L432">
        <f t="shared" ca="1" si="157"/>
        <v>1.2</v>
      </c>
      <c r="M432" t="str">
        <f t="shared" ca="1" si="158"/>
        <v>Black</v>
      </c>
      <c r="N432">
        <f t="shared" ca="1" si="159"/>
        <v>45.5</v>
      </c>
      <c r="O432">
        <f t="shared" ca="1" si="160"/>
        <v>32.9</v>
      </c>
      <c r="P432">
        <f t="shared" ca="1" si="161"/>
        <v>28.3</v>
      </c>
      <c r="Q432">
        <f t="shared" ca="1" si="162"/>
        <v>945</v>
      </c>
      <c r="R432" t="s">
        <v>20</v>
      </c>
      <c r="S432">
        <f t="shared" ca="1" si="130"/>
        <v>1.97</v>
      </c>
      <c r="T432">
        <f t="shared" ca="1" si="131"/>
        <v>1.73</v>
      </c>
      <c r="U432">
        <f t="shared" ca="1" si="132"/>
        <v>0.03</v>
      </c>
      <c r="V432">
        <v>12246</v>
      </c>
      <c r="W432">
        <v>1255509</v>
      </c>
    </row>
    <row r="433" spans="1:23" x14ac:dyDescent="0.25">
      <c r="A433">
        <v>432</v>
      </c>
      <c r="B433">
        <f t="shared" ca="1" si="148"/>
        <v>19</v>
      </c>
      <c r="C433" t="str">
        <f t="shared" ca="1" si="129"/>
        <v>Sandy loam</v>
      </c>
      <c r="D433">
        <f t="shared" ca="1" si="149"/>
        <v>6.3</v>
      </c>
      <c r="E433">
        <f t="shared" ca="1" si="150"/>
        <v>3.9</v>
      </c>
      <c r="F433">
        <f t="shared" ca="1" si="151"/>
        <v>52.9</v>
      </c>
      <c r="G433">
        <f t="shared" ca="1" si="152"/>
        <v>1.28</v>
      </c>
      <c r="H433">
        <f t="shared" ca="1" si="153"/>
        <v>132</v>
      </c>
      <c r="I433">
        <f t="shared" ca="1" si="154"/>
        <v>51</v>
      </c>
      <c r="J433">
        <f t="shared" ca="1" si="155"/>
        <v>203</v>
      </c>
      <c r="K433">
        <f t="shared" ca="1" si="156"/>
        <v>13</v>
      </c>
      <c r="L433">
        <f t="shared" ca="1" si="157"/>
        <v>0.8</v>
      </c>
      <c r="M433" t="str">
        <f t="shared" ca="1" si="158"/>
        <v>Dark brown</v>
      </c>
      <c r="N433">
        <f t="shared" ca="1" si="159"/>
        <v>48.9</v>
      </c>
      <c r="O433">
        <f t="shared" ca="1" si="160"/>
        <v>45.3</v>
      </c>
      <c r="P433">
        <f t="shared" ca="1" si="161"/>
        <v>23</v>
      </c>
      <c r="Q433">
        <f t="shared" ca="1" si="162"/>
        <v>820</v>
      </c>
      <c r="R433" t="s">
        <v>20</v>
      </c>
      <c r="S433">
        <f t="shared" ca="1" si="130"/>
        <v>2.59</v>
      </c>
      <c r="T433">
        <f t="shared" ca="1" si="131"/>
        <v>1.17</v>
      </c>
      <c r="U433">
        <f t="shared" ca="1" si="132"/>
        <v>0.03</v>
      </c>
      <c r="V433">
        <v>12246</v>
      </c>
      <c r="W433">
        <v>1255509</v>
      </c>
    </row>
    <row r="434" spans="1:23" x14ac:dyDescent="0.25">
      <c r="A434">
        <v>433</v>
      </c>
      <c r="B434">
        <f t="shared" ca="1" si="148"/>
        <v>23</v>
      </c>
      <c r="C434" t="str">
        <f t="shared" ca="1" si="129"/>
        <v>Sandy loam</v>
      </c>
      <c r="D434">
        <f t="shared" ca="1" si="149"/>
        <v>6.7</v>
      </c>
      <c r="E434">
        <f t="shared" ca="1" si="150"/>
        <v>4</v>
      </c>
      <c r="F434">
        <f t="shared" ca="1" si="151"/>
        <v>57</v>
      </c>
      <c r="G434">
        <f t="shared" ca="1" si="152"/>
        <v>1.23</v>
      </c>
      <c r="H434">
        <f t="shared" ca="1" si="153"/>
        <v>127</v>
      </c>
      <c r="I434">
        <f t="shared" ca="1" si="154"/>
        <v>46</v>
      </c>
      <c r="J434">
        <f t="shared" ca="1" si="155"/>
        <v>236</v>
      </c>
      <c r="K434">
        <f t="shared" ca="1" si="156"/>
        <v>20</v>
      </c>
      <c r="L434">
        <f t="shared" ca="1" si="157"/>
        <v>1.2</v>
      </c>
      <c r="M434" t="str">
        <f t="shared" ca="1" si="158"/>
        <v>Black</v>
      </c>
      <c r="N434">
        <f t="shared" ca="1" si="159"/>
        <v>48.2</v>
      </c>
      <c r="O434">
        <f t="shared" ca="1" si="160"/>
        <v>32.299999999999997</v>
      </c>
      <c r="P434">
        <f t="shared" ca="1" si="161"/>
        <v>27.3</v>
      </c>
      <c r="Q434">
        <f t="shared" ca="1" si="162"/>
        <v>905</v>
      </c>
      <c r="R434" t="s">
        <v>20</v>
      </c>
      <c r="S434">
        <f t="shared" ca="1" si="130"/>
        <v>2.76</v>
      </c>
      <c r="T434">
        <f t="shared" ca="1" si="131"/>
        <v>1.76</v>
      </c>
      <c r="U434">
        <f t="shared" ca="1" si="132"/>
        <v>0.03</v>
      </c>
      <c r="V434">
        <v>12246</v>
      </c>
      <c r="W434">
        <v>1255509</v>
      </c>
    </row>
    <row r="435" spans="1:23" x14ac:dyDescent="0.25">
      <c r="A435">
        <v>434</v>
      </c>
      <c r="B435">
        <f t="shared" ca="1" si="148"/>
        <v>29</v>
      </c>
      <c r="C435" t="str">
        <f t="shared" ca="1" si="129"/>
        <v>Loamy</v>
      </c>
      <c r="D435">
        <f t="shared" ca="1" si="149"/>
        <v>6.3</v>
      </c>
      <c r="E435">
        <f t="shared" ca="1" si="150"/>
        <v>4.7</v>
      </c>
      <c r="F435">
        <f t="shared" ca="1" si="151"/>
        <v>58.7</v>
      </c>
      <c r="G435">
        <f t="shared" ca="1" si="152"/>
        <v>1.07</v>
      </c>
      <c r="H435">
        <f t="shared" ca="1" si="153"/>
        <v>99</v>
      </c>
      <c r="I435">
        <f t="shared" ca="1" si="154"/>
        <v>48</v>
      </c>
      <c r="J435">
        <f t="shared" ca="1" si="155"/>
        <v>237</v>
      </c>
      <c r="K435">
        <f t="shared" ca="1" si="156"/>
        <v>12</v>
      </c>
      <c r="L435">
        <f t="shared" ca="1" si="157"/>
        <v>0.9</v>
      </c>
      <c r="M435" t="str">
        <f t="shared" ca="1" si="158"/>
        <v>Black</v>
      </c>
      <c r="N435">
        <f t="shared" ca="1" si="159"/>
        <v>47.8</v>
      </c>
      <c r="O435">
        <f t="shared" ca="1" si="160"/>
        <v>52.8</v>
      </c>
      <c r="P435">
        <f t="shared" ca="1" si="161"/>
        <v>25.8</v>
      </c>
      <c r="Q435">
        <f t="shared" ca="1" si="162"/>
        <v>835</v>
      </c>
      <c r="R435" t="s">
        <v>20</v>
      </c>
      <c r="S435">
        <f t="shared" ca="1" si="130"/>
        <v>2.06</v>
      </c>
      <c r="T435">
        <f t="shared" ca="1" si="131"/>
        <v>1.1100000000000001</v>
      </c>
      <c r="U435">
        <f t="shared" ca="1" si="132"/>
        <v>0.02</v>
      </c>
      <c r="V435">
        <v>12246</v>
      </c>
      <c r="W435">
        <v>1255509</v>
      </c>
    </row>
    <row r="436" spans="1:23" x14ac:dyDescent="0.25">
      <c r="A436">
        <v>435</v>
      </c>
      <c r="B436">
        <f t="shared" ca="1" si="148"/>
        <v>24</v>
      </c>
      <c r="C436" t="str">
        <f t="shared" ca="1" si="129"/>
        <v>Sandy loam</v>
      </c>
      <c r="D436">
        <f t="shared" ca="1" si="149"/>
        <v>6.4</v>
      </c>
      <c r="E436">
        <f t="shared" ca="1" si="150"/>
        <v>4.4000000000000004</v>
      </c>
      <c r="F436">
        <f t="shared" ca="1" si="151"/>
        <v>62.9</v>
      </c>
      <c r="G436">
        <f t="shared" ca="1" si="152"/>
        <v>1.01</v>
      </c>
      <c r="H436">
        <f t="shared" ca="1" si="153"/>
        <v>117</v>
      </c>
      <c r="I436">
        <f t="shared" ca="1" si="154"/>
        <v>39</v>
      </c>
      <c r="J436">
        <f t="shared" ca="1" si="155"/>
        <v>280</v>
      </c>
      <c r="K436">
        <f t="shared" ca="1" si="156"/>
        <v>17</v>
      </c>
      <c r="L436">
        <f t="shared" ca="1" si="157"/>
        <v>0.6</v>
      </c>
      <c r="M436" t="str">
        <f t="shared" ca="1" si="158"/>
        <v>Dark brown</v>
      </c>
      <c r="N436">
        <f t="shared" ca="1" si="159"/>
        <v>44</v>
      </c>
      <c r="O436">
        <f t="shared" ca="1" si="160"/>
        <v>45.7</v>
      </c>
      <c r="P436">
        <f t="shared" ca="1" si="161"/>
        <v>29.5</v>
      </c>
      <c r="Q436">
        <f t="shared" ca="1" si="162"/>
        <v>733</v>
      </c>
      <c r="R436" t="s">
        <v>20</v>
      </c>
      <c r="S436">
        <f t="shared" ca="1" si="130"/>
        <v>3</v>
      </c>
      <c r="T436">
        <f t="shared" ca="1" si="131"/>
        <v>1.38</v>
      </c>
      <c r="U436">
        <f t="shared" ca="1" si="132"/>
        <v>0.02</v>
      </c>
      <c r="V436">
        <v>12246</v>
      </c>
      <c r="W436">
        <v>1255509</v>
      </c>
    </row>
    <row r="437" spans="1:23" x14ac:dyDescent="0.25">
      <c r="A437">
        <v>436</v>
      </c>
      <c r="B437">
        <f t="shared" ca="1" si="148"/>
        <v>22</v>
      </c>
      <c r="C437" t="str">
        <f t="shared" ca="1" si="129"/>
        <v>Sandy loam</v>
      </c>
      <c r="D437">
        <f t="shared" ca="1" si="149"/>
        <v>6.4</v>
      </c>
      <c r="E437">
        <f t="shared" ca="1" si="150"/>
        <v>4.5999999999999996</v>
      </c>
      <c r="F437">
        <f t="shared" ca="1" si="151"/>
        <v>59.7</v>
      </c>
      <c r="G437">
        <f t="shared" ca="1" si="152"/>
        <v>1.2</v>
      </c>
      <c r="H437">
        <f t="shared" ca="1" si="153"/>
        <v>77</v>
      </c>
      <c r="I437">
        <f t="shared" ca="1" si="154"/>
        <v>40</v>
      </c>
      <c r="J437">
        <f t="shared" ca="1" si="155"/>
        <v>177</v>
      </c>
      <c r="K437">
        <f t="shared" ca="1" si="156"/>
        <v>16</v>
      </c>
      <c r="L437">
        <f t="shared" ca="1" si="157"/>
        <v>0.5</v>
      </c>
      <c r="M437" t="str">
        <f t="shared" ca="1" si="158"/>
        <v>Black</v>
      </c>
      <c r="N437">
        <f t="shared" ca="1" si="159"/>
        <v>58.9</v>
      </c>
      <c r="O437">
        <f t="shared" ca="1" si="160"/>
        <v>33.1</v>
      </c>
      <c r="P437">
        <f t="shared" ca="1" si="161"/>
        <v>24.4</v>
      </c>
      <c r="Q437">
        <f t="shared" ca="1" si="162"/>
        <v>723</v>
      </c>
      <c r="R437" t="s">
        <v>20</v>
      </c>
      <c r="S437">
        <f t="shared" ca="1" si="130"/>
        <v>1.93</v>
      </c>
      <c r="T437">
        <f t="shared" ca="1" si="131"/>
        <v>1.8</v>
      </c>
      <c r="U437">
        <f t="shared" ca="1" si="132"/>
        <v>0.02</v>
      </c>
      <c r="V437">
        <v>12246</v>
      </c>
      <c r="W437">
        <v>1255509</v>
      </c>
    </row>
    <row r="438" spans="1:23" x14ac:dyDescent="0.25">
      <c r="A438">
        <v>437</v>
      </c>
      <c r="B438">
        <f t="shared" ca="1" si="148"/>
        <v>30</v>
      </c>
      <c r="C438" t="str">
        <f t="shared" ca="1" si="129"/>
        <v>Loamy</v>
      </c>
      <c r="D438">
        <f t="shared" ca="1" si="149"/>
        <v>6.6</v>
      </c>
      <c r="E438">
        <f t="shared" ca="1" si="150"/>
        <v>3.6</v>
      </c>
      <c r="F438">
        <f t="shared" ca="1" si="151"/>
        <v>58.3</v>
      </c>
      <c r="G438">
        <f t="shared" ca="1" si="152"/>
        <v>1.37</v>
      </c>
      <c r="H438">
        <f t="shared" ca="1" si="153"/>
        <v>79</v>
      </c>
      <c r="I438">
        <f t="shared" ca="1" si="154"/>
        <v>39</v>
      </c>
      <c r="J438">
        <f t="shared" ca="1" si="155"/>
        <v>161</v>
      </c>
      <c r="K438">
        <f t="shared" ca="1" si="156"/>
        <v>10</v>
      </c>
      <c r="L438">
        <f t="shared" ca="1" si="157"/>
        <v>1</v>
      </c>
      <c r="M438" t="str">
        <f t="shared" ca="1" si="158"/>
        <v>Black</v>
      </c>
      <c r="N438">
        <f t="shared" ca="1" si="159"/>
        <v>53.4</v>
      </c>
      <c r="O438">
        <f t="shared" ca="1" si="160"/>
        <v>39.4</v>
      </c>
      <c r="P438">
        <f t="shared" ca="1" si="161"/>
        <v>20.8</v>
      </c>
      <c r="Q438">
        <f t="shared" ca="1" si="162"/>
        <v>600</v>
      </c>
      <c r="R438" t="s">
        <v>20</v>
      </c>
      <c r="S438">
        <f t="shared" ca="1" si="130"/>
        <v>2.0299999999999998</v>
      </c>
      <c r="T438">
        <f t="shared" ca="1" si="131"/>
        <v>1.48</v>
      </c>
      <c r="U438">
        <f t="shared" ca="1" si="132"/>
        <v>0.03</v>
      </c>
      <c r="V438">
        <v>12246</v>
      </c>
      <c r="W438">
        <v>1255509</v>
      </c>
    </row>
    <row r="439" spans="1:23" x14ac:dyDescent="0.25">
      <c r="A439">
        <v>438</v>
      </c>
      <c r="B439">
        <f t="shared" ca="1" si="148"/>
        <v>18</v>
      </c>
      <c r="C439" t="str">
        <f t="shared" ca="1" si="129"/>
        <v>Sandy loam</v>
      </c>
      <c r="D439">
        <f t="shared" ca="1" si="149"/>
        <v>7</v>
      </c>
      <c r="E439">
        <f t="shared" ca="1" si="150"/>
        <v>4.3</v>
      </c>
      <c r="F439">
        <f t="shared" ca="1" si="151"/>
        <v>53</v>
      </c>
      <c r="G439">
        <f t="shared" ca="1" si="152"/>
        <v>1.1200000000000001</v>
      </c>
      <c r="H439">
        <f t="shared" ca="1" si="153"/>
        <v>141</v>
      </c>
      <c r="I439">
        <f t="shared" ca="1" si="154"/>
        <v>48</v>
      </c>
      <c r="J439">
        <f t="shared" ca="1" si="155"/>
        <v>299</v>
      </c>
      <c r="K439">
        <f t="shared" ca="1" si="156"/>
        <v>11</v>
      </c>
      <c r="L439">
        <f t="shared" ca="1" si="157"/>
        <v>0.7</v>
      </c>
      <c r="M439" t="str">
        <f t="shared" ca="1" si="158"/>
        <v>Dark brown</v>
      </c>
      <c r="N439">
        <f t="shared" ca="1" si="159"/>
        <v>44.3</v>
      </c>
      <c r="O439">
        <f t="shared" ca="1" si="160"/>
        <v>53</v>
      </c>
      <c r="P439">
        <f t="shared" ca="1" si="161"/>
        <v>27.7</v>
      </c>
      <c r="Q439">
        <f t="shared" ca="1" si="162"/>
        <v>832</v>
      </c>
      <c r="R439" t="s">
        <v>20</v>
      </c>
      <c r="S439">
        <f t="shared" ca="1" si="130"/>
        <v>2.94</v>
      </c>
      <c r="T439">
        <f t="shared" ca="1" si="131"/>
        <v>1</v>
      </c>
      <c r="U439">
        <f t="shared" ca="1" si="132"/>
        <v>0.03</v>
      </c>
      <c r="V439">
        <v>12246</v>
      </c>
      <c r="W439">
        <v>1255509</v>
      </c>
    </row>
    <row r="440" spans="1:23" x14ac:dyDescent="0.25">
      <c r="A440">
        <v>439</v>
      </c>
      <c r="B440">
        <f t="shared" ca="1" si="148"/>
        <v>25</v>
      </c>
      <c r="C440" t="str">
        <f t="shared" ca="1" si="129"/>
        <v>Sandy loam</v>
      </c>
      <c r="D440">
        <f t="shared" ca="1" si="149"/>
        <v>6.1</v>
      </c>
      <c r="E440">
        <f t="shared" ca="1" si="150"/>
        <v>4.9000000000000004</v>
      </c>
      <c r="F440">
        <f t="shared" ca="1" si="151"/>
        <v>58.8</v>
      </c>
      <c r="G440">
        <f t="shared" ca="1" si="152"/>
        <v>1.38</v>
      </c>
      <c r="H440">
        <f t="shared" ca="1" si="153"/>
        <v>132</v>
      </c>
      <c r="I440">
        <f t="shared" ca="1" si="154"/>
        <v>53</v>
      </c>
      <c r="J440">
        <f t="shared" ca="1" si="155"/>
        <v>183</v>
      </c>
      <c r="K440">
        <f t="shared" ca="1" si="156"/>
        <v>19</v>
      </c>
      <c r="L440">
        <f t="shared" ca="1" si="157"/>
        <v>0.7</v>
      </c>
      <c r="M440" t="str">
        <f t="shared" ca="1" si="158"/>
        <v>Black</v>
      </c>
      <c r="N440">
        <f t="shared" ca="1" si="159"/>
        <v>52.4</v>
      </c>
      <c r="O440">
        <f t="shared" ca="1" si="160"/>
        <v>58.5</v>
      </c>
      <c r="P440">
        <f t="shared" ca="1" si="161"/>
        <v>28</v>
      </c>
      <c r="Q440">
        <f t="shared" ca="1" si="162"/>
        <v>637</v>
      </c>
      <c r="R440" t="s">
        <v>20</v>
      </c>
      <c r="S440">
        <f t="shared" ca="1" si="130"/>
        <v>2.4900000000000002</v>
      </c>
      <c r="T440">
        <f t="shared" ca="1" si="131"/>
        <v>1.01</v>
      </c>
      <c r="U440">
        <f t="shared" ca="1" si="132"/>
        <v>0.03</v>
      </c>
      <c r="V440">
        <v>12246</v>
      </c>
      <c r="W440">
        <v>1255509</v>
      </c>
    </row>
    <row r="441" spans="1:23" x14ac:dyDescent="0.25">
      <c r="A441">
        <v>440</v>
      </c>
      <c r="B441">
        <f t="shared" ca="1" si="148"/>
        <v>28</v>
      </c>
      <c r="C441" t="str">
        <f t="shared" ca="1" si="129"/>
        <v>Sandy loam</v>
      </c>
      <c r="D441">
        <f t="shared" ca="1" si="149"/>
        <v>6.6</v>
      </c>
      <c r="E441">
        <f t="shared" ca="1" si="150"/>
        <v>4.5999999999999996</v>
      </c>
      <c r="F441">
        <f t="shared" ca="1" si="151"/>
        <v>56.7</v>
      </c>
      <c r="G441">
        <f t="shared" ca="1" si="152"/>
        <v>1.41</v>
      </c>
      <c r="H441">
        <f t="shared" ca="1" si="153"/>
        <v>129</v>
      </c>
      <c r="I441">
        <f t="shared" ca="1" si="154"/>
        <v>39</v>
      </c>
      <c r="J441">
        <f t="shared" ca="1" si="155"/>
        <v>203</v>
      </c>
      <c r="K441">
        <f t="shared" ca="1" si="156"/>
        <v>19</v>
      </c>
      <c r="L441">
        <f t="shared" ca="1" si="157"/>
        <v>0.7</v>
      </c>
      <c r="M441" t="str">
        <f t="shared" ca="1" si="158"/>
        <v>Dark brown</v>
      </c>
      <c r="N441">
        <f t="shared" ca="1" si="159"/>
        <v>56.9</v>
      </c>
      <c r="O441">
        <f t="shared" ca="1" si="160"/>
        <v>50.4</v>
      </c>
      <c r="P441">
        <f t="shared" ca="1" si="161"/>
        <v>29.6</v>
      </c>
      <c r="Q441">
        <f t="shared" ca="1" si="162"/>
        <v>908</v>
      </c>
      <c r="R441" t="s">
        <v>20</v>
      </c>
      <c r="S441">
        <f t="shared" ca="1" si="130"/>
        <v>3.31</v>
      </c>
      <c r="T441">
        <f t="shared" ca="1" si="131"/>
        <v>1.1299999999999999</v>
      </c>
      <c r="U441">
        <f t="shared" ca="1" si="132"/>
        <v>0.02</v>
      </c>
      <c r="V441">
        <v>12246</v>
      </c>
      <c r="W441">
        <v>1255509</v>
      </c>
    </row>
    <row r="442" spans="1:23" x14ac:dyDescent="0.25">
      <c r="A442">
        <v>441</v>
      </c>
      <c r="B442">
        <f t="shared" ca="1" si="148"/>
        <v>19</v>
      </c>
      <c r="C442" t="str">
        <f t="shared" ca="1" si="129"/>
        <v>Sandy loam</v>
      </c>
      <c r="D442">
        <f t="shared" ca="1" si="149"/>
        <v>6.9</v>
      </c>
      <c r="E442">
        <f t="shared" ca="1" si="150"/>
        <v>3.4</v>
      </c>
      <c r="F442">
        <f t="shared" ca="1" si="151"/>
        <v>66</v>
      </c>
      <c r="G442">
        <f t="shared" ca="1" si="152"/>
        <v>1.1299999999999999</v>
      </c>
      <c r="H442">
        <f t="shared" ca="1" si="153"/>
        <v>72</v>
      </c>
      <c r="I442">
        <f t="shared" ca="1" si="154"/>
        <v>59</v>
      </c>
      <c r="J442">
        <f t="shared" ca="1" si="155"/>
        <v>291</v>
      </c>
      <c r="K442">
        <f t="shared" ca="1" si="156"/>
        <v>14</v>
      </c>
      <c r="L442">
        <f t="shared" ca="1" si="157"/>
        <v>0.5</v>
      </c>
      <c r="M442" t="str">
        <f t="shared" ca="1" si="158"/>
        <v>Black</v>
      </c>
      <c r="N442">
        <f t="shared" ca="1" si="159"/>
        <v>42.2</v>
      </c>
      <c r="O442">
        <f t="shared" ca="1" si="160"/>
        <v>44.4</v>
      </c>
      <c r="P442">
        <f t="shared" ca="1" si="161"/>
        <v>23.4</v>
      </c>
      <c r="Q442">
        <f t="shared" ca="1" si="162"/>
        <v>822</v>
      </c>
      <c r="R442" t="s">
        <v>20</v>
      </c>
      <c r="S442">
        <f t="shared" ca="1" si="130"/>
        <v>1.22</v>
      </c>
      <c r="T442">
        <f t="shared" ca="1" si="131"/>
        <v>1.49</v>
      </c>
      <c r="U442">
        <f t="shared" ca="1" si="132"/>
        <v>0.03</v>
      </c>
      <c r="V442">
        <v>12246</v>
      </c>
      <c r="W442">
        <v>1255509</v>
      </c>
    </row>
    <row r="443" spans="1:23" x14ac:dyDescent="0.25">
      <c r="A443">
        <v>442</v>
      </c>
      <c r="B443">
        <f t="shared" ca="1" si="148"/>
        <v>15</v>
      </c>
      <c r="C443" t="str">
        <f t="shared" ca="1" si="129"/>
        <v>Sandy loam</v>
      </c>
      <c r="D443">
        <f t="shared" ca="1" si="149"/>
        <v>6.2</v>
      </c>
      <c r="E443">
        <f t="shared" ca="1" si="150"/>
        <v>3.6</v>
      </c>
      <c r="F443">
        <f t="shared" ca="1" si="151"/>
        <v>54.4</v>
      </c>
      <c r="G443">
        <f t="shared" ca="1" si="152"/>
        <v>1.29</v>
      </c>
      <c r="H443">
        <f t="shared" ca="1" si="153"/>
        <v>134</v>
      </c>
      <c r="I443">
        <f t="shared" ca="1" si="154"/>
        <v>30</v>
      </c>
      <c r="J443">
        <f t="shared" ca="1" si="155"/>
        <v>256</v>
      </c>
      <c r="K443">
        <f t="shared" ca="1" si="156"/>
        <v>16</v>
      </c>
      <c r="L443">
        <f t="shared" ca="1" si="157"/>
        <v>0.6</v>
      </c>
      <c r="M443" t="str">
        <f t="shared" ca="1" si="158"/>
        <v>Black</v>
      </c>
      <c r="N443">
        <f t="shared" ca="1" si="159"/>
        <v>44.1</v>
      </c>
      <c r="O443">
        <f t="shared" ca="1" si="160"/>
        <v>51</v>
      </c>
      <c r="P443">
        <f t="shared" ca="1" si="161"/>
        <v>24.5</v>
      </c>
      <c r="Q443">
        <f t="shared" ca="1" si="162"/>
        <v>981</v>
      </c>
      <c r="R443" t="s">
        <v>20</v>
      </c>
      <c r="S443">
        <f t="shared" ca="1" si="130"/>
        <v>4.47</v>
      </c>
      <c r="T443">
        <f t="shared" ca="1" si="131"/>
        <v>1.07</v>
      </c>
      <c r="U443">
        <f t="shared" ca="1" si="132"/>
        <v>0.03</v>
      </c>
      <c r="V443">
        <v>12246</v>
      </c>
      <c r="W443">
        <v>1255509</v>
      </c>
    </row>
    <row r="444" spans="1:23" x14ac:dyDescent="0.25">
      <c r="A444">
        <v>443</v>
      </c>
      <c r="B444">
        <f t="shared" ca="1" si="148"/>
        <v>26</v>
      </c>
      <c r="C444" t="str">
        <f t="shared" ca="1" si="129"/>
        <v>Loamy</v>
      </c>
      <c r="D444">
        <f t="shared" ca="1" si="149"/>
        <v>6.5</v>
      </c>
      <c r="E444">
        <f t="shared" ca="1" si="150"/>
        <v>5</v>
      </c>
      <c r="F444">
        <f t="shared" ca="1" si="151"/>
        <v>68.400000000000006</v>
      </c>
      <c r="G444">
        <f t="shared" ca="1" si="152"/>
        <v>1.47</v>
      </c>
      <c r="H444">
        <f t="shared" ca="1" si="153"/>
        <v>59</v>
      </c>
      <c r="I444">
        <f t="shared" ca="1" si="154"/>
        <v>33</v>
      </c>
      <c r="J444">
        <f t="shared" ca="1" si="155"/>
        <v>173</v>
      </c>
      <c r="K444">
        <f t="shared" ca="1" si="156"/>
        <v>11</v>
      </c>
      <c r="L444">
        <f t="shared" ca="1" si="157"/>
        <v>0.9</v>
      </c>
      <c r="M444" t="str">
        <f t="shared" ca="1" si="158"/>
        <v>Black</v>
      </c>
      <c r="N444">
        <f t="shared" ca="1" si="159"/>
        <v>52.2</v>
      </c>
      <c r="O444">
        <f t="shared" ca="1" si="160"/>
        <v>57.7</v>
      </c>
      <c r="P444">
        <f t="shared" ca="1" si="161"/>
        <v>23.7</v>
      </c>
      <c r="Q444">
        <f t="shared" ca="1" si="162"/>
        <v>856</v>
      </c>
      <c r="R444" t="s">
        <v>20</v>
      </c>
      <c r="S444">
        <f t="shared" ca="1" si="130"/>
        <v>1.79</v>
      </c>
      <c r="T444">
        <f t="shared" ca="1" si="131"/>
        <v>1.19</v>
      </c>
      <c r="U444">
        <f t="shared" ca="1" si="132"/>
        <v>0.03</v>
      </c>
      <c r="V444">
        <v>12246</v>
      </c>
      <c r="W444">
        <v>1255509</v>
      </c>
    </row>
    <row r="445" spans="1:23" x14ac:dyDescent="0.25">
      <c r="A445">
        <v>444</v>
      </c>
      <c r="B445">
        <f t="shared" ca="1" si="148"/>
        <v>23</v>
      </c>
      <c r="C445" t="str">
        <f t="shared" ca="1" si="129"/>
        <v>Loamy</v>
      </c>
      <c r="D445">
        <f t="shared" ca="1" si="149"/>
        <v>6.9</v>
      </c>
      <c r="E445">
        <f t="shared" ca="1" si="150"/>
        <v>4.9000000000000004</v>
      </c>
      <c r="F445">
        <f t="shared" ca="1" si="151"/>
        <v>54.3</v>
      </c>
      <c r="G445">
        <f t="shared" ca="1" si="152"/>
        <v>1.3</v>
      </c>
      <c r="H445">
        <f t="shared" ca="1" si="153"/>
        <v>58</v>
      </c>
      <c r="I445">
        <f t="shared" ca="1" si="154"/>
        <v>33</v>
      </c>
      <c r="J445">
        <f t="shared" ca="1" si="155"/>
        <v>296</v>
      </c>
      <c r="K445">
        <f t="shared" ca="1" si="156"/>
        <v>15</v>
      </c>
      <c r="L445">
        <f t="shared" ca="1" si="157"/>
        <v>1.3</v>
      </c>
      <c r="M445" t="str">
        <f t="shared" ca="1" si="158"/>
        <v>Dark brown</v>
      </c>
      <c r="N445">
        <f t="shared" ca="1" si="159"/>
        <v>58</v>
      </c>
      <c r="O445">
        <f t="shared" ca="1" si="160"/>
        <v>40</v>
      </c>
      <c r="P445">
        <f t="shared" ca="1" si="161"/>
        <v>22.1</v>
      </c>
      <c r="Q445">
        <f t="shared" ca="1" si="162"/>
        <v>612</v>
      </c>
      <c r="R445" t="s">
        <v>20</v>
      </c>
      <c r="S445">
        <f t="shared" ca="1" si="130"/>
        <v>1.76</v>
      </c>
      <c r="T445">
        <f t="shared" ca="1" si="131"/>
        <v>1.36</v>
      </c>
      <c r="U445">
        <f t="shared" ca="1" si="132"/>
        <v>0.02</v>
      </c>
      <c r="V445">
        <v>12246</v>
      </c>
      <c r="W445">
        <v>1255509</v>
      </c>
    </row>
    <row r="446" spans="1:23" x14ac:dyDescent="0.25">
      <c r="A446">
        <v>445</v>
      </c>
      <c r="B446">
        <f t="shared" ca="1" si="148"/>
        <v>26</v>
      </c>
      <c r="C446" t="str">
        <f t="shared" ca="1" si="129"/>
        <v>Sandy loam</v>
      </c>
      <c r="D446">
        <f t="shared" ca="1" si="149"/>
        <v>7</v>
      </c>
      <c r="E446">
        <f t="shared" ca="1" si="150"/>
        <v>3.1</v>
      </c>
      <c r="F446">
        <f t="shared" ca="1" si="151"/>
        <v>59.9</v>
      </c>
      <c r="G446">
        <f t="shared" ca="1" si="152"/>
        <v>1.24</v>
      </c>
      <c r="H446">
        <f t="shared" ca="1" si="153"/>
        <v>134</v>
      </c>
      <c r="I446">
        <f t="shared" ca="1" si="154"/>
        <v>33</v>
      </c>
      <c r="J446">
        <f t="shared" ca="1" si="155"/>
        <v>176</v>
      </c>
      <c r="K446">
        <f t="shared" ca="1" si="156"/>
        <v>19</v>
      </c>
      <c r="L446">
        <f t="shared" ca="1" si="157"/>
        <v>1.3</v>
      </c>
      <c r="M446" t="str">
        <f t="shared" ca="1" si="158"/>
        <v>Black</v>
      </c>
      <c r="N446">
        <f t="shared" ca="1" si="159"/>
        <v>44.1</v>
      </c>
      <c r="O446">
        <f t="shared" ca="1" si="160"/>
        <v>38.200000000000003</v>
      </c>
      <c r="P446">
        <f t="shared" ca="1" si="161"/>
        <v>20.6</v>
      </c>
      <c r="Q446">
        <f t="shared" ca="1" si="162"/>
        <v>917</v>
      </c>
      <c r="R446" t="s">
        <v>20</v>
      </c>
      <c r="S446">
        <f t="shared" ca="1" si="130"/>
        <v>4.0599999999999996</v>
      </c>
      <c r="T446">
        <f t="shared" ca="1" si="131"/>
        <v>1.57</v>
      </c>
      <c r="U446">
        <f t="shared" ca="1" si="132"/>
        <v>0.03</v>
      </c>
      <c r="V446">
        <v>12246</v>
      </c>
      <c r="W446">
        <v>1255509</v>
      </c>
    </row>
    <row r="447" spans="1:23" x14ac:dyDescent="0.25">
      <c r="A447">
        <v>446</v>
      </c>
      <c r="B447">
        <f t="shared" ca="1" si="148"/>
        <v>20</v>
      </c>
      <c r="C447" t="str">
        <f t="shared" ca="1" si="129"/>
        <v>Loamy</v>
      </c>
      <c r="D447">
        <f t="shared" ca="1" si="149"/>
        <v>6.7</v>
      </c>
      <c r="E447">
        <f t="shared" ca="1" si="150"/>
        <v>3.8</v>
      </c>
      <c r="F447">
        <f t="shared" ca="1" si="151"/>
        <v>67.8</v>
      </c>
      <c r="G447">
        <f t="shared" ca="1" si="152"/>
        <v>1.17</v>
      </c>
      <c r="H447">
        <f t="shared" ca="1" si="153"/>
        <v>66</v>
      </c>
      <c r="I447">
        <f t="shared" ca="1" si="154"/>
        <v>34</v>
      </c>
      <c r="J447">
        <f t="shared" ca="1" si="155"/>
        <v>258</v>
      </c>
      <c r="K447">
        <f t="shared" ca="1" si="156"/>
        <v>12</v>
      </c>
      <c r="L447">
        <f t="shared" ca="1" si="157"/>
        <v>1.4</v>
      </c>
      <c r="M447" t="str">
        <f t="shared" ca="1" si="158"/>
        <v>Black</v>
      </c>
      <c r="N447">
        <f t="shared" ca="1" si="159"/>
        <v>56.2</v>
      </c>
      <c r="O447">
        <f t="shared" ca="1" si="160"/>
        <v>40.799999999999997</v>
      </c>
      <c r="P447">
        <f t="shared" ca="1" si="161"/>
        <v>21.5</v>
      </c>
      <c r="Q447">
        <f t="shared" ca="1" si="162"/>
        <v>746</v>
      </c>
      <c r="R447" t="s">
        <v>20</v>
      </c>
      <c r="S447">
        <f t="shared" ca="1" si="130"/>
        <v>1.94</v>
      </c>
      <c r="T447">
        <f t="shared" ca="1" si="131"/>
        <v>1.66</v>
      </c>
      <c r="U447">
        <f t="shared" ca="1" si="132"/>
        <v>0.02</v>
      </c>
      <c r="V447">
        <v>12246</v>
      </c>
      <c r="W447">
        <v>1255509</v>
      </c>
    </row>
    <row r="448" spans="1:23" x14ac:dyDescent="0.25">
      <c r="A448">
        <v>447</v>
      </c>
      <c r="B448">
        <f t="shared" ca="1" si="148"/>
        <v>28</v>
      </c>
      <c r="C448" t="str">
        <f t="shared" ca="1" si="129"/>
        <v>Loamy</v>
      </c>
      <c r="D448">
        <f t="shared" ca="1" si="149"/>
        <v>6.8</v>
      </c>
      <c r="E448">
        <f t="shared" ca="1" si="150"/>
        <v>3</v>
      </c>
      <c r="F448">
        <f t="shared" ca="1" si="151"/>
        <v>67</v>
      </c>
      <c r="G448">
        <f t="shared" ca="1" si="152"/>
        <v>1.37</v>
      </c>
      <c r="H448">
        <f t="shared" ca="1" si="153"/>
        <v>80</v>
      </c>
      <c r="I448">
        <f t="shared" ca="1" si="154"/>
        <v>56</v>
      </c>
      <c r="J448">
        <f t="shared" ca="1" si="155"/>
        <v>170</v>
      </c>
      <c r="K448">
        <f t="shared" ca="1" si="156"/>
        <v>19</v>
      </c>
      <c r="L448">
        <f t="shared" ca="1" si="157"/>
        <v>1</v>
      </c>
      <c r="M448" t="str">
        <f t="shared" ca="1" si="158"/>
        <v>Black</v>
      </c>
      <c r="N448">
        <f t="shared" ca="1" si="159"/>
        <v>58.3</v>
      </c>
      <c r="O448">
        <f t="shared" ca="1" si="160"/>
        <v>49.4</v>
      </c>
      <c r="P448">
        <f t="shared" ca="1" si="161"/>
        <v>21.7</v>
      </c>
      <c r="Q448">
        <f t="shared" ca="1" si="162"/>
        <v>750</v>
      </c>
      <c r="R448" t="s">
        <v>20</v>
      </c>
      <c r="S448">
        <f t="shared" ca="1" si="130"/>
        <v>1.43</v>
      </c>
      <c r="T448">
        <f t="shared" ca="1" si="131"/>
        <v>1.36</v>
      </c>
      <c r="U448">
        <f t="shared" ca="1" si="132"/>
        <v>0.02</v>
      </c>
      <c r="V448">
        <v>12246</v>
      </c>
      <c r="W448">
        <v>1255509</v>
      </c>
    </row>
    <row r="449" spans="1:23" x14ac:dyDescent="0.25">
      <c r="A449">
        <v>448</v>
      </c>
      <c r="B449">
        <f t="shared" ca="1" si="148"/>
        <v>29</v>
      </c>
      <c r="C449" t="str">
        <f t="shared" ca="1" si="129"/>
        <v>Sandy loam</v>
      </c>
      <c r="D449">
        <f t="shared" ca="1" si="149"/>
        <v>6.3</v>
      </c>
      <c r="E449">
        <f t="shared" ca="1" si="150"/>
        <v>4.9000000000000004</v>
      </c>
      <c r="F449">
        <f t="shared" ca="1" si="151"/>
        <v>64.7</v>
      </c>
      <c r="G449">
        <f t="shared" ca="1" si="152"/>
        <v>1.33</v>
      </c>
      <c r="H449">
        <f t="shared" ca="1" si="153"/>
        <v>144</v>
      </c>
      <c r="I449">
        <f t="shared" ca="1" si="154"/>
        <v>52</v>
      </c>
      <c r="J449">
        <f t="shared" ca="1" si="155"/>
        <v>220</v>
      </c>
      <c r="K449">
        <f t="shared" ca="1" si="156"/>
        <v>15</v>
      </c>
      <c r="L449">
        <f t="shared" ca="1" si="157"/>
        <v>1.2</v>
      </c>
      <c r="M449" t="str">
        <f t="shared" ca="1" si="158"/>
        <v>Black</v>
      </c>
      <c r="N449">
        <f t="shared" ca="1" si="159"/>
        <v>54.7</v>
      </c>
      <c r="O449">
        <f t="shared" ca="1" si="160"/>
        <v>39.299999999999997</v>
      </c>
      <c r="P449">
        <f t="shared" ca="1" si="161"/>
        <v>26.9</v>
      </c>
      <c r="Q449">
        <f t="shared" ca="1" si="162"/>
        <v>693</v>
      </c>
      <c r="R449" t="s">
        <v>20</v>
      </c>
      <c r="S449">
        <f t="shared" ca="1" si="130"/>
        <v>2.77</v>
      </c>
      <c r="T449">
        <f t="shared" ca="1" si="131"/>
        <v>1.65</v>
      </c>
      <c r="U449">
        <f t="shared" ca="1" si="132"/>
        <v>0.02</v>
      </c>
      <c r="V449">
        <v>12246</v>
      </c>
      <c r="W449">
        <v>1255509</v>
      </c>
    </row>
    <row r="450" spans="1:23" x14ac:dyDescent="0.25">
      <c r="A450">
        <v>449</v>
      </c>
      <c r="B450">
        <f t="shared" ca="1" si="148"/>
        <v>27</v>
      </c>
      <c r="C450" t="str">
        <f t="shared" ca="1" si="129"/>
        <v>Loamy</v>
      </c>
      <c r="D450">
        <f t="shared" ca="1" si="149"/>
        <v>6.9</v>
      </c>
      <c r="E450">
        <f t="shared" ca="1" si="150"/>
        <v>4.3</v>
      </c>
      <c r="F450">
        <f t="shared" ca="1" si="151"/>
        <v>69.7</v>
      </c>
      <c r="G450">
        <f t="shared" ca="1" si="152"/>
        <v>1.24</v>
      </c>
      <c r="H450">
        <f t="shared" ca="1" si="153"/>
        <v>93</v>
      </c>
      <c r="I450">
        <f t="shared" ca="1" si="154"/>
        <v>31</v>
      </c>
      <c r="J450">
        <f t="shared" ca="1" si="155"/>
        <v>242</v>
      </c>
      <c r="K450">
        <f t="shared" ca="1" si="156"/>
        <v>14</v>
      </c>
      <c r="L450">
        <f t="shared" ca="1" si="157"/>
        <v>1.2</v>
      </c>
      <c r="M450" t="str">
        <f t="shared" ca="1" si="158"/>
        <v>Dark brown</v>
      </c>
      <c r="N450">
        <f t="shared" ca="1" si="159"/>
        <v>50.3</v>
      </c>
      <c r="O450">
        <f t="shared" ca="1" si="160"/>
        <v>42.1</v>
      </c>
      <c r="P450">
        <f t="shared" ca="1" si="161"/>
        <v>28.7</v>
      </c>
      <c r="Q450">
        <f t="shared" ca="1" si="162"/>
        <v>629</v>
      </c>
      <c r="R450" t="s">
        <v>20</v>
      </c>
      <c r="S450">
        <f t="shared" ca="1" si="130"/>
        <v>3</v>
      </c>
      <c r="T450">
        <f t="shared" ca="1" si="131"/>
        <v>1.66</v>
      </c>
      <c r="U450">
        <f t="shared" ca="1" si="132"/>
        <v>0.02</v>
      </c>
      <c r="V450">
        <v>12246</v>
      </c>
      <c r="W450">
        <v>1255509</v>
      </c>
    </row>
    <row r="451" spans="1:23" x14ac:dyDescent="0.25">
      <c r="A451">
        <v>450</v>
      </c>
      <c r="B451">
        <f t="shared" ca="1" si="148"/>
        <v>22</v>
      </c>
      <c r="C451" t="str">
        <f t="shared" ref="C451:C514" ca="1" si="163">CHOOSE(RANDBETWEEN(1,2), "Loamy", "Sandy loam")</f>
        <v>Sandy loam</v>
      </c>
      <c r="D451">
        <f t="shared" ca="1" si="149"/>
        <v>6.3</v>
      </c>
      <c r="E451">
        <f t="shared" ca="1" si="150"/>
        <v>3.7</v>
      </c>
      <c r="F451">
        <f t="shared" ca="1" si="151"/>
        <v>52.1</v>
      </c>
      <c r="G451">
        <f t="shared" ca="1" si="152"/>
        <v>1.21</v>
      </c>
      <c r="H451">
        <f t="shared" ca="1" si="153"/>
        <v>99</v>
      </c>
      <c r="I451">
        <f t="shared" ca="1" si="154"/>
        <v>33</v>
      </c>
      <c r="J451">
        <f t="shared" ca="1" si="155"/>
        <v>217</v>
      </c>
      <c r="K451">
        <f t="shared" ca="1" si="156"/>
        <v>17</v>
      </c>
      <c r="L451">
        <f t="shared" ca="1" si="157"/>
        <v>1</v>
      </c>
      <c r="M451" t="str">
        <f t="shared" ca="1" si="158"/>
        <v>Black</v>
      </c>
      <c r="N451">
        <f t="shared" ca="1" si="159"/>
        <v>44.8</v>
      </c>
      <c r="O451">
        <f t="shared" ca="1" si="160"/>
        <v>46.6</v>
      </c>
      <c r="P451">
        <f t="shared" ca="1" si="161"/>
        <v>27.3</v>
      </c>
      <c r="Q451">
        <f t="shared" ca="1" si="162"/>
        <v>750</v>
      </c>
      <c r="R451" t="s">
        <v>20</v>
      </c>
      <c r="S451">
        <f t="shared" ref="S451:S514" ca="1" si="164">ROUND(H451/I451,2)</f>
        <v>3</v>
      </c>
      <c r="T451">
        <f t="shared" ref="T451:T514" ca="1" si="165">ROUND(F451/O451,2)</f>
        <v>1.1200000000000001</v>
      </c>
      <c r="U451">
        <f t="shared" ref="U451:U514" ca="1" si="166">ROUND(G451/N451,2)</f>
        <v>0.03</v>
      </c>
      <c r="V451">
        <v>12246</v>
      </c>
      <c r="W451">
        <v>1255509</v>
      </c>
    </row>
    <row r="452" spans="1:23" x14ac:dyDescent="0.25">
      <c r="A452">
        <v>451</v>
      </c>
      <c r="B452">
        <f t="shared" ca="1" si="148"/>
        <v>25</v>
      </c>
      <c r="C452" t="str">
        <f t="shared" ca="1" si="163"/>
        <v>Loamy</v>
      </c>
      <c r="D452">
        <f t="shared" ca="1" si="149"/>
        <v>6.7</v>
      </c>
      <c r="E452">
        <f t="shared" ca="1" si="150"/>
        <v>4.5999999999999996</v>
      </c>
      <c r="F452">
        <f t="shared" ca="1" si="151"/>
        <v>65.2</v>
      </c>
      <c r="G452">
        <f t="shared" ca="1" si="152"/>
        <v>1.1000000000000001</v>
      </c>
      <c r="H452">
        <f t="shared" ca="1" si="153"/>
        <v>135</v>
      </c>
      <c r="I452">
        <f t="shared" ca="1" si="154"/>
        <v>46</v>
      </c>
      <c r="J452">
        <f t="shared" ca="1" si="155"/>
        <v>229</v>
      </c>
      <c r="K452">
        <f t="shared" ca="1" si="156"/>
        <v>13</v>
      </c>
      <c r="L452">
        <f t="shared" ca="1" si="157"/>
        <v>0.8</v>
      </c>
      <c r="M452" t="str">
        <f t="shared" ca="1" si="158"/>
        <v>Black</v>
      </c>
      <c r="N452">
        <f t="shared" ca="1" si="159"/>
        <v>57</v>
      </c>
      <c r="O452">
        <f t="shared" ca="1" si="160"/>
        <v>44.1</v>
      </c>
      <c r="P452">
        <f t="shared" ca="1" si="161"/>
        <v>29.2</v>
      </c>
      <c r="Q452">
        <f t="shared" ca="1" si="162"/>
        <v>969</v>
      </c>
      <c r="R452" t="s">
        <v>20</v>
      </c>
      <c r="S452">
        <f t="shared" ca="1" si="164"/>
        <v>2.93</v>
      </c>
      <c r="T452">
        <f t="shared" ca="1" si="165"/>
        <v>1.48</v>
      </c>
      <c r="U452">
        <f t="shared" ca="1" si="166"/>
        <v>0.02</v>
      </c>
      <c r="V452">
        <v>12246</v>
      </c>
      <c r="W452">
        <v>1255509</v>
      </c>
    </row>
    <row r="453" spans="1:23" x14ac:dyDescent="0.25">
      <c r="A453">
        <v>452</v>
      </c>
      <c r="B453">
        <f t="shared" ca="1" si="148"/>
        <v>15</v>
      </c>
      <c r="C453" t="str">
        <f t="shared" ca="1" si="163"/>
        <v>Sandy loam</v>
      </c>
      <c r="D453">
        <f t="shared" ca="1" si="149"/>
        <v>6.1</v>
      </c>
      <c r="E453">
        <f t="shared" ca="1" si="150"/>
        <v>4.3</v>
      </c>
      <c r="F453">
        <f t="shared" ca="1" si="151"/>
        <v>61</v>
      </c>
      <c r="G453">
        <f t="shared" ca="1" si="152"/>
        <v>1.04</v>
      </c>
      <c r="H453">
        <f t="shared" ca="1" si="153"/>
        <v>109</v>
      </c>
      <c r="I453">
        <f t="shared" ca="1" si="154"/>
        <v>52</v>
      </c>
      <c r="J453">
        <f t="shared" ca="1" si="155"/>
        <v>234</v>
      </c>
      <c r="K453">
        <f t="shared" ca="1" si="156"/>
        <v>10</v>
      </c>
      <c r="L453">
        <f t="shared" ca="1" si="157"/>
        <v>0.7</v>
      </c>
      <c r="M453" t="str">
        <f t="shared" ca="1" si="158"/>
        <v>Dark brown</v>
      </c>
      <c r="N453">
        <f t="shared" ca="1" si="159"/>
        <v>55.1</v>
      </c>
      <c r="O453">
        <f t="shared" ca="1" si="160"/>
        <v>44.2</v>
      </c>
      <c r="P453">
        <f t="shared" ca="1" si="161"/>
        <v>21.8</v>
      </c>
      <c r="Q453">
        <f t="shared" ca="1" si="162"/>
        <v>966</v>
      </c>
      <c r="R453" t="s">
        <v>20</v>
      </c>
      <c r="S453">
        <f t="shared" ca="1" si="164"/>
        <v>2.1</v>
      </c>
      <c r="T453">
        <f t="shared" ca="1" si="165"/>
        <v>1.38</v>
      </c>
      <c r="U453">
        <f t="shared" ca="1" si="166"/>
        <v>0.02</v>
      </c>
      <c r="V453">
        <v>12246</v>
      </c>
      <c r="W453">
        <v>1255509</v>
      </c>
    </row>
    <row r="454" spans="1:23" x14ac:dyDescent="0.25">
      <c r="A454">
        <v>453</v>
      </c>
      <c r="B454">
        <f t="shared" ca="1" si="148"/>
        <v>27</v>
      </c>
      <c r="C454" t="str">
        <f t="shared" ca="1" si="163"/>
        <v>Sandy loam</v>
      </c>
      <c r="D454">
        <f t="shared" ca="1" si="149"/>
        <v>6.9</v>
      </c>
      <c r="E454">
        <f t="shared" ca="1" si="150"/>
        <v>3.5</v>
      </c>
      <c r="F454">
        <f t="shared" ca="1" si="151"/>
        <v>67.400000000000006</v>
      </c>
      <c r="G454">
        <f t="shared" ca="1" si="152"/>
        <v>1.24</v>
      </c>
      <c r="H454">
        <f t="shared" ca="1" si="153"/>
        <v>70</v>
      </c>
      <c r="I454">
        <f t="shared" ca="1" si="154"/>
        <v>54</v>
      </c>
      <c r="J454">
        <f t="shared" ca="1" si="155"/>
        <v>256</v>
      </c>
      <c r="K454">
        <f t="shared" ca="1" si="156"/>
        <v>17</v>
      </c>
      <c r="L454">
        <f t="shared" ca="1" si="157"/>
        <v>1.2</v>
      </c>
      <c r="M454" t="str">
        <f t="shared" ca="1" si="158"/>
        <v>Dark brown</v>
      </c>
      <c r="N454">
        <f t="shared" ca="1" si="159"/>
        <v>56.3</v>
      </c>
      <c r="O454">
        <f t="shared" ca="1" si="160"/>
        <v>56.3</v>
      </c>
      <c r="P454">
        <f t="shared" ca="1" si="161"/>
        <v>24.3</v>
      </c>
      <c r="Q454">
        <f t="shared" ca="1" si="162"/>
        <v>763</v>
      </c>
      <c r="R454" t="s">
        <v>20</v>
      </c>
      <c r="S454">
        <f t="shared" ca="1" si="164"/>
        <v>1.3</v>
      </c>
      <c r="T454">
        <f t="shared" ca="1" si="165"/>
        <v>1.2</v>
      </c>
      <c r="U454">
        <f t="shared" ca="1" si="166"/>
        <v>0.02</v>
      </c>
      <c r="V454">
        <v>12246</v>
      </c>
      <c r="W454">
        <v>1255509</v>
      </c>
    </row>
    <row r="455" spans="1:23" x14ac:dyDescent="0.25">
      <c r="A455">
        <v>454</v>
      </c>
      <c r="B455">
        <f t="shared" ca="1" si="148"/>
        <v>16</v>
      </c>
      <c r="C455" t="str">
        <f t="shared" ca="1" si="163"/>
        <v>Loamy</v>
      </c>
      <c r="D455">
        <f t="shared" ca="1" si="149"/>
        <v>6.6</v>
      </c>
      <c r="E455">
        <f t="shared" ca="1" si="150"/>
        <v>3.2</v>
      </c>
      <c r="F455">
        <f t="shared" ca="1" si="151"/>
        <v>66.2</v>
      </c>
      <c r="G455">
        <f t="shared" ca="1" si="152"/>
        <v>1.25</v>
      </c>
      <c r="H455">
        <f t="shared" ca="1" si="153"/>
        <v>96</v>
      </c>
      <c r="I455">
        <f t="shared" ca="1" si="154"/>
        <v>34</v>
      </c>
      <c r="J455">
        <f t="shared" ca="1" si="155"/>
        <v>243</v>
      </c>
      <c r="K455">
        <f t="shared" ca="1" si="156"/>
        <v>16</v>
      </c>
      <c r="L455">
        <f t="shared" ca="1" si="157"/>
        <v>1.1000000000000001</v>
      </c>
      <c r="M455" t="str">
        <f t="shared" ca="1" si="158"/>
        <v>Black</v>
      </c>
      <c r="N455">
        <f t="shared" ca="1" si="159"/>
        <v>46.2</v>
      </c>
      <c r="O455">
        <f t="shared" ca="1" si="160"/>
        <v>30.1</v>
      </c>
      <c r="P455">
        <f t="shared" ca="1" si="161"/>
        <v>21.5</v>
      </c>
      <c r="Q455">
        <f t="shared" ca="1" si="162"/>
        <v>813</v>
      </c>
      <c r="R455" t="s">
        <v>20</v>
      </c>
      <c r="S455">
        <f t="shared" ca="1" si="164"/>
        <v>2.82</v>
      </c>
      <c r="T455">
        <f t="shared" ca="1" si="165"/>
        <v>2.2000000000000002</v>
      </c>
      <c r="U455">
        <f t="shared" ca="1" si="166"/>
        <v>0.03</v>
      </c>
      <c r="V455">
        <v>12246</v>
      </c>
      <c r="W455">
        <v>1255509</v>
      </c>
    </row>
    <row r="456" spans="1:23" x14ac:dyDescent="0.25">
      <c r="A456">
        <v>455</v>
      </c>
      <c r="B456">
        <f t="shared" ca="1" si="148"/>
        <v>17</v>
      </c>
      <c r="C456" t="str">
        <f t="shared" ca="1" si="163"/>
        <v>Loamy</v>
      </c>
      <c r="D456">
        <f t="shared" ca="1" si="149"/>
        <v>6.6</v>
      </c>
      <c r="E456">
        <f t="shared" ca="1" si="150"/>
        <v>3.9</v>
      </c>
      <c r="F456">
        <f t="shared" ca="1" si="151"/>
        <v>58.6</v>
      </c>
      <c r="G456">
        <f t="shared" ca="1" si="152"/>
        <v>1.25</v>
      </c>
      <c r="H456">
        <f t="shared" ca="1" si="153"/>
        <v>114</v>
      </c>
      <c r="I456">
        <f t="shared" ca="1" si="154"/>
        <v>39</v>
      </c>
      <c r="J456">
        <f t="shared" ca="1" si="155"/>
        <v>293</v>
      </c>
      <c r="K456">
        <f t="shared" ca="1" si="156"/>
        <v>14</v>
      </c>
      <c r="L456">
        <f t="shared" ca="1" si="157"/>
        <v>1.2</v>
      </c>
      <c r="M456" t="str">
        <f t="shared" ca="1" si="158"/>
        <v>Dark brown</v>
      </c>
      <c r="N456">
        <f t="shared" ca="1" si="159"/>
        <v>52.8</v>
      </c>
      <c r="O456">
        <f t="shared" ca="1" si="160"/>
        <v>51.4</v>
      </c>
      <c r="P456">
        <f t="shared" ca="1" si="161"/>
        <v>25.5</v>
      </c>
      <c r="Q456">
        <f t="shared" ca="1" si="162"/>
        <v>691</v>
      </c>
      <c r="R456" t="s">
        <v>20</v>
      </c>
      <c r="S456">
        <f t="shared" ca="1" si="164"/>
        <v>2.92</v>
      </c>
      <c r="T456">
        <f t="shared" ca="1" si="165"/>
        <v>1.1399999999999999</v>
      </c>
      <c r="U456">
        <f t="shared" ca="1" si="166"/>
        <v>0.02</v>
      </c>
      <c r="V456">
        <v>12246</v>
      </c>
      <c r="W456">
        <v>1255509</v>
      </c>
    </row>
    <row r="457" spans="1:23" x14ac:dyDescent="0.25">
      <c r="A457">
        <v>456</v>
      </c>
      <c r="B457">
        <f t="shared" ca="1" si="148"/>
        <v>21</v>
      </c>
      <c r="C457" t="str">
        <f t="shared" ca="1" si="163"/>
        <v>Sandy loam</v>
      </c>
      <c r="D457">
        <f t="shared" ca="1" si="149"/>
        <v>6.5</v>
      </c>
      <c r="E457">
        <f t="shared" ca="1" si="150"/>
        <v>3.4</v>
      </c>
      <c r="F457">
        <f t="shared" ca="1" si="151"/>
        <v>52.8</v>
      </c>
      <c r="G457">
        <f t="shared" ca="1" si="152"/>
        <v>1.31</v>
      </c>
      <c r="H457">
        <f t="shared" ca="1" si="153"/>
        <v>137</v>
      </c>
      <c r="I457">
        <f t="shared" ca="1" si="154"/>
        <v>30</v>
      </c>
      <c r="J457">
        <f t="shared" ca="1" si="155"/>
        <v>182</v>
      </c>
      <c r="K457">
        <f t="shared" ca="1" si="156"/>
        <v>18</v>
      </c>
      <c r="L457">
        <f t="shared" ca="1" si="157"/>
        <v>1.5</v>
      </c>
      <c r="M457" t="str">
        <f t="shared" ca="1" si="158"/>
        <v>Black</v>
      </c>
      <c r="N457">
        <f t="shared" ca="1" si="159"/>
        <v>58.2</v>
      </c>
      <c r="O457">
        <f t="shared" ca="1" si="160"/>
        <v>36.1</v>
      </c>
      <c r="P457">
        <f t="shared" ca="1" si="161"/>
        <v>25.1</v>
      </c>
      <c r="Q457">
        <f t="shared" ca="1" si="162"/>
        <v>832</v>
      </c>
      <c r="R457" t="s">
        <v>20</v>
      </c>
      <c r="S457">
        <f t="shared" ca="1" si="164"/>
        <v>4.57</v>
      </c>
      <c r="T457">
        <f t="shared" ca="1" si="165"/>
        <v>1.46</v>
      </c>
      <c r="U457">
        <f t="shared" ca="1" si="166"/>
        <v>0.02</v>
      </c>
      <c r="V457">
        <v>12246</v>
      </c>
      <c r="W457">
        <v>1255509</v>
      </c>
    </row>
    <row r="458" spans="1:23" x14ac:dyDescent="0.25">
      <c r="A458">
        <v>457</v>
      </c>
      <c r="B458">
        <f t="shared" ca="1" si="148"/>
        <v>21</v>
      </c>
      <c r="C458" t="str">
        <f t="shared" ca="1" si="163"/>
        <v>Sandy loam</v>
      </c>
      <c r="D458">
        <f t="shared" ca="1" si="149"/>
        <v>6.7</v>
      </c>
      <c r="E458">
        <f t="shared" ca="1" si="150"/>
        <v>3.5</v>
      </c>
      <c r="F458">
        <f t="shared" ca="1" si="151"/>
        <v>58.4</v>
      </c>
      <c r="G458">
        <f t="shared" ca="1" si="152"/>
        <v>1.24</v>
      </c>
      <c r="H458">
        <f t="shared" ca="1" si="153"/>
        <v>79</v>
      </c>
      <c r="I458">
        <f t="shared" ca="1" si="154"/>
        <v>39</v>
      </c>
      <c r="J458">
        <f t="shared" ca="1" si="155"/>
        <v>243</v>
      </c>
      <c r="K458">
        <f t="shared" ca="1" si="156"/>
        <v>17</v>
      </c>
      <c r="L458">
        <f t="shared" ca="1" si="157"/>
        <v>1.4</v>
      </c>
      <c r="M458" t="str">
        <f t="shared" ca="1" si="158"/>
        <v>Dark brown</v>
      </c>
      <c r="N458">
        <f t="shared" ca="1" si="159"/>
        <v>58.5</v>
      </c>
      <c r="O458">
        <f t="shared" ca="1" si="160"/>
        <v>48.6</v>
      </c>
      <c r="P458">
        <f t="shared" ca="1" si="161"/>
        <v>28.4</v>
      </c>
      <c r="Q458">
        <f t="shared" ca="1" si="162"/>
        <v>970</v>
      </c>
      <c r="R458" t="s">
        <v>20</v>
      </c>
      <c r="S458">
        <f t="shared" ca="1" si="164"/>
        <v>2.0299999999999998</v>
      </c>
      <c r="T458">
        <f t="shared" ca="1" si="165"/>
        <v>1.2</v>
      </c>
      <c r="U458">
        <f t="shared" ca="1" si="166"/>
        <v>0.02</v>
      </c>
      <c r="V458">
        <v>12246</v>
      </c>
      <c r="W458">
        <v>1255509</v>
      </c>
    </row>
    <row r="459" spans="1:23" x14ac:dyDescent="0.25">
      <c r="A459">
        <v>458</v>
      </c>
      <c r="B459">
        <f t="shared" ca="1" si="148"/>
        <v>27</v>
      </c>
      <c r="C459" t="str">
        <f t="shared" ca="1" si="163"/>
        <v>Sandy loam</v>
      </c>
      <c r="D459">
        <f t="shared" ca="1" si="149"/>
        <v>6.7</v>
      </c>
      <c r="E459">
        <f t="shared" ca="1" si="150"/>
        <v>4.8</v>
      </c>
      <c r="F459">
        <f t="shared" ca="1" si="151"/>
        <v>61</v>
      </c>
      <c r="G459">
        <f t="shared" ca="1" si="152"/>
        <v>1.4</v>
      </c>
      <c r="H459">
        <f t="shared" ca="1" si="153"/>
        <v>107</v>
      </c>
      <c r="I459">
        <f t="shared" ca="1" si="154"/>
        <v>46</v>
      </c>
      <c r="J459">
        <f t="shared" ca="1" si="155"/>
        <v>241</v>
      </c>
      <c r="K459">
        <f t="shared" ca="1" si="156"/>
        <v>15</v>
      </c>
      <c r="L459">
        <f t="shared" ca="1" si="157"/>
        <v>0.9</v>
      </c>
      <c r="M459" t="str">
        <f t="shared" ca="1" si="158"/>
        <v>Black</v>
      </c>
      <c r="N459">
        <f t="shared" ca="1" si="159"/>
        <v>57.1</v>
      </c>
      <c r="O459">
        <f t="shared" ca="1" si="160"/>
        <v>51.7</v>
      </c>
      <c r="P459">
        <f t="shared" ca="1" si="161"/>
        <v>25.8</v>
      </c>
      <c r="Q459">
        <f t="shared" ca="1" si="162"/>
        <v>743</v>
      </c>
      <c r="R459" t="s">
        <v>20</v>
      </c>
      <c r="S459">
        <f t="shared" ca="1" si="164"/>
        <v>2.33</v>
      </c>
      <c r="T459">
        <f t="shared" ca="1" si="165"/>
        <v>1.18</v>
      </c>
      <c r="U459">
        <f t="shared" ca="1" si="166"/>
        <v>0.02</v>
      </c>
      <c r="V459">
        <v>12246</v>
      </c>
      <c r="W459">
        <v>1255509</v>
      </c>
    </row>
    <row r="460" spans="1:23" x14ac:dyDescent="0.25">
      <c r="A460">
        <v>459</v>
      </c>
      <c r="B460">
        <f t="shared" ca="1" si="148"/>
        <v>25</v>
      </c>
      <c r="C460" t="str">
        <f t="shared" ca="1" si="163"/>
        <v>Loamy</v>
      </c>
      <c r="D460">
        <f t="shared" ca="1" si="149"/>
        <v>6.6</v>
      </c>
      <c r="E460">
        <f t="shared" ca="1" si="150"/>
        <v>3.1</v>
      </c>
      <c r="F460">
        <f t="shared" ca="1" si="151"/>
        <v>55.2</v>
      </c>
      <c r="G460">
        <f t="shared" ca="1" si="152"/>
        <v>1.32</v>
      </c>
      <c r="H460">
        <f t="shared" ca="1" si="153"/>
        <v>85</v>
      </c>
      <c r="I460">
        <f t="shared" ca="1" si="154"/>
        <v>51</v>
      </c>
      <c r="J460">
        <f t="shared" ca="1" si="155"/>
        <v>281</v>
      </c>
      <c r="K460">
        <f t="shared" ca="1" si="156"/>
        <v>19</v>
      </c>
      <c r="L460">
        <f t="shared" ca="1" si="157"/>
        <v>0.7</v>
      </c>
      <c r="M460" t="str">
        <f t="shared" ca="1" si="158"/>
        <v>Black</v>
      </c>
      <c r="N460">
        <f t="shared" ca="1" si="159"/>
        <v>55.7</v>
      </c>
      <c r="O460">
        <f t="shared" ca="1" si="160"/>
        <v>47.8</v>
      </c>
      <c r="P460">
        <f t="shared" ca="1" si="161"/>
        <v>25.9</v>
      </c>
      <c r="Q460">
        <f t="shared" ca="1" si="162"/>
        <v>897</v>
      </c>
      <c r="R460" t="s">
        <v>20</v>
      </c>
      <c r="S460">
        <f t="shared" ca="1" si="164"/>
        <v>1.67</v>
      </c>
      <c r="T460">
        <f t="shared" ca="1" si="165"/>
        <v>1.1499999999999999</v>
      </c>
      <c r="U460">
        <f t="shared" ca="1" si="166"/>
        <v>0.02</v>
      </c>
      <c r="V460">
        <v>12246</v>
      </c>
      <c r="W460">
        <v>1255509</v>
      </c>
    </row>
    <row r="461" spans="1:23" x14ac:dyDescent="0.25">
      <c r="A461">
        <v>460</v>
      </c>
      <c r="B461">
        <f t="shared" ca="1" si="148"/>
        <v>17</v>
      </c>
      <c r="C461" t="str">
        <f t="shared" ca="1" si="163"/>
        <v>Loamy</v>
      </c>
      <c r="D461">
        <f t="shared" ca="1" si="149"/>
        <v>6.4</v>
      </c>
      <c r="E461">
        <f t="shared" ca="1" si="150"/>
        <v>3.2</v>
      </c>
      <c r="F461">
        <f t="shared" ca="1" si="151"/>
        <v>64.099999999999994</v>
      </c>
      <c r="G461">
        <f t="shared" ca="1" si="152"/>
        <v>1.17</v>
      </c>
      <c r="H461">
        <f t="shared" ca="1" si="153"/>
        <v>70</v>
      </c>
      <c r="I461">
        <f t="shared" ca="1" si="154"/>
        <v>46</v>
      </c>
      <c r="J461">
        <f t="shared" ca="1" si="155"/>
        <v>282</v>
      </c>
      <c r="K461">
        <f t="shared" ca="1" si="156"/>
        <v>12</v>
      </c>
      <c r="L461">
        <f t="shared" ca="1" si="157"/>
        <v>1.3</v>
      </c>
      <c r="M461" t="str">
        <f t="shared" ca="1" si="158"/>
        <v>Black</v>
      </c>
      <c r="N461">
        <f t="shared" ca="1" si="159"/>
        <v>54.5</v>
      </c>
      <c r="O461">
        <f t="shared" ca="1" si="160"/>
        <v>31.1</v>
      </c>
      <c r="P461">
        <f t="shared" ca="1" si="161"/>
        <v>28.2</v>
      </c>
      <c r="Q461">
        <f t="shared" ca="1" si="162"/>
        <v>694</v>
      </c>
      <c r="R461" t="s">
        <v>20</v>
      </c>
      <c r="S461">
        <f t="shared" ca="1" si="164"/>
        <v>1.52</v>
      </c>
      <c r="T461">
        <f t="shared" ca="1" si="165"/>
        <v>2.06</v>
      </c>
      <c r="U461">
        <f t="shared" ca="1" si="166"/>
        <v>0.02</v>
      </c>
      <c r="V461">
        <v>12246</v>
      </c>
      <c r="W461">
        <v>1255509</v>
      </c>
    </row>
    <row r="462" spans="1:23" x14ac:dyDescent="0.25">
      <c r="A462">
        <v>461</v>
      </c>
      <c r="B462">
        <f t="shared" ca="1" si="148"/>
        <v>20</v>
      </c>
      <c r="C462" t="str">
        <f t="shared" ca="1" si="163"/>
        <v>Sandy loam</v>
      </c>
      <c r="D462">
        <f t="shared" ca="1" si="149"/>
        <v>6.2</v>
      </c>
      <c r="E462">
        <f t="shared" ca="1" si="150"/>
        <v>4</v>
      </c>
      <c r="F462">
        <f t="shared" ca="1" si="151"/>
        <v>52.5</v>
      </c>
      <c r="G462">
        <f t="shared" ca="1" si="152"/>
        <v>1.44</v>
      </c>
      <c r="H462">
        <f t="shared" ca="1" si="153"/>
        <v>119</v>
      </c>
      <c r="I462">
        <f t="shared" ca="1" si="154"/>
        <v>60</v>
      </c>
      <c r="J462">
        <f t="shared" ca="1" si="155"/>
        <v>239</v>
      </c>
      <c r="K462">
        <f t="shared" ca="1" si="156"/>
        <v>12</v>
      </c>
      <c r="L462">
        <f t="shared" ca="1" si="157"/>
        <v>1.4</v>
      </c>
      <c r="M462" t="str">
        <f t="shared" ca="1" si="158"/>
        <v>Dark brown</v>
      </c>
      <c r="N462">
        <f t="shared" ca="1" si="159"/>
        <v>58.4</v>
      </c>
      <c r="O462">
        <f t="shared" ca="1" si="160"/>
        <v>34.1</v>
      </c>
      <c r="P462">
        <f t="shared" ca="1" si="161"/>
        <v>27.3</v>
      </c>
      <c r="Q462">
        <f t="shared" ca="1" si="162"/>
        <v>814</v>
      </c>
      <c r="R462" t="s">
        <v>20</v>
      </c>
      <c r="S462">
        <f t="shared" ca="1" si="164"/>
        <v>1.98</v>
      </c>
      <c r="T462">
        <f t="shared" ca="1" si="165"/>
        <v>1.54</v>
      </c>
      <c r="U462">
        <f t="shared" ca="1" si="166"/>
        <v>0.02</v>
      </c>
      <c r="V462">
        <v>12246</v>
      </c>
      <c r="W462">
        <v>1255509</v>
      </c>
    </row>
    <row r="463" spans="1:23" x14ac:dyDescent="0.25">
      <c r="A463">
        <v>462</v>
      </c>
      <c r="B463">
        <f t="shared" ca="1" si="148"/>
        <v>19</v>
      </c>
      <c r="C463" t="str">
        <f t="shared" ca="1" si="163"/>
        <v>Loamy</v>
      </c>
      <c r="D463">
        <f t="shared" ca="1" si="149"/>
        <v>6.4</v>
      </c>
      <c r="E463">
        <f t="shared" ca="1" si="150"/>
        <v>3.6</v>
      </c>
      <c r="F463">
        <f t="shared" ca="1" si="151"/>
        <v>67.7</v>
      </c>
      <c r="G463">
        <f t="shared" ca="1" si="152"/>
        <v>1.19</v>
      </c>
      <c r="H463">
        <f t="shared" ca="1" si="153"/>
        <v>84</v>
      </c>
      <c r="I463">
        <f t="shared" ca="1" si="154"/>
        <v>47</v>
      </c>
      <c r="J463">
        <f t="shared" ca="1" si="155"/>
        <v>174</v>
      </c>
      <c r="K463">
        <f t="shared" ca="1" si="156"/>
        <v>16</v>
      </c>
      <c r="L463">
        <f t="shared" ca="1" si="157"/>
        <v>0.8</v>
      </c>
      <c r="M463" t="str">
        <f t="shared" ca="1" si="158"/>
        <v>Dark brown</v>
      </c>
      <c r="N463">
        <f t="shared" ca="1" si="159"/>
        <v>45.2</v>
      </c>
      <c r="O463">
        <f t="shared" ca="1" si="160"/>
        <v>57.6</v>
      </c>
      <c r="P463">
        <f t="shared" ca="1" si="161"/>
        <v>23.3</v>
      </c>
      <c r="Q463">
        <f t="shared" ca="1" si="162"/>
        <v>919</v>
      </c>
      <c r="R463" t="s">
        <v>20</v>
      </c>
      <c r="S463">
        <f t="shared" ca="1" si="164"/>
        <v>1.79</v>
      </c>
      <c r="T463">
        <f t="shared" ca="1" si="165"/>
        <v>1.18</v>
      </c>
      <c r="U463">
        <f t="shared" ca="1" si="166"/>
        <v>0.03</v>
      </c>
      <c r="V463">
        <v>12246</v>
      </c>
      <c r="W463">
        <v>1255509</v>
      </c>
    </row>
    <row r="464" spans="1:23" x14ac:dyDescent="0.25">
      <c r="A464">
        <v>463</v>
      </c>
      <c r="B464">
        <f t="shared" ca="1" si="148"/>
        <v>18</v>
      </c>
      <c r="C464" t="str">
        <f t="shared" ca="1" si="163"/>
        <v>Loamy</v>
      </c>
      <c r="D464">
        <f t="shared" ca="1" si="149"/>
        <v>6.9</v>
      </c>
      <c r="E464">
        <f t="shared" ca="1" si="150"/>
        <v>4.8</v>
      </c>
      <c r="F464">
        <f t="shared" ca="1" si="151"/>
        <v>52.4</v>
      </c>
      <c r="G464">
        <f t="shared" ca="1" si="152"/>
        <v>1.36</v>
      </c>
      <c r="H464">
        <f t="shared" ca="1" si="153"/>
        <v>121</v>
      </c>
      <c r="I464">
        <f t="shared" ca="1" si="154"/>
        <v>30</v>
      </c>
      <c r="J464">
        <f t="shared" ca="1" si="155"/>
        <v>268</v>
      </c>
      <c r="K464">
        <f t="shared" ca="1" si="156"/>
        <v>12</v>
      </c>
      <c r="L464">
        <f t="shared" ca="1" si="157"/>
        <v>1.1000000000000001</v>
      </c>
      <c r="M464" t="str">
        <f t="shared" ca="1" si="158"/>
        <v>Dark brown</v>
      </c>
      <c r="N464">
        <f t="shared" ca="1" si="159"/>
        <v>56.2</v>
      </c>
      <c r="O464">
        <f t="shared" ca="1" si="160"/>
        <v>33</v>
      </c>
      <c r="P464">
        <f t="shared" ca="1" si="161"/>
        <v>22.1</v>
      </c>
      <c r="Q464">
        <f t="shared" ca="1" si="162"/>
        <v>825</v>
      </c>
      <c r="R464" t="s">
        <v>20</v>
      </c>
      <c r="S464">
        <f t="shared" ca="1" si="164"/>
        <v>4.03</v>
      </c>
      <c r="T464">
        <f t="shared" ca="1" si="165"/>
        <v>1.59</v>
      </c>
      <c r="U464">
        <f t="shared" ca="1" si="166"/>
        <v>0.02</v>
      </c>
      <c r="V464">
        <v>12246</v>
      </c>
      <c r="W464">
        <v>1255509</v>
      </c>
    </row>
    <row r="465" spans="1:23" x14ac:dyDescent="0.25">
      <c r="A465">
        <v>464</v>
      </c>
      <c r="B465">
        <f t="shared" ca="1" si="148"/>
        <v>22</v>
      </c>
      <c r="C465" t="str">
        <f t="shared" ca="1" si="163"/>
        <v>Loamy</v>
      </c>
      <c r="D465">
        <f t="shared" ca="1" si="149"/>
        <v>6.9</v>
      </c>
      <c r="E465">
        <f t="shared" ca="1" si="150"/>
        <v>4.8</v>
      </c>
      <c r="F465">
        <f t="shared" ca="1" si="151"/>
        <v>67.900000000000006</v>
      </c>
      <c r="G465">
        <f t="shared" ca="1" si="152"/>
        <v>1.03</v>
      </c>
      <c r="H465">
        <f t="shared" ca="1" si="153"/>
        <v>121</v>
      </c>
      <c r="I465">
        <f t="shared" ca="1" si="154"/>
        <v>36</v>
      </c>
      <c r="J465">
        <f t="shared" ca="1" si="155"/>
        <v>278</v>
      </c>
      <c r="K465">
        <f t="shared" ca="1" si="156"/>
        <v>11</v>
      </c>
      <c r="L465">
        <f t="shared" ca="1" si="157"/>
        <v>0.5</v>
      </c>
      <c r="M465" t="str">
        <f t="shared" ca="1" si="158"/>
        <v>Black</v>
      </c>
      <c r="N465">
        <f t="shared" ca="1" si="159"/>
        <v>44</v>
      </c>
      <c r="O465">
        <f t="shared" ca="1" si="160"/>
        <v>31.8</v>
      </c>
      <c r="P465">
        <f t="shared" ca="1" si="161"/>
        <v>24.3</v>
      </c>
      <c r="Q465">
        <f t="shared" ca="1" si="162"/>
        <v>866</v>
      </c>
      <c r="R465" t="s">
        <v>20</v>
      </c>
      <c r="S465">
        <f t="shared" ca="1" si="164"/>
        <v>3.36</v>
      </c>
      <c r="T465">
        <f t="shared" ca="1" si="165"/>
        <v>2.14</v>
      </c>
      <c r="U465">
        <f t="shared" ca="1" si="166"/>
        <v>0.02</v>
      </c>
      <c r="V465">
        <v>12246</v>
      </c>
      <c r="W465">
        <v>1255509</v>
      </c>
    </row>
    <row r="466" spans="1:23" x14ac:dyDescent="0.25">
      <c r="A466">
        <v>465</v>
      </c>
      <c r="B466">
        <f t="shared" ca="1" si="148"/>
        <v>20</v>
      </c>
      <c r="C466" t="str">
        <f t="shared" ca="1" si="163"/>
        <v>Sandy loam</v>
      </c>
      <c r="D466">
        <f t="shared" ca="1" si="149"/>
        <v>6.6</v>
      </c>
      <c r="E466">
        <f t="shared" ca="1" si="150"/>
        <v>4.2</v>
      </c>
      <c r="F466">
        <f t="shared" ca="1" si="151"/>
        <v>55.4</v>
      </c>
      <c r="G466">
        <f t="shared" ca="1" si="152"/>
        <v>1.1599999999999999</v>
      </c>
      <c r="H466">
        <f t="shared" ca="1" si="153"/>
        <v>77</v>
      </c>
      <c r="I466">
        <f t="shared" ca="1" si="154"/>
        <v>48</v>
      </c>
      <c r="J466">
        <f t="shared" ca="1" si="155"/>
        <v>236</v>
      </c>
      <c r="K466">
        <f t="shared" ca="1" si="156"/>
        <v>17</v>
      </c>
      <c r="L466">
        <f t="shared" ca="1" si="157"/>
        <v>1.1000000000000001</v>
      </c>
      <c r="M466" t="str">
        <f t="shared" ca="1" si="158"/>
        <v>Black</v>
      </c>
      <c r="N466">
        <f t="shared" ca="1" si="159"/>
        <v>41.9</v>
      </c>
      <c r="O466">
        <f t="shared" ca="1" si="160"/>
        <v>54.6</v>
      </c>
      <c r="P466">
        <f t="shared" ca="1" si="161"/>
        <v>22.5</v>
      </c>
      <c r="Q466">
        <f t="shared" ca="1" si="162"/>
        <v>609</v>
      </c>
      <c r="R466" t="s">
        <v>20</v>
      </c>
      <c r="S466">
        <f t="shared" ca="1" si="164"/>
        <v>1.6</v>
      </c>
      <c r="T466">
        <f t="shared" ca="1" si="165"/>
        <v>1.01</v>
      </c>
      <c r="U466">
        <f t="shared" ca="1" si="166"/>
        <v>0.03</v>
      </c>
      <c r="V466">
        <v>12246</v>
      </c>
      <c r="W466">
        <v>1255509</v>
      </c>
    </row>
    <row r="467" spans="1:23" x14ac:dyDescent="0.25">
      <c r="A467">
        <v>466</v>
      </c>
      <c r="B467">
        <f t="shared" ref="B467:B530" ca="1" si="167">RANDBETWEEN(15, 30)</f>
        <v>27</v>
      </c>
      <c r="C467" t="str">
        <f t="shared" ca="1" si="163"/>
        <v>Sandy loam</v>
      </c>
      <c r="D467">
        <f t="shared" ref="D467:D530" ca="1" si="168">ROUND(6 + RAND(), 1)</f>
        <v>6.8</v>
      </c>
      <c r="E467">
        <f t="shared" ref="E467:E530" ca="1" si="169">ROUND(3 + RAND() * 2, 1)</f>
        <v>3.5</v>
      </c>
      <c r="F467">
        <f t="shared" ref="F467:F530" ca="1" si="170">ROUND(50 + RAND() * 20, 1)</f>
        <v>56.1</v>
      </c>
      <c r="G467">
        <f t="shared" ref="G467:G530" ca="1" si="171">ROUND(1 + RAND() * 0.5, 2)</f>
        <v>1.4</v>
      </c>
      <c r="H467">
        <f t="shared" ref="H467:H530" ca="1" si="172">RANDBETWEEN(50, 150)</f>
        <v>65</v>
      </c>
      <c r="I467">
        <f t="shared" ref="I467:I530" ca="1" si="173">RANDBETWEEN(30, 60)</f>
        <v>34</v>
      </c>
      <c r="J467">
        <f t="shared" ref="J467:J530" ca="1" si="174">RANDBETWEEN(150, 300)</f>
        <v>236</v>
      </c>
      <c r="K467">
        <f t="shared" ref="K467:K530" ca="1" si="175">RANDBETWEEN(10, 20)</f>
        <v>11</v>
      </c>
      <c r="L467">
        <f t="shared" ref="L467:L530" ca="1" si="176">ROUND(0.5 + RAND(), 1)</f>
        <v>0.8</v>
      </c>
      <c r="M467" t="str">
        <f t="shared" ref="M467:M530" ca="1" si="177">CHOOSE(RANDBETWEEN(1,2), "Dark brown", "Black")</f>
        <v>Dark brown</v>
      </c>
      <c r="N467">
        <f t="shared" ref="N467:N530" ca="1" si="178">ROUND(40 + RAND() * 20, 1)</f>
        <v>48.5</v>
      </c>
      <c r="O467">
        <f t="shared" ref="O467:O530" ca="1" si="179">ROUND(30 + RAND() * 30, 1)</f>
        <v>54.7</v>
      </c>
      <c r="P467">
        <f t="shared" ref="P467:P530" ca="1" si="180">ROUND(20 + RAND() * 10, 1)</f>
        <v>27.3</v>
      </c>
      <c r="Q467">
        <f t="shared" ref="Q467:Q530" ca="1" si="181">RANDBETWEEN(600, 1000)</f>
        <v>696</v>
      </c>
      <c r="R467" t="s">
        <v>20</v>
      </c>
      <c r="S467">
        <f t="shared" ca="1" si="164"/>
        <v>1.91</v>
      </c>
      <c r="T467">
        <f t="shared" ca="1" si="165"/>
        <v>1.03</v>
      </c>
      <c r="U467">
        <f t="shared" ca="1" si="166"/>
        <v>0.03</v>
      </c>
      <c r="V467">
        <v>12246</v>
      </c>
      <c r="W467">
        <v>1255509</v>
      </c>
    </row>
    <row r="468" spans="1:23" x14ac:dyDescent="0.25">
      <c r="A468">
        <v>467</v>
      </c>
      <c r="B468">
        <f t="shared" ca="1" si="167"/>
        <v>17</v>
      </c>
      <c r="C468" t="str">
        <f t="shared" ca="1" si="163"/>
        <v>Sandy loam</v>
      </c>
      <c r="D468">
        <f t="shared" ca="1" si="168"/>
        <v>6.3</v>
      </c>
      <c r="E468">
        <f t="shared" ca="1" si="169"/>
        <v>3.1</v>
      </c>
      <c r="F468">
        <f t="shared" ca="1" si="170"/>
        <v>52.2</v>
      </c>
      <c r="G468">
        <f t="shared" ca="1" si="171"/>
        <v>1.38</v>
      </c>
      <c r="H468">
        <f t="shared" ca="1" si="172"/>
        <v>110</v>
      </c>
      <c r="I468">
        <f t="shared" ca="1" si="173"/>
        <v>57</v>
      </c>
      <c r="J468">
        <f t="shared" ca="1" si="174"/>
        <v>258</v>
      </c>
      <c r="K468">
        <f t="shared" ca="1" si="175"/>
        <v>17</v>
      </c>
      <c r="L468">
        <f t="shared" ca="1" si="176"/>
        <v>0.5</v>
      </c>
      <c r="M468" t="str">
        <f t="shared" ca="1" si="177"/>
        <v>Dark brown</v>
      </c>
      <c r="N468">
        <f t="shared" ca="1" si="178"/>
        <v>42.6</v>
      </c>
      <c r="O468">
        <f t="shared" ca="1" si="179"/>
        <v>46.9</v>
      </c>
      <c r="P468">
        <f t="shared" ca="1" si="180"/>
        <v>25.4</v>
      </c>
      <c r="Q468">
        <f t="shared" ca="1" si="181"/>
        <v>637</v>
      </c>
      <c r="R468" t="s">
        <v>20</v>
      </c>
      <c r="S468">
        <f t="shared" ca="1" si="164"/>
        <v>1.93</v>
      </c>
      <c r="T468">
        <f t="shared" ca="1" si="165"/>
        <v>1.1100000000000001</v>
      </c>
      <c r="U468">
        <f t="shared" ca="1" si="166"/>
        <v>0.03</v>
      </c>
      <c r="V468">
        <v>12246</v>
      </c>
      <c r="W468">
        <v>1255509</v>
      </c>
    </row>
    <row r="469" spans="1:23" x14ac:dyDescent="0.25">
      <c r="A469">
        <v>468</v>
      </c>
      <c r="B469">
        <f t="shared" ca="1" si="167"/>
        <v>29</v>
      </c>
      <c r="C469" t="str">
        <f t="shared" ca="1" si="163"/>
        <v>Loamy</v>
      </c>
      <c r="D469">
        <f t="shared" ca="1" si="168"/>
        <v>6.5</v>
      </c>
      <c r="E469">
        <f t="shared" ca="1" si="169"/>
        <v>3</v>
      </c>
      <c r="F469">
        <f t="shared" ca="1" si="170"/>
        <v>65.099999999999994</v>
      </c>
      <c r="G469">
        <f t="shared" ca="1" si="171"/>
        <v>1.44</v>
      </c>
      <c r="H469">
        <f t="shared" ca="1" si="172"/>
        <v>109</v>
      </c>
      <c r="I469">
        <f t="shared" ca="1" si="173"/>
        <v>51</v>
      </c>
      <c r="J469">
        <f t="shared" ca="1" si="174"/>
        <v>218</v>
      </c>
      <c r="K469">
        <f t="shared" ca="1" si="175"/>
        <v>16</v>
      </c>
      <c r="L469">
        <f t="shared" ca="1" si="176"/>
        <v>1.4</v>
      </c>
      <c r="M469" t="str">
        <f t="shared" ca="1" si="177"/>
        <v>Dark brown</v>
      </c>
      <c r="N469">
        <f t="shared" ca="1" si="178"/>
        <v>53.9</v>
      </c>
      <c r="O469">
        <f t="shared" ca="1" si="179"/>
        <v>39.700000000000003</v>
      </c>
      <c r="P469">
        <f t="shared" ca="1" si="180"/>
        <v>27.3</v>
      </c>
      <c r="Q469">
        <f t="shared" ca="1" si="181"/>
        <v>907</v>
      </c>
      <c r="R469" t="s">
        <v>20</v>
      </c>
      <c r="S469">
        <f t="shared" ca="1" si="164"/>
        <v>2.14</v>
      </c>
      <c r="T469">
        <f t="shared" ca="1" si="165"/>
        <v>1.64</v>
      </c>
      <c r="U469">
        <f t="shared" ca="1" si="166"/>
        <v>0.03</v>
      </c>
      <c r="V469">
        <v>12246</v>
      </c>
      <c r="W469">
        <v>1255509</v>
      </c>
    </row>
    <row r="470" spans="1:23" x14ac:dyDescent="0.25">
      <c r="A470">
        <v>469</v>
      </c>
      <c r="B470">
        <f t="shared" ca="1" si="167"/>
        <v>21</v>
      </c>
      <c r="C470" t="str">
        <f t="shared" ca="1" si="163"/>
        <v>Sandy loam</v>
      </c>
      <c r="D470">
        <f t="shared" ca="1" si="168"/>
        <v>6.4</v>
      </c>
      <c r="E470">
        <f t="shared" ca="1" si="169"/>
        <v>4.8</v>
      </c>
      <c r="F470">
        <f t="shared" ca="1" si="170"/>
        <v>52.9</v>
      </c>
      <c r="G470">
        <f t="shared" ca="1" si="171"/>
        <v>1.1200000000000001</v>
      </c>
      <c r="H470">
        <f t="shared" ca="1" si="172"/>
        <v>128</v>
      </c>
      <c r="I470">
        <f t="shared" ca="1" si="173"/>
        <v>30</v>
      </c>
      <c r="J470">
        <f t="shared" ca="1" si="174"/>
        <v>169</v>
      </c>
      <c r="K470">
        <f t="shared" ca="1" si="175"/>
        <v>15</v>
      </c>
      <c r="L470">
        <f t="shared" ca="1" si="176"/>
        <v>1.2</v>
      </c>
      <c r="M470" t="str">
        <f t="shared" ca="1" si="177"/>
        <v>Dark brown</v>
      </c>
      <c r="N470">
        <f t="shared" ca="1" si="178"/>
        <v>48.1</v>
      </c>
      <c r="O470">
        <f t="shared" ca="1" si="179"/>
        <v>38.200000000000003</v>
      </c>
      <c r="P470">
        <f t="shared" ca="1" si="180"/>
        <v>20.6</v>
      </c>
      <c r="Q470">
        <f t="shared" ca="1" si="181"/>
        <v>853</v>
      </c>
      <c r="R470" t="s">
        <v>20</v>
      </c>
      <c r="S470">
        <f t="shared" ca="1" si="164"/>
        <v>4.2699999999999996</v>
      </c>
      <c r="T470">
        <f t="shared" ca="1" si="165"/>
        <v>1.38</v>
      </c>
      <c r="U470">
        <f t="shared" ca="1" si="166"/>
        <v>0.02</v>
      </c>
      <c r="V470">
        <v>12246</v>
      </c>
      <c r="W470">
        <v>1255509</v>
      </c>
    </row>
    <row r="471" spans="1:23" x14ac:dyDescent="0.25">
      <c r="A471">
        <v>470</v>
      </c>
      <c r="B471">
        <f t="shared" ca="1" si="167"/>
        <v>18</v>
      </c>
      <c r="C471" t="str">
        <f t="shared" ca="1" si="163"/>
        <v>Loamy</v>
      </c>
      <c r="D471">
        <f t="shared" ca="1" si="168"/>
        <v>6.5</v>
      </c>
      <c r="E471">
        <f t="shared" ca="1" si="169"/>
        <v>3.5</v>
      </c>
      <c r="F471">
        <f t="shared" ca="1" si="170"/>
        <v>62.7</v>
      </c>
      <c r="G471">
        <f t="shared" ca="1" si="171"/>
        <v>1.42</v>
      </c>
      <c r="H471">
        <f t="shared" ca="1" si="172"/>
        <v>75</v>
      </c>
      <c r="I471">
        <f t="shared" ca="1" si="173"/>
        <v>46</v>
      </c>
      <c r="J471">
        <f t="shared" ca="1" si="174"/>
        <v>227</v>
      </c>
      <c r="K471">
        <f t="shared" ca="1" si="175"/>
        <v>16</v>
      </c>
      <c r="L471">
        <f t="shared" ca="1" si="176"/>
        <v>1.3</v>
      </c>
      <c r="M471" t="str">
        <f t="shared" ca="1" si="177"/>
        <v>Black</v>
      </c>
      <c r="N471">
        <f t="shared" ca="1" si="178"/>
        <v>59.2</v>
      </c>
      <c r="O471">
        <f t="shared" ca="1" si="179"/>
        <v>34.200000000000003</v>
      </c>
      <c r="P471">
        <f t="shared" ca="1" si="180"/>
        <v>20.100000000000001</v>
      </c>
      <c r="Q471">
        <f t="shared" ca="1" si="181"/>
        <v>979</v>
      </c>
      <c r="R471" t="s">
        <v>20</v>
      </c>
      <c r="S471">
        <f t="shared" ca="1" si="164"/>
        <v>1.63</v>
      </c>
      <c r="T471">
        <f t="shared" ca="1" si="165"/>
        <v>1.83</v>
      </c>
      <c r="U471">
        <f t="shared" ca="1" si="166"/>
        <v>0.02</v>
      </c>
      <c r="V471">
        <v>12246</v>
      </c>
      <c r="W471">
        <v>1255509</v>
      </c>
    </row>
    <row r="472" spans="1:23" x14ac:dyDescent="0.25">
      <c r="A472">
        <v>471</v>
      </c>
      <c r="B472">
        <f t="shared" ca="1" si="167"/>
        <v>17</v>
      </c>
      <c r="C472" t="str">
        <f t="shared" ca="1" si="163"/>
        <v>Loamy</v>
      </c>
      <c r="D472">
        <f t="shared" ca="1" si="168"/>
        <v>6.3</v>
      </c>
      <c r="E472">
        <f t="shared" ca="1" si="169"/>
        <v>4.8</v>
      </c>
      <c r="F472">
        <f t="shared" ca="1" si="170"/>
        <v>66.400000000000006</v>
      </c>
      <c r="G472">
        <f t="shared" ca="1" si="171"/>
        <v>1.24</v>
      </c>
      <c r="H472">
        <f t="shared" ca="1" si="172"/>
        <v>130</v>
      </c>
      <c r="I472">
        <f t="shared" ca="1" si="173"/>
        <v>33</v>
      </c>
      <c r="J472">
        <f t="shared" ca="1" si="174"/>
        <v>295</v>
      </c>
      <c r="K472">
        <f t="shared" ca="1" si="175"/>
        <v>13</v>
      </c>
      <c r="L472">
        <f t="shared" ca="1" si="176"/>
        <v>0.8</v>
      </c>
      <c r="M472" t="str">
        <f t="shared" ca="1" si="177"/>
        <v>Black</v>
      </c>
      <c r="N472">
        <f t="shared" ca="1" si="178"/>
        <v>48.1</v>
      </c>
      <c r="O472">
        <f t="shared" ca="1" si="179"/>
        <v>30.5</v>
      </c>
      <c r="P472">
        <f t="shared" ca="1" si="180"/>
        <v>22</v>
      </c>
      <c r="Q472">
        <f t="shared" ca="1" si="181"/>
        <v>658</v>
      </c>
      <c r="R472" t="s">
        <v>20</v>
      </c>
      <c r="S472">
        <f t="shared" ca="1" si="164"/>
        <v>3.94</v>
      </c>
      <c r="T472">
        <f t="shared" ca="1" si="165"/>
        <v>2.1800000000000002</v>
      </c>
      <c r="U472">
        <f t="shared" ca="1" si="166"/>
        <v>0.03</v>
      </c>
      <c r="V472">
        <v>12246</v>
      </c>
      <c r="W472">
        <v>1255509</v>
      </c>
    </row>
    <row r="473" spans="1:23" x14ac:dyDescent="0.25">
      <c r="A473">
        <v>472</v>
      </c>
      <c r="B473">
        <f t="shared" ca="1" si="167"/>
        <v>30</v>
      </c>
      <c r="C473" t="str">
        <f t="shared" ca="1" si="163"/>
        <v>Loamy</v>
      </c>
      <c r="D473">
        <f t="shared" ca="1" si="168"/>
        <v>7</v>
      </c>
      <c r="E473">
        <f t="shared" ca="1" si="169"/>
        <v>3.4</v>
      </c>
      <c r="F473">
        <f t="shared" ca="1" si="170"/>
        <v>64.599999999999994</v>
      </c>
      <c r="G473">
        <f t="shared" ca="1" si="171"/>
        <v>1.42</v>
      </c>
      <c r="H473">
        <f t="shared" ca="1" si="172"/>
        <v>53</v>
      </c>
      <c r="I473">
        <f t="shared" ca="1" si="173"/>
        <v>53</v>
      </c>
      <c r="J473">
        <f t="shared" ca="1" si="174"/>
        <v>236</v>
      </c>
      <c r="K473">
        <f t="shared" ca="1" si="175"/>
        <v>20</v>
      </c>
      <c r="L473">
        <f t="shared" ca="1" si="176"/>
        <v>1.1000000000000001</v>
      </c>
      <c r="M473" t="str">
        <f t="shared" ca="1" si="177"/>
        <v>Black</v>
      </c>
      <c r="N473">
        <f t="shared" ca="1" si="178"/>
        <v>59.9</v>
      </c>
      <c r="O473">
        <f t="shared" ca="1" si="179"/>
        <v>57.2</v>
      </c>
      <c r="P473">
        <f t="shared" ca="1" si="180"/>
        <v>21</v>
      </c>
      <c r="Q473">
        <f t="shared" ca="1" si="181"/>
        <v>749</v>
      </c>
      <c r="R473" t="s">
        <v>20</v>
      </c>
      <c r="S473">
        <f t="shared" ca="1" si="164"/>
        <v>1</v>
      </c>
      <c r="T473">
        <f t="shared" ca="1" si="165"/>
        <v>1.1299999999999999</v>
      </c>
      <c r="U473">
        <f t="shared" ca="1" si="166"/>
        <v>0.02</v>
      </c>
      <c r="V473">
        <v>12246</v>
      </c>
      <c r="W473">
        <v>1255509</v>
      </c>
    </row>
    <row r="474" spans="1:23" x14ac:dyDescent="0.25">
      <c r="A474">
        <v>473</v>
      </c>
      <c r="B474">
        <f t="shared" ca="1" si="167"/>
        <v>17</v>
      </c>
      <c r="C474" t="str">
        <f t="shared" ca="1" si="163"/>
        <v>Sandy loam</v>
      </c>
      <c r="D474">
        <f t="shared" ca="1" si="168"/>
        <v>6.2</v>
      </c>
      <c r="E474">
        <f t="shared" ca="1" si="169"/>
        <v>3.3</v>
      </c>
      <c r="F474">
        <f t="shared" ca="1" si="170"/>
        <v>53.1</v>
      </c>
      <c r="G474">
        <f t="shared" ca="1" si="171"/>
        <v>1.38</v>
      </c>
      <c r="H474">
        <f t="shared" ca="1" si="172"/>
        <v>50</v>
      </c>
      <c r="I474">
        <f t="shared" ca="1" si="173"/>
        <v>58</v>
      </c>
      <c r="J474">
        <f t="shared" ca="1" si="174"/>
        <v>156</v>
      </c>
      <c r="K474">
        <f t="shared" ca="1" si="175"/>
        <v>11</v>
      </c>
      <c r="L474">
        <f t="shared" ca="1" si="176"/>
        <v>1.5</v>
      </c>
      <c r="M474" t="str">
        <f t="shared" ca="1" si="177"/>
        <v>Black</v>
      </c>
      <c r="N474">
        <f t="shared" ca="1" si="178"/>
        <v>48.2</v>
      </c>
      <c r="O474">
        <f t="shared" ca="1" si="179"/>
        <v>35.799999999999997</v>
      </c>
      <c r="P474">
        <f t="shared" ca="1" si="180"/>
        <v>23.2</v>
      </c>
      <c r="Q474">
        <f t="shared" ca="1" si="181"/>
        <v>926</v>
      </c>
      <c r="R474" t="s">
        <v>20</v>
      </c>
      <c r="S474">
        <f t="shared" ca="1" si="164"/>
        <v>0.86</v>
      </c>
      <c r="T474">
        <f t="shared" ca="1" si="165"/>
        <v>1.48</v>
      </c>
      <c r="U474">
        <f t="shared" ca="1" si="166"/>
        <v>0.03</v>
      </c>
      <c r="V474">
        <v>12246</v>
      </c>
      <c r="W474">
        <v>1255509</v>
      </c>
    </row>
    <row r="475" spans="1:23" x14ac:dyDescent="0.25">
      <c r="A475">
        <v>474</v>
      </c>
      <c r="B475">
        <f t="shared" ca="1" si="167"/>
        <v>16</v>
      </c>
      <c r="C475" t="str">
        <f t="shared" ca="1" si="163"/>
        <v>Loamy</v>
      </c>
      <c r="D475">
        <f t="shared" ca="1" si="168"/>
        <v>6.8</v>
      </c>
      <c r="E475">
        <f t="shared" ca="1" si="169"/>
        <v>4.2</v>
      </c>
      <c r="F475">
        <f t="shared" ca="1" si="170"/>
        <v>58.6</v>
      </c>
      <c r="G475">
        <f t="shared" ca="1" si="171"/>
        <v>1.05</v>
      </c>
      <c r="H475">
        <f t="shared" ca="1" si="172"/>
        <v>121</v>
      </c>
      <c r="I475">
        <f t="shared" ca="1" si="173"/>
        <v>51</v>
      </c>
      <c r="J475">
        <f t="shared" ca="1" si="174"/>
        <v>252</v>
      </c>
      <c r="K475">
        <f t="shared" ca="1" si="175"/>
        <v>13</v>
      </c>
      <c r="L475">
        <f t="shared" ca="1" si="176"/>
        <v>0.6</v>
      </c>
      <c r="M475" t="str">
        <f t="shared" ca="1" si="177"/>
        <v>Black</v>
      </c>
      <c r="N475">
        <f t="shared" ca="1" si="178"/>
        <v>45.6</v>
      </c>
      <c r="O475">
        <f t="shared" ca="1" si="179"/>
        <v>56.2</v>
      </c>
      <c r="P475">
        <f t="shared" ca="1" si="180"/>
        <v>21.8</v>
      </c>
      <c r="Q475">
        <f t="shared" ca="1" si="181"/>
        <v>606</v>
      </c>
      <c r="R475" t="s">
        <v>20</v>
      </c>
      <c r="S475">
        <f t="shared" ca="1" si="164"/>
        <v>2.37</v>
      </c>
      <c r="T475">
        <f t="shared" ca="1" si="165"/>
        <v>1.04</v>
      </c>
      <c r="U475">
        <f t="shared" ca="1" si="166"/>
        <v>0.02</v>
      </c>
      <c r="V475">
        <v>12246</v>
      </c>
      <c r="W475">
        <v>1255509</v>
      </c>
    </row>
    <row r="476" spans="1:23" x14ac:dyDescent="0.25">
      <c r="A476">
        <v>475</v>
      </c>
      <c r="B476">
        <f t="shared" ca="1" si="167"/>
        <v>26</v>
      </c>
      <c r="C476" t="str">
        <f t="shared" ca="1" si="163"/>
        <v>Sandy loam</v>
      </c>
      <c r="D476">
        <f t="shared" ca="1" si="168"/>
        <v>6.9</v>
      </c>
      <c r="E476">
        <f t="shared" ca="1" si="169"/>
        <v>4.8</v>
      </c>
      <c r="F476">
        <f t="shared" ca="1" si="170"/>
        <v>58.4</v>
      </c>
      <c r="G476">
        <f t="shared" ca="1" si="171"/>
        <v>1.42</v>
      </c>
      <c r="H476">
        <f t="shared" ca="1" si="172"/>
        <v>99</v>
      </c>
      <c r="I476">
        <f t="shared" ca="1" si="173"/>
        <v>53</v>
      </c>
      <c r="J476">
        <f t="shared" ca="1" si="174"/>
        <v>229</v>
      </c>
      <c r="K476">
        <f t="shared" ca="1" si="175"/>
        <v>16</v>
      </c>
      <c r="L476">
        <f t="shared" ca="1" si="176"/>
        <v>1</v>
      </c>
      <c r="M476" t="str">
        <f t="shared" ca="1" si="177"/>
        <v>Black</v>
      </c>
      <c r="N476">
        <f t="shared" ca="1" si="178"/>
        <v>45.7</v>
      </c>
      <c r="O476">
        <f t="shared" ca="1" si="179"/>
        <v>55.7</v>
      </c>
      <c r="P476">
        <f t="shared" ca="1" si="180"/>
        <v>21.6</v>
      </c>
      <c r="Q476">
        <f t="shared" ca="1" si="181"/>
        <v>920</v>
      </c>
      <c r="R476" t="s">
        <v>20</v>
      </c>
      <c r="S476">
        <f t="shared" ca="1" si="164"/>
        <v>1.87</v>
      </c>
      <c r="T476">
        <f t="shared" ca="1" si="165"/>
        <v>1.05</v>
      </c>
      <c r="U476">
        <f t="shared" ca="1" si="166"/>
        <v>0.03</v>
      </c>
      <c r="V476">
        <v>12246</v>
      </c>
      <c r="W476">
        <v>1255509</v>
      </c>
    </row>
    <row r="477" spans="1:23" x14ac:dyDescent="0.25">
      <c r="A477">
        <v>476</v>
      </c>
      <c r="B477">
        <f t="shared" ca="1" si="167"/>
        <v>15</v>
      </c>
      <c r="C477" t="str">
        <f t="shared" ca="1" si="163"/>
        <v>Sandy loam</v>
      </c>
      <c r="D477">
        <f t="shared" ca="1" si="168"/>
        <v>6.9</v>
      </c>
      <c r="E477">
        <f t="shared" ca="1" si="169"/>
        <v>3.8</v>
      </c>
      <c r="F477">
        <f t="shared" ca="1" si="170"/>
        <v>67.900000000000006</v>
      </c>
      <c r="G477">
        <f t="shared" ca="1" si="171"/>
        <v>1.05</v>
      </c>
      <c r="H477">
        <f t="shared" ca="1" si="172"/>
        <v>56</v>
      </c>
      <c r="I477">
        <f t="shared" ca="1" si="173"/>
        <v>52</v>
      </c>
      <c r="J477">
        <f t="shared" ca="1" si="174"/>
        <v>293</v>
      </c>
      <c r="K477">
        <f t="shared" ca="1" si="175"/>
        <v>17</v>
      </c>
      <c r="L477">
        <f t="shared" ca="1" si="176"/>
        <v>0.9</v>
      </c>
      <c r="M477" t="str">
        <f t="shared" ca="1" si="177"/>
        <v>Dark brown</v>
      </c>
      <c r="N477">
        <f t="shared" ca="1" si="178"/>
        <v>54.6</v>
      </c>
      <c r="O477">
        <f t="shared" ca="1" si="179"/>
        <v>54.3</v>
      </c>
      <c r="P477">
        <f t="shared" ca="1" si="180"/>
        <v>27.4</v>
      </c>
      <c r="Q477">
        <f t="shared" ca="1" si="181"/>
        <v>823</v>
      </c>
      <c r="R477" t="s">
        <v>20</v>
      </c>
      <c r="S477">
        <f t="shared" ca="1" si="164"/>
        <v>1.08</v>
      </c>
      <c r="T477">
        <f t="shared" ca="1" si="165"/>
        <v>1.25</v>
      </c>
      <c r="U477">
        <f t="shared" ca="1" si="166"/>
        <v>0.02</v>
      </c>
      <c r="V477">
        <v>12246</v>
      </c>
      <c r="W477">
        <v>1255509</v>
      </c>
    </row>
    <row r="478" spans="1:23" x14ac:dyDescent="0.25">
      <c r="A478">
        <v>477</v>
      </c>
      <c r="B478">
        <f t="shared" ca="1" si="167"/>
        <v>20</v>
      </c>
      <c r="C478" t="str">
        <f t="shared" ca="1" si="163"/>
        <v>Loamy</v>
      </c>
      <c r="D478">
        <f t="shared" ca="1" si="168"/>
        <v>6.2</v>
      </c>
      <c r="E478">
        <f t="shared" ca="1" si="169"/>
        <v>3.3</v>
      </c>
      <c r="F478">
        <f t="shared" ca="1" si="170"/>
        <v>65</v>
      </c>
      <c r="G478">
        <f t="shared" ca="1" si="171"/>
        <v>1.08</v>
      </c>
      <c r="H478">
        <f t="shared" ca="1" si="172"/>
        <v>71</v>
      </c>
      <c r="I478">
        <f t="shared" ca="1" si="173"/>
        <v>40</v>
      </c>
      <c r="J478">
        <f t="shared" ca="1" si="174"/>
        <v>240</v>
      </c>
      <c r="K478">
        <f t="shared" ca="1" si="175"/>
        <v>10</v>
      </c>
      <c r="L478">
        <f t="shared" ca="1" si="176"/>
        <v>0.9</v>
      </c>
      <c r="M478" t="str">
        <f t="shared" ca="1" si="177"/>
        <v>Black</v>
      </c>
      <c r="N478">
        <f t="shared" ca="1" si="178"/>
        <v>58.2</v>
      </c>
      <c r="O478">
        <f t="shared" ca="1" si="179"/>
        <v>36.9</v>
      </c>
      <c r="P478">
        <f t="shared" ca="1" si="180"/>
        <v>22.1</v>
      </c>
      <c r="Q478">
        <f t="shared" ca="1" si="181"/>
        <v>777</v>
      </c>
      <c r="R478" t="s">
        <v>20</v>
      </c>
      <c r="S478">
        <f t="shared" ca="1" si="164"/>
        <v>1.78</v>
      </c>
      <c r="T478">
        <f t="shared" ca="1" si="165"/>
        <v>1.76</v>
      </c>
      <c r="U478">
        <f t="shared" ca="1" si="166"/>
        <v>0.02</v>
      </c>
      <c r="V478">
        <v>12246</v>
      </c>
      <c r="W478">
        <v>1255509</v>
      </c>
    </row>
    <row r="479" spans="1:23" x14ac:dyDescent="0.25">
      <c r="A479">
        <v>478</v>
      </c>
      <c r="B479">
        <f t="shared" ca="1" si="167"/>
        <v>26</v>
      </c>
      <c r="C479" t="str">
        <f t="shared" ca="1" si="163"/>
        <v>Sandy loam</v>
      </c>
      <c r="D479">
        <f t="shared" ca="1" si="168"/>
        <v>6.1</v>
      </c>
      <c r="E479">
        <f t="shared" ca="1" si="169"/>
        <v>3</v>
      </c>
      <c r="F479">
        <f t="shared" ca="1" si="170"/>
        <v>64.7</v>
      </c>
      <c r="G479">
        <f t="shared" ca="1" si="171"/>
        <v>1.03</v>
      </c>
      <c r="H479">
        <f t="shared" ca="1" si="172"/>
        <v>54</v>
      </c>
      <c r="I479">
        <f t="shared" ca="1" si="173"/>
        <v>57</v>
      </c>
      <c r="J479">
        <f t="shared" ca="1" si="174"/>
        <v>249</v>
      </c>
      <c r="K479">
        <f t="shared" ca="1" si="175"/>
        <v>12</v>
      </c>
      <c r="L479">
        <f t="shared" ca="1" si="176"/>
        <v>1</v>
      </c>
      <c r="M479" t="str">
        <f t="shared" ca="1" si="177"/>
        <v>Dark brown</v>
      </c>
      <c r="N479">
        <f t="shared" ca="1" si="178"/>
        <v>59.9</v>
      </c>
      <c r="O479">
        <f t="shared" ca="1" si="179"/>
        <v>41.6</v>
      </c>
      <c r="P479">
        <f t="shared" ca="1" si="180"/>
        <v>29.4</v>
      </c>
      <c r="Q479">
        <f t="shared" ca="1" si="181"/>
        <v>609</v>
      </c>
      <c r="R479" t="s">
        <v>20</v>
      </c>
      <c r="S479">
        <f t="shared" ca="1" si="164"/>
        <v>0.95</v>
      </c>
      <c r="T479">
        <f t="shared" ca="1" si="165"/>
        <v>1.56</v>
      </c>
      <c r="U479">
        <f t="shared" ca="1" si="166"/>
        <v>0.02</v>
      </c>
      <c r="V479">
        <v>12246</v>
      </c>
      <c r="W479">
        <v>1255509</v>
      </c>
    </row>
    <row r="480" spans="1:23" x14ac:dyDescent="0.25">
      <c r="A480">
        <v>479</v>
      </c>
      <c r="B480">
        <f t="shared" ca="1" si="167"/>
        <v>19</v>
      </c>
      <c r="C480" t="str">
        <f t="shared" ca="1" si="163"/>
        <v>Sandy loam</v>
      </c>
      <c r="D480">
        <f t="shared" ca="1" si="168"/>
        <v>6.9</v>
      </c>
      <c r="E480">
        <f t="shared" ca="1" si="169"/>
        <v>4.2</v>
      </c>
      <c r="F480">
        <f t="shared" ca="1" si="170"/>
        <v>65.900000000000006</v>
      </c>
      <c r="G480">
        <f t="shared" ca="1" si="171"/>
        <v>1.25</v>
      </c>
      <c r="H480">
        <f t="shared" ca="1" si="172"/>
        <v>136</v>
      </c>
      <c r="I480">
        <f t="shared" ca="1" si="173"/>
        <v>60</v>
      </c>
      <c r="J480">
        <f t="shared" ca="1" si="174"/>
        <v>290</v>
      </c>
      <c r="K480">
        <f t="shared" ca="1" si="175"/>
        <v>17</v>
      </c>
      <c r="L480">
        <f t="shared" ca="1" si="176"/>
        <v>1.2</v>
      </c>
      <c r="M480" t="str">
        <f t="shared" ca="1" si="177"/>
        <v>Black</v>
      </c>
      <c r="N480">
        <f t="shared" ca="1" si="178"/>
        <v>51.1</v>
      </c>
      <c r="O480">
        <f t="shared" ca="1" si="179"/>
        <v>56.6</v>
      </c>
      <c r="P480">
        <f t="shared" ca="1" si="180"/>
        <v>25.8</v>
      </c>
      <c r="Q480">
        <f t="shared" ca="1" si="181"/>
        <v>606</v>
      </c>
      <c r="R480" t="s">
        <v>20</v>
      </c>
      <c r="S480">
        <f t="shared" ca="1" si="164"/>
        <v>2.27</v>
      </c>
      <c r="T480">
        <f t="shared" ca="1" si="165"/>
        <v>1.1599999999999999</v>
      </c>
      <c r="U480">
        <f t="shared" ca="1" si="166"/>
        <v>0.02</v>
      </c>
      <c r="V480">
        <v>12246</v>
      </c>
      <c r="W480">
        <v>1255509</v>
      </c>
    </row>
    <row r="481" spans="1:23" x14ac:dyDescent="0.25">
      <c r="A481">
        <v>480</v>
      </c>
      <c r="B481">
        <f t="shared" ca="1" si="167"/>
        <v>16</v>
      </c>
      <c r="C481" t="str">
        <f t="shared" ca="1" si="163"/>
        <v>Loamy</v>
      </c>
      <c r="D481">
        <f t="shared" ca="1" si="168"/>
        <v>6.2</v>
      </c>
      <c r="E481">
        <f t="shared" ca="1" si="169"/>
        <v>4.5999999999999996</v>
      </c>
      <c r="F481">
        <f t="shared" ca="1" si="170"/>
        <v>50.7</v>
      </c>
      <c r="G481">
        <f t="shared" ca="1" si="171"/>
        <v>1.36</v>
      </c>
      <c r="H481">
        <f t="shared" ca="1" si="172"/>
        <v>150</v>
      </c>
      <c r="I481">
        <f t="shared" ca="1" si="173"/>
        <v>38</v>
      </c>
      <c r="J481">
        <f t="shared" ca="1" si="174"/>
        <v>215</v>
      </c>
      <c r="K481">
        <f t="shared" ca="1" si="175"/>
        <v>12</v>
      </c>
      <c r="L481">
        <f t="shared" ca="1" si="176"/>
        <v>1.4</v>
      </c>
      <c r="M481" t="str">
        <f t="shared" ca="1" si="177"/>
        <v>Dark brown</v>
      </c>
      <c r="N481">
        <f t="shared" ca="1" si="178"/>
        <v>42.2</v>
      </c>
      <c r="O481">
        <f t="shared" ca="1" si="179"/>
        <v>59.5</v>
      </c>
      <c r="P481">
        <f t="shared" ca="1" si="180"/>
        <v>28.7</v>
      </c>
      <c r="Q481">
        <f t="shared" ca="1" si="181"/>
        <v>715</v>
      </c>
      <c r="R481" t="s">
        <v>20</v>
      </c>
      <c r="S481">
        <f t="shared" ca="1" si="164"/>
        <v>3.95</v>
      </c>
      <c r="T481">
        <f t="shared" ca="1" si="165"/>
        <v>0.85</v>
      </c>
      <c r="U481">
        <f t="shared" ca="1" si="166"/>
        <v>0.03</v>
      </c>
      <c r="V481">
        <v>12246</v>
      </c>
      <c r="W481">
        <v>1255509</v>
      </c>
    </row>
    <row r="482" spans="1:23" x14ac:dyDescent="0.25">
      <c r="A482">
        <v>481</v>
      </c>
      <c r="B482">
        <f t="shared" ca="1" si="167"/>
        <v>21</v>
      </c>
      <c r="C482" t="str">
        <f t="shared" ca="1" si="163"/>
        <v>Loamy</v>
      </c>
      <c r="D482">
        <f t="shared" ca="1" si="168"/>
        <v>6.4</v>
      </c>
      <c r="E482">
        <f t="shared" ca="1" si="169"/>
        <v>4.8</v>
      </c>
      <c r="F482">
        <f t="shared" ca="1" si="170"/>
        <v>53.5</v>
      </c>
      <c r="G482">
        <f t="shared" ca="1" si="171"/>
        <v>1.1399999999999999</v>
      </c>
      <c r="H482">
        <f t="shared" ca="1" si="172"/>
        <v>132</v>
      </c>
      <c r="I482">
        <f t="shared" ca="1" si="173"/>
        <v>35</v>
      </c>
      <c r="J482">
        <f t="shared" ca="1" si="174"/>
        <v>208</v>
      </c>
      <c r="K482">
        <f t="shared" ca="1" si="175"/>
        <v>18</v>
      </c>
      <c r="L482">
        <f t="shared" ca="1" si="176"/>
        <v>1.4</v>
      </c>
      <c r="M482" t="str">
        <f t="shared" ca="1" si="177"/>
        <v>Black</v>
      </c>
      <c r="N482">
        <f t="shared" ca="1" si="178"/>
        <v>47.6</v>
      </c>
      <c r="O482">
        <f t="shared" ca="1" si="179"/>
        <v>44.7</v>
      </c>
      <c r="P482">
        <f t="shared" ca="1" si="180"/>
        <v>24.2</v>
      </c>
      <c r="Q482">
        <f t="shared" ca="1" si="181"/>
        <v>985</v>
      </c>
      <c r="R482" t="s">
        <v>20</v>
      </c>
      <c r="S482">
        <f t="shared" ca="1" si="164"/>
        <v>3.77</v>
      </c>
      <c r="T482">
        <f t="shared" ca="1" si="165"/>
        <v>1.2</v>
      </c>
      <c r="U482">
        <f t="shared" ca="1" si="166"/>
        <v>0.02</v>
      </c>
      <c r="V482">
        <v>12246</v>
      </c>
      <c r="W482">
        <v>1255509</v>
      </c>
    </row>
    <row r="483" spans="1:23" x14ac:dyDescent="0.25">
      <c r="A483">
        <v>482</v>
      </c>
      <c r="B483">
        <f t="shared" ca="1" si="167"/>
        <v>15</v>
      </c>
      <c r="C483" t="str">
        <f t="shared" ca="1" si="163"/>
        <v>Loamy</v>
      </c>
      <c r="D483">
        <f t="shared" ca="1" si="168"/>
        <v>6.6</v>
      </c>
      <c r="E483">
        <f t="shared" ca="1" si="169"/>
        <v>3.5</v>
      </c>
      <c r="F483">
        <f t="shared" ca="1" si="170"/>
        <v>69.599999999999994</v>
      </c>
      <c r="G483">
        <f t="shared" ca="1" si="171"/>
        <v>1.02</v>
      </c>
      <c r="H483">
        <f t="shared" ca="1" si="172"/>
        <v>128</v>
      </c>
      <c r="I483">
        <f t="shared" ca="1" si="173"/>
        <v>41</v>
      </c>
      <c r="J483">
        <f t="shared" ca="1" si="174"/>
        <v>158</v>
      </c>
      <c r="K483">
        <f t="shared" ca="1" si="175"/>
        <v>10</v>
      </c>
      <c r="L483">
        <f t="shared" ca="1" si="176"/>
        <v>1</v>
      </c>
      <c r="M483" t="str">
        <f t="shared" ca="1" si="177"/>
        <v>Black</v>
      </c>
      <c r="N483">
        <f t="shared" ca="1" si="178"/>
        <v>54.4</v>
      </c>
      <c r="O483">
        <f t="shared" ca="1" si="179"/>
        <v>54.3</v>
      </c>
      <c r="P483">
        <f t="shared" ca="1" si="180"/>
        <v>25.8</v>
      </c>
      <c r="Q483">
        <f t="shared" ca="1" si="181"/>
        <v>991</v>
      </c>
      <c r="R483" t="s">
        <v>20</v>
      </c>
      <c r="S483">
        <f t="shared" ca="1" si="164"/>
        <v>3.12</v>
      </c>
      <c r="T483">
        <f t="shared" ca="1" si="165"/>
        <v>1.28</v>
      </c>
      <c r="U483">
        <f t="shared" ca="1" si="166"/>
        <v>0.02</v>
      </c>
      <c r="V483">
        <v>12246</v>
      </c>
      <c r="W483">
        <v>1255509</v>
      </c>
    </row>
    <row r="484" spans="1:23" x14ac:dyDescent="0.25">
      <c r="A484">
        <v>483</v>
      </c>
      <c r="B484">
        <f t="shared" ca="1" si="167"/>
        <v>22</v>
      </c>
      <c r="C484" t="str">
        <f t="shared" ca="1" si="163"/>
        <v>Sandy loam</v>
      </c>
      <c r="D484">
        <f t="shared" ca="1" si="168"/>
        <v>6.3</v>
      </c>
      <c r="E484">
        <f t="shared" ca="1" si="169"/>
        <v>3.2</v>
      </c>
      <c r="F484">
        <f t="shared" ca="1" si="170"/>
        <v>55.5</v>
      </c>
      <c r="G484">
        <f t="shared" ca="1" si="171"/>
        <v>1.46</v>
      </c>
      <c r="H484">
        <f t="shared" ca="1" si="172"/>
        <v>93</v>
      </c>
      <c r="I484">
        <f t="shared" ca="1" si="173"/>
        <v>51</v>
      </c>
      <c r="J484">
        <f t="shared" ca="1" si="174"/>
        <v>248</v>
      </c>
      <c r="K484">
        <f t="shared" ca="1" si="175"/>
        <v>17</v>
      </c>
      <c r="L484">
        <f t="shared" ca="1" si="176"/>
        <v>1.5</v>
      </c>
      <c r="M484" t="str">
        <f t="shared" ca="1" si="177"/>
        <v>Black</v>
      </c>
      <c r="N484">
        <f t="shared" ca="1" si="178"/>
        <v>58.9</v>
      </c>
      <c r="O484">
        <f t="shared" ca="1" si="179"/>
        <v>44.6</v>
      </c>
      <c r="P484">
        <f t="shared" ca="1" si="180"/>
        <v>25.1</v>
      </c>
      <c r="Q484">
        <f t="shared" ca="1" si="181"/>
        <v>847</v>
      </c>
      <c r="R484" t="s">
        <v>20</v>
      </c>
      <c r="S484">
        <f t="shared" ca="1" si="164"/>
        <v>1.82</v>
      </c>
      <c r="T484">
        <f t="shared" ca="1" si="165"/>
        <v>1.24</v>
      </c>
      <c r="U484">
        <f t="shared" ca="1" si="166"/>
        <v>0.02</v>
      </c>
      <c r="V484">
        <v>12246</v>
      </c>
      <c r="W484">
        <v>1255509</v>
      </c>
    </row>
    <row r="485" spans="1:23" x14ac:dyDescent="0.25">
      <c r="A485">
        <v>484</v>
      </c>
      <c r="B485">
        <f t="shared" ca="1" si="167"/>
        <v>22</v>
      </c>
      <c r="C485" t="str">
        <f t="shared" ca="1" si="163"/>
        <v>Sandy loam</v>
      </c>
      <c r="D485">
        <f t="shared" ca="1" si="168"/>
        <v>6.5</v>
      </c>
      <c r="E485">
        <f t="shared" ca="1" si="169"/>
        <v>4.8</v>
      </c>
      <c r="F485">
        <f t="shared" ca="1" si="170"/>
        <v>52.1</v>
      </c>
      <c r="G485">
        <f t="shared" ca="1" si="171"/>
        <v>1.2</v>
      </c>
      <c r="H485">
        <f t="shared" ca="1" si="172"/>
        <v>150</v>
      </c>
      <c r="I485">
        <f t="shared" ca="1" si="173"/>
        <v>46</v>
      </c>
      <c r="J485">
        <f t="shared" ca="1" si="174"/>
        <v>175</v>
      </c>
      <c r="K485">
        <f t="shared" ca="1" si="175"/>
        <v>15</v>
      </c>
      <c r="L485">
        <f t="shared" ca="1" si="176"/>
        <v>1.1000000000000001</v>
      </c>
      <c r="M485" t="str">
        <f t="shared" ca="1" si="177"/>
        <v>Black</v>
      </c>
      <c r="N485">
        <f t="shared" ca="1" si="178"/>
        <v>56.7</v>
      </c>
      <c r="O485">
        <f t="shared" ca="1" si="179"/>
        <v>49.3</v>
      </c>
      <c r="P485">
        <f t="shared" ca="1" si="180"/>
        <v>23</v>
      </c>
      <c r="Q485">
        <f t="shared" ca="1" si="181"/>
        <v>921</v>
      </c>
      <c r="R485" t="s">
        <v>20</v>
      </c>
      <c r="S485">
        <f t="shared" ca="1" si="164"/>
        <v>3.26</v>
      </c>
      <c r="T485">
        <f t="shared" ca="1" si="165"/>
        <v>1.06</v>
      </c>
      <c r="U485">
        <f t="shared" ca="1" si="166"/>
        <v>0.02</v>
      </c>
      <c r="V485">
        <v>12246</v>
      </c>
      <c r="W485">
        <v>1255509</v>
      </c>
    </row>
    <row r="486" spans="1:23" x14ac:dyDescent="0.25">
      <c r="A486">
        <v>485</v>
      </c>
      <c r="B486">
        <f t="shared" ca="1" si="167"/>
        <v>26</v>
      </c>
      <c r="C486" t="str">
        <f t="shared" ca="1" si="163"/>
        <v>Sandy loam</v>
      </c>
      <c r="D486">
        <f t="shared" ca="1" si="168"/>
        <v>6.8</v>
      </c>
      <c r="E486">
        <f t="shared" ca="1" si="169"/>
        <v>5</v>
      </c>
      <c r="F486">
        <f t="shared" ca="1" si="170"/>
        <v>53.1</v>
      </c>
      <c r="G486">
        <f t="shared" ca="1" si="171"/>
        <v>1.04</v>
      </c>
      <c r="H486">
        <f t="shared" ca="1" si="172"/>
        <v>119</v>
      </c>
      <c r="I486">
        <f t="shared" ca="1" si="173"/>
        <v>46</v>
      </c>
      <c r="J486">
        <f t="shared" ca="1" si="174"/>
        <v>257</v>
      </c>
      <c r="K486">
        <f t="shared" ca="1" si="175"/>
        <v>20</v>
      </c>
      <c r="L486">
        <f t="shared" ca="1" si="176"/>
        <v>0.9</v>
      </c>
      <c r="M486" t="str">
        <f t="shared" ca="1" si="177"/>
        <v>Black</v>
      </c>
      <c r="N486">
        <f t="shared" ca="1" si="178"/>
        <v>41.7</v>
      </c>
      <c r="O486">
        <f t="shared" ca="1" si="179"/>
        <v>36.4</v>
      </c>
      <c r="P486">
        <f t="shared" ca="1" si="180"/>
        <v>26.6</v>
      </c>
      <c r="Q486">
        <f t="shared" ca="1" si="181"/>
        <v>986</v>
      </c>
      <c r="R486" t="s">
        <v>20</v>
      </c>
      <c r="S486">
        <f t="shared" ca="1" si="164"/>
        <v>2.59</v>
      </c>
      <c r="T486">
        <f t="shared" ca="1" si="165"/>
        <v>1.46</v>
      </c>
      <c r="U486">
        <f t="shared" ca="1" si="166"/>
        <v>0.02</v>
      </c>
      <c r="V486">
        <v>12246</v>
      </c>
      <c r="W486">
        <v>1255509</v>
      </c>
    </row>
    <row r="487" spans="1:23" x14ac:dyDescent="0.25">
      <c r="A487">
        <v>486</v>
      </c>
      <c r="B487">
        <f t="shared" ca="1" si="167"/>
        <v>24</v>
      </c>
      <c r="C487" t="str">
        <f t="shared" ca="1" si="163"/>
        <v>Loamy</v>
      </c>
      <c r="D487">
        <f t="shared" ca="1" si="168"/>
        <v>6.4</v>
      </c>
      <c r="E487">
        <f t="shared" ca="1" si="169"/>
        <v>4</v>
      </c>
      <c r="F487">
        <f t="shared" ca="1" si="170"/>
        <v>64.5</v>
      </c>
      <c r="G487">
        <f t="shared" ca="1" si="171"/>
        <v>1.22</v>
      </c>
      <c r="H487">
        <f t="shared" ca="1" si="172"/>
        <v>96</v>
      </c>
      <c r="I487">
        <f t="shared" ca="1" si="173"/>
        <v>32</v>
      </c>
      <c r="J487">
        <f t="shared" ca="1" si="174"/>
        <v>275</v>
      </c>
      <c r="K487">
        <f t="shared" ca="1" si="175"/>
        <v>12</v>
      </c>
      <c r="L487">
        <f t="shared" ca="1" si="176"/>
        <v>1</v>
      </c>
      <c r="M487" t="str">
        <f t="shared" ca="1" si="177"/>
        <v>Black</v>
      </c>
      <c r="N487">
        <f t="shared" ca="1" si="178"/>
        <v>52.2</v>
      </c>
      <c r="O487">
        <f t="shared" ca="1" si="179"/>
        <v>49.7</v>
      </c>
      <c r="P487">
        <f t="shared" ca="1" si="180"/>
        <v>24.9</v>
      </c>
      <c r="Q487">
        <f t="shared" ca="1" si="181"/>
        <v>943</v>
      </c>
      <c r="R487" t="s">
        <v>20</v>
      </c>
      <c r="S487">
        <f t="shared" ca="1" si="164"/>
        <v>3</v>
      </c>
      <c r="T487">
        <f t="shared" ca="1" si="165"/>
        <v>1.3</v>
      </c>
      <c r="U487">
        <f t="shared" ca="1" si="166"/>
        <v>0.02</v>
      </c>
      <c r="V487">
        <v>12246</v>
      </c>
      <c r="W487">
        <v>1255509</v>
      </c>
    </row>
    <row r="488" spans="1:23" x14ac:dyDescent="0.25">
      <c r="A488">
        <v>487</v>
      </c>
      <c r="B488">
        <f t="shared" ca="1" si="167"/>
        <v>18</v>
      </c>
      <c r="C488" t="str">
        <f t="shared" ca="1" si="163"/>
        <v>Loamy</v>
      </c>
      <c r="D488">
        <f t="shared" ca="1" si="168"/>
        <v>6.1</v>
      </c>
      <c r="E488">
        <f t="shared" ca="1" si="169"/>
        <v>3.5</v>
      </c>
      <c r="F488">
        <f t="shared" ca="1" si="170"/>
        <v>64.900000000000006</v>
      </c>
      <c r="G488">
        <f t="shared" ca="1" si="171"/>
        <v>1.26</v>
      </c>
      <c r="H488">
        <f t="shared" ca="1" si="172"/>
        <v>142</v>
      </c>
      <c r="I488">
        <f t="shared" ca="1" si="173"/>
        <v>33</v>
      </c>
      <c r="J488">
        <f t="shared" ca="1" si="174"/>
        <v>239</v>
      </c>
      <c r="K488">
        <f t="shared" ca="1" si="175"/>
        <v>10</v>
      </c>
      <c r="L488">
        <f t="shared" ca="1" si="176"/>
        <v>1.5</v>
      </c>
      <c r="M488" t="str">
        <f t="shared" ca="1" si="177"/>
        <v>Black</v>
      </c>
      <c r="N488">
        <f t="shared" ca="1" si="178"/>
        <v>42</v>
      </c>
      <c r="O488">
        <f t="shared" ca="1" si="179"/>
        <v>49</v>
      </c>
      <c r="P488">
        <f t="shared" ca="1" si="180"/>
        <v>29.9</v>
      </c>
      <c r="Q488">
        <f t="shared" ca="1" si="181"/>
        <v>893</v>
      </c>
      <c r="R488" t="s">
        <v>20</v>
      </c>
      <c r="S488">
        <f t="shared" ca="1" si="164"/>
        <v>4.3</v>
      </c>
      <c r="T488">
        <f t="shared" ca="1" si="165"/>
        <v>1.32</v>
      </c>
      <c r="U488">
        <f t="shared" ca="1" si="166"/>
        <v>0.03</v>
      </c>
      <c r="V488">
        <v>12246</v>
      </c>
      <c r="W488">
        <v>1255509</v>
      </c>
    </row>
    <row r="489" spans="1:23" x14ac:dyDescent="0.25">
      <c r="A489">
        <v>488</v>
      </c>
      <c r="B489">
        <f t="shared" ca="1" si="167"/>
        <v>16</v>
      </c>
      <c r="C489" t="str">
        <f t="shared" ca="1" si="163"/>
        <v>Loamy</v>
      </c>
      <c r="D489">
        <f t="shared" ca="1" si="168"/>
        <v>6.1</v>
      </c>
      <c r="E489">
        <f t="shared" ca="1" si="169"/>
        <v>4.3</v>
      </c>
      <c r="F489">
        <f t="shared" ca="1" si="170"/>
        <v>59.6</v>
      </c>
      <c r="G489">
        <f t="shared" ca="1" si="171"/>
        <v>1.25</v>
      </c>
      <c r="H489">
        <f t="shared" ca="1" si="172"/>
        <v>95</v>
      </c>
      <c r="I489">
        <f t="shared" ca="1" si="173"/>
        <v>41</v>
      </c>
      <c r="J489">
        <f t="shared" ca="1" si="174"/>
        <v>170</v>
      </c>
      <c r="K489">
        <f t="shared" ca="1" si="175"/>
        <v>10</v>
      </c>
      <c r="L489">
        <f t="shared" ca="1" si="176"/>
        <v>1.2</v>
      </c>
      <c r="M489" t="str">
        <f t="shared" ca="1" si="177"/>
        <v>Dark brown</v>
      </c>
      <c r="N489">
        <f t="shared" ca="1" si="178"/>
        <v>48</v>
      </c>
      <c r="O489">
        <f t="shared" ca="1" si="179"/>
        <v>55.2</v>
      </c>
      <c r="P489">
        <f t="shared" ca="1" si="180"/>
        <v>22.2</v>
      </c>
      <c r="Q489">
        <f t="shared" ca="1" si="181"/>
        <v>726</v>
      </c>
      <c r="R489" t="s">
        <v>20</v>
      </c>
      <c r="S489">
        <f t="shared" ca="1" si="164"/>
        <v>2.3199999999999998</v>
      </c>
      <c r="T489">
        <f t="shared" ca="1" si="165"/>
        <v>1.08</v>
      </c>
      <c r="U489">
        <f t="shared" ca="1" si="166"/>
        <v>0.03</v>
      </c>
      <c r="V489">
        <v>12246</v>
      </c>
      <c r="W489">
        <v>1255509</v>
      </c>
    </row>
    <row r="490" spans="1:23" x14ac:dyDescent="0.25">
      <c r="A490">
        <v>489</v>
      </c>
      <c r="B490">
        <f t="shared" ca="1" si="167"/>
        <v>18</v>
      </c>
      <c r="C490" t="str">
        <f t="shared" ca="1" si="163"/>
        <v>Loamy</v>
      </c>
      <c r="D490">
        <f t="shared" ca="1" si="168"/>
        <v>6.5</v>
      </c>
      <c r="E490">
        <f t="shared" ca="1" si="169"/>
        <v>3.5</v>
      </c>
      <c r="F490">
        <f t="shared" ca="1" si="170"/>
        <v>51</v>
      </c>
      <c r="G490">
        <f t="shared" ca="1" si="171"/>
        <v>1.17</v>
      </c>
      <c r="H490">
        <f t="shared" ca="1" si="172"/>
        <v>73</v>
      </c>
      <c r="I490">
        <f t="shared" ca="1" si="173"/>
        <v>39</v>
      </c>
      <c r="J490">
        <f t="shared" ca="1" si="174"/>
        <v>150</v>
      </c>
      <c r="K490">
        <f t="shared" ca="1" si="175"/>
        <v>12</v>
      </c>
      <c r="L490">
        <f t="shared" ca="1" si="176"/>
        <v>0.8</v>
      </c>
      <c r="M490" t="str">
        <f t="shared" ca="1" si="177"/>
        <v>Dark brown</v>
      </c>
      <c r="N490">
        <f t="shared" ca="1" si="178"/>
        <v>56.1</v>
      </c>
      <c r="O490">
        <f t="shared" ca="1" si="179"/>
        <v>56.9</v>
      </c>
      <c r="P490">
        <f t="shared" ca="1" si="180"/>
        <v>25.4</v>
      </c>
      <c r="Q490">
        <f t="shared" ca="1" si="181"/>
        <v>647</v>
      </c>
      <c r="R490" t="s">
        <v>20</v>
      </c>
      <c r="S490">
        <f t="shared" ca="1" si="164"/>
        <v>1.87</v>
      </c>
      <c r="T490">
        <f t="shared" ca="1" si="165"/>
        <v>0.9</v>
      </c>
      <c r="U490">
        <f t="shared" ca="1" si="166"/>
        <v>0.02</v>
      </c>
      <c r="V490">
        <v>12246</v>
      </c>
      <c r="W490">
        <v>1255509</v>
      </c>
    </row>
    <row r="491" spans="1:23" x14ac:dyDescent="0.25">
      <c r="A491">
        <v>490</v>
      </c>
      <c r="B491">
        <f t="shared" ca="1" si="167"/>
        <v>15</v>
      </c>
      <c r="C491" t="str">
        <f t="shared" ca="1" si="163"/>
        <v>Sandy loam</v>
      </c>
      <c r="D491">
        <f t="shared" ca="1" si="168"/>
        <v>6.6</v>
      </c>
      <c r="E491">
        <f t="shared" ca="1" si="169"/>
        <v>4.9000000000000004</v>
      </c>
      <c r="F491">
        <f t="shared" ca="1" si="170"/>
        <v>65.7</v>
      </c>
      <c r="G491">
        <f t="shared" ca="1" si="171"/>
        <v>1.1000000000000001</v>
      </c>
      <c r="H491">
        <f t="shared" ca="1" si="172"/>
        <v>96</v>
      </c>
      <c r="I491">
        <f t="shared" ca="1" si="173"/>
        <v>60</v>
      </c>
      <c r="J491">
        <f t="shared" ca="1" si="174"/>
        <v>218</v>
      </c>
      <c r="K491">
        <f t="shared" ca="1" si="175"/>
        <v>17</v>
      </c>
      <c r="L491">
        <f t="shared" ca="1" si="176"/>
        <v>1.2</v>
      </c>
      <c r="M491" t="str">
        <f t="shared" ca="1" si="177"/>
        <v>Black</v>
      </c>
      <c r="N491">
        <f t="shared" ca="1" si="178"/>
        <v>44.5</v>
      </c>
      <c r="O491">
        <f t="shared" ca="1" si="179"/>
        <v>31.3</v>
      </c>
      <c r="P491">
        <f t="shared" ca="1" si="180"/>
        <v>25.4</v>
      </c>
      <c r="Q491">
        <f t="shared" ca="1" si="181"/>
        <v>785</v>
      </c>
      <c r="R491" t="s">
        <v>20</v>
      </c>
      <c r="S491">
        <f t="shared" ca="1" si="164"/>
        <v>1.6</v>
      </c>
      <c r="T491">
        <f t="shared" ca="1" si="165"/>
        <v>2.1</v>
      </c>
      <c r="U491">
        <f t="shared" ca="1" si="166"/>
        <v>0.02</v>
      </c>
      <c r="V491">
        <v>12246</v>
      </c>
      <c r="W491">
        <v>1255509</v>
      </c>
    </row>
    <row r="492" spans="1:23" x14ac:dyDescent="0.25">
      <c r="A492">
        <v>491</v>
      </c>
      <c r="B492">
        <f t="shared" ca="1" si="167"/>
        <v>23</v>
      </c>
      <c r="C492" t="str">
        <f t="shared" ca="1" si="163"/>
        <v>Sandy loam</v>
      </c>
      <c r="D492">
        <f t="shared" ca="1" si="168"/>
        <v>6.5</v>
      </c>
      <c r="E492">
        <f t="shared" ca="1" si="169"/>
        <v>4.5999999999999996</v>
      </c>
      <c r="F492">
        <f t="shared" ca="1" si="170"/>
        <v>69.900000000000006</v>
      </c>
      <c r="G492">
        <f t="shared" ca="1" si="171"/>
        <v>1.29</v>
      </c>
      <c r="H492">
        <f t="shared" ca="1" si="172"/>
        <v>100</v>
      </c>
      <c r="I492">
        <f t="shared" ca="1" si="173"/>
        <v>30</v>
      </c>
      <c r="J492">
        <f t="shared" ca="1" si="174"/>
        <v>227</v>
      </c>
      <c r="K492">
        <f t="shared" ca="1" si="175"/>
        <v>18</v>
      </c>
      <c r="L492">
        <f t="shared" ca="1" si="176"/>
        <v>1.1000000000000001</v>
      </c>
      <c r="M492" t="str">
        <f t="shared" ca="1" si="177"/>
        <v>Black</v>
      </c>
      <c r="N492">
        <f t="shared" ca="1" si="178"/>
        <v>41.2</v>
      </c>
      <c r="O492">
        <f t="shared" ca="1" si="179"/>
        <v>42.5</v>
      </c>
      <c r="P492">
        <f t="shared" ca="1" si="180"/>
        <v>26</v>
      </c>
      <c r="Q492">
        <f t="shared" ca="1" si="181"/>
        <v>882</v>
      </c>
      <c r="R492" t="s">
        <v>20</v>
      </c>
      <c r="S492">
        <f t="shared" ca="1" si="164"/>
        <v>3.33</v>
      </c>
      <c r="T492">
        <f t="shared" ca="1" si="165"/>
        <v>1.64</v>
      </c>
      <c r="U492">
        <f t="shared" ca="1" si="166"/>
        <v>0.03</v>
      </c>
      <c r="V492">
        <v>12246</v>
      </c>
      <c r="W492">
        <v>1255509</v>
      </c>
    </row>
    <row r="493" spans="1:23" x14ac:dyDescent="0.25">
      <c r="A493">
        <v>492</v>
      </c>
      <c r="B493">
        <f t="shared" ca="1" si="167"/>
        <v>20</v>
      </c>
      <c r="C493" t="str">
        <f t="shared" ca="1" si="163"/>
        <v>Sandy loam</v>
      </c>
      <c r="D493">
        <f t="shared" ca="1" si="168"/>
        <v>6.4</v>
      </c>
      <c r="E493">
        <f t="shared" ca="1" si="169"/>
        <v>4.3</v>
      </c>
      <c r="F493">
        <f t="shared" ca="1" si="170"/>
        <v>52.3</v>
      </c>
      <c r="G493">
        <f t="shared" ca="1" si="171"/>
        <v>1.2</v>
      </c>
      <c r="H493">
        <f t="shared" ca="1" si="172"/>
        <v>126</v>
      </c>
      <c r="I493">
        <f t="shared" ca="1" si="173"/>
        <v>48</v>
      </c>
      <c r="J493">
        <f t="shared" ca="1" si="174"/>
        <v>239</v>
      </c>
      <c r="K493">
        <f t="shared" ca="1" si="175"/>
        <v>16</v>
      </c>
      <c r="L493">
        <f t="shared" ca="1" si="176"/>
        <v>1</v>
      </c>
      <c r="M493" t="str">
        <f t="shared" ca="1" si="177"/>
        <v>Dark brown</v>
      </c>
      <c r="N493">
        <f t="shared" ca="1" si="178"/>
        <v>59.3</v>
      </c>
      <c r="O493">
        <f t="shared" ca="1" si="179"/>
        <v>52.3</v>
      </c>
      <c r="P493">
        <f t="shared" ca="1" si="180"/>
        <v>29.2</v>
      </c>
      <c r="Q493">
        <f t="shared" ca="1" si="181"/>
        <v>769</v>
      </c>
      <c r="R493" t="s">
        <v>20</v>
      </c>
      <c r="S493">
        <f t="shared" ca="1" si="164"/>
        <v>2.63</v>
      </c>
      <c r="T493">
        <f t="shared" ca="1" si="165"/>
        <v>1</v>
      </c>
      <c r="U493">
        <f t="shared" ca="1" si="166"/>
        <v>0.02</v>
      </c>
      <c r="V493">
        <v>12246</v>
      </c>
      <c r="W493">
        <v>1255509</v>
      </c>
    </row>
    <row r="494" spans="1:23" x14ac:dyDescent="0.25">
      <c r="A494">
        <v>493</v>
      </c>
      <c r="B494">
        <f t="shared" ca="1" si="167"/>
        <v>16</v>
      </c>
      <c r="C494" t="str">
        <f t="shared" ca="1" si="163"/>
        <v>Loamy</v>
      </c>
      <c r="D494">
        <f t="shared" ca="1" si="168"/>
        <v>6.8</v>
      </c>
      <c r="E494">
        <f t="shared" ca="1" si="169"/>
        <v>3.8</v>
      </c>
      <c r="F494">
        <f t="shared" ca="1" si="170"/>
        <v>61.3</v>
      </c>
      <c r="G494">
        <f t="shared" ca="1" si="171"/>
        <v>1.03</v>
      </c>
      <c r="H494">
        <f t="shared" ca="1" si="172"/>
        <v>146</v>
      </c>
      <c r="I494">
        <f t="shared" ca="1" si="173"/>
        <v>37</v>
      </c>
      <c r="J494">
        <f t="shared" ca="1" si="174"/>
        <v>213</v>
      </c>
      <c r="K494">
        <f t="shared" ca="1" si="175"/>
        <v>15</v>
      </c>
      <c r="L494">
        <f t="shared" ca="1" si="176"/>
        <v>0.8</v>
      </c>
      <c r="M494" t="str">
        <f t="shared" ca="1" si="177"/>
        <v>Black</v>
      </c>
      <c r="N494">
        <f t="shared" ca="1" si="178"/>
        <v>57.2</v>
      </c>
      <c r="O494">
        <f t="shared" ca="1" si="179"/>
        <v>56.5</v>
      </c>
      <c r="P494">
        <f t="shared" ca="1" si="180"/>
        <v>21.9</v>
      </c>
      <c r="Q494">
        <f t="shared" ca="1" si="181"/>
        <v>956</v>
      </c>
      <c r="R494" t="s">
        <v>20</v>
      </c>
      <c r="S494">
        <f t="shared" ca="1" si="164"/>
        <v>3.95</v>
      </c>
      <c r="T494">
        <f t="shared" ca="1" si="165"/>
        <v>1.08</v>
      </c>
      <c r="U494">
        <f t="shared" ca="1" si="166"/>
        <v>0.02</v>
      </c>
      <c r="V494">
        <v>12246</v>
      </c>
      <c r="W494">
        <v>1255509</v>
      </c>
    </row>
    <row r="495" spans="1:23" x14ac:dyDescent="0.25">
      <c r="A495">
        <v>494</v>
      </c>
      <c r="B495">
        <f t="shared" ca="1" si="167"/>
        <v>27</v>
      </c>
      <c r="C495" t="str">
        <f t="shared" ca="1" si="163"/>
        <v>Loamy</v>
      </c>
      <c r="D495">
        <f t="shared" ca="1" si="168"/>
        <v>6.5</v>
      </c>
      <c r="E495">
        <f t="shared" ca="1" si="169"/>
        <v>3.5</v>
      </c>
      <c r="F495">
        <f t="shared" ca="1" si="170"/>
        <v>52</v>
      </c>
      <c r="G495">
        <f t="shared" ca="1" si="171"/>
        <v>1.23</v>
      </c>
      <c r="H495">
        <f t="shared" ca="1" si="172"/>
        <v>88</v>
      </c>
      <c r="I495">
        <f t="shared" ca="1" si="173"/>
        <v>60</v>
      </c>
      <c r="J495">
        <f t="shared" ca="1" si="174"/>
        <v>179</v>
      </c>
      <c r="K495">
        <f t="shared" ca="1" si="175"/>
        <v>18</v>
      </c>
      <c r="L495">
        <f t="shared" ca="1" si="176"/>
        <v>1</v>
      </c>
      <c r="M495" t="str">
        <f t="shared" ca="1" si="177"/>
        <v>Dark brown</v>
      </c>
      <c r="N495">
        <f t="shared" ca="1" si="178"/>
        <v>48.8</v>
      </c>
      <c r="O495">
        <f t="shared" ca="1" si="179"/>
        <v>52.3</v>
      </c>
      <c r="P495">
        <f t="shared" ca="1" si="180"/>
        <v>20.8</v>
      </c>
      <c r="Q495">
        <f t="shared" ca="1" si="181"/>
        <v>751</v>
      </c>
      <c r="R495" t="s">
        <v>20</v>
      </c>
      <c r="S495">
        <f t="shared" ca="1" si="164"/>
        <v>1.47</v>
      </c>
      <c r="T495">
        <f t="shared" ca="1" si="165"/>
        <v>0.99</v>
      </c>
      <c r="U495">
        <f t="shared" ca="1" si="166"/>
        <v>0.03</v>
      </c>
      <c r="V495">
        <v>12246</v>
      </c>
      <c r="W495">
        <v>1255509</v>
      </c>
    </row>
    <row r="496" spans="1:23" x14ac:dyDescent="0.25">
      <c r="A496">
        <v>495</v>
      </c>
      <c r="B496">
        <f t="shared" ca="1" si="167"/>
        <v>22</v>
      </c>
      <c r="C496" t="str">
        <f t="shared" ca="1" si="163"/>
        <v>Loamy</v>
      </c>
      <c r="D496">
        <f t="shared" ca="1" si="168"/>
        <v>6.3</v>
      </c>
      <c r="E496">
        <f t="shared" ca="1" si="169"/>
        <v>3.8</v>
      </c>
      <c r="F496">
        <f t="shared" ca="1" si="170"/>
        <v>69.8</v>
      </c>
      <c r="G496">
        <f t="shared" ca="1" si="171"/>
        <v>1.36</v>
      </c>
      <c r="H496">
        <f t="shared" ca="1" si="172"/>
        <v>86</v>
      </c>
      <c r="I496">
        <f t="shared" ca="1" si="173"/>
        <v>43</v>
      </c>
      <c r="J496">
        <f t="shared" ca="1" si="174"/>
        <v>177</v>
      </c>
      <c r="K496">
        <f t="shared" ca="1" si="175"/>
        <v>20</v>
      </c>
      <c r="L496">
        <f t="shared" ca="1" si="176"/>
        <v>1</v>
      </c>
      <c r="M496" t="str">
        <f t="shared" ca="1" si="177"/>
        <v>Black</v>
      </c>
      <c r="N496">
        <f t="shared" ca="1" si="178"/>
        <v>42</v>
      </c>
      <c r="O496">
        <f t="shared" ca="1" si="179"/>
        <v>31.3</v>
      </c>
      <c r="P496">
        <f t="shared" ca="1" si="180"/>
        <v>29</v>
      </c>
      <c r="Q496">
        <f t="shared" ca="1" si="181"/>
        <v>650</v>
      </c>
      <c r="R496" t="s">
        <v>20</v>
      </c>
      <c r="S496">
        <f t="shared" ca="1" si="164"/>
        <v>2</v>
      </c>
      <c r="T496">
        <f t="shared" ca="1" si="165"/>
        <v>2.23</v>
      </c>
      <c r="U496">
        <f t="shared" ca="1" si="166"/>
        <v>0.03</v>
      </c>
      <c r="V496">
        <v>12246</v>
      </c>
      <c r="W496">
        <v>1255509</v>
      </c>
    </row>
    <row r="497" spans="1:23" x14ac:dyDescent="0.25">
      <c r="A497">
        <v>496</v>
      </c>
      <c r="B497">
        <f t="shared" ca="1" si="167"/>
        <v>25</v>
      </c>
      <c r="C497" t="str">
        <f t="shared" ca="1" si="163"/>
        <v>Sandy loam</v>
      </c>
      <c r="D497">
        <f t="shared" ca="1" si="168"/>
        <v>6</v>
      </c>
      <c r="E497">
        <f t="shared" ca="1" si="169"/>
        <v>3.2</v>
      </c>
      <c r="F497">
        <f t="shared" ca="1" si="170"/>
        <v>66.3</v>
      </c>
      <c r="G497">
        <f t="shared" ca="1" si="171"/>
        <v>1.46</v>
      </c>
      <c r="H497">
        <f t="shared" ca="1" si="172"/>
        <v>124</v>
      </c>
      <c r="I497">
        <f t="shared" ca="1" si="173"/>
        <v>47</v>
      </c>
      <c r="J497">
        <f t="shared" ca="1" si="174"/>
        <v>293</v>
      </c>
      <c r="K497">
        <f t="shared" ca="1" si="175"/>
        <v>19</v>
      </c>
      <c r="L497">
        <f t="shared" ca="1" si="176"/>
        <v>0.5</v>
      </c>
      <c r="M497" t="str">
        <f t="shared" ca="1" si="177"/>
        <v>Black</v>
      </c>
      <c r="N497">
        <f t="shared" ca="1" si="178"/>
        <v>59.6</v>
      </c>
      <c r="O497">
        <f t="shared" ca="1" si="179"/>
        <v>57.4</v>
      </c>
      <c r="P497">
        <f t="shared" ca="1" si="180"/>
        <v>21.5</v>
      </c>
      <c r="Q497">
        <f t="shared" ca="1" si="181"/>
        <v>924</v>
      </c>
      <c r="R497" t="s">
        <v>20</v>
      </c>
      <c r="S497">
        <f t="shared" ca="1" si="164"/>
        <v>2.64</v>
      </c>
      <c r="T497">
        <f t="shared" ca="1" si="165"/>
        <v>1.1599999999999999</v>
      </c>
      <c r="U497">
        <f t="shared" ca="1" si="166"/>
        <v>0.02</v>
      </c>
      <c r="V497">
        <v>12246</v>
      </c>
      <c r="W497">
        <v>1255509</v>
      </c>
    </row>
    <row r="498" spans="1:23" x14ac:dyDescent="0.25">
      <c r="A498">
        <v>497</v>
      </c>
      <c r="B498">
        <f t="shared" ca="1" si="167"/>
        <v>26</v>
      </c>
      <c r="C498" t="str">
        <f t="shared" ca="1" si="163"/>
        <v>Loamy</v>
      </c>
      <c r="D498">
        <f t="shared" ca="1" si="168"/>
        <v>6.8</v>
      </c>
      <c r="E498">
        <f t="shared" ca="1" si="169"/>
        <v>3</v>
      </c>
      <c r="F498">
        <f t="shared" ca="1" si="170"/>
        <v>67.599999999999994</v>
      </c>
      <c r="G498">
        <f t="shared" ca="1" si="171"/>
        <v>1.29</v>
      </c>
      <c r="H498">
        <f t="shared" ca="1" si="172"/>
        <v>108</v>
      </c>
      <c r="I498">
        <f t="shared" ca="1" si="173"/>
        <v>53</v>
      </c>
      <c r="J498">
        <f t="shared" ca="1" si="174"/>
        <v>231</v>
      </c>
      <c r="K498">
        <f t="shared" ca="1" si="175"/>
        <v>20</v>
      </c>
      <c r="L498">
        <f t="shared" ca="1" si="176"/>
        <v>0.5</v>
      </c>
      <c r="M498" t="str">
        <f t="shared" ca="1" si="177"/>
        <v>Black</v>
      </c>
      <c r="N498">
        <f t="shared" ca="1" si="178"/>
        <v>44.6</v>
      </c>
      <c r="O498">
        <f t="shared" ca="1" si="179"/>
        <v>51.7</v>
      </c>
      <c r="P498">
        <f t="shared" ca="1" si="180"/>
        <v>28.9</v>
      </c>
      <c r="Q498">
        <f t="shared" ca="1" si="181"/>
        <v>902</v>
      </c>
      <c r="R498" t="s">
        <v>20</v>
      </c>
      <c r="S498">
        <f t="shared" ca="1" si="164"/>
        <v>2.04</v>
      </c>
      <c r="T498">
        <f t="shared" ca="1" si="165"/>
        <v>1.31</v>
      </c>
      <c r="U498">
        <f t="shared" ca="1" si="166"/>
        <v>0.03</v>
      </c>
      <c r="V498">
        <v>12246</v>
      </c>
      <c r="W498">
        <v>1255509</v>
      </c>
    </row>
    <row r="499" spans="1:23" x14ac:dyDescent="0.25">
      <c r="A499">
        <v>498</v>
      </c>
      <c r="B499">
        <f t="shared" ca="1" si="167"/>
        <v>28</v>
      </c>
      <c r="C499" t="str">
        <f t="shared" ca="1" si="163"/>
        <v>Sandy loam</v>
      </c>
      <c r="D499">
        <f t="shared" ca="1" si="168"/>
        <v>6.3</v>
      </c>
      <c r="E499">
        <f t="shared" ca="1" si="169"/>
        <v>4.5</v>
      </c>
      <c r="F499">
        <f t="shared" ca="1" si="170"/>
        <v>58.2</v>
      </c>
      <c r="G499">
        <f t="shared" ca="1" si="171"/>
        <v>1.18</v>
      </c>
      <c r="H499">
        <f t="shared" ca="1" si="172"/>
        <v>139</v>
      </c>
      <c r="I499">
        <f t="shared" ca="1" si="173"/>
        <v>49</v>
      </c>
      <c r="J499">
        <f t="shared" ca="1" si="174"/>
        <v>234</v>
      </c>
      <c r="K499">
        <f t="shared" ca="1" si="175"/>
        <v>10</v>
      </c>
      <c r="L499">
        <f t="shared" ca="1" si="176"/>
        <v>0.6</v>
      </c>
      <c r="M499" t="str">
        <f t="shared" ca="1" si="177"/>
        <v>Black</v>
      </c>
      <c r="N499">
        <f t="shared" ca="1" si="178"/>
        <v>50.5</v>
      </c>
      <c r="O499">
        <f t="shared" ca="1" si="179"/>
        <v>55.9</v>
      </c>
      <c r="P499">
        <f t="shared" ca="1" si="180"/>
        <v>27</v>
      </c>
      <c r="Q499">
        <f t="shared" ca="1" si="181"/>
        <v>803</v>
      </c>
      <c r="R499" t="s">
        <v>20</v>
      </c>
      <c r="S499">
        <f t="shared" ca="1" si="164"/>
        <v>2.84</v>
      </c>
      <c r="T499">
        <f t="shared" ca="1" si="165"/>
        <v>1.04</v>
      </c>
      <c r="U499">
        <f t="shared" ca="1" si="166"/>
        <v>0.02</v>
      </c>
      <c r="V499">
        <v>12246</v>
      </c>
      <c r="W499">
        <v>1255509</v>
      </c>
    </row>
    <row r="500" spans="1:23" x14ac:dyDescent="0.25">
      <c r="A500">
        <v>499</v>
      </c>
      <c r="B500">
        <f t="shared" ca="1" si="167"/>
        <v>29</v>
      </c>
      <c r="C500" t="str">
        <f t="shared" ca="1" si="163"/>
        <v>Sandy loam</v>
      </c>
      <c r="D500">
        <f t="shared" ca="1" si="168"/>
        <v>7</v>
      </c>
      <c r="E500">
        <f t="shared" ca="1" si="169"/>
        <v>5</v>
      </c>
      <c r="F500">
        <f t="shared" ca="1" si="170"/>
        <v>56.2</v>
      </c>
      <c r="G500">
        <f t="shared" ca="1" si="171"/>
        <v>1.36</v>
      </c>
      <c r="H500">
        <f t="shared" ca="1" si="172"/>
        <v>93</v>
      </c>
      <c r="I500">
        <f t="shared" ca="1" si="173"/>
        <v>36</v>
      </c>
      <c r="J500">
        <f t="shared" ca="1" si="174"/>
        <v>193</v>
      </c>
      <c r="K500">
        <f t="shared" ca="1" si="175"/>
        <v>15</v>
      </c>
      <c r="L500">
        <f t="shared" ca="1" si="176"/>
        <v>1.1000000000000001</v>
      </c>
      <c r="M500" t="str">
        <f t="shared" ca="1" si="177"/>
        <v>Black</v>
      </c>
      <c r="N500">
        <f t="shared" ca="1" si="178"/>
        <v>49.4</v>
      </c>
      <c r="O500">
        <f t="shared" ca="1" si="179"/>
        <v>45.6</v>
      </c>
      <c r="P500">
        <f t="shared" ca="1" si="180"/>
        <v>20.6</v>
      </c>
      <c r="Q500">
        <f t="shared" ca="1" si="181"/>
        <v>994</v>
      </c>
      <c r="R500" t="s">
        <v>20</v>
      </c>
      <c r="S500">
        <f t="shared" ca="1" si="164"/>
        <v>2.58</v>
      </c>
      <c r="T500">
        <f t="shared" ca="1" si="165"/>
        <v>1.23</v>
      </c>
      <c r="U500">
        <f t="shared" ca="1" si="166"/>
        <v>0.03</v>
      </c>
      <c r="V500">
        <v>12246</v>
      </c>
      <c r="W500">
        <v>1255509</v>
      </c>
    </row>
    <row r="501" spans="1:23" x14ac:dyDescent="0.25">
      <c r="A501">
        <v>500</v>
      </c>
      <c r="B501">
        <f t="shared" ca="1" si="167"/>
        <v>19</v>
      </c>
      <c r="C501" t="str">
        <f t="shared" ca="1" si="163"/>
        <v>Sandy loam</v>
      </c>
      <c r="D501">
        <f t="shared" ca="1" si="168"/>
        <v>6.8</v>
      </c>
      <c r="E501">
        <f t="shared" ca="1" si="169"/>
        <v>3</v>
      </c>
      <c r="F501">
        <f t="shared" ca="1" si="170"/>
        <v>54.8</v>
      </c>
      <c r="G501">
        <f t="shared" ca="1" si="171"/>
        <v>1.25</v>
      </c>
      <c r="H501">
        <f t="shared" ca="1" si="172"/>
        <v>64</v>
      </c>
      <c r="I501">
        <f t="shared" ca="1" si="173"/>
        <v>32</v>
      </c>
      <c r="J501">
        <f t="shared" ca="1" si="174"/>
        <v>242</v>
      </c>
      <c r="K501">
        <f t="shared" ca="1" si="175"/>
        <v>12</v>
      </c>
      <c r="L501">
        <f t="shared" ca="1" si="176"/>
        <v>1</v>
      </c>
      <c r="M501" t="str">
        <f t="shared" ca="1" si="177"/>
        <v>Dark brown</v>
      </c>
      <c r="N501">
        <f t="shared" ca="1" si="178"/>
        <v>48.1</v>
      </c>
      <c r="O501">
        <f t="shared" ca="1" si="179"/>
        <v>51.3</v>
      </c>
      <c r="P501">
        <f t="shared" ca="1" si="180"/>
        <v>26.9</v>
      </c>
      <c r="Q501">
        <f t="shared" ca="1" si="181"/>
        <v>894</v>
      </c>
      <c r="R501" t="s">
        <v>20</v>
      </c>
      <c r="S501">
        <f t="shared" ca="1" si="164"/>
        <v>2</v>
      </c>
      <c r="T501">
        <f t="shared" ca="1" si="165"/>
        <v>1.07</v>
      </c>
      <c r="U501">
        <f t="shared" ca="1" si="166"/>
        <v>0.03</v>
      </c>
      <c r="V501">
        <v>12246</v>
      </c>
      <c r="W501">
        <v>1255509</v>
      </c>
    </row>
    <row r="502" spans="1:23" x14ac:dyDescent="0.25">
      <c r="A502">
        <v>501</v>
      </c>
      <c r="B502">
        <f t="shared" ca="1" si="167"/>
        <v>25</v>
      </c>
      <c r="C502" t="str">
        <f t="shared" ca="1" si="163"/>
        <v>Sandy loam</v>
      </c>
      <c r="D502">
        <f t="shared" ca="1" si="168"/>
        <v>6.6</v>
      </c>
      <c r="E502">
        <f t="shared" ca="1" si="169"/>
        <v>5</v>
      </c>
      <c r="F502">
        <f t="shared" ca="1" si="170"/>
        <v>63.7</v>
      </c>
      <c r="G502">
        <f t="shared" ca="1" si="171"/>
        <v>1.28</v>
      </c>
      <c r="H502">
        <f t="shared" ca="1" si="172"/>
        <v>133</v>
      </c>
      <c r="I502">
        <f t="shared" ca="1" si="173"/>
        <v>50</v>
      </c>
      <c r="J502">
        <f t="shared" ca="1" si="174"/>
        <v>249</v>
      </c>
      <c r="K502">
        <f t="shared" ca="1" si="175"/>
        <v>14</v>
      </c>
      <c r="L502">
        <f t="shared" ca="1" si="176"/>
        <v>0.9</v>
      </c>
      <c r="M502" t="str">
        <f t="shared" ca="1" si="177"/>
        <v>Dark brown</v>
      </c>
      <c r="N502">
        <f t="shared" ca="1" si="178"/>
        <v>53.3</v>
      </c>
      <c r="O502">
        <f t="shared" ca="1" si="179"/>
        <v>43.1</v>
      </c>
      <c r="P502">
        <f t="shared" ca="1" si="180"/>
        <v>26.2</v>
      </c>
      <c r="Q502">
        <f t="shared" ca="1" si="181"/>
        <v>614</v>
      </c>
      <c r="R502" t="s">
        <v>20</v>
      </c>
      <c r="S502">
        <f t="shared" ca="1" si="164"/>
        <v>2.66</v>
      </c>
      <c r="T502">
        <f t="shared" ca="1" si="165"/>
        <v>1.48</v>
      </c>
      <c r="U502">
        <f t="shared" ca="1" si="166"/>
        <v>0.02</v>
      </c>
      <c r="V502">
        <v>12246</v>
      </c>
      <c r="W502">
        <v>1255509</v>
      </c>
    </row>
    <row r="503" spans="1:23" x14ac:dyDescent="0.25">
      <c r="A503">
        <v>502</v>
      </c>
      <c r="B503">
        <f t="shared" ca="1" si="167"/>
        <v>22</v>
      </c>
      <c r="C503" t="str">
        <f t="shared" ca="1" si="163"/>
        <v>Sandy loam</v>
      </c>
      <c r="D503">
        <f t="shared" ca="1" si="168"/>
        <v>6.1</v>
      </c>
      <c r="E503">
        <f t="shared" ca="1" si="169"/>
        <v>4.7</v>
      </c>
      <c r="F503">
        <f t="shared" ca="1" si="170"/>
        <v>60</v>
      </c>
      <c r="G503">
        <f t="shared" ca="1" si="171"/>
        <v>1.1499999999999999</v>
      </c>
      <c r="H503">
        <f t="shared" ca="1" si="172"/>
        <v>121</v>
      </c>
      <c r="I503">
        <f t="shared" ca="1" si="173"/>
        <v>40</v>
      </c>
      <c r="J503">
        <f t="shared" ca="1" si="174"/>
        <v>189</v>
      </c>
      <c r="K503">
        <f t="shared" ca="1" si="175"/>
        <v>15</v>
      </c>
      <c r="L503">
        <f t="shared" ca="1" si="176"/>
        <v>1.2</v>
      </c>
      <c r="M503" t="str">
        <f t="shared" ca="1" si="177"/>
        <v>Black</v>
      </c>
      <c r="N503">
        <f t="shared" ca="1" si="178"/>
        <v>44.8</v>
      </c>
      <c r="O503">
        <f t="shared" ca="1" si="179"/>
        <v>39.5</v>
      </c>
      <c r="P503">
        <f t="shared" ca="1" si="180"/>
        <v>25.7</v>
      </c>
      <c r="Q503">
        <f t="shared" ca="1" si="181"/>
        <v>765</v>
      </c>
      <c r="R503" t="s">
        <v>20</v>
      </c>
      <c r="S503">
        <f t="shared" ca="1" si="164"/>
        <v>3.03</v>
      </c>
      <c r="T503">
        <f t="shared" ca="1" si="165"/>
        <v>1.52</v>
      </c>
      <c r="U503">
        <f t="shared" ca="1" si="166"/>
        <v>0.03</v>
      </c>
      <c r="V503">
        <v>12246</v>
      </c>
      <c r="W503">
        <v>1255509</v>
      </c>
    </row>
    <row r="504" spans="1:23" x14ac:dyDescent="0.25">
      <c r="A504">
        <v>503</v>
      </c>
      <c r="B504">
        <f t="shared" ca="1" si="167"/>
        <v>30</v>
      </c>
      <c r="C504" t="str">
        <f t="shared" ca="1" si="163"/>
        <v>Sandy loam</v>
      </c>
      <c r="D504">
        <f t="shared" ca="1" si="168"/>
        <v>6.2</v>
      </c>
      <c r="E504">
        <f t="shared" ca="1" si="169"/>
        <v>4.5999999999999996</v>
      </c>
      <c r="F504">
        <f t="shared" ca="1" si="170"/>
        <v>52.2</v>
      </c>
      <c r="G504">
        <f t="shared" ca="1" si="171"/>
        <v>1.36</v>
      </c>
      <c r="H504">
        <f t="shared" ca="1" si="172"/>
        <v>72</v>
      </c>
      <c r="I504">
        <f t="shared" ca="1" si="173"/>
        <v>44</v>
      </c>
      <c r="J504">
        <f t="shared" ca="1" si="174"/>
        <v>206</v>
      </c>
      <c r="K504">
        <f t="shared" ca="1" si="175"/>
        <v>10</v>
      </c>
      <c r="L504">
        <f t="shared" ca="1" si="176"/>
        <v>1.1000000000000001</v>
      </c>
      <c r="M504" t="str">
        <f t="shared" ca="1" si="177"/>
        <v>Dark brown</v>
      </c>
      <c r="N504">
        <f t="shared" ca="1" si="178"/>
        <v>52.2</v>
      </c>
      <c r="O504">
        <f t="shared" ca="1" si="179"/>
        <v>38</v>
      </c>
      <c r="P504">
        <f t="shared" ca="1" si="180"/>
        <v>27.1</v>
      </c>
      <c r="Q504">
        <f t="shared" ca="1" si="181"/>
        <v>779</v>
      </c>
      <c r="R504" t="s">
        <v>20</v>
      </c>
      <c r="S504">
        <f t="shared" ca="1" si="164"/>
        <v>1.64</v>
      </c>
      <c r="T504">
        <f t="shared" ca="1" si="165"/>
        <v>1.37</v>
      </c>
      <c r="U504">
        <f t="shared" ca="1" si="166"/>
        <v>0.03</v>
      </c>
      <c r="V504">
        <v>12246</v>
      </c>
      <c r="W504">
        <v>1255509</v>
      </c>
    </row>
    <row r="505" spans="1:23" x14ac:dyDescent="0.25">
      <c r="A505">
        <v>504</v>
      </c>
      <c r="B505">
        <f t="shared" ca="1" si="167"/>
        <v>20</v>
      </c>
      <c r="C505" t="str">
        <f t="shared" ca="1" si="163"/>
        <v>Loamy</v>
      </c>
      <c r="D505">
        <f t="shared" ca="1" si="168"/>
        <v>6.6</v>
      </c>
      <c r="E505">
        <f t="shared" ca="1" si="169"/>
        <v>4.2</v>
      </c>
      <c r="F505">
        <f t="shared" ca="1" si="170"/>
        <v>65.3</v>
      </c>
      <c r="G505">
        <f t="shared" ca="1" si="171"/>
        <v>1.28</v>
      </c>
      <c r="H505">
        <f t="shared" ca="1" si="172"/>
        <v>66</v>
      </c>
      <c r="I505">
        <f t="shared" ca="1" si="173"/>
        <v>31</v>
      </c>
      <c r="J505">
        <f t="shared" ca="1" si="174"/>
        <v>152</v>
      </c>
      <c r="K505">
        <f t="shared" ca="1" si="175"/>
        <v>16</v>
      </c>
      <c r="L505">
        <f t="shared" ca="1" si="176"/>
        <v>1.2</v>
      </c>
      <c r="M505" t="str">
        <f t="shared" ca="1" si="177"/>
        <v>Black</v>
      </c>
      <c r="N505">
        <f t="shared" ca="1" si="178"/>
        <v>51.5</v>
      </c>
      <c r="O505">
        <f t="shared" ca="1" si="179"/>
        <v>30.4</v>
      </c>
      <c r="P505">
        <f t="shared" ca="1" si="180"/>
        <v>24.2</v>
      </c>
      <c r="Q505">
        <f t="shared" ca="1" si="181"/>
        <v>791</v>
      </c>
      <c r="R505" t="s">
        <v>20</v>
      </c>
      <c r="S505">
        <f t="shared" ca="1" si="164"/>
        <v>2.13</v>
      </c>
      <c r="T505">
        <f t="shared" ca="1" si="165"/>
        <v>2.15</v>
      </c>
      <c r="U505">
        <f t="shared" ca="1" si="166"/>
        <v>0.02</v>
      </c>
      <c r="V505">
        <v>12246</v>
      </c>
      <c r="W505">
        <v>1255509</v>
      </c>
    </row>
    <row r="506" spans="1:23" x14ac:dyDescent="0.25">
      <c r="A506">
        <v>505</v>
      </c>
      <c r="B506">
        <f t="shared" ca="1" si="167"/>
        <v>24</v>
      </c>
      <c r="C506" t="str">
        <f t="shared" ca="1" si="163"/>
        <v>Sandy loam</v>
      </c>
      <c r="D506">
        <f t="shared" ca="1" si="168"/>
        <v>6.2</v>
      </c>
      <c r="E506">
        <f t="shared" ca="1" si="169"/>
        <v>3.8</v>
      </c>
      <c r="F506">
        <f t="shared" ca="1" si="170"/>
        <v>63.8</v>
      </c>
      <c r="G506">
        <f t="shared" ca="1" si="171"/>
        <v>1.1299999999999999</v>
      </c>
      <c r="H506">
        <f t="shared" ca="1" si="172"/>
        <v>97</v>
      </c>
      <c r="I506">
        <f t="shared" ca="1" si="173"/>
        <v>46</v>
      </c>
      <c r="J506">
        <f t="shared" ca="1" si="174"/>
        <v>203</v>
      </c>
      <c r="K506">
        <f t="shared" ca="1" si="175"/>
        <v>14</v>
      </c>
      <c r="L506">
        <f t="shared" ca="1" si="176"/>
        <v>1</v>
      </c>
      <c r="M506" t="str">
        <f t="shared" ca="1" si="177"/>
        <v>Dark brown</v>
      </c>
      <c r="N506">
        <f t="shared" ca="1" si="178"/>
        <v>48.2</v>
      </c>
      <c r="O506">
        <f t="shared" ca="1" si="179"/>
        <v>38.4</v>
      </c>
      <c r="P506">
        <f t="shared" ca="1" si="180"/>
        <v>29.4</v>
      </c>
      <c r="Q506">
        <f t="shared" ca="1" si="181"/>
        <v>988</v>
      </c>
      <c r="R506" t="s">
        <v>20</v>
      </c>
      <c r="S506">
        <f t="shared" ca="1" si="164"/>
        <v>2.11</v>
      </c>
      <c r="T506">
        <f t="shared" ca="1" si="165"/>
        <v>1.66</v>
      </c>
      <c r="U506">
        <f t="shared" ca="1" si="166"/>
        <v>0.02</v>
      </c>
      <c r="V506">
        <v>12246</v>
      </c>
      <c r="W506">
        <v>1255509</v>
      </c>
    </row>
    <row r="507" spans="1:23" x14ac:dyDescent="0.25">
      <c r="A507">
        <v>506</v>
      </c>
      <c r="B507">
        <f t="shared" ca="1" si="167"/>
        <v>19</v>
      </c>
      <c r="C507" t="str">
        <f t="shared" ca="1" si="163"/>
        <v>Sandy loam</v>
      </c>
      <c r="D507">
        <f t="shared" ca="1" si="168"/>
        <v>6.4</v>
      </c>
      <c r="E507">
        <f t="shared" ca="1" si="169"/>
        <v>5</v>
      </c>
      <c r="F507">
        <f t="shared" ca="1" si="170"/>
        <v>68.400000000000006</v>
      </c>
      <c r="G507">
        <f t="shared" ca="1" si="171"/>
        <v>1.1399999999999999</v>
      </c>
      <c r="H507">
        <f t="shared" ca="1" si="172"/>
        <v>62</v>
      </c>
      <c r="I507">
        <f t="shared" ca="1" si="173"/>
        <v>37</v>
      </c>
      <c r="J507">
        <f t="shared" ca="1" si="174"/>
        <v>194</v>
      </c>
      <c r="K507">
        <f t="shared" ca="1" si="175"/>
        <v>20</v>
      </c>
      <c r="L507">
        <f t="shared" ca="1" si="176"/>
        <v>0.9</v>
      </c>
      <c r="M507" t="str">
        <f t="shared" ca="1" si="177"/>
        <v>Dark brown</v>
      </c>
      <c r="N507">
        <f t="shared" ca="1" si="178"/>
        <v>43.9</v>
      </c>
      <c r="O507">
        <f t="shared" ca="1" si="179"/>
        <v>40</v>
      </c>
      <c r="P507">
        <f t="shared" ca="1" si="180"/>
        <v>28.8</v>
      </c>
      <c r="Q507">
        <f t="shared" ca="1" si="181"/>
        <v>703</v>
      </c>
      <c r="R507" t="s">
        <v>20</v>
      </c>
      <c r="S507">
        <f t="shared" ca="1" si="164"/>
        <v>1.68</v>
      </c>
      <c r="T507">
        <f t="shared" ca="1" si="165"/>
        <v>1.71</v>
      </c>
      <c r="U507">
        <f t="shared" ca="1" si="166"/>
        <v>0.03</v>
      </c>
      <c r="V507">
        <v>12246</v>
      </c>
      <c r="W507">
        <v>1255509</v>
      </c>
    </row>
    <row r="508" spans="1:23" x14ac:dyDescent="0.25">
      <c r="A508">
        <v>507</v>
      </c>
      <c r="B508">
        <f t="shared" ca="1" si="167"/>
        <v>21</v>
      </c>
      <c r="C508" t="str">
        <f t="shared" ca="1" si="163"/>
        <v>Loamy</v>
      </c>
      <c r="D508">
        <f t="shared" ca="1" si="168"/>
        <v>6.4</v>
      </c>
      <c r="E508">
        <f t="shared" ca="1" si="169"/>
        <v>3.1</v>
      </c>
      <c r="F508">
        <f t="shared" ca="1" si="170"/>
        <v>51.3</v>
      </c>
      <c r="G508">
        <f t="shared" ca="1" si="171"/>
        <v>1.03</v>
      </c>
      <c r="H508">
        <f t="shared" ca="1" si="172"/>
        <v>85</v>
      </c>
      <c r="I508">
        <f t="shared" ca="1" si="173"/>
        <v>59</v>
      </c>
      <c r="J508">
        <f t="shared" ca="1" si="174"/>
        <v>204</v>
      </c>
      <c r="K508">
        <f t="shared" ca="1" si="175"/>
        <v>10</v>
      </c>
      <c r="L508">
        <f t="shared" ca="1" si="176"/>
        <v>0.9</v>
      </c>
      <c r="M508" t="str">
        <f t="shared" ca="1" si="177"/>
        <v>Black</v>
      </c>
      <c r="N508">
        <f t="shared" ca="1" si="178"/>
        <v>42.2</v>
      </c>
      <c r="O508">
        <f t="shared" ca="1" si="179"/>
        <v>59.1</v>
      </c>
      <c r="P508">
        <f t="shared" ca="1" si="180"/>
        <v>28.5</v>
      </c>
      <c r="Q508">
        <f t="shared" ca="1" si="181"/>
        <v>672</v>
      </c>
      <c r="R508" t="s">
        <v>20</v>
      </c>
      <c r="S508">
        <f t="shared" ca="1" si="164"/>
        <v>1.44</v>
      </c>
      <c r="T508">
        <f t="shared" ca="1" si="165"/>
        <v>0.87</v>
      </c>
      <c r="U508">
        <f t="shared" ca="1" si="166"/>
        <v>0.02</v>
      </c>
      <c r="V508">
        <v>12246</v>
      </c>
      <c r="W508">
        <v>1255509</v>
      </c>
    </row>
    <row r="509" spans="1:23" x14ac:dyDescent="0.25">
      <c r="A509">
        <v>508</v>
      </c>
      <c r="B509">
        <f t="shared" ca="1" si="167"/>
        <v>23</v>
      </c>
      <c r="C509" t="str">
        <f t="shared" ca="1" si="163"/>
        <v>Sandy loam</v>
      </c>
      <c r="D509">
        <f t="shared" ca="1" si="168"/>
        <v>6.5</v>
      </c>
      <c r="E509">
        <f t="shared" ca="1" si="169"/>
        <v>3.7</v>
      </c>
      <c r="F509">
        <f t="shared" ca="1" si="170"/>
        <v>53.9</v>
      </c>
      <c r="G509">
        <f t="shared" ca="1" si="171"/>
        <v>1.22</v>
      </c>
      <c r="H509">
        <f t="shared" ca="1" si="172"/>
        <v>65</v>
      </c>
      <c r="I509">
        <f t="shared" ca="1" si="173"/>
        <v>52</v>
      </c>
      <c r="J509">
        <f t="shared" ca="1" si="174"/>
        <v>194</v>
      </c>
      <c r="K509">
        <f t="shared" ca="1" si="175"/>
        <v>10</v>
      </c>
      <c r="L509">
        <f t="shared" ca="1" si="176"/>
        <v>1.2</v>
      </c>
      <c r="M509" t="str">
        <f t="shared" ca="1" si="177"/>
        <v>Black</v>
      </c>
      <c r="N509">
        <f t="shared" ca="1" si="178"/>
        <v>48.4</v>
      </c>
      <c r="O509">
        <f t="shared" ca="1" si="179"/>
        <v>57.2</v>
      </c>
      <c r="P509">
        <f t="shared" ca="1" si="180"/>
        <v>29.1</v>
      </c>
      <c r="Q509">
        <f t="shared" ca="1" si="181"/>
        <v>743</v>
      </c>
      <c r="R509" t="s">
        <v>20</v>
      </c>
      <c r="S509">
        <f t="shared" ca="1" si="164"/>
        <v>1.25</v>
      </c>
      <c r="T509">
        <f t="shared" ca="1" si="165"/>
        <v>0.94</v>
      </c>
      <c r="U509">
        <f t="shared" ca="1" si="166"/>
        <v>0.03</v>
      </c>
      <c r="V509">
        <v>12246</v>
      </c>
      <c r="W509">
        <v>1255509</v>
      </c>
    </row>
    <row r="510" spans="1:23" x14ac:dyDescent="0.25">
      <c r="A510">
        <v>509</v>
      </c>
      <c r="B510">
        <f t="shared" ca="1" si="167"/>
        <v>18</v>
      </c>
      <c r="C510" t="str">
        <f t="shared" ca="1" si="163"/>
        <v>Loamy</v>
      </c>
      <c r="D510">
        <f t="shared" ca="1" si="168"/>
        <v>6.8</v>
      </c>
      <c r="E510">
        <f t="shared" ca="1" si="169"/>
        <v>3.2</v>
      </c>
      <c r="F510">
        <f t="shared" ca="1" si="170"/>
        <v>60.5</v>
      </c>
      <c r="G510">
        <f t="shared" ca="1" si="171"/>
        <v>1.08</v>
      </c>
      <c r="H510">
        <f t="shared" ca="1" si="172"/>
        <v>84</v>
      </c>
      <c r="I510">
        <f t="shared" ca="1" si="173"/>
        <v>56</v>
      </c>
      <c r="J510">
        <f t="shared" ca="1" si="174"/>
        <v>180</v>
      </c>
      <c r="K510">
        <f t="shared" ca="1" si="175"/>
        <v>18</v>
      </c>
      <c r="L510">
        <f t="shared" ca="1" si="176"/>
        <v>1.1000000000000001</v>
      </c>
      <c r="M510" t="str">
        <f t="shared" ca="1" si="177"/>
        <v>Dark brown</v>
      </c>
      <c r="N510">
        <f t="shared" ca="1" si="178"/>
        <v>58.2</v>
      </c>
      <c r="O510">
        <f t="shared" ca="1" si="179"/>
        <v>47.8</v>
      </c>
      <c r="P510">
        <f t="shared" ca="1" si="180"/>
        <v>29.3</v>
      </c>
      <c r="Q510">
        <f t="shared" ca="1" si="181"/>
        <v>643</v>
      </c>
      <c r="R510" t="s">
        <v>20</v>
      </c>
      <c r="S510">
        <f t="shared" ca="1" si="164"/>
        <v>1.5</v>
      </c>
      <c r="T510">
        <f t="shared" ca="1" si="165"/>
        <v>1.27</v>
      </c>
      <c r="U510">
        <f t="shared" ca="1" si="166"/>
        <v>0.02</v>
      </c>
      <c r="V510">
        <v>12246</v>
      </c>
      <c r="W510">
        <v>1255509</v>
      </c>
    </row>
    <row r="511" spans="1:23" x14ac:dyDescent="0.25">
      <c r="A511">
        <v>510</v>
      </c>
      <c r="B511">
        <f t="shared" ca="1" si="167"/>
        <v>24</v>
      </c>
      <c r="C511" t="str">
        <f t="shared" ca="1" si="163"/>
        <v>Loamy</v>
      </c>
      <c r="D511">
        <f t="shared" ca="1" si="168"/>
        <v>6.5</v>
      </c>
      <c r="E511">
        <f t="shared" ca="1" si="169"/>
        <v>4.2</v>
      </c>
      <c r="F511">
        <f t="shared" ca="1" si="170"/>
        <v>50.8</v>
      </c>
      <c r="G511">
        <f t="shared" ca="1" si="171"/>
        <v>1.17</v>
      </c>
      <c r="H511">
        <f t="shared" ca="1" si="172"/>
        <v>132</v>
      </c>
      <c r="I511">
        <f t="shared" ca="1" si="173"/>
        <v>46</v>
      </c>
      <c r="J511">
        <f t="shared" ca="1" si="174"/>
        <v>233</v>
      </c>
      <c r="K511">
        <f t="shared" ca="1" si="175"/>
        <v>14</v>
      </c>
      <c r="L511">
        <f t="shared" ca="1" si="176"/>
        <v>0.8</v>
      </c>
      <c r="M511" t="str">
        <f t="shared" ca="1" si="177"/>
        <v>Black</v>
      </c>
      <c r="N511">
        <f t="shared" ca="1" si="178"/>
        <v>56.1</v>
      </c>
      <c r="O511">
        <f t="shared" ca="1" si="179"/>
        <v>51</v>
      </c>
      <c r="P511">
        <f t="shared" ca="1" si="180"/>
        <v>25.2</v>
      </c>
      <c r="Q511">
        <f t="shared" ca="1" si="181"/>
        <v>845</v>
      </c>
      <c r="R511" t="s">
        <v>20</v>
      </c>
      <c r="S511">
        <f t="shared" ca="1" si="164"/>
        <v>2.87</v>
      </c>
      <c r="T511">
        <f t="shared" ca="1" si="165"/>
        <v>1</v>
      </c>
      <c r="U511">
        <f t="shared" ca="1" si="166"/>
        <v>0.02</v>
      </c>
      <c r="V511">
        <v>12246</v>
      </c>
      <c r="W511">
        <v>1255509</v>
      </c>
    </row>
    <row r="512" spans="1:23" x14ac:dyDescent="0.25">
      <c r="A512">
        <v>511</v>
      </c>
      <c r="B512">
        <f t="shared" ca="1" si="167"/>
        <v>23</v>
      </c>
      <c r="C512" t="str">
        <f t="shared" ca="1" si="163"/>
        <v>Loamy</v>
      </c>
      <c r="D512">
        <f t="shared" ca="1" si="168"/>
        <v>6.7</v>
      </c>
      <c r="E512">
        <f t="shared" ca="1" si="169"/>
        <v>3.2</v>
      </c>
      <c r="F512">
        <f t="shared" ca="1" si="170"/>
        <v>63.2</v>
      </c>
      <c r="G512">
        <f t="shared" ca="1" si="171"/>
        <v>1.49</v>
      </c>
      <c r="H512">
        <f t="shared" ca="1" si="172"/>
        <v>132</v>
      </c>
      <c r="I512">
        <f t="shared" ca="1" si="173"/>
        <v>60</v>
      </c>
      <c r="J512">
        <f t="shared" ca="1" si="174"/>
        <v>241</v>
      </c>
      <c r="K512">
        <f t="shared" ca="1" si="175"/>
        <v>11</v>
      </c>
      <c r="L512">
        <f t="shared" ca="1" si="176"/>
        <v>1.1000000000000001</v>
      </c>
      <c r="M512" t="str">
        <f t="shared" ca="1" si="177"/>
        <v>Dark brown</v>
      </c>
      <c r="N512">
        <f t="shared" ca="1" si="178"/>
        <v>53.2</v>
      </c>
      <c r="O512">
        <f t="shared" ca="1" si="179"/>
        <v>45.5</v>
      </c>
      <c r="P512">
        <f t="shared" ca="1" si="180"/>
        <v>27.5</v>
      </c>
      <c r="Q512">
        <f t="shared" ca="1" si="181"/>
        <v>787</v>
      </c>
      <c r="R512" t="s">
        <v>20</v>
      </c>
      <c r="S512">
        <f t="shared" ca="1" si="164"/>
        <v>2.2000000000000002</v>
      </c>
      <c r="T512">
        <f t="shared" ca="1" si="165"/>
        <v>1.39</v>
      </c>
      <c r="U512">
        <f t="shared" ca="1" si="166"/>
        <v>0.03</v>
      </c>
      <c r="V512">
        <v>12246</v>
      </c>
      <c r="W512">
        <v>1255509</v>
      </c>
    </row>
    <row r="513" spans="1:23" x14ac:dyDescent="0.25">
      <c r="A513">
        <v>512</v>
      </c>
      <c r="B513">
        <f t="shared" ca="1" si="167"/>
        <v>22</v>
      </c>
      <c r="C513" t="str">
        <f t="shared" ca="1" si="163"/>
        <v>Loamy</v>
      </c>
      <c r="D513">
        <f t="shared" ca="1" si="168"/>
        <v>6.3</v>
      </c>
      <c r="E513">
        <f t="shared" ca="1" si="169"/>
        <v>4.2</v>
      </c>
      <c r="F513">
        <f t="shared" ca="1" si="170"/>
        <v>60.6</v>
      </c>
      <c r="G513">
        <f t="shared" ca="1" si="171"/>
        <v>1.35</v>
      </c>
      <c r="H513">
        <f t="shared" ca="1" si="172"/>
        <v>90</v>
      </c>
      <c r="I513">
        <f t="shared" ca="1" si="173"/>
        <v>48</v>
      </c>
      <c r="J513">
        <f t="shared" ca="1" si="174"/>
        <v>165</v>
      </c>
      <c r="K513">
        <f t="shared" ca="1" si="175"/>
        <v>13</v>
      </c>
      <c r="L513">
        <f t="shared" ca="1" si="176"/>
        <v>0.9</v>
      </c>
      <c r="M513" t="str">
        <f t="shared" ca="1" si="177"/>
        <v>Dark brown</v>
      </c>
      <c r="N513">
        <f t="shared" ca="1" si="178"/>
        <v>55.5</v>
      </c>
      <c r="O513">
        <f t="shared" ca="1" si="179"/>
        <v>37.200000000000003</v>
      </c>
      <c r="P513">
        <f t="shared" ca="1" si="180"/>
        <v>26.8</v>
      </c>
      <c r="Q513">
        <f t="shared" ca="1" si="181"/>
        <v>728</v>
      </c>
      <c r="R513" t="s">
        <v>20</v>
      </c>
      <c r="S513">
        <f t="shared" ca="1" si="164"/>
        <v>1.88</v>
      </c>
      <c r="T513">
        <f t="shared" ca="1" si="165"/>
        <v>1.63</v>
      </c>
      <c r="U513">
        <f t="shared" ca="1" si="166"/>
        <v>0.02</v>
      </c>
      <c r="V513">
        <v>12246</v>
      </c>
      <c r="W513">
        <v>1255509</v>
      </c>
    </row>
    <row r="514" spans="1:23" x14ac:dyDescent="0.25">
      <c r="A514">
        <v>513</v>
      </c>
      <c r="B514">
        <f t="shared" ca="1" si="167"/>
        <v>29</v>
      </c>
      <c r="C514" t="str">
        <f t="shared" ca="1" si="163"/>
        <v>Loamy</v>
      </c>
      <c r="D514">
        <f t="shared" ca="1" si="168"/>
        <v>6.3</v>
      </c>
      <c r="E514">
        <f t="shared" ca="1" si="169"/>
        <v>4</v>
      </c>
      <c r="F514">
        <f t="shared" ca="1" si="170"/>
        <v>65.3</v>
      </c>
      <c r="G514">
        <f t="shared" ca="1" si="171"/>
        <v>1.43</v>
      </c>
      <c r="H514">
        <f t="shared" ca="1" si="172"/>
        <v>65</v>
      </c>
      <c r="I514">
        <f t="shared" ca="1" si="173"/>
        <v>59</v>
      </c>
      <c r="J514">
        <f t="shared" ca="1" si="174"/>
        <v>227</v>
      </c>
      <c r="K514">
        <f t="shared" ca="1" si="175"/>
        <v>14</v>
      </c>
      <c r="L514">
        <f t="shared" ca="1" si="176"/>
        <v>1.3</v>
      </c>
      <c r="M514" t="str">
        <f t="shared" ca="1" si="177"/>
        <v>Dark brown</v>
      </c>
      <c r="N514">
        <f t="shared" ca="1" si="178"/>
        <v>56.2</v>
      </c>
      <c r="O514">
        <f t="shared" ca="1" si="179"/>
        <v>40.4</v>
      </c>
      <c r="P514">
        <f t="shared" ca="1" si="180"/>
        <v>29</v>
      </c>
      <c r="Q514">
        <f t="shared" ca="1" si="181"/>
        <v>930</v>
      </c>
      <c r="R514" t="s">
        <v>20</v>
      </c>
      <c r="S514">
        <f t="shared" ca="1" si="164"/>
        <v>1.1000000000000001</v>
      </c>
      <c r="T514">
        <f t="shared" ca="1" si="165"/>
        <v>1.62</v>
      </c>
      <c r="U514">
        <f t="shared" ca="1" si="166"/>
        <v>0.03</v>
      </c>
      <c r="V514">
        <v>12246</v>
      </c>
      <c r="W514">
        <v>1255509</v>
      </c>
    </row>
    <row r="515" spans="1:23" x14ac:dyDescent="0.25">
      <c r="A515">
        <v>514</v>
      </c>
      <c r="B515">
        <f t="shared" ca="1" si="167"/>
        <v>19</v>
      </c>
      <c r="C515" t="str">
        <f t="shared" ref="C515:C578" ca="1" si="182">CHOOSE(RANDBETWEEN(1,2), "Loamy", "Sandy loam")</f>
        <v>Loamy</v>
      </c>
      <c r="D515">
        <f t="shared" ca="1" si="168"/>
        <v>6.8</v>
      </c>
      <c r="E515">
        <f t="shared" ca="1" si="169"/>
        <v>4.3</v>
      </c>
      <c r="F515">
        <f t="shared" ca="1" si="170"/>
        <v>60.3</v>
      </c>
      <c r="G515">
        <f t="shared" ca="1" si="171"/>
        <v>1.47</v>
      </c>
      <c r="H515">
        <f t="shared" ca="1" si="172"/>
        <v>144</v>
      </c>
      <c r="I515">
        <f t="shared" ca="1" si="173"/>
        <v>54</v>
      </c>
      <c r="J515">
        <f t="shared" ca="1" si="174"/>
        <v>192</v>
      </c>
      <c r="K515">
        <f t="shared" ca="1" si="175"/>
        <v>18</v>
      </c>
      <c r="L515">
        <f t="shared" ca="1" si="176"/>
        <v>0.7</v>
      </c>
      <c r="M515" t="str">
        <f t="shared" ca="1" si="177"/>
        <v>Dark brown</v>
      </c>
      <c r="N515">
        <f t="shared" ca="1" si="178"/>
        <v>41.9</v>
      </c>
      <c r="O515">
        <f t="shared" ca="1" si="179"/>
        <v>50.7</v>
      </c>
      <c r="P515">
        <f t="shared" ca="1" si="180"/>
        <v>29.6</v>
      </c>
      <c r="Q515">
        <f t="shared" ca="1" si="181"/>
        <v>713</v>
      </c>
      <c r="R515" t="s">
        <v>20</v>
      </c>
      <c r="S515">
        <f t="shared" ref="S515:S578" ca="1" si="183">ROUND(H515/I515,2)</f>
        <v>2.67</v>
      </c>
      <c r="T515">
        <f t="shared" ref="T515:T578" ca="1" si="184">ROUND(F515/O515,2)</f>
        <v>1.19</v>
      </c>
      <c r="U515">
        <f t="shared" ref="U515:U578" ca="1" si="185">ROUND(G515/N515,2)</f>
        <v>0.04</v>
      </c>
      <c r="V515">
        <v>12246</v>
      </c>
      <c r="W515">
        <v>1255509</v>
      </c>
    </row>
    <row r="516" spans="1:23" x14ac:dyDescent="0.25">
      <c r="A516">
        <v>515</v>
      </c>
      <c r="B516">
        <f t="shared" ca="1" si="167"/>
        <v>20</v>
      </c>
      <c r="C516" t="str">
        <f t="shared" ca="1" si="182"/>
        <v>Sandy loam</v>
      </c>
      <c r="D516">
        <f t="shared" ca="1" si="168"/>
        <v>6.5</v>
      </c>
      <c r="E516">
        <f t="shared" ca="1" si="169"/>
        <v>4.9000000000000004</v>
      </c>
      <c r="F516">
        <f t="shared" ca="1" si="170"/>
        <v>59.2</v>
      </c>
      <c r="G516">
        <f t="shared" ca="1" si="171"/>
        <v>1.04</v>
      </c>
      <c r="H516">
        <f t="shared" ca="1" si="172"/>
        <v>111</v>
      </c>
      <c r="I516">
        <f t="shared" ca="1" si="173"/>
        <v>51</v>
      </c>
      <c r="J516">
        <f t="shared" ca="1" si="174"/>
        <v>187</v>
      </c>
      <c r="K516">
        <f t="shared" ca="1" si="175"/>
        <v>19</v>
      </c>
      <c r="L516">
        <f t="shared" ca="1" si="176"/>
        <v>1.5</v>
      </c>
      <c r="M516" t="str">
        <f t="shared" ca="1" si="177"/>
        <v>Black</v>
      </c>
      <c r="N516">
        <f t="shared" ca="1" si="178"/>
        <v>49.3</v>
      </c>
      <c r="O516">
        <f t="shared" ca="1" si="179"/>
        <v>49.1</v>
      </c>
      <c r="P516">
        <f t="shared" ca="1" si="180"/>
        <v>29.8</v>
      </c>
      <c r="Q516">
        <f t="shared" ca="1" si="181"/>
        <v>877</v>
      </c>
      <c r="R516" t="s">
        <v>20</v>
      </c>
      <c r="S516">
        <f t="shared" ca="1" si="183"/>
        <v>2.1800000000000002</v>
      </c>
      <c r="T516">
        <f t="shared" ca="1" si="184"/>
        <v>1.21</v>
      </c>
      <c r="U516">
        <f t="shared" ca="1" si="185"/>
        <v>0.02</v>
      </c>
      <c r="V516">
        <v>12246</v>
      </c>
      <c r="W516">
        <v>1255509</v>
      </c>
    </row>
    <row r="517" spans="1:23" x14ac:dyDescent="0.25">
      <c r="A517">
        <v>516</v>
      </c>
      <c r="B517">
        <f t="shared" ca="1" si="167"/>
        <v>27</v>
      </c>
      <c r="C517" t="str">
        <f t="shared" ca="1" si="182"/>
        <v>Sandy loam</v>
      </c>
      <c r="D517">
        <f t="shared" ca="1" si="168"/>
        <v>6.9</v>
      </c>
      <c r="E517">
        <f t="shared" ca="1" si="169"/>
        <v>3.8</v>
      </c>
      <c r="F517">
        <f t="shared" ca="1" si="170"/>
        <v>51.5</v>
      </c>
      <c r="G517">
        <f t="shared" ca="1" si="171"/>
        <v>1.1299999999999999</v>
      </c>
      <c r="H517">
        <f t="shared" ca="1" si="172"/>
        <v>149</v>
      </c>
      <c r="I517">
        <f t="shared" ca="1" si="173"/>
        <v>31</v>
      </c>
      <c r="J517">
        <f t="shared" ca="1" si="174"/>
        <v>160</v>
      </c>
      <c r="K517">
        <f t="shared" ca="1" si="175"/>
        <v>10</v>
      </c>
      <c r="L517">
        <f t="shared" ca="1" si="176"/>
        <v>1.1000000000000001</v>
      </c>
      <c r="M517" t="str">
        <f t="shared" ca="1" si="177"/>
        <v>Black</v>
      </c>
      <c r="N517">
        <f t="shared" ca="1" si="178"/>
        <v>53.3</v>
      </c>
      <c r="O517">
        <f t="shared" ca="1" si="179"/>
        <v>39.799999999999997</v>
      </c>
      <c r="P517">
        <f t="shared" ca="1" si="180"/>
        <v>23.1</v>
      </c>
      <c r="Q517">
        <f t="shared" ca="1" si="181"/>
        <v>726</v>
      </c>
      <c r="R517" t="s">
        <v>20</v>
      </c>
      <c r="S517">
        <f t="shared" ca="1" si="183"/>
        <v>4.8099999999999996</v>
      </c>
      <c r="T517">
        <f t="shared" ca="1" si="184"/>
        <v>1.29</v>
      </c>
      <c r="U517">
        <f t="shared" ca="1" si="185"/>
        <v>0.02</v>
      </c>
      <c r="V517">
        <v>12246</v>
      </c>
      <c r="W517">
        <v>1255509</v>
      </c>
    </row>
    <row r="518" spans="1:23" x14ac:dyDescent="0.25">
      <c r="A518">
        <v>517</v>
      </c>
      <c r="B518">
        <f t="shared" ca="1" si="167"/>
        <v>20</v>
      </c>
      <c r="C518" t="str">
        <f t="shared" ca="1" si="182"/>
        <v>Sandy loam</v>
      </c>
      <c r="D518">
        <f t="shared" ca="1" si="168"/>
        <v>6.6</v>
      </c>
      <c r="E518">
        <f t="shared" ca="1" si="169"/>
        <v>4.2</v>
      </c>
      <c r="F518">
        <f t="shared" ca="1" si="170"/>
        <v>58.6</v>
      </c>
      <c r="G518">
        <f t="shared" ca="1" si="171"/>
        <v>1.08</v>
      </c>
      <c r="H518">
        <f t="shared" ca="1" si="172"/>
        <v>71</v>
      </c>
      <c r="I518">
        <f t="shared" ca="1" si="173"/>
        <v>48</v>
      </c>
      <c r="J518">
        <f t="shared" ca="1" si="174"/>
        <v>209</v>
      </c>
      <c r="K518">
        <f t="shared" ca="1" si="175"/>
        <v>19</v>
      </c>
      <c r="L518">
        <f t="shared" ca="1" si="176"/>
        <v>1</v>
      </c>
      <c r="M518" t="str">
        <f t="shared" ca="1" si="177"/>
        <v>Black</v>
      </c>
      <c r="N518">
        <f t="shared" ca="1" si="178"/>
        <v>42</v>
      </c>
      <c r="O518">
        <f t="shared" ca="1" si="179"/>
        <v>54.2</v>
      </c>
      <c r="P518">
        <f t="shared" ca="1" si="180"/>
        <v>29.6</v>
      </c>
      <c r="Q518">
        <f t="shared" ca="1" si="181"/>
        <v>754</v>
      </c>
      <c r="R518" t="s">
        <v>20</v>
      </c>
      <c r="S518">
        <f t="shared" ca="1" si="183"/>
        <v>1.48</v>
      </c>
      <c r="T518">
        <f t="shared" ca="1" si="184"/>
        <v>1.08</v>
      </c>
      <c r="U518">
        <f t="shared" ca="1" si="185"/>
        <v>0.03</v>
      </c>
      <c r="V518">
        <v>12246</v>
      </c>
      <c r="W518">
        <v>1255509</v>
      </c>
    </row>
    <row r="519" spans="1:23" x14ac:dyDescent="0.25">
      <c r="A519">
        <v>518</v>
      </c>
      <c r="B519">
        <f t="shared" ca="1" si="167"/>
        <v>23</v>
      </c>
      <c r="C519" t="str">
        <f t="shared" ca="1" si="182"/>
        <v>Loamy</v>
      </c>
      <c r="D519">
        <f t="shared" ca="1" si="168"/>
        <v>6.2</v>
      </c>
      <c r="E519">
        <f t="shared" ca="1" si="169"/>
        <v>4.3</v>
      </c>
      <c r="F519">
        <f t="shared" ca="1" si="170"/>
        <v>51</v>
      </c>
      <c r="G519">
        <f t="shared" ca="1" si="171"/>
        <v>1.22</v>
      </c>
      <c r="H519">
        <f t="shared" ca="1" si="172"/>
        <v>82</v>
      </c>
      <c r="I519">
        <f t="shared" ca="1" si="173"/>
        <v>44</v>
      </c>
      <c r="J519">
        <f t="shared" ca="1" si="174"/>
        <v>279</v>
      </c>
      <c r="K519">
        <f t="shared" ca="1" si="175"/>
        <v>14</v>
      </c>
      <c r="L519">
        <f t="shared" ca="1" si="176"/>
        <v>1.4</v>
      </c>
      <c r="M519" t="str">
        <f t="shared" ca="1" si="177"/>
        <v>Black</v>
      </c>
      <c r="N519">
        <f t="shared" ca="1" si="178"/>
        <v>53.1</v>
      </c>
      <c r="O519">
        <f t="shared" ca="1" si="179"/>
        <v>31.6</v>
      </c>
      <c r="P519">
        <f t="shared" ca="1" si="180"/>
        <v>27.9</v>
      </c>
      <c r="Q519">
        <f t="shared" ca="1" si="181"/>
        <v>641</v>
      </c>
      <c r="R519" t="s">
        <v>20</v>
      </c>
      <c r="S519">
        <f t="shared" ca="1" si="183"/>
        <v>1.86</v>
      </c>
      <c r="T519">
        <f t="shared" ca="1" si="184"/>
        <v>1.61</v>
      </c>
      <c r="U519">
        <f t="shared" ca="1" si="185"/>
        <v>0.02</v>
      </c>
      <c r="V519">
        <v>12246</v>
      </c>
      <c r="W519">
        <v>1255509</v>
      </c>
    </row>
    <row r="520" spans="1:23" x14ac:dyDescent="0.25">
      <c r="A520">
        <v>519</v>
      </c>
      <c r="B520">
        <f t="shared" ca="1" si="167"/>
        <v>16</v>
      </c>
      <c r="C520" t="str">
        <f t="shared" ca="1" si="182"/>
        <v>Loamy</v>
      </c>
      <c r="D520">
        <f t="shared" ca="1" si="168"/>
        <v>6.7</v>
      </c>
      <c r="E520">
        <f t="shared" ca="1" si="169"/>
        <v>4.9000000000000004</v>
      </c>
      <c r="F520">
        <f t="shared" ca="1" si="170"/>
        <v>51</v>
      </c>
      <c r="G520">
        <f t="shared" ca="1" si="171"/>
        <v>1.22</v>
      </c>
      <c r="H520">
        <f t="shared" ca="1" si="172"/>
        <v>103</v>
      </c>
      <c r="I520">
        <f t="shared" ca="1" si="173"/>
        <v>36</v>
      </c>
      <c r="J520">
        <f t="shared" ca="1" si="174"/>
        <v>156</v>
      </c>
      <c r="K520">
        <f t="shared" ca="1" si="175"/>
        <v>16</v>
      </c>
      <c r="L520">
        <f t="shared" ca="1" si="176"/>
        <v>1</v>
      </c>
      <c r="M520" t="str">
        <f t="shared" ca="1" si="177"/>
        <v>Black</v>
      </c>
      <c r="N520">
        <f t="shared" ca="1" si="178"/>
        <v>43.8</v>
      </c>
      <c r="O520">
        <f t="shared" ca="1" si="179"/>
        <v>41.6</v>
      </c>
      <c r="P520">
        <f t="shared" ca="1" si="180"/>
        <v>25.4</v>
      </c>
      <c r="Q520">
        <f t="shared" ca="1" si="181"/>
        <v>818</v>
      </c>
      <c r="R520" t="s">
        <v>20</v>
      </c>
      <c r="S520">
        <f t="shared" ca="1" si="183"/>
        <v>2.86</v>
      </c>
      <c r="T520">
        <f t="shared" ca="1" si="184"/>
        <v>1.23</v>
      </c>
      <c r="U520">
        <f t="shared" ca="1" si="185"/>
        <v>0.03</v>
      </c>
      <c r="V520">
        <v>12246</v>
      </c>
      <c r="W520">
        <v>1255509</v>
      </c>
    </row>
    <row r="521" spans="1:23" x14ac:dyDescent="0.25">
      <c r="A521">
        <v>520</v>
      </c>
      <c r="B521">
        <f t="shared" ca="1" si="167"/>
        <v>29</v>
      </c>
      <c r="C521" t="str">
        <f t="shared" ca="1" si="182"/>
        <v>Loamy</v>
      </c>
      <c r="D521">
        <f t="shared" ca="1" si="168"/>
        <v>6.7</v>
      </c>
      <c r="E521">
        <f t="shared" ca="1" si="169"/>
        <v>3.3</v>
      </c>
      <c r="F521">
        <f t="shared" ca="1" si="170"/>
        <v>60.5</v>
      </c>
      <c r="G521">
        <f t="shared" ca="1" si="171"/>
        <v>1.1599999999999999</v>
      </c>
      <c r="H521">
        <f t="shared" ca="1" si="172"/>
        <v>78</v>
      </c>
      <c r="I521">
        <f t="shared" ca="1" si="173"/>
        <v>56</v>
      </c>
      <c r="J521">
        <f t="shared" ca="1" si="174"/>
        <v>272</v>
      </c>
      <c r="K521">
        <f t="shared" ca="1" si="175"/>
        <v>13</v>
      </c>
      <c r="L521">
        <f t="shared" ca="1" si="176"/>
        <v>0.7</v>
      </c>
      <c r="M521" t="str">
        <f t="shared" ca="1" si="177"/>
        <v>Black</v>
      </c>
      <c r="N521">
        <f t="shared" ca="1" si="178"/>
        <v>56.2</v>
      </c>
      <c r="O521">
        <f t="shared" ca="1" si="179"/>
        <v>30.9</v>
      </c>
      <c r="P521">
        <f t="shared" ca="1" si="180"/>
        <v>23.5</v>
      </c>
      <c r="Q521">
        <f t="shared" ca="1" si="181"/>
        <v>833</v>
      </c>
      <c r="R521" t="s">
        <v>20</v>
      </c>
      <c r="S521">
        <f t="shared" ca="1" si="183"/>
        <v>1.39</v>
      </c>
      <c r="T521">
        <f t="shared" ca="1" si="184"/>
        <v>1.96</v>
      </c>
      <c r="U521">
        <f t="shared" ca="1" si="185"/>
        <v>0.02</v>
      </c>
      <c r="V521">
        <v>12246</v>
      </c>
      <c r="W521">
        <v>1255509</v>
      </c>
    </row>
    <row r="522" spans="1:23" x14ac:dyDescent="0.25">
      <c r="A522">
        <v>521</v>
      </c>
      <c r="B522">
        <f t="shared" ca="1" si="167"/>
        <v>17</v>
      </c>
      <c r="C522" t="str">
        <f t="shared" ca="1" si="182"/>
        <v>Loamy</v>
      </c>
      <c r="D522">
        <f t="shared" ca="1" si="168"/>
        <v>6</v>
      </c>
      <c r="E522">
        <f t="shared" ca="1" si="169"/>
        <v>4.0999999999999996</v>
      </c>
      <c r="F522">
        <f t="shared" ca="1" si="170"/>
        <v>56.5</v>
      </c>
      <c r="G522">
        <f t="shared" ca="1" si="171"/>
        <v>1.26</v>
      </c>
      <c r="H522">
        <f t="shared" ca="1" si="172"/>
        <v>58</v>
      </c>
      <c r="I522">
        <f t="shared" ca="1" si="173"/>
        <v>31</v>
      </c>
      <c r="J522">
        <f t="shared" ca="1" si="174"/>
        <v>163</v>
      </c>
      <c r="K522">
        <f t="shared" ca="1" si="175"/>
        <v>12</v>
      </c>
      <c r="L522">
        <f t="shared" ca="1" si="176"/>
        <v>0.6</v>
      </c>
      <c r="M522" t="str">
        <f t="shared" ca="1" si="177"/>
        <v>Black</v>
      </c>
      <c r="N522">
        <f t="shared" ca="1" si="178"/>
        <v>45.9</v>
      </c>
      <c r="O522">
        <f t="shared" ca="1" si="179"/>
        <v>37.200000000000003</v>
      </c>
      <c r="P522">
        <f t="shared" ca="1" si="180"/>
        <v>21.4</v>
      </c>
      <c r="Q522">
        <f t="shared" ca="1" si="181"/>
        <v>771</v>
      </c>
      <c r="R522" t="s">
        <v>20</v>
      </c>
      <c r="S522">
        <f t="shared" ca="1" si="183"/>
        <v>1.87</v>
      </c>
      <c r="T522">
        <f t="shared" ca="1" si="184"/>
        <v>1.52</v>
      </c>
      <c r="U522">
        <f t="shared" ca="1" si="185"/>
        <v>0.03</v>
      </c>
      <c r="V522">
        <v>12246</v>
      </c>
      <c r="W522">
        <v>1255509</v>
      </c>
    </row>
    <row r="523" spans="1:23" x14ac:dyDescent="0.25">
      <c r="A523">
        <v>522</v>
      </c>
      <c r="B523">
        <f t="shared" ca="1" si="167"/>
        <v>30</v>
      </c>
      <c r="C523" t="str">
        <f t="shared" ca="1" si="182"/>
        <v>Sandy loam</v>
      </c>
      <c r="D523">
        <f t="shared" ca="1" si="168"/>
        <v>6.3</v>
      </c>
      <c r="E523">
        <f t="shared" ca="1" si="169"/>
        <v>4.8</v>
      </c>
      <c r="F523">
        <f t="shared" ca="1" si="170"/>
        <v>56.1</v>
      </c>
      <c r="G523">
        <f t="shared" ca="1" si="171"/>
        <v>1.07</v>
      </c>
      <c r="H523">
        <f t="shared" ca="1" si="172"/>
        <v>67</v>
      </c>
      <c r="I523">
        <f t="shared" ca="1" si="173"/>
        <v>48</v>
      </c>
      <c r="J523">
        <f t="shared" ca="1" si="174"/>
        <v>257</v>
      </c>
      <c r="K523">
        <f t="shared" ca="1" si="175"/>
        <v>20</v>
      </c>
      <c r="L523">
        <f t="shared" ca="1" si="176"/>
        <v>0.8</v>
      </c>
      <c r="M523" t="str">
        <f t="shared" ca="1" si="177"/>
        <v>Black</v>
      </c>
      <c r="N523">
        <f t="shared" ca="1" si="178"/>
        <v>56.7</v>
      </c>
      <c r="O523">
        <f t="shared" ca="1" si="179"/>
        <v>36.5</v>
      </c>
      <c r="P523">
        <f t="shared" ca="1" si="180"/>
        <v>21.8</v>
      </c>
      <c r="Q523">
        <f t="shared" ca="1" si="181"/>
        <v>953</v>
      </c>
      <c r="R523" t="s">
        <v>20</v>
      </c>
      <c r="S523">
        <f t="shared" ca="1" si="183"/>
        <v>1.4</v>
      </c>
      <c r="T523">
        <f t="shared" ca="1" si="184"/>
        <v>1.54</v>
      </c>
      <c r="U523">
        <f t="shared" ca="1" si="185"/>
        <v>0.02</v>
      </c>
      <c r="V523">
        <v>12246</v>
      </c>
      <c r="W523">
        <v>1255509</v>
      </c>
    </row>
    <row r="524" spans="1:23" x14ac:dyDescent="0.25">
      <c r="A524">
        <v>523</v>
      </c>
      <c r="B524">
        <f t="shared" ca="1" si="167"/>
        <v>27</v>
      </c>
      <c r="C524" t="str">
        <f t="shared" ca="1" si="182"/>
        <v>Loamy</v>
      </c>
      <c r="D524">
        <f t="shared" ca="1" si="168"/>
        <v>6.9</v>
      </c>
      <c r="E524">
        <f t="shared" ca="1" si="169"/>
        <v>3.3</v>
      </c>
      <c r="F524">
        <f t="shared" ca="1" si="170"/>
        <v>67.900000000000006</v>
      </c>
      <c r="G524">
        <f t="shared" ca="1" si="171"/>
        <v>1.07</v>
      </c>
      <c r="H524">
        <f t="shared" ca="1" si="172"/>
        <v>117</v>
      </c>
      <c r="I524">
        <f t="shared" ca="1" si="173"/>
        <v>35</v>
      </c>
      <c r="J524">
        <f t="shared" ca="1" si="174"/>
        <v>217</v>
      </c>
      <c r="K524">
        <f t="shared" ca="1" si="175"/>
        <v>12</v>
      </c>
      <c r="L524">
        <f t="shared" ca="1" si="176"/>
        <v>1.1000000000000001</v>
      </c>
      <c r="M524" t="str">
        <f t="shared" ca="1" si="177"/>
        <v>Black</v>
      </c>
      <c r="N524">
        <f t="shared" ca="1" si="178"/>
        <v>48.5</v>
      </c>
      <c r="O524">
        <f t="shared" ca="1" si="179"/>
        <v>36.700000000000003</v>
      </c>
      <c r="P524">
        <f t="shared" ca="1" si="180"/>
        <v>23.2</v>
      </c>
      <c r="Q524">
        <f t="shared" ca="1" si="181"/>
        <v>699</v>
      </c>
      <c r="R524" t="s">
        <v>20</v>
      </c>
      <c r="S524">
        <f t="shared" ca="1" si="183"/>
        <v>3.34</v>
      </c>
      <c r="T524">
        <f t="shared" ca="1" si="184"/>
        <v>1.85</v>
      </c>
      <c r="U524">
        <f t="shared" ca="1" si="185"/>
        <v>0.02</v>
      </c>
      <c r="V524">
        <v>12246</v>
      </c>
      <c r="W524">
        <v>1255509</v>
      </c>
    </row>
    <row r="525" spans="1:23" x14ac:dyDescent="0.25">
      <c r="A525">
        <v>524</v>
      </c>
      <c r="B525">
        <f t="shared" ca="1" si="167"/>
        <v>17</v>
      </c>
      <c r="C525" t="str">
        <f t="shared" ca="1" si="182"/>
        <v>Sandy loam</v>
      </c>
      <c r="D525">
        <f t="shared" ca="1" si="168"/>
        <v>6.1</v>
      </c>
      <c r="E525">
        <f t="shared" ca="1" si="169"/>
        <v>4.9000000000000004</v>
      </c>
      <c r="F525">
        <f t="shared" ca="1" si="170"/>
        <v>52.3</v>
      </c>
      <c r="G525">
        <f t="shared" ca="1" si="171"/>
        <v>1.0900000000000001</v>
      </c>
      <c r="H525">
        <f t="shared" ca="1" si="172"/>
        <v>102</v>
      </c>
      <c r="I525">
        <f t="shared" ca="1" si="173"/>
        <v>33</v>
      </c>
      <c r="J525">
        <f t="shared" ca="1" si="174"/>
        <v>267</v>
      </c>
      <c r="K525">
        <f t="shared" ca="1" si="175"/>
        <v>11</v>
      </c>
      <c r="L525">
        <f t="shared" ca="1" si="176"/>
        <v>0.6</v>
      </c>
      <c r="M525" t="str">
        <f t="shared" ca="1" si="177"/>
        <v>Black</v>
      </c>
      <c r="N525">
        <f t="shared" ca="1" si="178"/>
        <v>54.3</v>
      </c>
      <c r="O525">
        <f t="shared" ca="1" si="179"/>
        <v>34.1</v>
      </c>
      <c r="P525">
        <f t="shared" ca="1" si="180"/>
        <v>25.3</v>
      </c>
      <c r="Q525">
        <f t="shared" ca="1" si="181"/>
        <v>660</v>
      </c>
      <c r="R525" t="s">
        <v>20</v>
      </c>
      <c r="S525">
        <f t="shared" ca="1" si="183"/>
        <v>3.09</v>
      </c>
      <c r="T525">
        <f t="shared" ca="1" si="184"/>
        <v>1.53</v>
      </c>
      <c r="U525">
        <f t="shared" ca="1" si="185"/>
        <v>0.02</v>
      </c>
      <c r="V525">
        <v>12246</v>
      </c>
      <c r="W525">
        <v>1255509</v>
      </c>
    </row>
    <row r="526" spans="1:23" x14ac:dyDescent="0.25">
      <c r="A526">
        <v>525</v>
      </c>
      <c r="B526">
        <f t="shared" ca="1" si="167"/>
        <v>22</v>
      </c>
      <c r="C526" t="str">
        <f t="shared" ca="1" si="182"/>
        <v>Loamy</v>
      </c>
      <c r="D526">
        <f t="shared" ca="1" si="168"/>
        <v>6.8</v>
      </c>
      <c r="E526">
        <f t="shared" ca="1" si="169"/>
        <v>3.2</v>
      </c>
      <c r="F526">
        <f t="shared" ca="1" si="170"/>
        <v>69</v>
      </c>
      <c r="G526">
        <f t="shared" ca="1" si="171"/>
        <v>1.38</v>
      </c>
      <c r="H526">
        <f t="shared" ca="1" si="172"/>
        <v>76</v>
      </c>
      <c r="I526">
        <f t="shared" ca="1" si="173"/>
        <v>48</v>
      </c>
      <c r="J526">
        <f t="shared" ca="1" si="174"/>
        <v>269</v>
      </c>
      <c r="K526">
        <f t="shared" ca="1" si="175"/>
        <v>16</v>
      </c>
      <c r="L526">
        <f t="shared" ca="1" si="176"/>
        <v>1.3</v>
      </c>
      <c r="M526" t="str">
        <f t="shared" ca="1" si="177"/>
        <v>Black</v>
      </c>
      <c r="N526">
        <f t="shared" ca="1" si="178"/>
        <v>40.1</v>
      </c>
      <c r="O526">
        <f t="shared" ca="1" si="179"/>
        <v>49.4</v>
      </c>
      <c r="P526">
        <f t="shared" ca="1" si="180"/>
        <v>27.2</v>
      </c>
      <c r="Q526">
        <f t="shared" ca="1" si="181"/>
        <v>821</v>
      </c>
      <c r="R526" t="s">
        <v>20</v>
      </c>
      <c r="S526">
        <f t="shared" ca="1" si="183"/>
        <v>1.58</v>
      </c>
      <c r="T526">
        <f t="shared" ca="1" si="184"/>
        <v>1.4</v>
      </c>
      <c r="U526">
        <f t="shared" ca="1" si="185"/>
        <v>0.03</v>
      </c>
      <c r="V526">
        <v>12246</v>
      </c>
      <c r="W526">
        <v>1255509</v>
      </c>
    </row>
    <row r="527" spans="1:23" x14ac:dyDescent="0.25">
      <c r="A527">
        <v>526</v>
      </c>
      <c r="B527">
        <f t="shared" ca="1" si="167"/>
        <v>20</v>
      </c>
      <c r="C527" t="str">
        <f t="shared" ca="1" si="182"/>
        <v>Loamy</v>
      </c>
      <c r="D527">
        <f t="shared" ca="1" si="168"/>
        <v>6.6</v>
      </c>
      <c r="E527">
        <f t="shared" ca="1" si="169"/>
        <v>3.8</v>
      </c>
      <c r="F527">
        <f t="shared" ca="1" si="170"/>
        <v>50.2</v>
      </c>
      <c r="G527">
        <f t="shared" ca="1" si="171"/>
        <v>1.44</v>
      </c>
      <c r="H527">
        <f t="shared" ca="1" si="172"/>
        <v>58</v>
      </c>
      <c r="I527">
        <f t="shared" ca="1" si="173"/>
        <v>33</v>
      </c>
      <c r="J527">
        <f t="shared" ca="1" si="174"/>
        <v>246</v>
      </c>
      <c r="K527">
        <f t="shared" ca="1" si="175"/>
        <v>18</v>
      </c>
      <c r="L527">
        <f t="shared" ca="1" si="176"/>
        <v>0.8</v>
      </c>
      <c r="M527" t="str">
        <f t="shared" ca="1" si="177"/>
        <v>Dark brown</v>
      </c>
      <c r="N527">
        <f t="shared" ca="1" si="178"/>
        <v>52.9</v>
      </c>
      <c r="O527">
        <f t="shared" ca="1" si="179"/>
        <v>54.7</v>
      </c>
      <c r="P527">
        <f t="shared" ca="1" si="180"/>
        <v>28.5</v>
      </c>
      <c r="Q527">
        <f t="shared" ca="1" si="181"/>
        <v>889</v>
      </c>
      <c r="R527" t="s">
        <v>20</v>
      </c>
      <c r="S527">
        <f t="shared" ca="1" si="183"/>
        <v>1.76</v>
      </c>
      <c r="T527">
        <f t="shared" ca="1" si="184"/>
        <v>0.92</v>
      </c>
      <c r="U527">
        <f t="shared" ca="1" si="185"/>
        <v>0.03</v>
      </c>
      <c r="V527">
        <v>12246</v>
      </c>
      <c r="W527">
        <v>1255509</v>
      </c>
    </row>
    <row r="528" spans="1:23" x14ac:dyDescent="0.25">
      <c r="A528">
        <v>527</v>
      </c>
      <c r="B528">
        <f t="shared" ca="1" si="167"/>
        <v>22</v>
      </c>
      <c r="C528" t="str">
        <f t="shared" ca="1" si="182"/>
        <v>Sandy loam</v>
      </c>
      <c r="D528">
        <f t="shared" ca="1" si="168"/>
        <v>6.5</v>
      </c>
      <c r="E528">
        <f t="shared" ca="1" si="169"/>
        <v>4.5</v>
      </c>
      <c r="F528">
        <f t="shared" ca="1" si="170"/>
        <v>57.7</v>
      </c>
      <c r="G528">
        <f t="shared" ca="1" si="171"/>
        <v>1.33</v>
      </c>
      <c r="H528">
        <f t="shared" ca="1" si="172"/>
        <v>60</v>
      </c>
      <c r="I528">
        <f t="shared" ca="1" si="173"/>
        <v>43</v>
      </c>
      <c r="J528">
        <f t="shared" ca="1" si="174"/>
        <v>275</v>
      </c>
      <c r="K528">
        <f t="shared" ca="1" si="175"/>
        <v>18</v>
      </c>
      <c r="L528">
        <f t="shared" ca="1" si="176"/>
        <v>1.1000000000000001</v>
      </c>
      <c r="M528" t="str">
        <f t="shared" ca="1" si="177"/>
        <v>Dark brown</v>
      </c>
      <c r="N528">
        <f t="shared" ca="1" si="178"/>
        <v>47.8</v>
      </c>
      <c r="O528">
        <f t="shared" ca="1" si="179"/>
        <v>34</v>
      </c>
      <c r="P528">
        <f t="shared" ca="1" si="180"/>
        <v>25.3</v>
      </c>
      <c r="Q528">
        <f t="shared" ca="1" si="181"/>
        <v>938</v>
      </c>
      <c r="R528" t="s">
        <v>20</v>
      </c>
      <c r="S528">
        <f t="shared" ca="1" si="183"/>
        <v>1.4</v>
      </c>
      <c r="T528">
        <f t="shared" ca="1" si="184"/>
        <v>1.7</v>
      </c>
      <c r="U528">
        <f t="shared" ca="1" si="185"/>
        <v>0.03</v>
      </c>
      <c r="V528">
        <v>12246</v>
      </c>
      <c r="W528">
        <v>1255509</v>
      </c>
    </row>
    <row r="529" spans="1:23" x14ac:dyDescent="0.25">
      <c r="A529">
        <v>528</v>
      </c>
      <c r="B529">
        <f t="shared" ca="1" si="167"/>
        <v>28</v>
      </c>
      <c r="C529" t="str">
        <f t="shared" ca="1" si="182"/>
        <v>Sandy loam</v>
      </c>
      <c r="D529">
        <f t="shared" ca="1" si="168"/>
        <v>6.9</v>
      </c>
      <c r="E529">
        <f t="shared" ca="1" si="169"/>
        <v>3.8</v>
      </c>
      <c r="F529">
        <f t="shared" ca="1" si="170"/>
        <v>57.8</v>
      </c>
      <c r="G529">
        <f t="shared" ca="1" si="171"/>
        <v>1.1100000000000001</v>
      </c>
      <c r="H529">
        <f t="shared" ca="1" si="172"/>
        <v>149</v>
      </c>
      <c r="I529">
        <f t="shared" ca="1" si="173"/>
        <v>52</v>
      </c>
      <c r="J529">
        <f t="shared" ca="1" si="174"/>
        <v>291</v>
      </c>
      <c r="K529">
        <f t="shared" ca="1" si="175"/>
        <v>19</v>
      </c>
      <c r="L529">
        <f t="shared" ca="1" si="176"/>
        <v>1.4</v>
      </c>
      <c r="M529" t="str">
        <f t="shared" ca="1" si="177"/>
        <v>Dark brown</v>
      </c>
      <c r="N529">
        <f t="shared" ca="1" si="178"/>
        <v>41.8</v>
      </c>
      <c r="O529">
        <f t="shared" ca="1" si="179"/>
        <v>42.9</v>
      </c>
      <c r="P529">
        <f t="shared" ca="1" si="180"/>
        <v>25.5</v>
      </c>
      <c r="Q529">
        <f t="shared" ca="1" si="181"/>
        <v>697</v>
      </c>
      <c r="R529" t="s">
        <v>20</v>
      </c>
      <c r="S529">
        <f t="shared" ca="1" si="183"/>
        <v>2.87</v>
      </c>
      <c r="T529">
        <f t="shared" ca="1" si="184"/>
        <v>1.35</v>
      </c>
      <c r="U529">
        <f t="shared" ca="1" si="185"/>
        <v>0.03</v>
      </c>
      <c r="V529">
        <v>12246</v>
      </c>
      <c r="W529">
        <v>1255509</v>
      </c>
    </row>
    <row r="530" spans="1:23" x14ac:dyDescent="0.25">
      <c r="A530">
        <v>529</v>
      </c>
      <c r="B530">
        <f t="shared" ca="1" si="167"/>
        <v>25</v>
      </c>
      <c r="C530" t="str">
        <f t="shared" ca="1" si="182"/>
        <v>Loamy</v>
      </c>
      <c r="D530">
        <f t="shared" ca="1" si="168"/>
        <v>6.3</v>
      </c>
      <c r="E530">
        <f t="shared" ca="1" si="169"/>
        <v>4.5</v>
      </c>
      <c r="F530">
        <f t="shared" ca="1" si="170"/>
        <v>67.5</v>
      </c>
      <c r="G530">
        <f t="shared" ca="1" si="171"/>
        <v>1.06</v>
      </c>
      <c r="H530">
        <f t="shared" ca="1" si="172"/>
        <v>86</v>
      </c>
      <c r="I530">
        <f t="shared" ca="1" si="173"/>
        <v>58</v>
      </c>
      <c r="J530">
        <f t="shared" ca="1" si="174"/>
        <v>255</v>
      </c>
      <c r="K530">
        <f t="shared" ca="1" si="175"/>
        <v>11</v>
      </c>
      <c r="L530">
        <f t="shared" ca="1" si="176"/>
        <v>0.6</v>
      </c>
      <c r="M530" t="str">
        <f t="shared" ca="1" si="177"/>
        <v>Dark brown</v>
      </c>
      <c r="N530">
        <f t="shared" ca="1" si="178"/>
        <v>59.5</v>
      </c>
      <c r="O530">
        <f t="shared" ca="1" si="179"/>
        <v>37</v>
      </c>
      <c r="P530">
        <f t="shared" ca="1" si="180"/>
        <v>29.1</v>
      </c>
      <c r="Q530">
        <f t="shared" ca="1" si="181"/>
        <v>697</v>
      </c>
      <c r="R530" t="s">
        <v>20</v>
      </c>
      <c r="S530">
        <f t="shared" ca="1" si="183"/>
        <v>1.48</v>
      </c>
      <c r="T530">
        <f t="shared" ca="1" si="184"/>
        <v>1.82</v>
      </c>
      <c r="U530">
        <f t="shared" ca="1" si="185"/>
        <v>0.02</v>
      </c>
      <c r="V530">
        <v>12246</v>
      </c>
      <c r="W530">
        <v>1255509</v>
      </c>
    </row>
    <row r="531" spans="1:23" x14ac:dyDescent="0.25">
      <c r="A531">
        <v>530</v>
      </c>
      <c r="B531">
        <f t="shared" ref="B531:B594" ca="1" si="186">RANDBETWEEN(15, 30)</f>
        <v>28</v>
      </c>
      <c r="C531" t="str">
        <f t="shared" ca="1" si="182"/>
        <v>Loamy</v>
      </c>
      <c r="D531">
        <f t="shared" ref="D531:D594" ca="1" si="187">ROUND(6 + RAND(), 1)</f>
        <v>6.9</v>
      </c>
      <c r="E531">
        <f t="shared" ref="E531:E594" ca="1" si="188">ROUND(3 + RAND() * 2, 1)</f>
        <v>4.5999999999999996</v>
      </c>
      <c r="F531">
        <f t="shared" ref="F531:F594" ca="1" si="189">ROUND(50 + RAND() * 20, 1)</f>
        <v>68.2</v>
      </c>
      <c r="G531">
        <f t="shared" ref="G531:G594" ca="1" si="190">ROUND(1 + RAND() * 0.5, 2)</f>
        <v>1.46</v>
      </c>
      <c r="H531">
        <f t="shared" ref="H531:H594" ca="1" si="191">RANDBETWEEN(50, 150)</f>
        <v>56</v>
      </c>
      <c r="I531">
        <f t="shared" ref="I531:I594" ca="1" si="192">RANDBETWEEN(30, 60)</f>
        <v>36</v>
      </c>
      <c r="J531">
        <f t="shared" ref="J531:J594" ca="1" si="193">RANDBETWEEN(150, 300)</f>
        <v>189</v>
      </c>
      <c r="K531">
        <f t="shared" ref="K531:K594" ca="1" si="194">RANDBETWEEN(10, 20)</f>
        <v>10</v>
      </c>
      <c r="L531">
        <f t="shared" ref="L531:L594" ca="1" si="195">ROUND(0.5 + RAND(), 1)</f>
        <v>1.3</v>
      </c>
      <c r="M531" t="str">
        <f t="shared" ref="M531:M594" ca="1" si="196">CHOOSE(RANDBETWEEN(1,2), "Dark brown", "Black")</f>
        <v>Black</v>
      </c>
      <c r="N531">
        <f t="shared" ref="N531:N594" ca="1" si="197">ROUND(40 + RAND() * 20, 1)</f>
        <v>46.3</v>
      </c>
      <c r="O531">
        <f t="shared" ref="O531:O594" ca="1" si="198">ROUND(30 + RAND() * 30, 1)</f>
        <v>51.2</v>
      </c>
      <c r="P531">
        <f t="shared" ref="P531:P594" ca="1" si="199">ROUND(20 + RAND() * 10, 1)</f>
        <v>29.4</v>
      </c>
      <c r="Q531">
        <f t="shared" ref="Q531:Q594" ca="1" si="200">RANDBETWEEN(600, 1000)</f>
        <v>816</v>
      </c>
      <c r="R531" t="s">
        <v>20</v>
      </c>
      <c r="S531">
        <f t="shared" ca="1" si="183"/>
        <v>1.56</v>
      </c>
      <c r="T531">
        <f t="shared" ca="1" si="184"/>
        <v>1.33</v>
      </c>
      <c r="U531">
        <f t="shared" ca="1" si="185"/>
        <v>0.03</v>
      </c>
      <c r="V531">
        <v>12246</v>
      </c>
      <c r="W531">
        <v>1255509</v>
      </c>
    </row>
    <row r="532" spans="1:23" x14ac:dyDescent="0.25">
      <c r="A532">
        <v>531</v>
      </c>
      <c r="B532">
        <f t="shared" ca="1" si="186"/>
        <v>20</v>
      </c>
      <c r="C532" t="str">
        <f t="shared" ca="1" si="182"/>
        <v>Loamy</v>
      </c>
      <c r="D532">
        <f t="shared" ca="1" si="187"/>
        <v>6.8</v>
      </c>
      <c r="E532">
        <f t="shared" ca="1" si="188"/>
        <v>3.5</v>
      </c>
      <c r="F532">
        <f t="shared" ca="1" si="189"/>
        <v>50.3</v>
      </c>
      <c r="G532">
        <f t="shared" ca="1" si="190"/>
        <v>1.41</v>
      </c>
      <c r="H532">
        <f t="shared" ca="1" si="191"/>
        <v>97</v>
      </c>
      <c r="I532">
        <f t="shared" ca="1" si="192"/>
        <v>32</v>
      </c>
      <c r="J532">
        <f t="shared" ca="1" si="193"/>
        <v>186</v>
      </c>
      <c r="K532">
        <f t="shared" ca="1" si="194"/>
        <v>12</v>
      </c>
      <c r="L532">
        <f t="shared" ca="1" si="195"/>
        <v>0.7</v>
      </c>
      <c r="M532" t="str">
        <f t="shared" ca="1" si="196"/>
        <v>Black</v>
      </c>
      <c r="N532">
        <f t="shared" ca="1" si="197"/>
        <v>46.8</v>
      </c>
      <c r="O532">
        <f t="shared" ca="1" si="198"/>
        <v>30.1</v>
      </c>
      <c r="P532">
        <f t="shared" ca="1" si="199"/>
        <v>24.5</v>
      </c>
      <c r="Q532">
        <f t="shared" ca="1" si="200"/>
        <v>938</v>
      </c>
      <c r="R532" t="s">
        <v>20</v>
      </c>
      <c r="S532">
        <f t="shared" ca="1" si="183"/>
        <v>3.03</v>
      </c>
      <c r="T532">
        <f t="shared" ca="1" si="184"/>
        <v>1.67</v>
      </c>
      <c r="U532">
        <f t="shared" ca="1" si="185"/>
        <v>0.03</v>
      </c>
      <c r="V532">
        <v>12246</v>
      </c>
      <c r="W532">
        <v>1255509</v>
      </c>
    </row>
    <row r="533" spans="1:23" x14ac:dyDescent="0.25">
      <c r="A533">
        <v>532</v>
      </c>
      <c r="B533">
        <f t="shared" ca="1" si="186"/>
        <v>27</v>
      </c>
      <c r="C533" t="str">
        <f t="shared" ca="1" si="182"/>
        <v>Loamy</v>
      </c>
      <c r="D533">
        <f t="shared" ca="1" si="187"/>
        <v>6.8</v>
      </c>
      <c r="E533">
        <f t="shared" ca="1" si="188"/>
        <v>4.5</v>
      </c>
      <c r="F533">
        <f t="shared" ca="1" si="189"/>
        <v>68.8</v>
      </c>
      <c r="G533">
        <f t="shared" ca="1" si="190"/>
        <v>1.1599999999999999</v>
      </c>
      <c r="H533">
        <f t="shared" ca="1" si="191"/>
        <v>150</v>
      </c>
      <c r="I533">
        <f t="shared" ca="1" si="192"/>
        <v>41</v>
      </c>
      <c r="J533">
        <f t="shared" ca="1" si="193"/>
        <v>221</v>
      </c>
      <c r="K533">
        <f t="shared" ca="1" si="194"/>
        <v>10</v>
      </c>
      <c r="L533">
        <f t="shared" ca="1" si="195"/>
        <v>1.4</v>
      </c>
      <c r="M533" t="str">
        <f t="shared" ca="1" si="196"/>
        <v>Dark brown</v>
      </c>
      <c r="N533">
        <f t="shared" ca="1" si="197"/>
        <v>41.6</v>
      </c>
      <c r="O533">
        <f t="shared" ca="1" si="198"/>
        <v>58.2</v>
      </c>
      <c r="P533">
        <f t="shared" ca="1" si="199"/>
        <v>28.7</v>
      </c>
      <c r="Q533">
        <f t="shared" ca="1" si="200"/>
        <v>653</v>
      </c>
      <c r="R533" t="s">
        <v>20</v>
      </c>
      <c r="S533">
        <f t="shared" ca="1" si="183"/>
        <v>3.66</v>
      </c>
      <c r="T533">
        <f t="shared" ca="1" si="184"/>
        <v>1.18</v>
      </c>
      <c r="U533">
        <f t="shared" ca="1" si="185"/>
        <v>0.03</v>
      </c>
      <c r="V533">
        <v>12246</v>
      </c>
      <c r="W533">
        <v>1255509</v>
      </c>
    </row>
    <row r="534" spans="1:23" x14ac:dyDescent="0.25">
      <c r="A534">
        <v>533</v>
      </c>
      <c r="B534">
        <f t="shared" ca="1" si="186"/>
        <v>25</v>
      </c>
      <c r="C534" t="str">
        <f t="shared" ca="1" si="182"/>
        <v>Loamy</v>
      </c>
      <c r="D534">
        <f t="shared" ca="1" si="187"/>
        <v>6.6</v>
      </c>
      <c r="E534">
        <f t="shared" ca="1" si="188"/>
        <v>3.2</v>
      </c>
      <c r="F534">
        <f t="shared" ca="1" si="189"/>
        <v>50.2</v>
      </c>
      <c r="G534">
        <f t="shared" ca="1" si="190"/>
        <v>1.1299999999999999</v>
      </c>
      <c r="H534">
        <f t="shared" ca="1" si="191"/>
        <v>149</v>
      </c>
      <c r="I534">
        <f t="shared" ca="1" si="192"/>
        <v>52</v>
      </c>
      <c r="J534">
        <f t="shared" ca="1" si="193"/>
        <v>300</v>
      </c>
      <c r="K534">
        <f t="shared" ca="1" si="194"/>
        <v>13</v>
      </c>
      <c r="L534">
        <f t="shared" ca="1" si="195"/>
        <v>1.5</v>
      </c>
      <c r="M534" t="str">
        <f t="shared" ca="1" si="196"/>
        <v>Black</v>
      </c>
      <c r="N534">
        <f t="shared" ca="1" si="197"/>
        <v>48.1</v>
      </c>
      <c r="O534">
        <f t="shared" ca="1" si="198"/>
        <v>58</v>
      </c>
      <c r="P534">
        <f t="shared" ca="1" si="199"/>
        <v>24.3</v>
      </c>
      <c r="Q534">
        <f t="shared" ca="1" si="200"/>
        <v>643</v>
      </c>
      <c r="R534" t="s">
        <v>20</v>
      </c>
      <c r="S534">
        <f t="shared" ca="1" si="183"/>
        <v>2.87</v>
      </c>
      <c r="T534">
        <f t="shared" ca="1" si="184"/>
        <v>0.87</v>
      </c>
      <c r="U534">
        <f t="shared" ca="1" si="185"/>
        <v>0.02</v>
      </c>
      <c r="V534">
        <v>12246</v>
      </c>
      <c r="W534">
        <v>1255509</v>
      </c>
    </row>
    <row r="535" spans="1:23" x14ac:dyDescent="0.25">
      <c r="A535">
        <v>534</v>
      </c>
      <c r="B535">
        <f t="shared" ca="1" si="186"/>
        <v>20</v>
      </c>
      <c r="C535" t="str">
        <f t="shared" ca="1" si="182"/>
        <v>Loamy</v>
      </c>
      <c r="D535">
        <f t="shared" ca="1" si="187"/>
        <v>6.8</v>
      </c>
      <c r="E535">
        <f t="shared" ca="1" si="188"/>
        <v>3.2</v>
      </c>
      <c r="F535">
        <f t="shared" ca="1" si="189"/>
        <v>55.2</v>
      </c>
      <c r="G535">
        <f t="shared" ca="1" si="190"/>
        <v>1.1000000000000001</v>
      </c>
      <c r="H535">
        <f t="shared" ca="1" si="191"/>
        <v>77</v>
      </c>
      <c r="I535">
        <f t="shared" ca="1" si="192"/>
        <v>47</v>
      </c>
      <c r="J535">
        <f t="shared" ca="1" si="193"/>
        <v>171</v>
      </c>
      <c r="K535">
        <f t="shared" ca="1" si="194"/>
        <v>10</v>
      </c>
      <c r="L535">
        <f t="shared" ca="1" si="195"/>
        <v>1.1000000000000001</v>
      </c>
      <c r="M535" t="str">
        <f t="shared" ca="1" si="196"/>
        <v>Black</v>
      </c>
      <c r="N535">
        <f t="shared" ca="1" si="197"/>
        <v>44.9</v>
      </c>
      <c r="O535">
        <f t="shared" ca="1" si="198"/>
        <v>40.4</v>
      </c>
      <c r="P535">
        <f t="shared" ca="1" si="199"/>
        <v>22.5</v>
      </c>
      <c r="Q535">
        <f t="shared" ca="1" si="200"/>
        <v>610</v>
      </c>
      <c r="R535" t="s">
        <v>20</v>
      </c>
      <c r="S535">
        <f t="shared" ca="1" si="183"/>
        <v>1.64</v>
      </c>
      <c r="T535">
        <f t="shared" ca="1" si="184"/>
        <v>1.37</v>
      </c>
      <c r="U535">
        <f t="shared" ca="1" si="185"/>
        <v>0.02</v>
      </c>
      <c r="V535">
        <v>12246</v>
      </c>
      <c r="W535">
        <v>1255509</v>
      </c>
    </row>
    <row r="536" spans="1:23" x14ac:dyDescent="0.25">
      <c r="A536">
        <v>535</v>
      </c>
      <c r="B536">
        <f t="shared" ca="1" si="186"/>
        <v>15</v>
      </c>
      <c r="C536" t="str">
        <f t="shared" ca="1" si="182"/>
        <v>Loamy</v>
      </c>
      <c r="D536">
        <f t="shared" ca="1" si="187"/>
        <v>6.5</v>
      </c>
      <c r="E536">
        <f t="shared" ca="1" si="188"/>
        <v>3.6</v>
      </c>
      <c r="F536">
        <f t="shared" ca="1" si="189"/>
        <v>66.7</v>
      </c>
      <c r="G536">
        <f t="shared" ca="1" si="190"/>
        <v>1.3</v>
      </c>
      <c r="H536">
        <f t="shared" ca="1" si="191"/>
        <v>58</v>
      </c>
      <c r="I536">
        <f t="shared" ca="1" si="192"/>
        <v>58</v>
      </c>
      <c r="J536">
        <f t="shared" ca="1" si="193"/>
        <v>224</v>
      </c>
      <c r="K536">
        <f t="shared" ca="1" si="194"/>
        <v>16</v>
      </c>
      <c r="L536">
        <f t="shared" ca="1" si="195"/>
        <v>0.8</v>
      </c>
      <c r="M536" t="str">
        <f t="shared" ca="1" si="196"/>
        <v>Black</v>
      </c>
      <c r="N536">
        <f t="shared" ca="1" si="197"/>
        <v>53.6</v>
      </c>
      <c r="O536">
        <f t="shared" ca="1" si="198"/>
        <v>48.6</v>
      </c>
      <c r="P536">
        <f t="shared" ca="1" si="199"/>
        <v>27.2</v>
      </c>
      <c r="Q536">
        <f t="shared" ca="1" si="200"/>
        <v>697</v>
      </c>
      <c r="R536" t="s">
        <v>20</v>
      </c>
      <c r="S536">
        <f t="shared" ca="1" si="183"/>
        <v>1</v>
      </c>
      <c r="T536">
        <f t="shared" ca="1" si="184"/>
        <v>1.37</v>
      </c>
      <c r="U536">
        <f t="shared" ca="1" si="185"/>
        <v>0.02</v>
      </c>
      <c r="V536">
        <v>12246</v>
      </c>
      <c r="W536">
        <v>1255509</v>
      </c>
    </row>
    <row r="537" spans="1:23" x14ac:dyDescent="0.25">
      <c r="A537">
        <v>536</v>
      </c>
      <c r="B537">
        <f t="shared" ca="1" si="186"/>
        <v>21</v>
      </c>
      <c r="C537" t="str">
        <f t="shared" ca="1" si="182"/>
        <v>Loamy</v>
      </c>
      <c r="D537">
        <f t="shared" ca="1" si="187"/>
        <v>6.5</v>
      </c>
      <c r="E537">
        <f t="shared" ca="1" si="188"/>
        <v>4.3</v>
      </c>
      <c r="F537">
        <f t="shared" ca="1" si="189"/>
        <v>53.8</v>
      </c>
      <c r="G537">
        <f t="shared" ca="1" si="190"/>
        <v>1.06</v>
      </c>
      <c r="H537">
        <f t="shared" ca="1" si="191"/>
        <v>124</v>
      </c>
      <c r="I537">
        <f t="shared" ca="1" si="192"/>
        <v>54</v>
      </c>
      <c r="J537">
        <f t="shared" ca="1" si="193"/>
        <v>247</v>
      </c>
      <c r="K537">
        <f t="shared" ca="1" si="194"/>
        <v>11</v>
      </c>
      <c r="L537">
        <f t="shared" ca="1" si="195"/>
        <v>1.4</v>
      </c>
      <c r="M537" t="str">
        <f t="shared" ca="1" si="196"/>
        <v>Dark brown</v>
      </c>
      <c r="N537">
        <f t="shared" ca="1" si="197"/>
        <v>47.6</v>
      </c>
      <c r="O537">
        <f t="shared" ca="1" si="198"/>
        <v>53.5</v>
      </c>
      <c r="P537">
        <f t="shared" ca="1" si="199"/>
        <v>26.7</v>
      </c>
      <c r="Q537">
        <f t="shared" ca="1" si="200"/>
        <v>988</v>
      </c>
      <c r="R537" t="s">
        <v>20</v>
      </c>
      <c r="S537">
        <f t="shared" ca="1" si="183"/>
        <v>2.2999999999999998</v>
      </c>
      <c r="T537">
        <f t="shared" ca="1" si="184"/>
        <v>1.01</v>
      </c>
      <c r="U537">
        <f t="shared" ca="1" si="185"/>
        <v>0.02</v>
      </c>
      <c r="V537">
        <v>12246</v>
      </c>
      <c r="W537">
        <v>1255509</v>
      </c>
    </row>
    <row r="538" spans="1:23" x14ac:dyDescent="0.25">
      <c r="A538">
        <v>537</v>
      </c>
      <c r="B538">
        <f t="shared" ca="1" si="186"/>
        <v>29</v>
      </c>
      <c r="C538" t="str">
        <f t="shared" ca="1" si="182"/>
        <v>Loamy</v>
      </c>
      <c r="D538">
        <f t="shared" ca="1" si="187"/>
        <v>6.7</v>
      </c>
      <c r="E538">
        <f t="shared" ca="1" si="188"/>
        <v>4.3</v>
      </c>
      <c r="F538">
        <f t="shared" ca="1" si="189"/>
        <v>61.4</v>
      </c>
      <c r="G538">
        <f t="shared" ca="1" si="190"/>
        <v>1.35</v>
      </c>
      <c r="H538">
        <f t="shared" ca="1" si="191"/>
        <v>77</v>
      </c>
      <c r="I538">
        <f t="shared" ca="1" si="192"/>
        <v>44</v>
      </c>
      <c r="J538">
        <f t="shared" ca="1" si="193"/>
        <v>215</v>
      </c>
      <c r="K538">
        <f t="shared" ca="1" si="194"/>
        <v>13</v>
      </c>
      <c r="L538">
        <f t="shared" ca="1" si="195"/>
        <v>0.8</v>
      </c>
      <c r="M538" t="str">
        <f t="shared" ca="1" si="196"/>
        <v>Black</v>
      </c>
      <c r="N538">
        <f t="shared" ca="1" si="197"/>
        <v>55.2</v>
      </c>
      <c r="O538">
        <f t="shared" ca="1" si="198"/>
        <v>33.6</v>
      </c>
      <c r="P538">
        <f t="shared" ca="1" si="199"/>
        <v>22.2</v>
      </c>
      <c r="Q538">
        <f t="shared" ca="1" si="200"/>
        <v>814</v>
      </c>
      <c r="R538" t="s">
        <v>20</v>
      </c>
      <c r="S538">
        <f t="shared" ca="1" si="183"/>
        <v>1.75</v>
      </c>
      <c r="T538">
        <f t="shared" ca="1" si="184"/>
        <v>1.83</v>
      </c>
      <c r="U538">
        <f t="shared" ca="1" si="185"/>
        <v>0.02</v>
      </c>
      <c r="V538">
        <v>12246</v>
      </c>
      <c r="W538">
        <v>1255509</v>
      </c>
    </row>
    <row r="539" spans="1:23" x14ac:dyDescent="0.25">
      <c r="A539">
        <v>538</v>
      </c>
      <c r="B539">
        <f t="shared" ca="1" si="186"/>
        <v>23</v>
      </c>
      <c r="C539" t="str">
        <f t="shared" ca="1" si="182"/>
        <v>Sandy loam</v>
      </c>
      <c r="D539">
        <f t="shared" ca="1" si="187"/>
        <v>6.1</v>
      </c>
      <c r="E539">
        <f t="shared" ca="1" si="188"/>
        <v>3.4</v>
      </c>
      <c r="F539">
        <f t="shared" ca="1" si="189"/>
        <v>50.5</v>
      </c>
      <c r="G539">
        <f t="shared" ca="1" si="190"/>
        <v>1.21</v>
      </c>
      <c r="H539">
        <f t="shared" ca="1" si="191"/>
        <v>60</v>
      </c>
      <c r="I539">
        <f t="shared" ca="1" si="192"/>
        <v>34</v>
      </c>
      <c r="J539">
        <f t="shared" ca="1" si="193"/>
        <v>296</v>
      </c>
      <c r="K539">
        <f t="shared" ca="1" si="194"/>
        <v>11</v>
      </c>
      <c r="L539">
        <f t="shared" ca="1" si="195"/>
        <v>1.2</v>
      </c>
      <c r="M539" t="str">
        <f t="shared" ca="1" si="196"/>
        <v>Dark brown</v>
      </c>
      <c r="N539">
        <f t="shared" ca="1" si="197"/>
        <v>48.7</v>
      </c>
      <c r="O539">
        <f t="shared" ca="1" si="198"/>
        <v>56.2</v>
      </c>
      <c r="P539">
        <f t="shared" ca="1" si="199"/>
        <v>26</v>
      </c>
      <c r="Q539">
        <f t="shared" ca="1" si="200"/>
        <v>734</v>
      </c>
      <c r="R539" t="s">
        <v>20</v>
      </c>
      <c r="S539">
        <f t="shared" ca="1" si="183"/>
        <v>1.76</v>
      </c>
      <c r="T539">
        <f t="shared" ca="1" si="184"/>
        <v>0.9</v>
      </c>
      <c r="U539">
        <f t="shared" ca="1" si="185"/>
        <v>0.02</v>
      </c>
      <c r="V539">
        <v>12246</v>
      </c>
      <c r="W539">
        <v>1255509</v>
      </c>
    </row>
    <row r="540" spans="1:23" x14ac:dyDescent="0.25">
      <c r="A540">
        <v>539</v>
      </c>
      <c r="B540">
        <f t="shared" ca="1" si="186"/>
        <v>19</v>
      </c>
      <c r="C540" t="str">
        <f t="shared" ca="1" si="182"/>
        <v>Sandy loam</v>
      </c>
      <c r="D540">
        <f t="shared" ca="1" si="187"/>
        <v>6.5</v>
      </c>
      <c r="E540">
        <f t="shared" ca="1" si="188"/>
        <v>4</v>
      </c>
      <c r="F540">
        <f t="shared" ca="1" si="189"/>
        <v>57.8</v>
      </c>
      <c r="G540">
        <f t="shared" ca="1" si="190"/>
        <v>1.27</v>
      </c>
      <c r="H540">
        <f t="shared" ca="1" si="191"/>
        <v>102</v>
      </c>
      <c r="I540">
        <f t="shared" ca="1" si="192"/>
        <v>41</v>
      </c>
      <c r="J540">
        <f t="shared" ca="1" si="193"/>
        <v>175</v>
      </c>
      <c r="K540">
        <f t="shared" ca="1" si="194"/>
        <v>13</v>
      </c>
      <c r="L540">
        <f t="shared" ca="1" si="195"/>
        <v>1</v>
      </c>
      <c r="M540" t="str">
        <f t="shared" ca="1" si="196"/>
        <v>Black</v>
      </c>
      <c r="N540">
        <f t="shared" ca="1" si="197"/>
        <v>56.6</v>
      </c>
      <c r="O540">
        <f t="shared" ca="1" si="198"/>
        <v>56.7</v>
      </c>
      <c r="P540">
        <f t="shared" ca="1" si="199"/>
        <v>23.5</v>
      </c>
      <c r="Q540">
        <f t="shared" ca="1" si="200"/>
        <v>750</v>
      </c>
      <c r="R540" t="s">
        <v>20</v>
      </c>
      <c r="S540">
        <f t="shared" ca="1" si="183"/>
        <v>2.4900000000000002</v>
      </c>
      <c r="T540">
        <f t="shared" ca="1" si="184"/>
        <v>1.02</v>
      </c>
      <c r="U540">
        <f t="shared" ca="1" si="185"/>
        <v>0.02</v>
      </c>
      <c r="V540">
        <v>12246</v>
      </c>
      <c r="W540">
        <v>1255509</v>
      </c>
    </row>
    <row r="541" spans="1:23" x14ac:dyDescent="0.25">
      <c r="A541">
        <v>540</v>
      </c>
      <c r="B541">
        <f t="shared" ca="1" si="186"/>
        <v>22</v>
      </c>
      <c r="C541" t="str">
        <f t="shared" ca="1" si="182"/>
        <v>Loamy</v>
      </c>
      <c r="D541">
        <f t="shared" ca="1" si="187"/>
        <v>6.9</v>
      </c>
      <c r="E541">
        <f t="shared" ca="1" si="188"/>
        <v>4.7</v>
      </c>
      <c r="F541">
        <f t="shared" ca="1" si="189"/>
        <v>51</v>
      </c>
      <c r="G541">
        <f t="shared" ca="1" si="190"/>
        <v>1.02</v>
      </c>
      <c r="H541">
        <f t="shared" ca="1" si="191"/>
        <v>74</v>
      </c>
      <c r="I541">
        <f t="shared" ca="1" si="192"/>
        <v>56</v>
      </c>
      <c r="J541">
        <f t="shared" ca="1" si="193"/>
        <v>247</v>
      </c>
      <c r="K541">
        <f t="shared" ca="1" si="194"/>
        <v>20</v>
      </c>
      <c r="L541">
        <f t="shared" ca="1" si="195"/>
        <v>1.2</v>
      </c>
      <c r="M541" t="str">
        <f t="shared" ca="1" si="196"/>
        <v>Black</v>
      </c>
      <c r="N541">
        <f t="shared" ca="1" si="197"/>
        <v>55.4</v>
      </c>
      <c r="O541">
        <f t="shared" ca="1" si="198"/>
        <v>31.1</v>
      </c>
      <c r="P541">
        <f t="shared" ca="1" si="199"/>
        <v>23.7</v>
      </c>
      <c r="Q541">
        <f t="shared" ca="1" si="200"/>
        <v>796</v>
      </c>
      <c r="R541" t="s">
        <v>20</v>
      </c>
      <c r="S541">
        <f t="shared" ca="1" si="183"/>
        <v>1.32</v>
      </c>
      <c r="T541">
        <f t="shared" ca="1" si="184"/>
        <v>1.64</v>
      </c>
      <c r="U541">
        <f t="shared" ca="1" si="185"/>
        <v>0.02</v>
      </c>
      <c r="V541">
        <v>12246</v>
      </c>
      <c r="W541">
        <v>1255509</v>
      </c>
    </row>
    <row r="542" spans="1:23" x14ac:dyDescent="0.25">
      <c r="A542">
        <v>541</v>
      </c>
      <c r="B542">
        <f t="shared" ca="1" si="186"/>
        <v>22</v>
      </c>
      <c r="C542" t="str">
        <f t="shared" ca="1" si="182"/>
        <v>Loamy</v>
      </c>
      <c r="D542">
        <f t="shared" ca="1" si="187"/>
        <v>6.4</v>
      </c>
      <c r="E542">
        <f t="shared" ca="1" si="188"/>
        <v>4.4000000000000004</v>
      </c>
      <c r="F542">
        <f t="shared" ca="1" si="189"/>
        <v>54.9</v>
      </c>
      <c r="G542">
        <f t="shared" ca="1" si="190"/>
        <v>1.23</v>
      </c>
      <c r="H542">
        <f t="shared" ca="1" si="191"/>
        <v>116</v>
      </c>
      <c r="I542">
        <f t="shared" ca="1" si="192"/>
        <v>31</v>
      </c>
      <c r="J542">
        <f t="shared" ca="1" si="193"/>
        <v>235</v>
      </c>
      <c r="K542">
        <f t="shared" ca="1" si="194"/>
        <v>18</v>
      </c>
      <c r="L542">
        <f t="shared" ca="1" si="195"/>
        <v>0.9</v>
      </c>
      <c r="M542" t="str">
        <f t="shared" ca="1" si="196"/>
        <v>Black</v>
      </c>
      <c r="N542">
        <f t="shared" ca="1" si="197"/>
        <v>57.2</v>
      </c>
      <c r="O542">
        <f t="shared" ca="1" si="198"/>
        <v>32</v>
      </c>
      <c r="P542">
        <f t="shared" ca="1" si="199"/>
        <v>21.3</v>
      </c>
      <c r="Q542">
        <f t="shared" ca="1" si="200"/>
        <v>859</v>
      </c>
      <c r="R542" t="s">
        <v>20</v>
      </c>
      <c r="S542">
        <f t="shared" ca="1" si="183"/>
        <v>3.74</v>
      </c>
      <c r="T542">
        <f t="shared" ca="1" si="184"/>
        <v>1.72</v>
      </c>
      <c r="U542">
        <f t="shared" ca="1" si="185"/>
        <v>0.02</v>
      </c>
      <c r="V542">
        <v>12246</v>
      </c>
      <c r="W542">
        <v>1255509</v>
      </c>
    </row>
    <row r="543" spans="1:23" x14ac:dyDescent="0.25">
      <c r="A543">
        <v>542</v>
      </c>
      <c r="B543">
        <f t="shared" ca="1" si="186"/>
        <v>25</v>
      </c>
      <c r="C543" t="str">
        <f t="shared" ca="1" si="182"/>
        <v>Sandy loam</v>
      </c>
      <c r="D543">
        <f t="shared" ca="1" si="187"/>
        <v>6.1</v>
      </c>
      <c r="E543">
        <f t="shared" ca="1" si="188"/>
        <v>4.3</v>
      </c>
      <c r="F543">
        <f t="shared" ca="1" si="189"/>
        <v>69.099999999999994</v>
      </c>
      <c r="G543">
        <f t="shared" ca="1" si="190"/>
        <v>1.28</v>
      </c>
      <c r="H543">
        <f t="shared" ca="1" si="191"/>
        <v>107</v>
      </c>
      <c r="I543">
        <f t="shared" ca="1" si="192"/>
        <v>54</v>
      </c>
      <c r="J543">
        <f t="shared" ca="1" si="193"/>
        <v>221</v>
      </c>
      <c r="K543">
        <f t="shared" ca="1" si="194"/>
        <v>11</v>
      </c>
      <c r="L543">
        <f t="shared" ca="1" si="195"/>
        <v>0.7</v>
      </c>
      <c r="M543" t="str">
        <f t="shared" ca="1" si="196"/>
        <v>Black</v>
      </c>
      <c r="N543">
        <f t="shared" ca="1" si="197"/>
        <v>59.5</v>
      </c>
      <c r="O543">
        <f t="shared" ca="1" si="198"/>
        <v>54.5</v>
      </c>
      <c r="P543">
        <f t="shared" ca="1" si="199"/>
        <v>28.6</v>
      </c>
      <c r="Q543">
        <f t="shared" ca="1" si="200"/>
        <v>862</v>
      </c>
      <c r="R543" t="s">
        <v>20</v>
      </c>
      <c r="S543">
        <f t="shared" ca="1" si="183"/>
        <v>1.98</v>
      </c>
      <c r="T543">
        <f t="shared" ca="1" si="184"/>
        <v>1.27</v>
      </c>
      <c r="U543">
        <f t="shared" ca="1" si="185"/>
        <v>0.02</v>
      </c>
      <c r="V543">
        <v>12246</v>
      </c>
      <c r="W543">
        <v>1255509</v>
      </c>
    </row>
    <row r="544" spans="1:23" x14ac:dyDescent="0.25">
      <c r="A544">
        <v>543</v>
      </c>
      <c r="B544">
        <f t="shared" ca="1" si="186"/>
        <v>21</v>
      </c>
      <c r="C544" t="str">
        <f t="shared" ca="1" si="182"/>
        <v>Sandy loam</v>
      </c>
      <c r="D544">
        <f t="shared" ca="1" si="187"/>
        <v>6.3</v>
      </c>
      <c r="E544">
        <f t="shared" ca="1" si="188"/>
        <v>4.7</v>
      </c>
      <c r="F544">
        <f t="shared" ca="1" si="189"/>
        <v>61.3</v>
      </c>
      <c r="G544">
        <f t="shared" ca="1" si="190"/>
        <v>1.27</v>
      </c>
      <c r="H544">
        <f t="shared" ca="1" si="191"/>
        <v>90</v>
      </c>
      <c r="I544">
        <f t="shared" ca="1" si="192"/>
        <v>53</v>
      </c>
      <c r="J544">
        <f t="shared" ca="1" si="193"/>
        <v>300</v>
      </c>
      <c r="K544">
        <f t="shared" ca="1" si="194"/>
        <v>13</v>
      </c>
      <c r="L544">
        <f t="shared" ca="1" si="195"/>
        <v>0.7</v>
      </c>
      <c r="M544" t="str">
        <f t="shared" ca="1" si="196"/>
        <v>Black</v>
      </c>
      <c r="N544">
        <f t="shared" ca="1" si="197"/>
        <v>49.9</v>
      </c>
      <c r="O544">
        <f t="shared" ca="1" si="198"/>
        <v>36.1</v>
      </c>
      <c r="P544">
        <f t="shared" ca="1" si="199"/>
        <v>28.8</v>
      </c>
      <c r="Q544">
        <f t="shared" ca="1" si="200"/>
        <v>762</v>
      </c>
      <c r="R544" t="s">
        <v>20</v>
      </c>
      <c r="S544">
        <f t="shared" ca="1" si="183"/>
        <v>1.7</v>
      </c>
      <c r="T544">
        <f t="shared" ca="1" si="184"/>
        <v>1.7</v>
      </c>
      <c r="U544">
        <f t="shared" ca="1" si="185"/>
        <v>0.03</v>
      </c>
      <c r="V544">
        <v>12246</v>
      </c>
      <c r="W544">
        <v>1255509</v>
      </c>
    </row>
    <row r="545" spans="1:23" x14ac:dyDescent="0.25">
      <c r="A545">
        <v>544</v>
      </c>
      <c r="B545">
        <f t="shared" ca="1" si="186"/>
        <v>18</v>
      </c>
      <c r="C545" t="str">
        <f t="shared" ca="1" si="182"/>
        <v>Sandy loam</v>
      </c>
      <c r="D545">
        <f t="shared" ca="1" si="187"/>
        <v>6.5</v>
      </c>
      <c r="E545">
        <f t="shared" ca="1" si="188"/>
        <v>4.5</v>
      </c>
      <c r="F545">
        <f t="shared" ca="1" si="189"/>
        <v>66.900000000000006</v>
      </c>
      <c r="G545">
        <f t="shared" ca="1" si="190"/>
        <v>1.08</v>
      </c>
      <c r="H545">
        <f t="shared" ca="1" si="191"/>
        <v>79</v>
      </c>
      <c r="I545">
        <f t="shared" ca="1" si="192"/>
        <v>54</v>
      </c>
      <c r="J545">
        <f t="shared" ca="1" si="193"/>
        <v>281</v>
      </c>
      <c r="K545">
        <f t="shared" ca="1" si="194"/>
        <v>10</v>
      </c>
      <c r="L545">
        <f t="shared" ca="1" si="195"/>
        <v>1</v>
      </c>
      <c r="M545" t="str">
        <f t="shared" ca="1" si="196"/>
        <v>Dark brown</v>
      </c>
      <c r="N545">
        <f t="shared" ca="1" si="197"/>
        <v>49.5</v>
      </c>
      <c r="O545">
        <f t="shared" ca="1" si="198"/>
        <v>34.6</v>
      </c>
      <c r="P545">
        <f t="shared" ca="1" si="199"/>
        <v>28.9</v>
      </c>
      <c r="Q545">
        <f t="shared" ca="1" si="200"/>
        <v>764</v>
      </c>
      <c r="R545" t="s">
        <v>20</v>
      </c>
      <c r="S545">
        <f t="shared" ca="1" si="183"/>
        <v>1.46</v>
      </c>
      <c r="T545">
        <f t="shared" ca="1" si="184"/>
        <v>1.93</v>
      </c>
      <c r="U545">
        <f t="shared" ca="1" si="185"/>
        <v>0.02</v>
      </c>
      <c r="V545">
        <v>12246</v>
      </c>
      <c r="W545">
        <v>1255509</v>
      </c>
    </row>
    <row r="546" spans="1:23" x14ac:dyDescent="0.25">
      <c r="A546">
        <v>545</v>
      </c>
      <c r="B546">
        <f t="shared" ca="1" si="186"/>
        <v>30</v>
      </c>
      <c r="C546" t="str">
        <f t="shared" ca="1" si="182"/>
        <v>Sandy loam</v>
      </c>
      <c r="D546">
        <f t="shared" ca="1" si="187"/>
        <v>7</v>
      </c>
      <c r="E546">
        <f t="shared" ca="1" si="188"/>
        <v>3.7</v>
      </c>
      <c r="F546">
        <f t="shared" ca="1" si="189"/>
        <v>52</v>
      </c>
      <c r="G546">
        <f t="shared" ca="1" si="190"/>
        <v>1.3</v>
      </c>
      <c r="H546">
        <f t="shared" ca="1" si="191"/>
        <v>81</v>
      </c>
      <c r="I546">
        <f t="shared" ca="1" si="192"/>
        <v>42</v>
      </c>
      <c r="J546">
        <f t="shared" ca="1" si="193"/>
        <v>251</v>
      </c>
      <c r="K546">
        <f t="shared" ca="1" si="194"/>
        <v>19</v>
      </c>
      <c r="L546">
        <f t="shared" ca="1" si="195"/>
        <v>1.2</v>
      </c>
      <c r="M546" t="str">
        <f t="shared" ca="1" si="196"/>
        <v>Dark brown</v>
      </c>
      <c r="N546">
        <f t="shared" ca="1" si="197"/>
        <v>41.2</v>
      </c>
      <c r="O546">
        <f t="shared" ca="1" si="198"/>
        <v>42.4</v>
      </c>
      <c r="P546">
        <f t="shared" ca="1" si="199"/>
        <v>25.1</v>
      </c>
      <c r="Q546">
        <f t="shared" ca="1" si="200"/>
        <v>721</v>
      </c>
      <c r="R546" t="s">
        <v>20</v>
      </c>
      <c r="S546">
        <f t="shared" ca="1" si="183"/>
        <v>1.93</v>
      </c>
      <c r="T546">
        <f t="shared" ca="1" si="184"/>
        <v>1.23</v>
      </c>
      <c r="U546">
        <f t="shared" ca="1" si="185"/>
        <v>0.03</v>
      </c>
      <c r="V546">
        <v>12246</v>
      </c>
      <c r="W546">
        <v>1255509</v>
      </c>
    </row>
    <row r="547" spans="1:23" x14ac:dyDescent="0.25">
      <c r="A547">
        <v>546</v>
      </c>
      <c r="B547">
        <f t="shared" ca="1" si="186"/>
        <v>17</v>
      </c>
      <c r="C547" t="str">
        <f t="shared" ca="1" si="182"/>
        <v>Sandy loam</v>
      </c>
      <c r="D547">
        <f t="shared" ca="1" si="187"/>
        <v>6.4</v>
      </c>
      <c r="E547">
        <f t="shared" ca="1" si="188"/>
        <v>4</v>
      </c>
      <c r="F547">
        <f t="shared" ca="1" si="189"/>
        <v>50</v>
      </c>
      <c r="G547">
        <f t="shared" ca="1" si="190"/>
        <v>1.02</v>
      </c>
      <c r="H547">
        <f t="shared" ca="1" si="191"/>
        <v>137</v>
      </c>
      <c r="I547">
        <f t="shared" ca="1" si="192"/>
        <v>42</v>
      </c>
      <c r="J547">
        <f t="shared" ca="1" si="193"/>
        <v>258</v>
      </c>
      <c r="K547">
        <f t="shared" ca="1" si="194"/>
        <v>15</v>
      </c>
      <c r="L547">
        <f t="shared" ca="1" si="195"/>
        <v>1.5</v>
      </c>
      <c r="M547" t="str">
        <f t="shared" ca="1" si="196"/>
        <v>Black</v>
      </c>
      <c r="N547">
        <f t="shared" ca="1" si="197"/>
        <v>55.2</v>
      </c>
      <c r="O547">
        <f t="shared" ca="1" si="198"/>
        <v>36.200000000000003</v>
      </c>
      <c r="P547">
        <f t="shared" ca="1" si="199"/>
        <v>28.9</v>
      </c>
      <c r="Q547">
        <f t="shared" ca="1" si="200"/>
        <v>602</v>
      </c>
      <c r="R547" t="s">
        <v>20</v>
      </c>
      <c r="S547">
        <f t="shared" ca="1" si="183"/>
        <v>3.26</v>
      </c>
      <c r="T547">
        <f t="shared" ca="1" si="184"/>
        <v>1.38</v>
      </c>
      <c r="U547">
        <f t="shared" ca="1" si="185"/>
        <v>0.02</v>
      </c>
      <c r="V547">
        <v>12246</v>
      </c>
      <c r="W547">
        <v>1255509</v>
      </c>
    </row>
    <row r="548" spans="1:23" x14ac:dyDescent="0.25">
      <c r="A548">
        <v>547</v>
      </c>
      <c r="B548">
        <f t="shared" ca="1" si="186"/>
        <v>16</v>
      </c>
      <c r="C548" t="str">
        <f t="shared" ca="1" si="182"/>
        <v>Loamy</v>
      </c>
      <c r="D548">
        <f t="shared" ca="1" si="187"/>
        <v>6.1</v>
      </c>
      <c r="E548">
        <f t="shared" ca="1" si="188"/>
        <v>5</v>
      </c>
      <c r="F548">
        <f t="shared" ca="1" si="189"/>
        <v>68.099999999999994</v>
      </c>
      <c r="G548">
        <f t="shared" ca="1" si="190"/>
        <v>1.32</v>
      </c>
      <c r="H548">
        <f t="shared" ca="1" si="191"/>
        <v>73</v>
      </c>
      <c r="I548">
        <f t="shared" ca="1" si="192"/>
        <v>55</v>
      </c>
      <c r="J548">
        <f t="shared" ca="1" si="193"/>
        <v>185</v>
      </c>
      <c r="K548">
        <f t="shared" ca="1" si="194"/>
        <v>13</v>
      </c>
      <c r="L548">
        <f t="shared" ca="1" si="195"/>
        <v>0.7</v>
      </c>
      <c r="M548" t="str">
        <f t="shared" ca="1" si="196"/>
        <v>Dark brown</v>
      </c>
      <c r="N548">
        <f t="shared" ca="1" si="197"/>
        <v>60</v>
      </c>
      <c r="O548">
        <f t="shared" ca="1" si="198"/>
        <v>42.5</v>
      </c>
      <c r="P548">
        <f t="shared" ca="1" si="199"/>
        <v>23.9</v>
      </c>
      <c r="Q548">
        <f t="shared" ca="1" si="200"/>
        <v>653</v>
      </c>
      <c r="R548" t="s">
        <v>20</v>
      </c>
      <c r="S548">
        <f t="shared" ca="1" si="183"/>
        <v>1.33</v>
      </c>
      <c r="T548">
        <f t="shared" ca="1" si="184"/>
        <v>1.6</v>
      </c>
      <c r="U548">
        <f t="shared" ca="1" si="185"/>
        <v>0.02</v>
      </c>
      <c r="V548">
        <v>12246</v>
      </c>
      <c r="W548">
        <v>1255509</v>
      </c>
    </row>
    <row r="549" spans="1:23" x14ac:dyDescent="0.25">
      <c r="A549">
        <v>548</v>
      </c>
      <c r="B549">
        <f t="shared" ca="1" si="186"/>
        <v>18</v>
      </c>
      <c r="C549" t="str">
        <f t="shared" ca="1" si="182"/>
        <v>Sandy loam</v>
      </c>
      <c r="D549">
        <f t="shared" ca="1" si="187"/>
        <v>6.6</v>
      </c>
      <c r="E549">
        <f t="shared" ca="1" si="188"/>
        <v>3.8</v>
      </c>
      <c r="F549">
        <f t="shared" ca="1" si="189"/>
        <v>60.1</v>
      </c>
      <c r="G549">
        <f t="shared" ca="1" si="190"/>
        <v>1.48</v>
      </c>
      <c r="H549">
        <f t="shared" ca="1" si="191"/>
        <v>115</v>
      </c>
      <c r="I549">
        <f t="shared" ca="1" si="192"/>
        <v>42</v>
      </c>
      <c r="J549">
        <f t="shared" ca="1" si="193"/>
        <v>166</v>
      </c>
      <c r="K549">
        <f t="shared" ca="1" si="194"/>
        <v>10</v>
      </c>
      <c r="L549">
        <f t="shared" ca="1" si="195"/>
        <v>1.3</v>
      </c>
      <c r="M549" t="str">
        <f t="shared" ca="1" si="196"/>
        <v>Black</v>
      </c>
      <c r="N549">
        <f t="shared" ca="1" si="197"/>
        <v>57.1</v>
      </c>
      <c r="O549">
        <f t="shared" ca="1" si="198"/>
        <v>32.6</v>
      </c>
      <c r="P549">
        <f t="shared" ca="1" si="199"/>
        <v>20.399999999999999</v>
      </c>
      <c r="Q549">
        <f t="shared" ca="1" si="200"/>
        <v>936</v>
      </c>
      <c r="R549" t="s">
        <v>20</v>
      </c>
      <c r="S549">
        <f t="shared" ca="1" si="183"/>
        <v>2.74</v>
      </c>
      <c r="T549">
        <f t="shared" ca="1" si="184"/>
        <v>1.84</v>
      </c>
      <c r="U549">
        <f t="shared" ca="1" si="185"/>
        <v>0.03</v>
      </c>
      <c r="V549">
        <v>12246</v>
      </c>
      <c r="W549">
        <v>1255509</v>
      </c>
    </row>
    <row r="550" spans="1:23" x14ac:dyDescent="0.25">
      <c r="A550">
        <v>549</v>
      </c>
      <c r="B550">
        <f t="shared" ca="1" si="186"/>
        <v>17</v>
      </c>
      <c r="C550" t="str">
        <f t="shared" ca="1" si="182"/>
        <v>Sandy loam</v>
      </c>
      <c r="D550">
        <f t="shared" ca="1" si="187"/>
        <v>6.2</v>
      </c>
      <c r="E550">
        <f t="shared" ca="1" si="188"/>
        <v>3.1</v>
      </c>
      <c r="F550">
        <f t="shared" ca="1" si="189"/>
        <v>60.7</v>
      </c>
      <c r="G550">
        <f t="shared" ca="1" si="190"/>
        <v>1.47</v>
      </c>
      <c r="H550">
        <f t="shared" ca="1" si="191"/>
        <v>143</v>
      </c>
      <c r="I550">
        <f t="shared" ca="1" si="192"/>
        <v>33</v>
      </c>
      <c r="J550">
        <f t="shared" ca="1" si="193"/>
        <v>289</v>
      </c>
      <c r="K550">
        <f t="shared" ca="1" si="194"/>
        <v>19</v>
      </c>
      <c r="L550">
        <f t="shared" ca="1" si="195"/>
        <v>1</v>
      </c>
      <c r="M550" t="str">
        <f t="shared" ca="1" si="196"/>
        <v>Dark brown</v>
      </c>
      <c r="N550">
        <f t="shared" ca="1" si="197"/>
        <v>54.7</v>
      </c>
      <c r="O550">
        <f t="shared" ca="1" si="198"/>
        <v>54.2</v>
      </c>
      <c r="P550">
        <f t="shared" ca="1" si="199"/>
        <v>20.6</v>
      </c>
      <c r="Q550">
        <f t="shared" ca="1" si="200"/>
        <v>908</v>
      </c>
      <c r="R550" t="s">
        <v>20</v>
      </c>
      <c r="S550">
        <f t="shared" ca="1" si="183"/>
        <v>4.33</v>
      </c>
      <c r="T550">
        <f t="shared" ca="1" si="184"/>
        <v>1.1200000000000001</v>
      </c>
      <c r="U550">
        <f t="shared" ca="1" si="185"/>
        <v>0.03</v>
      </c>
      <c r="V550">
        <v>12246</v>
      </c>
      <c r="W550">
        <v>1255509</v>
      </c>
    </row>
    <row r="551" spans="1:23" x14ac:dyDescent="0.25">
      <c r="A551">
        <v>550</v>
      </c>
      <c r="B551">
        <f t="shared" ca="1" si="186"/>
        <v>24</v>
      </c>
      <c r="C551" t="str">
        <f t="shared" ca="1" si="182"/>
        <v>Loamy</v>
      </c>
      <c r="D551">
        <f t="shared" ca="1" si="187"/>
        <v>6.8</v>
      </c>
      <c r="E551">
        <f t="shared" ca="1" si="188"/>
        <v>4.3</v>
      </c>
      <c r="F551">
        <f t="shared" ca="1" si="189"/>
        <v>51.1</v>
      </c>
      <c r="G551">
        <f t="shared" ca="1" si="190"/>
        <v>1.42</v>
      </c>
      <c r="H551">
        <f t="shared" ca="1" si="191"/>
        <v>148</v>
      </c>
      <c r="I551">
        <f t="shared" ca="1" si="192"/>
        <v>56</v>
      </c>
      <c r="J551">
        <f t="shared" ca="1" si="193"/>
        <v>247</v>
      </c>
      <c r="K551">
        <f t="shared" ca="1" si="194"/>
        <v>17</v>
      </c>
      <c r="L551">
        <f t="shared" ca="1" si="195"/>
        <v>1</v>
      </c>
      <c r="M551" t="str">
        <f t="shared" ca="1" si="196"/>
        <v>Dark brown</v>
      </c>
      <c r="N551">
        <f t="shared" ca="1" si="197"/>
        <v>57.7</v>
      </c>
      <c r="O551">
        <f t="shared" ca="1" si="198"/>
        <v>53.5</v>
      </c>
      <c r="P551">
        <f t="shared" ca="1" si="199"/>
        <v>23.8</v>
      </c>
      <c r="Q551">
        <f t="shared" ca="1" si="200"/>
        <v>768</v>
      </c>
      <c r="R551" t="s">
        <v>20</v>
      </c>
      <c r="S551">
        <f t="shared" ca="1" si="183"/>
        <v>2.64</v>
      </c>
      <c r="T551">
        <f t="shared" ca="1" si="184"/>
        <v>0.96</v>
      </c>
      <c r="U551">
        <f t="shared" ca="1" si="185"/>
        <v>0.02</v>
      </c>
      <c r="V551">
        <v>12246</v>
      </c>
      <c r="W551">
        <v>1255509</v>
      </c>
    </row>
    <row r="552" spans="1:23" x14ac:dyDescent="0.25">
      <c r="A552">
        <v>551</v>
      </c>
      <c r="B552">
        <f t="shared" ca="1" si="186"/>
        <v>18</v>
      </c>
      <c r="C552" t="str">
        <f t="shared" ca="1" si="182"/>
        <v>Loamy</v>
      </c>
      <c r="D552">
        <f t="shared" ca="1" si="187"/>
        <v>6.7</v>
      </c>
      <c r="E552">
        <f t="shared" ca="1" si="188"/>
        <v>4.5</v>
      </c>
      <c r="F552">
        <f t="shared" ca="1" si="189"/>
        <v>66.900000000000006</v>
      </c>
      <c r="G552">
        <f t="shared" ca="1" si="190"/>
        <v>1.35</v>
      </c>
      <c r="H552">
        <f t="shared" ca="1" si="191"/>
        <v>136</v>
      </c>
      <c r="I552">
        <f t="shared" ca="1" si="192"/>
        <v>42</v>
      </c>
      <c r="J552">
        <f t="shared" ca="1" si="193"/>
        <v>237</v>
      </c>
      <c r="K552">
        <f t="shared" ca="1" si="194"/>
        <v>15</v>
      </c>
      <c r="L552">
        <f t="shared" ca="1" si="195"/>
        <v>0.6</v>
      </c>
      <c r="M552" t="str">
        <f t="shared" ca="1" si="196"/>
        <v>Black</v>
      </c>
      <c r="N552">
        <f t="shared" ca="1" si="197"/>
        <v>48</v>
      </c>
      <c r="O552">
        <f t="shared" ca="1" si="198"/>
        <v>46.3</v>
      </c>
      <c r="P552">
        <f t="shared" ca="1" si="199"/>
        <v>24.5</v>
      </c>
      <c r="Q552">
        <f t="shared" ca="1" si="200"/>
        <v>985</v>
      </c>
      <c r="R552" t="s">
        <v>20</v>
      </c>
      <c r="S552">
        <f t="shared" ca="1" si="183"/>
        <v>3.24</v>
      </c>
      <c r="T552">
        <f t="shared" ca="1" si="184"/>
        <v>1.44</v>
      </c>
      <c r="U552">
        <f t="shared" ca="1" si="185"/>
        <v>0.03</v>
      </c>
      <c r="V552">
        <v>12246</v>
      </c>
      <c r="W552">
        <v>1255509</v>
      </c>
    </row>
    <row r="553" spans="1:23" x14ac:dyDescent="0.25">
      <c r="A553">
        <v>552</v>
      </c>
      <c r="B553">
        <f t="shared" ca="1" si="186"/>
        <v>24</v>
      </c>
      <c r="C553" t="str">
        <f t="shared" ca="1" si="182"/>
        <v>Loamy</v>
      </c>
      <c r="D553">
        <f t="shared" ca="1" si="187"/>
        <v>6.9</v>
      </c>
      <c r="E553">
        <f t="shared" ca="1" si="188"/>
        <v>4.2</v>
      </c>
      <c r="F553">
        <f t="shared" ca="1" si="189"/>
        <v>54.6</v>
      </c>
      <c r="G553">
        <f t="shared" ca="1" si="190"/>
        <v>1.05</v>
      </c>
      <c r="H553">
        <f t="shared" ca="1" si="191"/>
        <v>84</v>
      </c>
      <c r="I553">
        <f t="shared" ca="1" si="192"/>
        <v>36</v>
      </c>
      <c r="J553">
        <f t="shared" ca="1" si="193"/>
        <v>185</v>
      </c>
      <c r="K553">
        <f t="shared" ca="1" si="194"/>
        <v>11</v>
      </c>
      <c r="L553">
        <f t="shared" ca="1" si="195"/>
        <v>1</v>
      </c>
      <c r="M553" t="str">
        <f t="shared" ca="1" si="196"/>
        <v>Dark brown</v>
      </c>
      <c r="N553">
        <f t="shared" ca="1" si="197"/>
        <v>43.9</v>
      </c>
      <c r="O553">
        <f t="shared" ca="1" si="198"/>
        <v>39.1</v>
      </c>
      <c r="P553">
        <f t="shared" ca="1" si="199"/>
        <v>29.2</v>
      </c>
      <c r="Q553">
        <f t="shared" ca="1" si="200"/>
        <v>648</v>
      </c>
      <c r="R553" t="s">
        <v>20</v>
      </c>
      <c r="S553">
        <f t="shared" ca="1" si="183"/>
        <v>2.33</v>
      </c>
      <c r="T553">
        <f t="shared" ca="1" si="184"/>
        <v>1.4</v>
      </c>
      <c r="U553">
        <f t="shared" ca="1" si="185"/>
        <v>0.02</v>
      </c>
      <c r="V553">
        <v>12246</v>
      </c>
      <c r="W553">
        <v>1255509</v>
      </c>
    </row>
    <row r="554" spans="1:23" x14ac:dyDescent="0.25">
      <c r="A554">
        <v>553</v>
      </c>
      <c r="B554">
        <f t="shared" ca="1" si="186"/>
        <v>21</v>
      </c>
      <c r="C554" t="str">
        <f t="shared" ca="1" si="182"/>
        <v>Sandy loam</v>
      </c>
      <c r="D554">
        <f t="shared" ca="1" si="187"/>
        <v>6.8</v>
      </c>
      <c r="E554">
        <f t="shared" ca="1" si="188"/>
        <v>4</v>
      </c>
      <c r="F554">
        <f t="shared" ca="1" si="189"/>
        <v>52</v>
      </c>
      <c r="G554">
        <f t="shared" ca="1" si="190"/>
        <v>1.48</v>
      </c>
      <c r="H554">
        <f t="shared" ca="1" si="191"/>
        <v>128</v>
      </c>
      <c r="I554">
        <f t="shared" ca="1" si="192"/>
        <v>44</v>
      </c>
      <c r="J554">
        <f t="shared" ca="1" si="193"/>
        <v>192</v>
      </c>
      <c r="K554">
        <f t="shared" ca="1" si="194"/>
        <v>11</v>
      </c>
      <c r="L554">
        <f t="shared" ca="1" si="195"/>
        <v>1.2</v>
      </c>
      <c r="M554" t="str">
        <f t="shared" ca="1" si="196"/>
        <v>Black</v>
      </c>
      <c r="N554">
        <f t="shared" ca="1" si="197"/>
        <v>56.2</v>
      </c>
      <c r="O554">
        <f t="shared" ca="1" si="198"/>
        <v>45.4</v>
      </c>
      <c r="P554">
        <f t="shared" ca="1" si="199"/>
        <v>20.100000000000001</v>
      </c>
      <c r="Q554">
        <f t="shared" ca="1" si="200"/>
        <v>929</v>
      </c>
      <c r="R554" t="s">
        <v>20</v>
      </c>
      <c r="S554">
        <f t="shared" ca="1" si="183"/>
        <v>2.91</v>
      </c>
      <c r="T554">
        <f t="shared" ca="1" si="184"/>
        <v>1.1499999999999999</v>
      </c>
      <c r="U554">
        <f t="shared" ca="1" si="185"/>
        <v>0.03</v>
      </c>
      <c r="V554">
        <v>12246</v>
      </c>
      <c r="W554">
        <v>1255509</v>
      </c>
    </row>
    <row r="555" spans="1:23" x14ac:dyDescent="0.25">
      <c r="A555">
        <v>554</v>
      </c>
      <c r="B555">
        <f t="shared" ca="1" si="186"/>
        <v>20</v>
      </c>
      <c r="C555" t="str">
        <f t="shared" ca="1" si="182"/>
        <v>Sandy loam</v>
      </c>
      <c r="D555">
        <f t="shared" ca="1" si="187"/>
        <v>6.7</v>
      </c>
      <c r="E555">
        <f t="shared" ca="1" si="188"/>
        <v>3.7</v>
      </c>
      <c r="F555">
        <f t="shared" ca="1" si="189"/>
        <v>51.7</v>
      </c>
      <c r="G555">
        <f t="shared" ca="1" si="190"/>
        <v>1.06</v>
      </c>
      <c r="H555">
        <f t="shared" ca="1" si="191"/>
        <v>129</v>
      </c>
      <c r="I555">
        <f t="shared" ca="1" si="192"/>
        <v>37</v>
      </c>
      <c r="J555">
        <f t="shared" ca="1" si="193"/>
        <v>172</v>
      </c>
      <c r="K555">
        <f t="shared" ca="1" si="194"/>
        <v>19</v>
      </c>
      <c r="L555">
        <f t="shared" ca="1" si="195"/>
        <v>1.2</v>
      </c>
      <c r="M555" t="str">
        <f t="shared" ca="1" si="196"/>
        <v>Black</v>
      </c>
      <c r="N555">
        <f t="shared" ca="1" si="197"/>
        <v>56.7</v>
      </c>
      <c r="O555">
        <f t="shared" ca="1" si="198"/>
        <v>52.4</v>
      </c>
      <c r="P555">
        <f t="shared" ca="1" si="199"/>
        <v>25.2</v>
      </c>
      <c r="Q555">
        <f t="shared" ca="1" si="200"/>
        <v>980</v>
      </c>
      <c r="R555" t="s">
        <v>20</v>
      </c>
      <c r="S555">
        <f t="shared" ca="1" si="183"/>
        <v>3.49</v>
      </c>
      <c r="T555">
        <f t="shared" ca="1" si="184"/>
        <v>0.99</v>
      </c>
      <c r="U555">
        <f t="shared" ca="1" si="185"/>
        <v>0.02</v>
      </c>
      <c r="V555">
        <v>12246</v>
      </c>
      <c r="W555">
        <v>1255509</v>
      </c>
    </row>
    <row r="556" spans="1:23" x14ac:dyDescent="0.25">
      <c r="A556">
        <v>555</v>
      </c>
      <c r="B556">
        <f t="shared" ca="1" si="186"/>
        <v>16</v>
      </c>
      <c r="C556" t="str">
        <f t="shared" ca="1" si="182"/>
        <v>Sandy loam</v>
      </c>
      <c r="D556">
        <f t="shared" ca="1" si="187"/>
        <v>6.3</v>
      </c>
      <c r="E556">
        <f t="shared" ca="1" si="188"/>
        <v>3.2</v>
      </c>
      <c r="F556">
        <f t="shared" ca="1" si="189"/>
        <v>51.4</v>
      </c>
      <c r="G556">
        <f t="shared" ca="1" si="190"/>
        <v>1.01</v>
      </c>
      <c r="H556">
        <f t="shared" ca="1" si="191"/>
        <v>114</v>
      </c>
      <c r="I556">
        <f t="shared" ca="1" si="192"/>
        <v>58</v>
      </c>
      <c r="J556">
        <f t="shared" ca="1" si="193"/>
        <v>280</v>
      </c>
      <c r="K556">
        <f t="shared" ca="1" si="194"/>
        <v>14</v>
      </c>
      <c r="L556">
        <f t="shared" ca="1" si="195"/>
        <v>1.3</v>
      </c>
      <c r="M556" t="str">
        <f t="shared" ca="1" si="196"/>
        <v>Dark brown</v>
      </c>
      <c r="N556">
        <f t="shared" ca="1" si="197"/>
        <v>44.7</v>
      </c>
      <c r="O556">
        <f t="shared" ca="1" si="198"/>
        <v>58</v>
      </c>
      <c r="P556">
        <f t="shared" ca="1" si="199"/>
        <v>27.8</v>
      </c>
      <c r="Q556">
        <f t="shared" ca="1" si="200"/>
        <v>744</v>
      </c>
      <c r="R556" t="s">
        <v>20</v>
      </c>
      <c r="S556">
        <f t="shared" ca="1" si="183"/>
        <v>1.97</v>
      </c>
      <c r="T556">
        <f t="shared" ca="1" si="184"/>
        <v>0.89</v>
      </c>
      <c r="U556">
        <f t="shared" ca="1" si="185"/>
        <v>0.02</v>
      </c>
      <c r="V556">
        <v>12246</v>
      </c>
      <c r="W556">
        <v>1255509</v>
      </c>
    </row>
    <row r="557" spans="1:23" x14ac:dyDescent="0.25">
      <c r="A557">
        <v>556</v>
      </c>
      <c r="B557">
        <f t="shared" ca="1" si="186"/>
        <v>17</v>
      </c>
      <c r="C557" t="str">
        <f t="shared" ca="1" si="182"/>
        <v>Loamy</v>
      </c>
      <c r="D557">
        <f t="shared" ca="1" si="187"/>
        <v>6.7</v>
      </c>
      <c r="E557">
        <f t="shared" ca="1" si="188"/>
        <v>3.9</v>
      </c>
      <c r="F557">
        <f t="shared" ca="1" si="189"/>
        <v>50.5</v>
      </c>
      <c r="G557">
        <f t="shared" ca="1" si="190"/>
        <v>1.39</v>
      </c>
      <c r="H557">
        <f t="shared" ca="1" si="191"/>
        <v>105</v>
      </c>
      <c r="I557">
        <f t="shared" ca="1" si="192"/>
        <v>51</v>
      </c>
      <c r="J557">
        <f t="shared" ca="1" si="193"/>
        <v>198</v>
      </c>
      <c r="K557">
        <f t="shared" ca="1" si="194"/>
        <v>14</v>
      </c>
      <c r="L557">
        <f t="shared" ca="1" si="195"/>
        <v>1.2</v>
      </c>
      <c r="M557" t="str">
        <f t="shared" ca="1" si="196"/>
        <v>Black</v>
      </c>
      <c r="N557">
        <f t="shared" ca="1" si="197"/>
        <v>42.9</v>
      </c>
      <c r="O557">
        <f t="shared" ca="1" si="198"/>
        <v>49.7</v>
      </c>
      <c r="P557">
        <f t="shared" ca="1" si="199"/>
        <v>27.8</v>
      </c>
      <c r="Q557">
        <f t="shared" ca="1" si="200"/>
        <v>732</v>
      </c>
      <c r="R557" t="s">
        <v>20</v>
      </c>
      <c r="S557">
        <f t="shared" ca="1" si="183"/>
        <v>2.06</v>
      </c>
      <c r="T557">
        <f t="shared" ca="1" si="184"/>
        <v>1.02</v>
      </c>
      <c r="U557">
        <f t="shared" ca="1" si="185"/>
        <v>0.03</v>
      </c>
      <c r="V557">
        <v>12246</v>
      </c>
      <c r="W557">
        <v>1255509</v>
      </c>
    </row>
    <row r="558" spans="1:23" x14ac:dyDescent="0.25">
      <c r="A558">
        <v>557</v>
      </c>
      <c r="B558">
        <f t="shared" ca="1" si="186"/>
        <v>18</v>
      </c>
      <c r="C558" t="str">
        <f t="shared" ca="1" si="182"/>
        <v>Sandy loam</v>
      </c>
      <c r="D558">
        <f t="shared" ca="1" si="187"/>
        <v>6.3</v>
      </c>
      <c r="E558">
        <f t="shared" ca="1" si="188"/>
        <v>4.7</v>
      </c>
      <c r="F558">
        <f t="shared" ca="1" si="189"/>
        <v>57</v>
      </c>
      <c r="G558">
        <f t="shared" ca="1" si="190"/>
        <v>1.31</v>
      </c>
      <c r="H558">
        <f t="shared" ca="1" si="191"/>
        <v>115</v>
      </c>
      <c r="I558">
        <f t="shared" ca="1" si="192"/>
        <v>37</v>
      </c>
      <c r="J558">
        <f t="shared" ca="1" si="193"/>
        <v>266</v>
      </c>
      <c r="K558">
        <f t="shared" ca="1" si="194"/>
        <v>12</v>
      </c>
      <c r="L558">
        <f t="shared" ca="1" si="195"/>
        <v>1.2</v>
      </c>
      <c r="M558" t="str">
        <f t="shared" ca="1" si="196"/>
        <v>Dark brown</v>
      </c>
      <c r="N558">
        <f t="shared" ca="1" si="197"/>
        <v>50.2</v>
      </c>
      <c r="O558">
        <f t="shared" ca="1" si="198"/>
        <v>30</v>
      </c>
      <c r="P558">
        <f t="shared" ca="1" si="199"/>
        <v>24.7</v>
      </c>
      <c r="Q558">
        <f t="shared" ca="1" si="200"/>
        <v>661</v>
      </c>
      <c r="R558" t="s">
        <v>20</v>
      </c>
      <c r="S558">
        <f t="shared" ca="1" si="183"/>
        <v>3.11</v>
      </c>
      <c r="T558">
        <f t="shared" ca="1" si="184"/>
        <v>1.9</v>
      </c>
      <c r="U558">
        <f t="shared" ca="1" si="185"/>
        <v>0.03</v>
      </c>
      <c r="V558">
        <v>12246</v>
      </c>
      <c r="W558">
        <v>1255509</v>
      </c>
    </row>
    <row r="559" spans="1:23" x14ac:dyDescent="0.25">
      <c r="A559">
        <v>558</v>
      </c>
      <c r="B559">
        <f t="shared" ca="1" si="186"/>
        <v>26</v>
      </c>
      <c r="C559" t="str">
        <f t="shared" ca="1" si="182"/>
        <v>Loamy</v>
      </c>
      <c r="D559">
        <f t="shared" ca="1" si="187"/>
        <v>6.4</v>
      </c>
      <c r="E559">
        <f t="shared" ca="1" si="188"/>
        <v>4.0999999999999996</v>
      </c>
      <c r="F559">
        <f t="shared" ca="1" si="189"/>
        <v>61.4</v>
      </c>
      <c r="G559">
        <f t="shared" ca="1" si="190"/>
        <v>1.01</v>
      </c>
      <c r="H559">
        <f t="shared" ca="1" si="191"/>
        <v>132</v>
      </c>
      <c r="I559">
        <f t="shared" ca="1" si="192"/>
        <v>57</v>
      </c>
      <c r="J559">
        <f t="shared" ca="1" si="193"/>
        <v>204</v>
      </c>
      <c r="K559">
        <f t="shared" ca="1" si="194"/>
        <v>12</v>
      </c>
      <c r="L559">
        <f t="shared" ca="1" si="195"/>
        <v>1.4</v>
      </c>
      <c r="M559" t="str">
        <f t="shared" ca="1" si="196"/>
        <v>Black</v>
      </c>
      <c r="N559">
        <f t="shared" ca="1" si="197"/>
        <v>56.1</v>
      </c>
      <c r="O559">
        <f t="shared" ca="1" si="198"/>
        <v>39.299999999999997</v>
      </c>
      <c r="P559">
        <f t="shared" ca="1" si="199"/>
        <v>28.6</v>
      </c>
      <c r="Q559">
        <f t="shared" ca="1" si="200"/>
        <v>826</v>
      </c>
      <c r="R559" t="s">
        <v>20</v>
      </c>
      <c r="S559">
        <f t="shared" ca="1" si="183"/>
        <v>2.3199999999999998</v>
      </c>
      <c r="T559">
        <f t="shared" ca="1" si="184"/>
        <v>1.56</v>
      </c>
      <c r="U559">
        <f t="shared" ca="1" si="185"/>
        <v>0.02</v>
      </c>
      <c r="V559">
        <v>12246</v>
      </c>
      <c r="W559">
        <v>1255509</v>
      </c>
    </row>
    <row r="560" spans="1:23" x14ac:dyDescent="0.25">
      <c r="A560">
        <v>559</v>
      </c>
      <c r="B560">
        <f t="shared" ca="1" si="186"/>
        <v>16</v>
      </c>
      <c r="C560" t="str">
        <f t="shared" ca="1" si="182"/>
        <v>Loamy</v>
      </c>
      <c r="D560">
        <f t="shared" ca="1" si="187"/>
        <v>6.6</v>
      </c>
      <c r="E560">
        <f t="shared" ca="1" si="188"/>
        <v>4.0999999999999996</v>
      </c>
      <c r="F560">
        <f t="shared" ca="1" si="189"/>
        <v>54.1</v>
      </c>
      <c r="G560">
        <f t="shared" ca="1" si="190"/>
        <v>1.34</v>
      </c>
      <c r="H560">
        <f t="shared" ca="1" si="191"/>
        <v>86</v>
      </c>
      <c r="I560">
        <f t="shared" ca="1" si="192"/>
        <v>54</v>
      </c>
      <c r="J560">
        <f t="shared" ca="1" si="193"/>
        <v>190</v>
      </c>
      <c r="K560">
        <f t="shared" ca="1" si="194"/>
        <v>16</v>
      </c>
      <c r="L560">
        <f t="shared" ca="1" si="195"/>
        <v>1.1000000000000001</v>
      </c>
      <c r="M560" t="str">
        <f t="shared" ca="1" si="196"/>
        <v>Dark brown</v>
      </c>
      <c r="N560">
        <f t="shared" ca="1" si="197"/>
        <v>48.6</v>
      </c>
      <c r="O560">
        <f t="shared" ca="1" si="198"/>
        <v>53</v>
      </c>
      <c r="P560">
        <f t="shared" ca="1" si="199"/>
        <v>28</v>
      </c>
      <c r="Q560">
        <f t="shared" ca="1" si="200"/>
        <v>748</v>
      </c>
      <c r="R560" t="s">
        <v>20</v>
      </c>
      <c r="S560">
        <f t="shared" ca="1" si="183"/>
        <v>1.59</v>
      </c>
      <c r="T560">
        <f t="shared" ca="1" si="184"/>
        <v>1.02</v>
      </c>
      <c r="U560">
        <f t="shared" ca="1" si="185"/>
        <v>0.03</v>
      </c>
      <c r="V560">
        <v>12246</v>
      </c>
      <c r="W560">
        <v>1255509</v>
      </c>
    </row>
    <row r="561" spans="1:23" x14ac:dyDescent="0.25">
      <c r="A561">
        <v>560</v>
      </c>
      <c r="B561">
        <f t="shared" ca="1" si="186"/>
        <v>15</v>
      </c>
      <c r="C561" t="str">
        <f t="shared" ca="1" si="182"/>
        <v>Sandy loam</v>
      </c>
      <c r="D561">
        <f t="shared" ca="1" si="187"/>
        <v>6.4</v>
      </c>
      <c r="E561">
        <f t="shared" ca="1" si="188"/>
        <v>3.5</v>
      </c>
      <c r="F561">
        <f t="shared" ca="1" si="189"/>
        <v>65.599999999999994</v>
      </c>
      <c r="G561">
        <f t="shared" ca="1" si="190"/>
        <v>1.1000000000000001</v>
      </c>
      <c r="H561">
        <f t="shared" ca="1" si="191"/>
        <v>141</v>
      </c>
      <c r="I561">
        <f t="shared" ca="1" si="192"/>
        <v>49</v>
      </c>
      <c r="J561">
        <f t="shared" ca="1" si="193"/>
        <v>255</v>
      </c>
      <c r="K561">
        <f t="shared" ca="1" si="194"/>
        <v>15</v>
      </c>
      <c r="L561">
        <f t="shared" ca="1" si="195"/>
        <v>1</v>
      </c>
      <c r="M561" t="str">
        <f t="shared" ca="1" si="196"/>
        <v>Dark brown</v>
      </c>
      <c r="N561">
        <f t="shared" ca="1" si="197"/>
        <v>57.1</v>
      </c>
      <c r="O561">
        <f t="shared" ca="1" si="198"/>
        <v>56.5</v>
      </c>
      <c r="P561">
        <f t="shared" ca="1" si="199"/>
        <v>20.100000000000001</v>
      </c>
      <c r="Q561">
        <f t="shared" ca="1" si="200"/>
        <v>974</v>
      </c>
      <c r="R561" t="s">
        <v>20</v>
      </c>
      <c r="S561">
        <f t="shared" ca="1" si="183"/>
        <v>2.88</v>
      </c>
      <c r="T561">
        <f t="shared" ca="1" si="184"/>
        <v>1.1599999999999999</v>
      </c>
      <c r="U561">
        <f t="shared" ca="1" si="185"/>
        <v>0.02</v>
      </c>
      <c r="V561">
        <v>12246</v>
      </c>
      <c r="W561">
        <v>1255509</v>
      </c>
    </row>
    <row r="562" spans="1:23" x14ac:dyDescent="0.25">
      <c r="A562">
        <v>561</v>
      </c>
      <c r="B562">
        <f t="shared" ca="1" si="186"/>
        <v>20</v>
      </c>
      <c r="C562" t="str">
        <f t="shared" ca="1" si="182"/>
        <v>Sandy loam</v>
      </c>
      <c r="D562">
        <f t="shared" ca="1" si="187"/>
        <v>6.5</v>
      </c>
      <c r="E562">
        <f t="shared" ca="1" si="188"/>
        <v>3.2</v>
      </c>
      <c r="F562">
        <f t="shared" ca="1" si="189"/>
        <v>61.7</v>
      </c>
      <c r="G562">
        <f t="shared" ca="1" si="190"/>
        <v>1.42</v>
      </c>
      <c r="H562">
        <f t="shared" ca="1" si="191"/>
        <v>101</v>
      </c>
      <c r="I562">
        <f t="shared" ca="1" si="192"/>
        <v>49</v>
      </c>
      <c r="J562">
        <f t="shared" ca="1" si="193"/>
        <v>292</v>
      </c>
      <c r="K562">
        <f t="shared" ca="1" si="194"/>
        <v>12</v>
      </c>
      <c r="L562">
        <f t="shared" ca="1" si="195"/>
        <v>1.4</v>
      </c>
      <c r="M562" t="str">
        <f t="shared" ca="1" si="196"/>
        <v>Black</v>
      </c>
      <c r="N562">
        <f t="shared" ca="1" si="197"/>
        <v>41.3</v>
      </c>
      <c r="O562">
        <f t="shared" ca="1" si="198"/>
        <v>38.1</v>
      </c>
      <c r="P562">
        <f t="shared" ca="1" si="199"/>
        <v>26.9</v>
      </c>
      <c r="Q562">
        <f t="shared" ca="1" si="200"/>
        <v>611</v>
      </c>
      <c r="R562" t="s">
        <v>20</v>
      </c>
      <c r="S562">
        <f t="shared" ca="1" si="183"/>
        <v>2.06</v>
      </c>
      <c r="T562">
        <f t="shared" ca="1" si="184"/>
        <v>1.62</v>
      </c>
      <c r="U562">
        <f t="shared" ca="1" si="185"/>
        <v>0.03</v>
      </c>
      <c r="V562">
        <v>12246</v>
      </c>
      <c r="W562">
        <v>1255509</v>
      </c>
    </row>
    <row r="563" spans="1:23" x14ac:dyDescent="0.25">
      <c r="A563">
        <v>562</v>
      </c>
      <c r="B563">
        <f t="shared" ca="1" si="186"/>
        <v>29</v>
      </c>
      <c r="C563" t="str">
        <f t="shared" ca="1" si="182"/>
        <v>Sandy loam</v>
      </c>
      <c r="D563">
        <f t="shared" ca="1" si="187"/>
        <v>6.4</v>
      </c>
      <c r="E563">
        <f t="shared" ca="1" si="188"/>
        <v>3.5</v>
      </c>
      <c r="F563">
        <f t="shared" ca="1" si="189"/>
        <v>62.3</v>
      </c>
      <c r="G563">
        <f t="shared" ca="1" si="190"/>
        <v>1.17</v>
      </c>
      <c r="H563">
        <f t="shared" ca="1" si="191"/>
        <v>146</v>
      </c>
      <c r="I563">
        <f t="shared" ca="1" si="192"/>
        <v>50</v>
      </c>
      <c r="J563">
        <f t="shared" ca="1" si="193"/>
        <v>249</v>
      </c>
      <c r="K563">
        <f t="shared" ca="1" si="194"/>
        <v>17</v>
      </c>
      <c r="L563">
        <f t="shared" ca="1" si="195"/>
        <v>0.7</v>
      </c>
      <c r="M563" t="str">
        <f t="shared" ca="1" si="196"/>
        <v>Dark brown</v>
      </c>
      <c r="N563">
        <f t="shared" ca="1" si="197"/>
        <v>56.5</v>
      </c>
      <c r="O563">
        <f t="shared" ca="1" si="198"/>
        <v>46.5</v>
      </c>
      <c r="P563">
        <f t="shared" ca="1" si="199"/>
        <v>25.5</v>
      </c>
      <c r="Q563">
        <f t="shared" ca="1" si="200"/>
        <v>990</v>
      </c>
      <c r="R563" t="s">
        <v>20</v>
      </c>
      <c r="S563">
        <f t="shared" ca="1" si="183"/>
        <v>2.92</v>
      </c>
      <c r="T563">
        <f t="shared" ca="1" si="184"/>
        <v>1.34</v>
      </c>
      <c r="U563">
        <f t="shared" ca="1" si="185"/>
        <v>0.02</v>
      </c>
      <c r="V563">
        <v>12246</v>
      </c>
      <c r="W563">
        <v>1255509</v>
      </c>
    </row>
    <row r="564" spans="1:23" x14ac:dyDescent="0.25">
      <c r="A564">
        <v>563</v>
      </c>
      <c r="B564">
        <f t="shared" ca="1" si="186"/>
        <v>16</v>
      </c>
      <c r="C564" t="str">
        <f t="shared" ca="1" si="182"/>
        <v>Loamy</v>
      </c>
      <c r="D564">
        <f t="shared" ca="1" si="187"/>
        <v>6.9</v>
      </c>
      <c r="E564">
        <f t="shared" ca="1" si="188"/>
        <v>4</v>
      </c>
      <c r="F564">
        <f t="shared" ca="1" si="189"/>
        <v>58.7</v>
      </c>
      <c r="G564">
        <f t="shared" ca="1" si="190"/>
        <v>1.1200000000000001</v>
      </c>
      <c r="H564">
        <f t="shared" ca="1" si="191"/>
        <v>117</v>
      </c>
      <c r="I564">
        <f t="shared" ca="1" si="192"/>
        <v>36</v>
      </c>
      <c r="J564">
        <f t="shared" ca="1" si="193"/>
        <v>233</v>
      </c>
      <c r="K564">
        <f t="shared" ca="1" si="194"/>
        <v>15</v>
      </c>
      <c r="L564">
        <f t="shared" ca="1" si="195"/>
        <v>1.5</v>
      </c>
      <c r="M564" t="str">
        <f t="shared" ca="1" si="196"/>
        <v>Black</v>
      </c>
      <c r="N564">
        <f t="shared" ca="1" si="197"/>
        <v>47.4</v>
      </c>
      <c r="O564">
        <f t="shared" ca="1" si="198"/>
        <v>37.9</v>
      </c>
      <c r="P564">
        <f t="shared" ca="1" si="199"/>
        <v>27.2</v>
      </c>
      <c r="Q564">
        <f t="shared" ca="1" si="200"/>
        <v>997</v>
      </c>
      <c r="R564" t="s">
        <v>20</v>
      </c>
      <c r="S564">
        <f t="shared" ca="1" si="183"/>
        <v>3.25</v>
      </c>
      <c r="T564">
        <f t="shared" ca="1" si="184"/>
        <v>1.55</v>
      </c>
      <c r="U564">
        <f t="shared" ca="1" si="185"/>
        <v>0.02</v>
      </c>
      <c r="V564">
        <v>12246</v>
      </c>
      <c r="W564">
        <v>1255509</v>
      </c>
    </row>
    <row r="565" spans="1:23" x14ac:dyDescent="0.25">
      <c r="A565">
        <v>564</v>
      </c>
      <c r="B565">
        <f t="shared" ca="1" si="186"/>
        <v>28</v>
      </c>
      <c r="C565" t="str">
        <f t="shared" ca="1" si="182"/>
        <v>Sandy loam</v>
      </c>
      <c r="D565">
        <f t="shared" ca="1" si="187"/>
        <v>6.5</v>
      </c>
      <c r="E565">
        <f t="shared" ca="1" si="188"/>
        <v>4.0999999999999996</v>
      </c>
      <c r="F565">
        <f t="shared" ca="1" si="189"/>
        <v>68.8</v>
      </c>
      <c r="G565">
        <f t="shared" ca="1" si="190"/>
        <v>1.4</v>
      </c>
      <c r="H565">
        <f t="shared" ca="1" si="191"/>
        <v>133</v>
      </c>
      <c r="I565">
        <f t="shared" ca="1" si="192"/>
        <v>42</v>
      </c>
      <c r="J565">
        <f t="shared" ca="1" si="193"/>
        <v>281</v>
      </c>
      <c r="K565">
        <f t="shared" ca="1" si="194"/>
        <v>13</v>
      </c>
      <c r="L565">
        <f t="shared" ca="1" si="195"/>
        <v>1.3</v>
      </c>
      <c r="M565" t="str">
        <f t="shared" ca="1" si="196"/>
        <v>Black</v>
      </c>
      <c r="N565">
        <f t="shared" ca="1" si="197"/>
        <v>52.3</v>
      </c>
      <c r="O565">
        <f t="shared" ca="1" si="198"/>
        <v>54.3</v>
      </c>
      <c r="P565">
        <f t="shared" ca="1" si="199"/>
        <v>28.2</v>
      </c>
      <c r="Q565">
        <f t="shared" ca="1" si="200"/>
        <v>755</v>
      </c>
      <c r="R565" t="s">
        <v>20</v>
      </c>
      <c r="S565">
        <f t="shared" ca="1" si="183"/>
        <v>3.17</v>
      </c>
      <c r="T565">
        <f t="shared" ca="1" si="184"/>
        <v>1.27</v>
      </c>
      <c r="U565">
        <f t="shared" ca="1" si="185"/>
        <v>0.03</v>
      </c>
      <c r="V565">
        <v>12246</v>
      </c>
      <c r="W565">
        <v>1255509</v>
      </c>
    </row>
    <row r="566" spans="1:23" x14ac:dyDescent="0.25">
      <c r="A566">
        <v>565</v>
      </c>
      <c r="B566">
        <f t="shared" ca="1" si="186"/>
        <v>24</v>
      </c>
      <c r="C566" t="str">
        <f t="shared" ca="1" si="182"/>
        <v>Loamy</v>
      </c>
      <c r="D566">
        <f t="shared" ca="1" si="187"/>
        <v>6.1</v>
      </c>
      <c r="E566">
        <f t="shared" ca="1" si="188"/>
        <v>4.3</v>
      </c>
      <c r="F566">
        <f t="shared" ca="1" si="189"/>
        <v>55.8</v>
      </c>
      <c r="G566">
        <f t="shared" ca="1" si="190"/>
        <v>1.39</v>
      </c>
      <c r="H566">
        <f t="shared" ca="1" si="191"/>
        <v>92</v>
      </c>
      <c r="I566">
        <f t="shared" ca="1" si="192"/>
        <v>47</v>
      </c>
      <c r="J566">
        <f t="shared" ca="1" si="193"/>
        <v>269</v>
      </c>
      <c r="K566">
        <f t="shared" ca="1" si="194"/>
        <v>20</v>
      </c>
      <c r="L566">
        <f t="shared" ca="1" si="195"/>
        <v>0.9</v>
      </c>
      <c r="M566" t="str">
        <f t="shared" ca="1" si="196"/>
        <v>Black</v>
      </c>
      <c r="N566">
        <f t="shared" ca="1" si="197"/>
        <v>47</v>
      </c>
      <c r="O566">
        <f t="shared" ca="1" si="198"/>
        <v>46.5</v>
      </c>
      <c r="P566">
        <f t="shared" ca="1" si="199"/>
        <v>20.7</v>
      </c>
      <c r="Q566">
        <f t="shared" ca="1" si="200"/>
        <v>624</v>
      </c>
      <c r="R566" t="s">
        <v>20</v>
      </c>
      <c r="S566">
        <f t="shared" ca="1" si="183"/>
        <v>1.96</v>
      </c>
      <c r="T566">
        <f t="shared" ca="1" si="184"/>
        <v>1.2</v>
      </c>
      <c r="U566">
        <f t="shared" ca="1" si="185"/>
        <v>0.03</v>
      </c>
      <c r="V566">
        <v>12246</v>
      </c>
      <c r="W566">
        <v>1255509</v>
      </c>
    </row>
    <row r="567" spans="1:23" x14ac:dyDescent="0.25">
      <c r="A567">
        <v>566</v>
      </c>
      <c r="B567">
        <f t="shared" ca="1" si="186"/>
        <v>30</v>
      </c>
      <c r="C567" t="str">
        <f t="shared" ca="1" si="182"/>
        <v>Loamy</v>
      </c>
      <c r="D567">
        <f t="shared" ca="1" si="187"/>
        <v>6.4</v>
      </c>
      <c r="E567">
        <f t="shared" ca="1" si="188"/>
        <v>3.8</v>
      </c>
      <c r="F567">
        <f t="shared" ca="1" si="189"/>
        <v>67.3</v>
      </c>
      <c r="G567">
        <f t="shared" ca="1" si="190"/>
        <v>1.1200000000000001</v>
      </c>
      <c r="H567">
        <f t="shared" ca="1" si="191"/>
        <v>51</v>
      </c>
      <c r="I567">
        <f t="shared" ca="1" si="192"/>
        <v>52</v>
      </c>
      <c r="J567">
        <f t="shared" ca="1" si="193"/>
        <v>176</v>
      </c>
      <c r="K567">
        <f t="shared" ca="1" si="194"/>
        <v>10</v>
      </c>
      <c r="L567">
        <f t="shared" ca="1" si="195"/>
        <v>1.3</v>
      </c>
      <c r="M567" t="str">
        <f t="shared" ca="1" si="196"/>
        <v>Black</v>
      </c>
      <c r="N567">
        <f t="shared" ca="1" si="197"/>
        <v>47.6</v>
      </c>
      <c r="O567">
        <f t="shared" ca="1" si="198"/>
        <v>33.4</v>
      </c>
      <c r="P567">
        <f t="shared" ca="1" si="199"/>
        <v>22.8</v>
      </c>
      <c r="Q567">
        <f t="shared" ca="1" si="200"/>
        <v>824</v>
      </c>
      <c r="R567" t="s">
        <v>20</v>
      </c>
      <c r="S567">
        <f t="shared" ca="1" si="183"/>
        <v>0.98</v>
      </c>
      <c r="T567">
        <f t="shared" ca="1" si="184"/>
        <v>2.0099999999999998</v>
      </c>
      <c r="U567">
        <f t="shared" ca="1" si="185"/>
        <v>0.02</v>
      </c>
      <c r="V567">
        <v>12246</v>
      </c>
      <c r="W567">
        <v>1255509</v>
      </c>
    </row>
    <row r="568" spans="1:23" x14ac:dyDescent="0.25">
      <c r="A568">
        <v>567</v>
      </c>
      <c r="B568">
        <f t="shared" ca="1" si="186"/>
        <v>22</v>
      </c>
      <c r="C568" t="str">
        <f t="shared" ca="1" si="182"/>
        <v>Sandy loam</v>
      </c>
      <c r="D568">
        <f t="shared" ca="1" si="187"/>
        <v>6.8</v>
      </c>
      <c r="E568">
        <f t="shared" ca="1" si="188"/>
        <v>4.5</v>
      </c>
      <c r="F568">
        <f t="shared" ca="1" si="189"/>
        <v>54.8</v>
      </c>
      <c r="G568">
        <f t="shared" ca="1" si="190"/>
        <v>1.05</v>
      </c>
      <c r="H568">
        <f t="shared" ca="1" si="191"/>
        <v>81</v>
      </c>
      <c r="I568">
        <f t="shared" ca="1" si="192"/>
        <v>33</v>
      </c>
      <c r="J568">
        <f t="shared" ca="1" si="193"/>
        <v>292</v>
      </c>
      <c r="K568">
        <f t="shared" ca="1" si="194"/>
        <v>19</v>
      </c>
      <c r="L568">
        <f t="shared" ca="1" si="195"/>
        <v>0.5</v>
      </c>
      <c r="M568" t="str">
        <f t="shared" ca="1" si="196"/>
        <v>Black</v>
      </c>
      <c r="N568">
        <f t="shared" ca="1" si="197"/>
        <v>53.8</v>
      </c>
      <c r="O568">
        <f t="shared" ca="1" si="198"/>
        <v>55.7</v>
      </c>
      <c r="P568">
        <f t="shared" ca="1" si="199"/>
        <v>21.1</v>
      </c>
      <c r="Q568">
        <f t="shared" ca="1" si="200"/>
        <v>803</v>
      </c>
      <c r="R568" t="s">
        <v>20</v>
      </c>
      <c r="S568">
        <f t="shared" ca="1" si="183"/>
        <v>2.4500000000000002</v>
      </c>
      <c r="T568">
        <f t="shared" ca="1" si="184"/>
        <v>0.98</v>
      </c>
      <c r="U568">
        <f t="shared" ca="1" si="185"/>
        <v>0.02</v>
      </c>
      <c r="V568">
        <v>12246</v>
      </c>
      <c r="W568">
        <v>1255509</v>
      </c>
    </row>
    <row r="569" spans="1:23" x14ac:dyDescent="0.25">
      <c r="A569">
        <v>568</v>
      </c>
      <c r="B569">
        <f t="shared" ca="1" si="186"/>
        <v>18</v>
      </c>
      <c r="C569" t="str">
        <f t="shared" ca="1" si="182"/>
        <v>Sandy loam</v>
      </c>
      <c r="D569">
        <f t="shared" ca="1" si="187"/>
        <v>6.5</v>
      </c>
      <c r="E569">
        <f t="shared" ca="1" si="188"/>
        <v>4.9000000000000004</v>
      </c>
      <c r="F569">
        <f t="shared" ca="1" si="189"/>
        <v>50.9</v>
      </c>
      <c r="G569">
        <f t="shared" ca="1" si="190"/>
        <v>1.1200000000000001</v>
      </c>
      <c r="H569">
        <f t="shared" ca="1" si="191"/>
        <v>90</v>
      </c>
      <c r="I569">
        <f t="shared" ca="1" si="192"/>
        <v>31</v>
      </c>
      <c r="J569">
        <f t="shared" ca="1" si="193"/>
        <v>150</v>
      </c>
      <c r="K569">
        <f t="shared" ca="1" si="194"/>
        <v>13</v>
      </c>
      <c r="L569">
        <f t="shared" ca="1" si="195"/>
        <v>1.4</v>
      </c>
      <c r="M569" t="str">
        <f t="shared" ca="1" si="196"/>
        <v>Black</v>
      </c>
      <c r="N569">
        <f t="shared" ca="1" si="197"/>
        <v>44.1</v>
      </c>
      <c r="O569">
        <f t="shared" ca="1" si="198"/>
        <v>39.9</v>
      </c>
      <c r="P569">
        <f t="shared" ca="1" si="199"/>
        <v>21.7</v>
      </c>
      <c r="Q569">
        <f t="shared" ca="1" si="200"/>
        <v>814</v>
      </c>
      <c r="R569" t="s">
        <v>20</v>
      </c>
      <c r="S569">
        <f t="shared" ca="1" si="183"/>
        <v>2.9</v>
      </c>
      <c r="T569">
        <f t="shared" ca="1" si="184"/>
        <v>1.28</v>
      </c>
      <c r="U569">
        <f t="shared" ca="1" si="185"/>
        <v>0.03</v>
      </c>
      <c r="V569">
        <v>12246</v>
      </c>
      <c r="W569">
        <v>1255509</v>
      </c>
    </row>
    <row r="570" spans="1:23" x14ac:dyDescent="0.25">
      <c r="A570">
        <v>569</v>
      </c>
      <c r="B570">
        <f t="shared" ca="1" si="186"/>
        <v>18</v>
      </c>
      <c r="C570" t="str">
        <f t="shared" ca="1" si="182"/>
        <v>Loamy</v>
      </c>
      <c r="D570">
        <f t="shared" ca="1" si="187"/>
        <v>6.5</v>
      </c>
      <c r="E570">
        <f t="shared" ca="1" si="188"/>
        <v>4.7</v>
      </c>
      <c r="F570">
        <f t="shared" ca="1" si="189"/>
        <v>63.6</v>
      </c>
      <c r="G570">
        <f t="shared" ca="1" si="190"/>
        <v>1.3</v>
      </c>
      <c r="H570">
        <f t="shared" ca="1" si="191"/>
        <v>57</v>
      </c>
      <c r="I570">
        <f t="shared" ca="1" si="192"/>
        <v>41</v>
      </c>
      <c r="J570">
        <f t="shared" ca="1" si="193"/>
        <v>256</v>
      </c>
      <c r="K570">
        <f t="shared" ca="1" si="194"/>
        <v>18</v>
      </c>
      <c r="L570">
        <f t="shared" ca="1" si="195"/>
        <v>1.2</v>
      </c>
      <c r="M570" t="str">
        <f t="shared" ca="1" si="196"/>
        <v>Dark brown</v>
      </c>
      <c r="N570">
        <f t="shared" ca="1" si="197"/>
        <v>47.2</v>
      </c>
      <c r="O570">
        <f t="shared" ca="1" si="198"/>
        <v>39.1</v>
      </c>
      <c r="P570">
        <f t="shared" ca="1" si="199"/>
        <v>27.8</v>
      </c>
      <c r="Q570">
        <f t="shared" ca="1" si="200"/>
        <v>954</v>
      </c>
      <c r="R570" t="s">
        <v>20</v>
      </c>
      <c r="S570">
        <f t="shared" ca="1" si="183"/>
        <v>1.39</v>
      </c>
      <c r="T570">
        <f t="shared" ca="1" si="184"/>
        <v>1.63</v>
      </c>
      <c r="U570">
        <f t="shared" ca="1" si="185"/>
        <v>0.03</v>
      </c>
      <c r="V570">
        <v>12246</v>
      </c>
      <c r="W570">
        <v>1255509</v>
      </c>
    </row>
    <row r="571" spans="1:23" x14ac:dyDescent="0.25">
      <c r="A571">
        <v>570</v>
      </c>
      <c r="B571">
        <f t="shared" ca="1" si="186"/>
        <v>30</v>
      </c>
      <c r="C571" t="str">
        <f t="shared" ca="1" si="182"/>
        <v>Loamy</v>
      </c>
      <c r="D571">
        <f t="shared" ca="1" si="187"/>
        <v>6.3</v>
      </c>
      <c r="E571">
        <f t="shared" ca="1" si="188"/>
        <v>4.5999999999999996</v>
      </c>
      <c r="F571">
        <f t="shared" ca="1" si="189"/>
        <v>52.2</v>
      </c>
      <c r="G571">
        <f t="shared" ca="1" si="190"/>
        <v>1.26</v>
      </c>
      <c r="H571">
        <f t="shared" ca="1" si="191"/>
        <v>81</v>
      </c>
      <c r="I571">
        <f t="shared" ca="1" si="192"/>
        <v>57</v>
      </c>
      <c r="J571">
        <f t="shared" ca="1" si="193"/>
        <v>300</v>
      </c>
      <c r="K571">
        <f t="shared" ca="1" si="194"/>
        <v>11</v>
      </c>
      <c r="L571">
        <f t="shared" ca="1" si="195"/>
        <v>1.1000000000000001</v>
      </c>
      <c r="M571" t="str">
        <f t="shared" ca="1" si="196"/>
        <v>Dark brown</v>
      </c>
      <c r="N571">
        <f t="shared" ca="1" si="197"/>
        <v>56.8</v>
      </c>
      <c r="O571">
        <f t="shared" ca="1" si="198"/>
        <v>56.9</v>
      </c>
      <c r="P571">
        <f t="shared" ca="1" si="199"/>
        <v>23.8</v>
      </c>
      <c r="Q571">
        <f t="shared" ca="1" si="200"/>
        <v>903</v>
      </c>
      <c r="R571" t="s">
        <v>20</v>
      </c>
      <c r="S571">
        <f t="shared" ca="1" si="183"/>
        <v>1.42</v>
      </c>
      <c r="T571">
        <f t="shared" ca="1" si="184"/>
        <v>0.92</v>
      </c>
      <c r="U571">
        <f t="shared" ca="1" si="185"/>
        <v>0.02</v>
      </c>
      <c r="V571">
        <v>12246</v>
      </c>
      <c r="W571">
        <v>1255509</v>
      </c>
    </row>
    <row r="572" spans="1:23" x14ac:dyDescent="0.25">
      <c r="A572">
        <v>571</v>
      </c>
      <c r="B572">
        <f t="shared" ca="1" si="186"/>
        <v>18</v>
      </c>
      <c r="C572" t="str">
        <f t="shared" ca="1" si="182"/>
        <v>Loamy</v>
      </c>
      <c r="D572">
        <f t="shared" ca="1" si="187"/>
        <v>6</v>
      </c>
      <c r="E572">
        <f t="shared" ca="1" si="188"/>
        <v>3.9</v>
      </c>
      <c r="F572">
        <f t="shared" ca="1" si="189"/>
        <v>69.2</v>
      </c>
      <c r="G572">
        <f t="shared" ca="1" si="190"/>
        <v>1.37</v>
      </c>
      <c r="H572">
        <f t="shared" ca="1" si="191"/>
        <v>70</v>
      </c>
      <c r="I572">
        <f t="shared" ca="1" si="192"/>
        <v>57</v>
      </c>
      <c r="J572">
        <f t="shared" ca="1" si="193"/>
        <v>151</v>
      </c>
      <c r="K572">
        <f t="shared" ca="1" si="194"/>
        <v>16</v>
      </c>
      <c r="L572">
        <f t="shared" ca="1" si="195"/>
        <v>0.5</v>
      </c>
      <c r="M572" t="str">
        <f t="shared" ca="1" si="196"/>
        <v>Dark brown</v>
      </c>
      <c r="N572">
        <f t="shared" ca="1" si="197"/>
        <v>58</v>
      </c>
      <c r="O572">
        <f t="shared" ca="1" si="198"/>
        <v>47.7</v>
      </c>
      <c r="P572">
        <f t="shared" ca="1" si="199"/>
        <v>28.5</v>
      </c>
      <c r="Q572">
        <f t="shared" ca="1" si="200"/>
        <v>798</v>
      </c>
      <c r="R572" t="s">
        <v>20</v>
      </c>
      <c r="S572">
        <f t="shared" ca="1" si="183"/>
        <v>1.23</v>
      </c>
      <c r="T572">
        <f t="shared" ca="1" si="184"/>
        <v>1.45</v>
      </c>
      <c r="U572">
        <f t="shared" ca="1" si="185"/>
        <v>0.02</v>
      </c>
      <c r="V572">
        <v>12246</v>
      </c>
      <c r="W572">
        <v>1255509</v>
      </c>
    </row>
    <row r="573" spans="1:23" x14ac:dyDescent="0.25">
      <c r="A573">
        <v>572</v>
      </c>
      <c r="B573">
        <f t="shared" ca="1" si="186"/>
        <v>16</v>
      </c>
      <c r="C573" t="str">
        <f t="shared" ca="1" si="182"/>
        <v>Sandy loam</v>
      </c>
      <c r="D573">
        <f t="shared" ca="1" si="187"/>
        <v>6.4</v>
      </c>
      <c r="E573">
        <f t="shared" ca="1" si="188"/>
        <v>4</v>
      </c>
      <c r="F573">
        <f t="shared" ca="1" si="189"/>
        <v>65.2</v>
      </c>
      <c r="G573">
        <f t="shared" ca="1" si="190"/>
        <v>1.07</v>
      </c>
      <c r="H573">
        <f t="shared" ca="1" si="191"/>
        <v>83</v>
      </c>
      <c r="I573">
        <f t="shared" ca="1" si="192"/>
        <v>35</v>
      </c>
      <c r="J573">
        <f t="shared" ca="1" si="193"/>
        <v>269</v>
      </c>
      <c r="K573">
        <f t="shared" ca="1" si="194"/>
        <v>15</v>
      </c>
      <c r="L573">
        <f t="shared" ca="1" si="195"/>
        <v>1</v>
      </c>
      <c r="M573" t="str">
        <f t="shared" ca="1" si="196"/>
        <v>Black</v>
      </c>
      <c r="N573">
        <f t="shared" ca="1" si="197"/>
        <v>53.5</v>
      </c>
      <c r="O573">
        <f t="shared" ca="1" si="198"/>
        <v>48.2</v>
      </c>
      <c r="P573">
        <f t="shared" ca="1" si="199"/>
        <v>21</v>
      </c>
      <c r="Q573">
        <f t="shared" ca="1" si="200"/>
        <v>792</v>
      </c>
      <c r="R573" t="s">
        <v>20</v>
      </c>
      <c r="S573">
        <f t="shared" ca="1" si="183"/>
        <v>2.37</v>
      </c>
      <c r="T573">
        <f t="shared" ca="1" si="184"/>
        <v>1.35</v>
      </c>
      <c r="U573">
        <f t="shared" ca="1" si="185"/>
        <v>0.02</v>
      </c>
      <c r="V573">
        <v>12246</v>
      </c>
      <c r="W573">
        <v>1255509</v>
      </c>
    </row>
    <row r="574" spans="1:23" x14ac:dyDescent="0.25">
      <c r="A574">
        <v>573</v>
      </c>
      <c r="B574">
        <f t="shared" ca="1" si="186"/>
        <v>17</v>
      </c>
      <c r="C574" t="str">
        <f t="shared" ca="1" si="182"/>
        <v>Sandy loam</v>
      </c>
      <c r="D574">
        <f t="shared" ca="1" si="187"/>
        <v>6.3</v>
      </c>
      <c r="E574">
        <f t="shared" ca="1" si="188"/>
        <v>4.7</v>
      </c>
      <c r="F574">
        <f t="shared" ca="1" si="189"/>
        <v>54.6</v>
      </c>
      <c r="G574">
        <f t="shared" ca="1" si="190"/>
        <v>1.36</v>
      </c>
      <c r="H574">
        <f t="shared" ca="1" si="191"/>
        <v>68</v>
      </c>
      <c r="I574">
        <f t="shared" ca="1" si="192"/>
        <v>55</v>
      </c>
      <c r="J574">
        <f t="shared" ca="1" si="193"/>
        <v>151</v>
      </c>
      <c r="K574">
        <f t="shared" ca="1" si="194"/>
        <v>16</v>
      </c>
      <c r="L574">
        <f t="shared" ca="1" si="195"/>
        <v>0.7</v>
      </c>
      <c r="M574" t="str">
        <f t="shared" ca="1" si="196"/>
        <v>Black</v>
      </c>
      <c r="N574">
        <f t="shared" ca="1" si="197"/>
        <v>54.6</v>
      </c>
      <c r="O574">
        <f t="shared" ca="1" si="198"/>
        <v>37.6</v>
      </c>
      <c r="P574">
        <f t="shared" ca="1" si="199"/>
        <v>25.4</v>
      </c>
      <c r="Q574">
        <f t="shared" ca="1" si="200"/>
        <v>810</v>
      </c>
      <c r="R574" t="s">
        <v>20</v>
      </c>
      <c r="S574">
        <f t="shared" ca="1" si="183"/>
        <v>1.24</v>
      </c>
      <c r="T574">
        <f t="shared" ca="1" si="184"/>
        <v>1.45</v>
      </c>
      <c r="U574">
        <f t="shared" ca="1" si="185"/>
        <v>0.02</v>
      </c>
      <c r="V574">
        <v>12246</v>
      </c>
      <c r="W574">
        <v>1255509</v>
      </c>
    </row>
    <row r="575" spans="1:23" x14ac:dyDescent="0.25">
      <c r="A575">
        <v>574</v>
      </c>
      <c r="B575">
        <f t="shared" ca="1" si="186"/>
        <v>20</v>
      </c>
      <c r="C575" t="str">
        <f t="shared" ca="1" si="182"/>
        <v>Loamy</v>
      </c>
      <c r="D575">
        <f t="shared" ca="1" si="187"/>
        <v>6</v>
      </c>
      <c r="E575">
        <f t="shared" ca="1" si="188"/>
        <v>3.4</v>
      </c>
      <c r="F575">
        <f t="shared" ca="1" si="189"/>
        <v>67.7</v>
      </c>
      <c r="G575">
        <f t="shared" ca="1" si="190"/>
        <v>1.37</v>
      </c>
      <c r="H575">
        <f t="shared" ca="1" si="191"/>
        <v>111</v>
      </c>
      <c r="I575">
        <f t="shared" ca="1" si="192"/>
        <v>52</v>
      </c>
      <c r="J575">
        <f t="shared" ca="1" si="193"/>
        <v>215</v>
      </c>
      <c r="K575">
        <f t="shared" ca="1" si="194"/>
        <v>17</v>
      </c>
      <c r="L575">
        <f t="shared" ca="1" si="195"/>
        <v>1.4</v>
      </c>
      <c r="M575" t="str">
        <f t="shared" ca="1" si="196"/>
        <v>Dark brown</v>
      </c>
      <c r="N575">
        <f t="shared" ca="1" si="197"/>
        <v>49.6</v>
      </c>
      <c r="O575">
        <f t="shared" ca="1" si="198"/>
        <v>55.1</v>
      </c>
      <c r="P575">
        <f t="shared" ca="1" si="199"/>
        <v>27</v>
      </c>
      <c r="Q575">
        <f t="shared" ca="1" si="200"/>
        <v>703</v>
      </c>
      <c r="R575" t="s">
        <v>20</v>
      </c>
      <c r="S575">
        <f t="shared" ca="1" si="183"/>
        <v>2.13</v>
      </c>
      <c r="T575">
        <f t="shared" ca="1" si="184"/>
        <v>1.23</v>
      </c>
      <c r="U575">
        <f t="shared" ca="1" si="185"/>
        <v>0.03</v>
      </c>
      <c r="V575">
        <v>12246</v>
      </c>
      <c r="W575">
        <v>1255509</v>
      </c>
    </row>
    <row r="576" spans="1:23" x14ac:dyDescent="0.25">
      <c r="A576">
        <v>575</v>
      </c>
      <c r="B576">
        <f t="shared" ca="1" si="186"/>
        <v>15</v>
      </c>
      <c r="C576" t="str">
        <f t="shared" ca="1" si="182"/>
        <v>Sandy loam</v>
      </c>
      <c r="D576">
        <f t="shared" ca="1" si="187"/>
        <v>6.3</v>
      </c>
      <c r="E576">
        <f t="shared" ca="1" si="188"/>
        <v>3.8</v>
      </c>
      <c r="F576">
        <f t="shared" ca="1" si="189"/>
        <v>63.5</v>
      </c>
      <c r="G576">
        <f t="shared" ca="1" si="190"/>
        <v>1.48</v>
      </c>
      <c r="H576">
        <f t="shared" ca="1" si="191"/>
        <v>136</v>
      </c>
      <c r="I576">
        <f t="shared" ca="1" si="192"/>
        <v>48</v>
      </c>
      <c r="J576">
        <f t="shared" ca="1" si="193"/>
        <v>185</v>
      </c>
      <c r="K576">
        <f t="shared" ca="1" si="194"/>
        <v>17</v>
      </c>
      <c r="L576">
        <f t="shared" ca="1" si="195"/>
        <v>1</v>
      </c>
      <c r="M576" t="str">
        <f t="shared" ca="1" si="196"/>
        <v>Dark brown</v>
      </c>
      <c r="N576">
        <f t="shared" ca="1" si="197"/>
        <v>41.2</v>
      </c>
      <c r="O576">
        <f t="shared" ca="1" si="198"/>
        <v>58.7</v>
      </c>
      <c r="P576">
        <f t="shared" ca="1" si="199"/>
        <v>27.5</v>
      </c>
      <c r="Q576">
        <f t="shared" ca="1" si="200"/>
        <v>977</v>
      </c>
      <c r="R576" t="s">
        <v>20</v>
      </c>
      <c r="S576">
        <f t="shared" ca="1" si="183"/>
        <v>2.83</v>
      </c>
      <c r="T576">
        <f t="shared" ca="1" si="184"/>
        <v>1.08</v>
      </c>
      <c r="U576">
        <f t="shared" ca="1" si="185"/>
        <v>0.04</v>
      </c>
      <c r="V576">
        <v>12246</v>
      </c>
      <c r="W576">
        <v>1255509</v>
      </c>
    </row>
    <row r="577" spans="1:23" x14ac:dyDescent="0.25">
      <c r="A577">
        <v>576</v>
      </c>
      <c r="B577">
        <f t="shared" ca="1" si="186"/>
        <v>27</v>
      </c>
      <c r="C577" t="str">
        <f t="shared" ca="1" si="182"/>
        <v>Sandy loam</v>
      </c>
      <c r="D577">
        <f t="shared" ca="1" si="187"/>
        <v>6.3</v>
      </c>
      <c r="E577">
        <f t="shared" ca="1" si="188"/>
        <v>3.3</v>
      </c>
      <c r="F577">
        <f t="shared" ca="1" si="189"/>
        <v>58.1</v>
      </c>
      <c r="G577">
        <f t="shared" ca="1" si="190"/>
        <v>1.02</v>
      </c>
      <c r="H577">
        <f t="shared" ca="1" si="191"/>
        <v>137</v>
      </c>
      <c r="I577">
        <f t="shared" ca="1" si="192"/>
        <v>50</v>
      </c>
      <c r="J577">
        <f t="shared" ca="1" si="193"/>
        <v>240</v>
      </c>
      <c r="K577">
        <f t="shared" ca="1" si="194"/>
        <v>17</v>
      </c>
      <c r="L577">
        <f t="shared" ca="1" si="195"/>
        <v>0.8</v>
      </c>
      <c r="M577" t="str">
        <f t="shared" ca="1" si="196"/>
        <v>Black</v>
      </c>
      <c r="N577">
        <f t="shared" ca="1" si="197"/>
        <v>49.7</v>
      </c>
      <c r="O577">
        <f t="shared" ca="1" si="198"/>
        <v>54.9</v>
      </c>
      <c r="P577">
        <f t="shared" ca="1" si="199"/>
        <v>26.2</v>
      </c>
      <c r="Q577">
        <f t="shared" ca="1" si="200"/>
        <v>871</v>
      </c>
      <c r="R577" t="s">
        <v>20</v>
      </c>
      <c r="S577">
        <f t="shared" ca="1" si="183"/>
        <v>2.74</v>
      </c>
      <c r="T577">
        <f t="shared" ca="1" si="184"/>
        <v>1.06</v>
      </c>
      <c r="U577">
        <f t="shared" ca="1" si="185"/>
        <v>0.02</v>
      </c>
      <c r="V577">
        <v>12246</v>
      </c>
      <c r="W577">
        <v>1255509</v>
      </c>
    </row>
    <row r="578" spans="1:23" x14ac:dyDescent="0.25">
      <c r="A578">
        <v>577</v>
      </c>
      <c r="B578">
        <f t="shared" ca="1" si="186"/>
        <v>28</v>
      </c>
      <c r="C578" t="str">
        <f t="shared" ca="1" si="182"/>
        <v>Sandy loam</v>
      </c>
      <c r="D578">
        <f t="shared" ca="1" si="187"/>
        <v>6</v>
      </c>
      <c r="E578">
        <f t="shared" ca="1" si="188"/>
        <v>3.7</v>
      </c>
      <c r="F578">
        <f t="shared" ca="1" si="189"/>
        <v>62.6</v>
      </c>
      <c r="G578">
        <f t="shared" ca="1" si="190"/>
        <v>1.48</v>
      </c>
      <c r="H578">
        <f t="shared" ca="1" si="191"/>
        <v>63</v>
      </c>
      <c r="I578">
        <f t="shared" ca="1" si="192"/>
        <v>42</v>
      </c>
      <c r="J578">
        <f t="shared" ca="1" si="193"/>
        <v>176</v>
      </c>
      <c r="K578">
        <f t="shared" ca="1" si="194"/>
        <v>15</v>
      </c>
      <c r="L578">
        <f t="shared" ca="1" si="195"/>
        <v>1.2</v>
      </c>
      <c r="M578" t="str">
        <f t="shared" ca="1" si="196"/>
        <v>Dark brown</v>
      </c>
      <c r="N578">
        <f t="shared" ca="1" si="197"/>
        <v>57.6</v>
      </c>
      <c r="O578">
        <f t="shared" ca="1" si="198"/>
        <v>48</v>
      </c>
      <c r="P578">
        <f t="shared" ca="1" si="199"/>
        <v>21.4</v>
      </c>
      <c r="Q578">
        <f t="shared" ca="1" si="200"/>
        <v>665</v>
      </c>
      <c r="R578" t="s">
        <v>20</v>
      </c>
      <c r="S578">
        <f t="shared" ca="1" si="183"/>
        <v>1.5</v>
      </c>
      <c r="T578">
        <f t="shared" ca="1" si="184"/>
        <v>1.3</v>
      </c>
      <c r="U578">
        <f t="shared" ca="1" si="185"/>
        <v>0.03</v>
      </c>
      <c r="V578">
        <v>12246</v>
      </c>
      <c r="W578">
        <v>1255509</v>
      </c>
    </row>
    <row r="579" spans="1:23" x14ac:dyDescent="0.25">
      <c r="A579">
        <v>578</v>
      </c>
      <c r="B579">
        <f t="shared" ca="1" si="186"/>
        <v>21</v>
      </c>
      <c r="C579" t="str">
        <f t="shared" ref="C579:C601" ca="1" si="201">CHOOSE(RANDBETWEEN(1,2), "Loamy", "Sandy loam")</f>
        <v>Loamy</v>
      </c>
      <c r="D579">
        <f t="shared" ca="1" si="187"/>
        <v>6.2</v>
      </c>
      <c r="E579">
        <f t="shared" ca="1" si="188"/>
        <v>3.6</v>
      </c>
      <c r="F579">
        <f t="shared" ca="1" si="189"/>
        <v>66</v>
      </c>
      <c r="G579">
        <f t="shared" ca="1" si="190"/>
        <v>1.07</v>
      </c>
      <c r="H579">
        <f t="shared" ca="1" si="191"/>
        <v>66</v>
      </c>
      <c r="I579">
        <f t="shared" ca="1" si="192"/>
        <v>34</v>
      </c>
      <c r="J579">
        <f t="shared" ca="1" si="193"/>
        <v>300</v>
      </c>
      <c r="K579">
        <f t="shared" ca="1" si="194"/>
        <v>15</v>
      </c>
      <c r="L579">
        <f t="shared" ca="1" si="195"/>
        <v>0.6</v>
      </c>
      <c r="M579" t="str">
        <f t="shared" ca="1" si="196"/>
        <v>Black</v>
      </c>
      <c r="N579">
        <f t="shared" ca="1" si="197"/>
        <v>41</v>
      </c>
      <c r="O579">
        <f t="shared" ca="1" si="198"/>
        <v>51.9</v>
      </c>
      <c r="P579">
        <f t="shared" ca="1" si="199"/>
        <v>22.3</v>
      </c>
      <c r="Q579">
        <f t="shared" ca="1" si="200"/>
        <v>639</v>
      </c>
      <c r="R579" t="s">
        <v>20</v>
      </c>
      <c r="S579">
        <f t="shared" ref="S579:S642" ca="1" si="202">ROUND(H579/I579,2)</f>
        <v>1.94</v>
      </c>
      <c r="T579">
        <f t="shared" ref="T579:T642" ca="1" si="203">ROUND(F579/O579,2)</f>
        <v>1.27</v>
      </c>
      <c r="U579">
        <f t="shared" ref="U579:U642" ca="1" si="204">ROUND(G579/N579,2)</f>
        <v>0.03</v>
      </c>
      <c r="V579">
        <v>12246</v>
      </c>
      <c r="W579">
        <v>1255509</v>
      </c>
    </row>
    <row r="580" spans="1:23" x14ac:dyDescent="0.25">
      <c r="A580">
        <v>579</v>
      </c>
      <c r="B580">
        <f t="shared" ca="1" si="186"/>
        <v>30</v>
      </c>
      <c r="C580" t="str">
        <f t="shared" ca="1" si="201"/>
        <v>Loamy</v>
      </c>
      <c r="D580">
        <f t="shared" ca="1" si="187"/>
        <v>6.9</v>
      </c>
      <c r="E580">
        <f t="shared" ca="1" si="188"/>
        <v>4.2</v>
      </c>
      <c r="F580">
        <f t="shared" ca="1" si="189"/>
        <v>61.6</v>
      </c>
      <c r="G580">
        <f t="shared" ca="1" si="190"/>
        <v>1.49</v>
      </c>
      <c r="H580">
        <f t="shared" ca="1" si="191"/>
        <v>138</v>
      </c>
      <c r="I580">
        <f t="shared" ca="1" si="192"/>
        <v>44</v>
      </c>
      <c r="J580">
        <f t="shared" ca="1" si="193"/>
        <v>157</v>
      </c>
      <c r="K580">
        <f t="shared" ca="1" si="194"/>
        <v>18</v>
      </c>
      <c r="L580">
        <f t="shared" ca="1" si="195"/>
        <v>1.4</v>
      </c>
      <c r="M580" t="str">
        <f t="shared" ca="1" si="196"/>
        <v>Dark brown</v>
      </c>
      <c r="N580">
        <f t="shared" ca="1" si="197"/>
        <v>57.8</v>
      </c>
      <c r="O580">
        <f t="shared" ca="1" si="198"/>
        <v>45.2</v>
      </c>
      <c r="P580">
        <f t="shared" ca="1" si="199"/>
        <v>28.1</v>
      </c>
      <c r="Q580">
        <f t="shared" ca="1" si="200"/>
        <v>745</v>
      </c>
      <c r="R580" t="s">
        <v>20</v>
      </c>
      <c r="S580">
        <f t="shared" ca="1" si="202"/>
        <v>3.14</v>
      </c>
      <c r="T580">
        <f t="shared" ca="1" si="203"/>
        <v>1.36</v>
      </c>
      <c r="U580">
        <f t="shared" ca="1" si="204"/>
        <v>0.03</v>
      </c>
      <c r="V580">
        <v>12246</v>
      </c>
      <c r="W580">
        <v>1255509</v>
      </c>
    </row>
    <row r="581" spans="1:23" x14ac:dyDescent="0.25">
      <c r="A581">
        <v>580</v>
      </c>
      <c r="B581">
        <f t="shared" ca="1" si="186"/>
        <v>16</v>
      </c>
      <c r="C581" t="str">
        <f t="shared" ca="1" si="201"/>
        <v>Sandy loam</v>
      </c>
      <c r="D581">
        <f t="shared" ca="1" si="187"/>
        <v>6.4</v>
      </c>
      <c r="E581">
        <f t="shared" ca="1" si="188"/>
        <v>3.2</v>
      </c>
      <c r="F581">
        <f t="shared" ca="1" si="189"/>
        <v>65.5</v>
      </c>
      <c r="G581">
        <f t="shared" ca="1" si="190"/>
        <v>1.1499999999999999</v>
      </c>
      <c r="H581">
        <f t="shared" ca="1" si="191"/>
        <v>143</v>
      </c>
      <c r="I581">
        <f t="shared" ca="1" si="192"/>
        <v>49</v>
      </c>
      <c r="J581">
        <f t="shared" ca="1" si="193"/>
        <v>288</v>
      </c>
      <c r="K581">
        <f t="shared" ca="1" si="194"/>
        <v>19</v>
      </c>
      <c r="L581">
        <f t="shared" ca="1" si="195"/>
        <v>1.1000000000000001</v>
      </c>
      <c r="M581" t="str">
        <f t="shared" ca="1" si="196"/>
        <v>Dark brown</v>
      </c>
      <c r="N581">
        <f t="shared" ca="1" si="197"/>
        <v>53.7</v>
      </c>
      <c r="O581">
        <f t="shared" ca="1" si="198"/>
        <v>46.5</v>
      </c>
      <c r="P581">
        <f t="shared" ca="1" si="199"/>
        <v>20.2</v>
      </c>
      <c r="Q581">
        <f t="shared" ca="1" si="200"/>
        <v>867</v>
      </c>
      <c r="R581" t="s">
        <v>20</v>
      </c>
      <c r="S581">
        <f t="shared" ca="1" si="202"/>
        <v>2.92</v>
      </c>
      <c r="T581">
        <f t="shared" ca="1" si="203"/>
        <v>1.41</v>
      </c>
      <c r="U581">
        <f t="shared" ca="1" si="204"/>
        <v>0.02</v>
      </c>
      <c r="V581">
        <v>12246</v>
      </c>
      <c r="W581">
        <v>1255509</v>
      </c>
    </row>
    <row r="582" spans="1:23" x14ac:dyDescent="0.25">
      <c r="A582">
        <v>581</v>
      </c>
      <c r="B582">
        <f t="shared" ca="1" si="186"/>
        <v>27</v>
      </c>
      <c r="C582" t="str">
        <f t="shared" ca="1" si="201"/>
        <v>Loamy</v>
      </c>
      <c r="D582">
        <f t="shared" ca="1" si="187"/>
        <v>6.4</v>
      </c>
      <c r="E582">
        <f t="shared" ca="1" si="188"/>
        <v>4.5</v>
      </c>
      <c r="F582">
        <f t="shared" ca="1" si="189"/>
        <v>54</v>
      </c>
      <c r="G582">
        <f t="shared" ca="1" si="190"/>
        <v>1.26</v>
      </c>
      <c r="H582">
        <f t="shared" ca="1" si="191"/>
        <v>112</v>
      </c>
      <c r="I582">
        <f t="shared" ca="1" si="192"/>
        <v>54</v>
      </c>
      <c r="J582">
        <f t="shared" ca="1" si="193"/>
        <v>284</v>
      </c>
      <c r="K582">
        <f t="shared" ca="1" si="194"/>
        <v>14</v>
      </c>
      <c r="L582">
        <f t="shared" ca="1" si="195"/>
        <v>1.1000000000000001</v>
      </c>
      <c r="M582" t="str">
        <f t="shared" ca="1" si="196"/>
        <v>Black</v>
      </c>
      <c r="N582">
        <f t="shared" ca="1" si="197"/>
        <v>46.1</v>
      </c>
      <c r="O582">
        <f t="shared" ca="1" si="198"/>
        <v>35.700000000000003</v>
      </c>
      <c r="P582">
        <f t="shared" ca="1" si="199"/>
        <v>29.8</v>
      </c>
      <c r="Q582">
        <f t="shared" ca="1" si="200"/>
        <v>899</v>
      </c>
      <c r="R582" t="s">
        <v>20</v>
      </c>
      <c r="S582">
        <f t="shared" ca="1" si="202"/>
        <v>2.0699999999999998</v>
      </c>
      <c r="T582">
        <f t="shared" ca="1" si="203"/>
        <v>1.51</v>
      </c>
      <c r="U582">
        <f t="shared" ca="1" si="204"/>
        <v>0.03</v>
      </c>
      <c r="V582">
        <v>12246</v>
      </c>
      <c r="W582">
        <v>1255509</v>
      </c>
    </row>
    <row r="583" spans="1:23" x14ac:dyDescent="0.25">
      <c r="A583">
        <v>582</v>
      </c>
      <c r="B583">
        <f t="shared" ca="1" si="186"/>
        <v>27</v>
      </c>
      <c r="C583" t="str">
        <f t="shared" ca="1" si="201"/>
        <v>Sandy loam</v>
      </c>
      <c r="D583">
        <f t="shared" ca="1" si="187"/>
        <v>6</v>
      </c>
      <c r="E583">
        <f t="shared" ca="1" si="188"/>
        <v>3.3</v>
      </c>
      <c r="F583">
        <f t="shared" ca="1" si="189"/>
        <v>62.1</v>
      </c>
      <c r="G583">
        <f t="shared" ca="1" si="190"/>
        <v>1.28</v>
      </c>
      <c r="H583">
        <f t="shared" ca="1" si="191"/>
        <v>123</v>
      </c>
      <c r="I583">
        <f t="shared" ca="1" si="192"/>
        <v>41</v>
      </c>
      <c r="J583">
        <f t="shared" ca="1" si="193"/>
        <v>205</v>
      </c>
      <c r="K583">
        <f t="shared" ca="1" si="194"/>
        <v>20</v>
      </c>
      <c r="L583">
        <f t="shared" ca="1" si="195"/>
        <v>1</v>
      </c>
      <c r="M583" t="str">
        <f t="shared" ca="1" si="196"/>
        <v>Dark brown</v>
      </c>
      <c r="N583">
        <f t="shared" ca="1" si="197"/>
        <v>60</v>
      </c>
      <c r="O583">
        <f t="shared" ca="1" si="198"/>
        <v>39</v>
      </c>
      <c r="P583">
        <f t="shared" ca="1" si="199"/>
        <v>23.5</v>
      </c>
      <c r="Q583">
        <f t="shared" ca="1" si="200"/>
        <v>659</v>
      </c>
      <c r="R583" t="s">
        <v>20</v>
      </c>
      <c r="S583">
        <f t="shared" ca="1" si="202"/>
        <v>3</v>
      </c>
      <c r="T583">
        <f t="shared" ca="1" si="203"/>
        <v>1.59</v>
      </c>
      <c r="U583">
        <f t="shared" ca="1" si="204"/>
        <v>0.02</v>
      </c>
      <c r="V583">
        <v>12246</v>
      </c>
      <c r="W583">
        <v>1255509</v>
      </c>
    </row>
    <row r="584" spans="1:23" x14ac:dyDescent="0.25">
      <c r="A584">
        <v>583</v>
      </c>
      <c r="B584">
        <f t="shared" ca="1" si="186"/>
        <v>27</v>
      </c>
      <c r="C584" t="str">
        <f t="shared" ca="1" si="201"/>
        <v>Loamy</v>
      </c>
      <c r="D584">
        <f t="shared" ca="1" si="187"/>
        <v>6.4</v>
      </c>
      <c r="E584">
        <f t="shared" ca="1" si="188"/>
        <v>3.4</v>
      </c>
      <c r="F584">
        <f t="shared" ca="1" si="189"/>
        <v>50</v>
      </c>
      <c r="G584">
        <f t="shared" ca="1" si="190"/>
        <v>1.3</v>
      </c>
      <c r="H584">
        <f t="shared" ca="1" si="191"/>
        <v>131</v>
      </c>
      <c r="I584">
        <f t="shared" ca="1" si="192"/>
        <v>45</v>
      </c>
      <c r="J584">
        <f t="shared" ca="1" si="193"/>
        <v>166</v>
      </c>
      <c r="K584">
        <f t="shared" ca="1" si="194"/>
        <v>14</v>
      </c>
      <c r="L584">
        <f t="shared" ca="1" si="195"/>
        <v>0.8</v>
      </c>
      <c r="M584" t="str">
        <f t="shared" ca="1" si="196"/>
        <v>Dark brown</v>
      </c>
      <c r="N584">
        <f t="shared" ca="1" si="197"/>
        <v>44.6</v>
      </c>
      <c r="O584">
        <f t="shared" ca="1" si="198"/>
        <v>54.6</v>
      </c>
      <c r="P584">
        <f t="shared" ca="1" si="199"/>
        <v>21.4</v>
      </c>
      <c r="Q584">
        <f t="shared" ca="1" si="200"/>
        <v>633</v>
      </c>
      <c r="R584" t="s">
        <v>20</v>
      </c>
      <c r="S584">
        <f t="shared" ca="1" si="202"/>
        <v>2.91</v>
      </c>
      <c r="T584">
        <f t="shared" ca="1" si="203"/>
        <v>0.92</v>
      </c>
      <c r="U584">
        <f t="shared" ca="1" si="204"/>
        <v>0.03</v>
      </c>
      <c r="V584">
        <v>12246</v>
      </c>
      <c r="W584">
        <v>1255509</v>
      </c>
    </row>
    <row r="585" spans="1:23" x14ac:dyDescent="0.25">
      <c r="A585">
        <v>584</v>
      </c>
      <c r="B585">
        <f t="shared" ca="1" si="186"/>
        <v>28</v>
      </c>
      <c r="C585" t="str">
        <f t="shared" ca="1" si="201"/>
        <v>Sandy loam</v>
      </c>
      <c r="D585">
        <f t="shared" ca="1" si="187"/>
        <v>6.5</v>
      </c>
      <c r="E585">
        <f t="shared" ca="1" si="188"/>
        <v>3.3</v>
      </c>
      <c r="F585">
        <f t="shared" ca="1" si="189"/>
        <v>53.5</v>
      </c>
      <c r="G585">
        <f t="shared" ca="1" si="190"/>
        <v>1.23</v>
      </c>
      <c r="H585">
        <f t="shared" ca="1" si="191"/>
        <v>69</v>
      </c>
      <c r="I585">
        <f t="shared" ca="1" si="192"/>
        <v>55</v>
      </c>
      <c r="J585">
        <f t="shared" ca="1" si="193"/>
        <v>201</v>
      </c>
      <c r="K585">
        <f t="shared" ca="1" si="194"/>
        <v>12</v>
      </c>
      <c r="L585">
        <f t="shared" ca="1" si="195"/>
        <v>1</v>
      </c>
      <c r="M585" t="str">
        <f t="shared" ca="1" si="196"/>
        <v>Dark brown</v>
      </c>
      <c r="N585">
        <f t="shared" ca="1" si="197"/>
        <v>46.2</v>
      </c>
      <c r="O585">
        <f t="shared" ca="1" si="198"/>
        <v>52.9</v>
      </c>
      <c r="P585">
        <f t="shared" ca="1" si="199"/>
        <v>26.9</v>
      </c>
      <c r="Q585">
        <f t="shared" ca="1" si="200"/>
        <v>743</v>
      </c>
      <c r="R585" t="s">
        <v>20</v>
      </c>
      <c r="S585">
        <f t="shared" ca="1" si="202"/>
        <v>1.25</v>
      </c>
      <c r="T585">
        <f t="shared" ca="1" si="203"/>
        <v>1.01</v>
      </c>
      <c r="U585">
        <f t="shared" ca="1" si="204"/>
        <v>0.03</v>
      </c>
      <c r="V585">
        <v>12246</v>
      </c>
      <c r="W585">
        <v>1255509</v>
      </c>
    </row>
    <row r="586" spans="1:23" x14ac:dyDescent="0.25">
      <c r="A586">
        <v>585</v>
      </c>
      <c r="B586">
        <f t="shared" ca="1" si="186"/>
        <v>28</v>
      </c>
      <c r="C586" t="str">
        <f t="shared" ca="1" si="201"/>
        <v>Loamy</v>
      </c>
      <c r="D586">
        <f t="shared" ca="1" si="187"/>
        <v>6.2</v>
      </c>
      <c r="E586">
        <f t="shared" ca="1" si="188"/>
        <v>3.8</v>
      </c>
      <c r="F586">
        <f t="shared" ca="1" si="189"/>
        <v>58.7</v>
      </c>
      <c r="G586">
        <f t="shared" ca="1" si="190"/>
        <v>1.45</v>
      </c>
      <c r="H586">
        <f t="shared" ca="1" si="191"/>
        <v>83</v>
      </c>
      <c r="I586">
        <f t="shared" ca="1" si="192"/>
        <v>32</v>
      </c>
      <c r="J586">
        <f t="shared" ca="1" si="193"/>
        <v>300</v>
      </c>
      <c r="K586">
        <f t="shared" ca="1" si="194"/>
        <v>15</v>
      </c>
      <c r="L586">
        <f t="shared" ca="1" si="195"/>
        <v>1.2</v>
      </c>
      <c r="M586" t="str">
        <f t="shared" ca="1" si="196"/>
        <v>Black</v>
      </c>
      <c r="N586">
        <f t="shared" ca="1" si="197"/>
        <v>59</v>
      </c>
      <c r="O586">
        <f t="shared" ca="1" si="198"/>
        <v>52.6</v>
      </c>
      <c r="P586">
        <f t="shared" ca="1" si="199"/>
        <v>28.4</v>
      </c>
      <c r="Q586">
        <f t="shared" ca="1" si="200"/>
        <v>625</v>
      </c>
      <c r="R586" t="s">
        <v>20</v>
      </c>
      <c r="S586">
        <f t="shared" ca="1" si="202"/>
        <v>2.59</v>
      </c>
      <c r="T586">
        <f t="shared" ca="1" si="203"/>
        <v>1.1200000000000001</v>
      </c>
      <c r="U586">
        <f t="shared" ca="1" si="204"/>
        <v>0.02</v>
      </c>
      <c r="V586">
        <v>12246</v>
      </c>
      <c r="W586">
        <v>1255509</v>
      </c>
    </row>
    <row r="587" spans="1:23" x14ac:dyDescent="0.25">
      <c r="A587">
        <v>586</v>
      </c>
      <c r="B587">
        <f t="shared" ca="1" si="186"/>
        <v>30</v>
      </c>
      <c r="C587" t="str">
        <f t="shared" ca="1" si="201"/>
        <v>Loamy</v>
      </c>
      <c r="D587">
        <f t="shared" ca="1" si="187"/>
        <v>6.6</v>
      </c>
      <c r="E587">
        <f t="shared" ca="1" si="188"/>
        <v>4.9000000000000004</v>
      </c>
      <c r="F587">
        <f t="shared" ca="1" si="189"/>
        <v>57.8</v>
      </c>
      <c r="G587">
        <f t="shared" ca="1" si="190"/>
        <v>1.43</v>
      </c>
      <c r="H587">
        <f t="shared" ca="1" si="191"/>
        <v>101</v>
      </c>
      <c r="I587">
        <f t="shared" ca="1" si="192"/>
        <v>52</v>
      </c>
      <c r="J587">
        <f t="shared" ca="1" si="193"/>
        <v>246</v>
      </c>
      <c r="K587">
        <f t="shared" ca="1" si="194"/>
        <v>15</v>
      </c>
      <c r="L587">
        <f t="shared" ca="1" si="195"/>
        <v>0.8</v>
      </c>
      <c r="M587" t="str">
        <f t="shared" ca="1" si="196"/>
        <v>Dark brown</v>
      </c>
      <c r="N587">
        <f t="shared" ca="1" si="197"/>
        <v>41.5</v>
      </c>
      <c r="O587">
        <f t="shared" ca="1" si="198"/>
        <v>30.4</v>
      </c>
      <c r="P587">
        <f t="shared" ca="1" si="199"/>
        <v>28.4</v>
      </c>
      <c r="Q587">
        <f t="shared" ca="1" si="200"/>
        <v>920</v>
      </c>
      <c r="R587" t="s">
        <v>20</v>
      </c>
      <c r="S587">
        <f t="shared" ca="1" si="202"/>
        <v>1.94</v>
      </c>
      <c r="T587">
        <f t="shared" ca="1" si="203"/>
        <v>1.9</v>
      </c>
      <c r="U587">
        <f t="shared" ca="1" si="204"/>
        <v>0.03</v>
      </c>
      <c r="V587">
        <v>12246</v>
      </c>
      <c r="W587">
        <v>1255509</v>
      </c>
    </row>
    <row r="588" spans="1:23" x14ac:dyDescent="0.25">
      <c r="A588">
        <v>587</v>
      </c>
      <c r="B588">
        <f t="shared" ca="1" si="186"/>
        <v>30</v>
      </c>
      <c r="C588" t="str">
        <f t="shared" ca="1" si="201"/>
        <v>Loamy</v>
      </c>
      <c r="D588">
        <f t="shared" ca="1" si="187"/>
        <v>6.1</v>
      </c>
      <c r="E588">
        <f t="shared" ca="1" si="188"/>
        <v>3.3</v>
      </c>
      <c r="F588">
        <f t="shared" ca="1" si="189"/>
        <v>50.9</v>
      </c>
      <c r="G588">
        <f t="shared" ca="1" si="190"/>
        <v>1.4</v>
      </c>
      <c r="H588">
        <f t="shared" ca="1" si="191"/>
        <v>99</v>
      </c>
      <c r="I588">
        <f t="shared" ca="1" si="192"/>
        <v>48</v>
      </c>
      <c r="J588">
        <f t="shared" ca="1" si="193"/>
        <v>239</v>
      </c>
      <c r="K588">
        <f t="shared" ca="1" si="194"/>
        <v>18</v>
      </c>
      <c r="L588">
        <f t="shared" ca="1" si="195"/>
        <v>1</v>
      </c>
      <c r="M588" t="str">
        <f t="shared" ca="1" si="196"/>
        <v>Dark brown</v>
      </c>
      <c r="N588">
        <f t="shared" ca="1" si="197"/>
        <v>54.4</v>
      </c>
      <c r="O588">
        <f t="shared" ca="1" si="198"/>
        <v>55.3</v>
      </c>
      <c r="P588">
        <f t="shared" ca="1" si="199"/>
        <v>28.1</v>
      </c>
      <c r="Q588">
        <f t="shared" ca="1" si="200"/>
        <v>677</v>
      </c>
      <c r="R588" t="s">
        <v>20</v>
      </c>
      <c r="S588">
        <f t="shared" ca="1" si="202"/>
        <v>2.06</v>
      </c>
      <c r="T588">
        <f t="shared" ca="1" si="203"/>
        <v>0.92</v>
      </c>
      <c r="U588">
        <f t="shared" ca="1" si="204"/>
        <v>0.03</v>
      </c>
      <c r="V588">
        <v>12246</v>
      </c>
      <c r="W588">
        <v>1255509</v>
      </c>
    </row>
    <row r="589" spans="1:23" x14ac:dyDescent="0.25">
      <c r="A589">
        <v>588</v>
      </c>
      <c r="B589">
        <f t="shared" ca="1" si="186"/>
        <v>24</v>
      </c>
      <c r="C589" t="str">
        <f t="shared" ca="1" si="201"/>
        <v>Sandy loam</v>
      </c>
      <c r="D589">
        <f t="shared" ca="1" si="187"/>
        <v>6.8</v>
      </c>
      <c r="E589">
        <f t="shared" ca="1" si="188"/>
        <v>4</v>
      </c>
      <c r="F589">
        <f t="shared" ca="1" si="189"/>
        <v>57.6</v>
      </c>
      <c r="G589">
        <f t="shared" ca="1" si="190"/>
        <v>1.1100000000000001</v>
      </c>
      <c r="H589">
        <f t="shared" ca="1" si="191"/>
        <v>130</v>
      </c>
      <c r="I589">
        <f t="shared" ca="1" si="192"/>
        <v>43</v>
      </c>
      <c r="J589">
        <f t="shared" ca="1" si="193"/>
        <v>153</v>
      </c>
      <c r="K589">
        <f t="shared" ca="1" si="194"/>
        <v>17</v>
      </c>
      <c r="L589">
        <f t="shared" ca="1" si="195"/>
        <v>1.3</v>
      </c>
      <c r="M589" t="str">
        <f t="shared" ca="1" si="196"/>
        <v>Black</v>
      </c>
      <c r="N589">
        <f t="shared" ca="1" si="197"/>
        <v>42.2</v>
      </c>
      <c r="O589">
        <f t="shared" ca="1" si="198"/>
        <v>54.4</v>
      </c>
      <c r="P589">
        <f t="shared" ca="1" si="199"/>
        <v>26.6</v>
      </c>
      <c r="Q589">
        <f t="shared" ca="1" si="200"/>
        <v>648</v>
      </c>
      <c r="R589" t="s">
        <v>20</v>
      </c>
      <c r="S589">
        <f t="shared" ca="1" si="202"/>
        <v>3.02</v>
      </c>
      <c r="T589">
        <f t="shared" ca="1" si="203"/>
        <v>1.06</v>
      </c>
      <c r="U589">
        <f t="shared" ca="1" si="204"/>
        <v>0.03</v>
      </c>
      <c r="V589">
        <v>12246</v>
      </c>
      <c r="W589">
        <v>1255509</v>
      </c>
    </row>
    <row r="590" spans="1:23" x14ac:dyDescent="0.25">
      <c r="A590">
        <v>589</v>
      </c>
      <c r="B590">
        <f t="shared" ca="1" si="186"/>
        <v>18</v>
      </c>
      <c r="C590" t="str">
        <f t="shared" ca="1" si="201"/>
        <v>Loamy</v>
      </c>
      <c r="D590">
        <f t="shared" ca="1" si="187"/>
        <v>6.7</v>
      </c>
      <c r="E590">
        <f t="shared" ca="1" si="188"/>
        <v>3.3</v>
      </c>
      <c r="F590">
        <f t="shared" ca="1" si="189"/>
        <v>59.6</v>
      </c>
      <c r="G590">
        <f t="shared" ca="1" si="190"/>
        <v>1.07</v>
      </c>
      <c r="H590">
        <f t="shared" ca="1" si="191"/>
        <v>97</v>
      </c>
      <c r="I590">
        <f t="shared" ca="1" si="192"/>
        <v>56</v>
      </c>
      <c r="J590">
        <f t="shared" ca="1" si="193"/>
        <v>266</v>
      </c>
      <c r="K590">
        <f t="shared" ca="1" si="194"/>
        <v>17</v>
      </c>
      <c r="L590">
        <f t="shared" ca="1" si="195"/>
        <v>0.9</v>
      </c>
      <c r="M590" t="str">
        <f t="shared" ca="1" si="196"/>
        <v>Dark brown</v>
      </c>
      <c r="N590">
        <f t="shared" ca="1" si="197"/>
        <v>53.8</v>
      </c>
      <c r="O590">
        <f t="shared" ca="1" si="198"/>
        <v>50.4</v>
      </c>
      <c r="P590">
        <f t="shared" ca="1" si="199"/>
        <v>20.9</v>
      </c>
      <c r="Q590">
        <f t="shared" ca="1" si="200"/>
        <v>750</v>
      </c>
      <c r="R590" t="s">
        <v>20</v>
      </c>
      <c r="S590">
        <f t="shared" ca="1" si="202"/>
        <v>1.73</v>
      </c>
      <c r="T590">
        <f t="shared" ca="1" si="203"/>
        <v>1.18</v>
      </c>
      <c r="U590">
        <f t="shared" ca="1" si="204"/>
        <v>0.02</v>
      </c>
      <c r="V590">
        <v>12246</v>
      </c>
      <c r="W590">
        <v>1255509</v>
      </c>
    </row>
    <row r="591" spans="1:23" x14ac:dyDescent="0.25">
      <c r="A591">
        <v>590</v>
      </c>
      <c r="B591">
        <f t="shared" ca="1" si="186"/>
        <v>19</v>
      </c>
      <c r="C591" t="str">
        <f t="shared" ca="1" si="201"/>
        <v>Sandy loam</v>
      </c>
      <c r="D591">
        <f t="shared" ca="1" si="187"/>
        <v>6.1</v>
      </c>
      <c r="E591">
        <f t="shared" ca="1" si="188"/>
        <v>4.9000000000000004</v>
      </c>
      <c r="F591">
        <f t="shared" ca="1" si="189"/>
        <v>58.7</v>
      </c>
      <c r="G591">
        <f t="shared" ca="1" si="190"/>
        <v>1.26</v>
      </c>
      <c r="H591">
        <f t="shared" ca="1" si="191"/>
        <v>141</v>
      </c>
      <c r="I591">
        <f t="shared" ca="1" si="192"/>
        <v>34</v>
      </c>
      <c r="J591">
        <f t="shared" ca="1" si="193"/>
        <v>190</v>
      </c>
      <c r="K591">
        <f t="shared" ca="1" si="194"/>
        <v>12</v>
      </c>
      <c r="L591">
        <f t="shared" ca="1" si="195"/>
        <v>0.7</v>
      </c>
      <c r="M591" t="str">
        <f t="shared" ca="1" si="196"/>
        <v>Dark brown</v>
      </c>
      <c r="N591">
        <f t="shared" ca="1" si="197"/>
        <v>41.7</v>
      </c>
      <c r="O591">
        <f t="shared" ca="1" si="198"/>
        <v>34.1</v>
      </c>
      <c r="P591">
        <f t="shared" ca="1" si="199"/>
        <v>22.2</v>
      </c>
      <c r="Q591">
        <f t="shared" ca="1" si="200"/>
        <v>710</v>
      </c>
      <c r="R591" t="s">
        <v>20</v>
      </c>
      <c r="S591">
        <f t="shared" ca="1" si="202"/>
        <v>4.1500000000000004</v>
      </c>
      <c r="T591">
        <f t="shared" ca="1" si="203"/>
        <v>1.72</v>
      </c>
      <c r="U591">
        <f t="shared" ca="1" si="204"/>
        <v>0.03</v>
      </c>
      <c r="V591">
        <v>12246</v>
      </c>
      <c r="W591">
        <v>1255509</v>
      </c>
    </row>
    <row r="592" spans="1:23" x14ac:dyDescent="0.25">
      <c r="A592">
        <v>591</v>
      </c>
      <c r="B592">
        <f t="shared" ca="1" si="186"/>
        <v>23</v>
      </c>
      <c r="C592" t="str">
        <f t="shared" ca="1" si="201"/>
        <v>Sandy loam</v>
      </c>
      <c r="D592">
        <f t="shared" ca="1" si="187"/>
        <v>6.9</v>
      </c>
      <c r="E592">
        <f t="shared" ca="1" si="188"/>
        <v>4.0999999999999996</v>
      </c>
      <c r="F592">
        <f t="shared" ca="1" si="189"/>
        <v>61.4</v>
      </c>
      <c r="G592">
        <f t="shared" ca="1" si="190"/>
        <v>1.1100000000000001</v>
      </c>
      <c r="H592">
        <f t="shared" ca="1" si="191"/>
        <v>52</v>
      </c>
      <c r="I592">
        <f t="shared" ca="1" si="192"/>
        <v>34</v>
      </c>
      <c r="J592">
        <f t="shared" ca="1" si="193"/>
        <v>166</v>
      </c>
      <c r="K592">
        <f t="shared" ca="1" si="194"/>
        <v>20</v>
      </c>
      <c r="L592">
        <f t="shared" ca="1" si="195"/>
        <v>0.7</v>
      </c>
      <c r="M592" t="str">
        <f t="shared" ca="1" si="196"/>
        <v>Dark brown</v>
      </c>
      <c r="N592">
        <f t="shared" ca="1" si="197"/>
        <v>40.9</v>
      </c>
      <c r="O592">
        <f t="shared" ca="1" si="198"/>
        <v>44.3</v>
      </c>
      <c r="P592">
        <f t="shared" ca="1" si="199"/>
        <v>23.4</v>
      </c>
      <c r="Q592">
        <f t="shared" ca="1" si="200"/>
        <v>692</v>
      </c>
      <c r="R592" t="s">
        <v>20</v>
      </c>
      <c r="S592">
        <f t="shared" ca="1" si="202"/>
        <v>1.53</v>
      </c>
      <c r="T592">
        <f t="shared" ca="1" si="203"/>
        <v>1.39</v>
      </c>
      <c r="U592">
        <f t="shared" ca="1" si="204"/>
        <v>0.03</v>
      </c>
      <c r="V592">
        <v>12246</v>
      </c>
      <c r="W592">
        <v>1255509</v>
      </c>
    </row>
    <row r="593" spans="1:23" x14ac:dyDescent="0.25">
      <c r="A593">
        <v>592</v>
      </c>
      <c r="B593">
        <f t="shared" ca="1" si="186"/>
        <v>29</v>
      </c>
      <c r="C593" t="str">
        <f t="shared" ca="1" si="201"/>
        <v>Sandy loam</v>
      </c>
      <c r="D593">
        <f t="shared" ca="1" si="187"/>
        <v>6.9</v>
      </c>
      <c r="E593">
        <f t="shared" ca="1" si="188"/>
        <v>4.3</v>
      </c>
      <c r="F593">
        <f t="shared" ca="1" si="189"/>
        <v>50.7</v>
      </c>
      <c r="G593">
        <f t="shared" ca="1" si="190"/>
        <v>1.39</v>
      </c>
      <c r="H593">
        <f t="shared" ca="1" si="191"/>
        <v>147</v>
      </c>
      <c r="I593">
        <f t="shared" ca="1" si="192"/>
        <v>55</v>
      </c>
      <c r="J593">
        <f t="shared" ca="1" si="193"/>
        <v>265</v>
      </c>
      <c r="K593">
        <f t="shared" ca="1" si="194"/>
        <v>16</v>
      </c>
      <c r="L593">
        <f t="shared" ca="1" si="195"/>
        <v>0.8</v>
      </c>
      <c r="M593" t="str">
        <f t="shared" ca="1" si="196"/>
        <v>Dark brown</v>
      </c>
      <c r="N593">
        <f t="shared" ca="1" si="197"/>
        <v>44.2</v>
      </c>
      <c r="O593">
        <f t="shared" ca="1" si="198"/>
        <v>52.9</v>
      </c>
      <c r="P593">
        <f t="shared" ca="1" si="199"/>
        <v>20.5</v>
      </c>
      <c r="Q593">
        <f t="shared" ca="1" si="200"/>
        <v>752</v>
      </c>
      <c r="R593" t="s">
        <v>20</v>
      </c>
      <c r="S593">
        <f t="shared" ca="1" si="202"/>
        <v>2.67</v>
      </c>
      <c r="T593">
        <f t="shared" ca="1" si="203"/>
        <v>0.96</v>
      </c>
      <c r="U593">
        <f t="shared" ca="1" si="204"/>
        <v>0.03</v>
      </c>
      <c r="V593">
        <v>12246</v>
      </c>
      <c r="W593">
        <v>1255509</v>
      </c>
    </row>
    <row r="594" spans="1:23" x14ac:dyDescent="0.25">
      <c r="A594">
        <v>593</v>
      </c>
      <c r="B594">
        <f t="shared" ca="1" si="186"/>
        <v>29</v>
      </c>
      <c r="C594" t="str">
        <f t="shared" ca="1" si="201"/>
        <v>Loamy</v>
      </c>
      <c r="D594">
        <f t="shared" ca="1" si="187"/>
        <v>6.1</v>
      </c>
      <c r="E594">
        <f t="shared" ca="1" si="188"/>
        <v>5</v>
      </c>
      <c r="F594">
        <f t="shared" ca="1" si="189"/>
        <v>61.9</v>
      </c>
      <c r="G594">
        <f t="shared" ca="1" si="190"/>
        <v>1.07</v>
      </c>
      <c r="H594">
        <f t="shared" ca="1" si="191"/>
        <v>95</v>
      </c>
      <c r="I594">
        <f t="shared" ca="1" si="192"/>
        <v>44</v>
      </c>
      <c r="J594">
        <f t="shared" ca="1" si="193"/>
        <v>239</v>
      </c>
      <c r="K594">
        <f t="shared" ca="1" si="194"/>
        <v>17</v>
      </c>
      <c r="L594">
        <f t="shared" ca="1" si="195"/>
        <v>1.3</v>
      </c>
      <c r="M594" t="str">
        <f t="shared" ca="1" si="196"/>
        <v>Dark brown</v>
      </c>
      <c r="N594">
        <f t="shared" ca="1" si="197"/>
        <v>47.1</v>
      </c>
      <c r="O594">
        <f t="shared" ca="1" si="198"/>
        <v>48.2</v>
      </c>
      <c r="P594">
        <f t="shared" ca="1" si="199"/>
        <v>25.2</v>
      </c>
      <c r="Q594">
        <f t="shared" ca="1" si="200"/>
        <v>922</v>
      </c>
      <c r="R594" t="s">
        <v>20</v>
      </c>
      <c r="S594">
        <f t="shared" ca="1" si="202"/>
        <v>2.16</v>
      </c>
      <c r="T594">
        <f t="shared" ca="1" si="203"/>
        <v>1.28</v>
      </c>
      <c r="U594">
        <f t="shared" ca="1" si="204"/>
        <v>0.02</v>
      </c>
      <c r="V594">
        <v>12246</v>
      </c>
      <c r="W594">
        <v>1255509</v>
      </c>
    </row>
    <row r="595" spans="1:23" x14ac:dyDescent="0.25">
      <c r="A595">
        <v>594</v>
      </c>
      <c r="B595">
        <f t="shared" ref="B595:B601" ca="1" si="205">RANDBETWEEN(15, 30)</f>
        <v>19</v>
      </c>
      <c r="C595" t="str">
        <f t="shared" ca="1" si="201"/>
        <v>Sandy loam</v>
      </c>
      <c r="D595">
        <f t="shared" ref="D595:D601" ca="1" si="206">ROUND(6 + RAND(), 1)</f>
        <v>6.6</v>
      </c>
      <c r="E595">
        <f t="shared" ref="E595:E601" ca="1" si="207">ROUND(3 + RAND() * 2, 1)</f>
        <v>4.2</v>
      </c>
      <c r="F595">
        <f t="shared" ref="F595:F601" ca="1" si="208">ROUND(50 + RAND() * 20, 1)</f>
        <v>56.3</v>
      </c>
      <c r="G595">
        <f t="shared" ref="G595:G601" ca="1" si="209">ROUND(1 + RAND() * 0.5, 2)</f>
        <v>1.05</v>
      </c>
      <c r="H595">
        <f t="shared" ref="H595:H601" ca="1" si="210">RANDBETWEEN(50, 150)</f>
        <v>135</v>
      </c>
      <c r="I595">
        <f t="shared" ref="I595:I601" ca="1" si="211">RANDBETWEEN(30, 60)</f>
        <v>38</v>
      </c>
      <c r="J595">
        <f t="shared" ref="J595:J601" ca="1" si="212">RANDBETWEEN(150, 300)</f>
        <v>153</v>
      </c>
      <c r="K595">
        <f t="shared" ref="K595:K601" ca="1" si="213">RANDBETWEEN(10, 20)</f>
        <v>18</v>
      </c>
      <c r="L595">
        <f t="shared" ref="L595:L601" ca="1" si="214">ROUND(0.5 + RAND(), 1)</f>
        <v>0.8</v>
      </c>
      <c r="M595" t="str">
        <f t="shared" ref="M595:M601" ca="1" si="215">CHOOSE(RANDBETWEEN(1,2), "Dark brown", "Black")</f>
        <v>Dark brown</v>
      </c>
      <c r="N595">
        <f t="shared" ref="N595:N601" ca="1" si="216">ROUND(40 + RAND() * 20, 1)</f>
        <v>48</v>
      </c>
      <c r="O595">
        <f t="shared" ref="O595:O601" ca="1" si="217">ROUND(30 + RAND() * 30, 1)</f>
        <v>31.7</v>
      </c>
      <c r="P595">
        <f t="shared" ref="P595:P601" ca="1" si="218">ROUND(20 + RAND() * 10, 1)</f>
        <v>25.1</v>
      </c>
      <c r="Q595">
        <f t="shared" ref="Q595:Q601" ca="1" si="219">RANDBETWEEN(600, 1000)</f>
        <v>626</v>
      </c>
      <c r="R595" t="s">
        <v>20</v>
      </c>
      <c r="S595">
        <f t="shared" ca="1" si="202"/>
        <v>3.55</v>
      </c>
      <c r="T595">
        <f t="shared" ca="1" si="203"/>
        <v>1.78</v>
      </c>
      <c r="U595">
        <f t="shared" ca="1" si="204"/>
        <v>0.02</v>
      </c>
      <c r="V595">
        <v>12246</v>
      </c>
      <c r="W595">
        <v>1255509</v>
      </c>
    </row>
    <row r="596" spans="1:23" x14ac:dyDescent="0.25">
      <c r="A596">
        <v>595</v>
      </c>
      <c r="B596">
        <f t="shared" ca="1" si="205"/>
        <v>16</v>
      </c>
      <c r="C596" t="str">
        <f t="shared" ca="1" si="201"/>
        <v>Loamy</v>
      </c>
      <c r="D596">
        <f t="shared" ca="1" si="206"/>
        <v>6.9</v>
      </c>
      <c r="E596">
        <f t="shared" ca="1" si="207"/>
        <v>3.2</v>
      </c>
      <c r="F596">
        <f t="shared" ca="1" si="208"/>
        <v>64.599999999999994</v>
      </c>
      <c r="G596">
        <f t="shared" ca="1" si="209"/>
        <v>1.01</v>
      </c>
      <c r="H596">
        <f t="shared" ca="1" si="210"/>
        <v>142</v>
      </c>
      <c r="I596">
        <f t="shared" ca="1" si="211"/>
        <v>54</v>
      </c>
      <c r="J596">
        <f t="shared" ca="1" si="212"/>
        <v>294</v>
      </c>
      <c r="K596">
        <f t="shared" ca="1" si="213"/>
        <v>20</v>
      </c>
      <c r="L596">
        <f t="shared" ca="1" si="214"/>
        <v>0.5</v>
      </c>
      <c r="M596" t="str">
        <f t="shared" ca="1" si="215"/>
        <v>Black</v>
      </c>
      <c r="N596">
        <f t="shared" ca="1" si="216"/>
        <v>43.4</v>
      </c>
      <c r="O596">
        <f t="shared" ca="1" si="217"/>
        <v>35</v>
      </c>
      <c r="P596">
        <f t="shared" ca="1" si="218"/>
        <v>23.4</v>
      </c>
      <c r="Q596">
        <f t="shared" ca="1" si="219"/>
        <v>763</v>
      </c>
      <c r="R596" t="s">
        <v>20</v>
      </c>
      <c r="S596">
        <f t="shared" ca="1" si="202"/>
        <v>2.63</v>
      </c>
      <c r="T596">
        <f t="shared" ca="1" si="203"/>
        <v>1.85</v>
      </c>
      <c r="U596">
        <f t="shared" ca="1" si="204"/>
        <v>0.02</v>
      </c>
      <c r="V596">
        <v>12246</v>
      </c>
      <c r="W596">
        <v>1255509</v>
      </c>
    </row>
    <row r="597" spans="1:23" x14ac:dyDescent="0.25">
      <c r="A597">
        <v>596</v>
      </c>
      <c r="B597">
        <f t="shared" ca="1" si="205"/>
        <v>23</v>
      </c>
      <c r="C597" t="str">
        <f t="shared" ca="1" si="201"/>
        <v>Sandy loam</v>
      </c>
      <c r="D597">
        <f t="shared" ca="1" si="206"/>
        <v>6.3</v>
      </c>
      <c r="E597">
        <f t="shared" ca="1" si="207"/>
        <v>3.1</v>
      </c>
      <c r="F597">
        <f t="shared" ca="1" si="208"/>
        <v>58.9</v>
      </c>
      <c r="G597">
        <f t="shared" ca="1" si="209"/>
        <v>1.18</v>
      </c>
      <c r="H597">
        <f t="shared" ca="1" si="210"/>
        <v>65</v>
      </c>
      <c r="I597">
        <f t="shared" ca="1" si="211"/>
        <v>42</v>
      </c>
      <c r="J597">
        <f t="shared" ca="1" si="212"/>
        <v>203</v>
      </c>
      <c r="K597">
        <f t="shared" ca="1" si="213"/>
        <v>12</v>
      </c>
      <c r="L597">
        <f t="shared" ca="1" si="214"/>
        <v>1</v>
      </c>
      <c r="M597" t="str">
        <f t="shared" ca="1" si="215"/>
        <v>Dark brown</v>
      </c>
      <c r="N597">
        <f t="shared" ca="1" si="216"/>
        <v>49</v>
      </c>
      <c r="O597">
        <f t="shared" ca="1" si="217"/>
        <v>47.1</v>
      </c>
      <c r="P597">
        <f t="shared" ca="1" si="218"/>
        <v>28.4</v>
      </c>
      <c r="Q597">
        <f t="shared" ca="1" si="219"/>
        <v>659</v>
      </c>
      <c r="R597" t="s">
        <v>20</v>
      </c>
      <c r="S597">
        <f t="shared" ca="1" si="202"/>
        <v>1.55</v>
      </c>
      <c r="T597">
        <f t="shared" ca="1" si="203"/>
        <v>1.25</v>
      </c>
      <c r="U597">
        <f t="shared" ca="1" si="204"/>
        <v>0.02</v>
      </c>
      <c r="V597">
        <v>12246</v>
      </c>
      <c r="W597">
        <v>1255509</v>
      </c>
    </row>
    <row r="598" spans="1:23" x14ac:dyDescent="0.25">
      <c r="A598">
        <v>597</v>
      </c>
      <c r="B598">
        <f t="shared" ca="1" si="205"/>
        <v>15</v>
      </c>
      <c r="C598" t="str">
        <f t="shared" ca="1" si="201"/>
        <v>Sandy loam</v>
      </c>
      <c r="D598">
        <f t="shared" ca="1" si="206"/>
        <v>6.7</v>
      </c>
      <c r="E598">
        <f t="shared" ca="1" si="207"/>
        <v>3.9</v>
      </c>
      <c r="F598">
        <f t="shared" ca="1" si="208"/>
        <v>68.900000000000006</v>
      </c>
      <c r="G598">
        <f t="shared" ca="1" si="209"/>
        <v>1.08</v>
      </c>
      <c r="H598">
        <f t="shared" ca="1" si="210"/>
        <v>119</v>
      </c>
      <c r="I598">
        <f t="shared" ca="1" si="211"/>
        <v>56</v>
      </c>
      <c r="J598">
        <f t="shared" ca="1" si="212"/>
        <v>287</v>
      </c>
      <c r="K598">
        <f t="shared" ca="1" si="213"/>
        <v>15</v>
      </c>
      <c r="L598">
        <f t="shared" ca="1" si="214"/>
        <v>1.4</v>
      </c>
      <c r="M598" t="str">
        <f t="shared" ca="1" si="215"/>
        <v>Black</v>
      </c>
      <c r="N598">
        <f t="shared" ca="1" si="216"/>
        <v>45.8</v>
      </c>
      <c r="O598">
        <f t="shared" ca="1" si="217"/>
        <v>30.2</v>
      </c>
      <c r="P598">
        <f t="shared" ca="1" si="218"/>
        <v>24.8</v>
      </c>
      <c r="Q598">
        <f t="shared" ca="1" si="219"/>
        <v>919</v>
      </c>
      <c r="R598" t="s">
        <v>20</v>
      </c>
      <c r="S598">
        <f t="shared" ca="1" si="202"/>
        <v>2.13</v>
      </c>
      <c r="T598">
        <f t="shared" ca="1" si="203"/>
        <v>2.2799999999999998</v>
      </c>
      <c r="U598">
        <f t="shared" ca="1" si="204"/>
        <v>0.02</v>
      </c>
      <c r="V598">
        <v>12246</v>
      </c>
      <c r="W598">
        <v>1255509</v>
      </c>
    </row>
    <row r="599" spans="1:23" x14ac:dyDescent="0.25">
      <c r="A599">
        <v>598</v>
      </c>
      <c r="B599">
        <f t="shared" ca="1" si="205"/>
        <v>30</v>
      </c>
      <c r="C599" t="str">
        <f t="shared" ca="1" si="201"/>
        <v>Sandy loam</v>
      </c>
      <c r="D599">
        <f t="shared" ca="1" si="206"/>
        <v>6.8</v>
      </c>
      <c r="E599">
        <f t="shared" ca="1" si="207"/>
        <v>4.2</v>
      </c>
      <c r="F599">
        <f t="shared" ca="1" si="208"/>
        <v>58.4</v>
      </c>
      <c r="G599">
        <f t="shared" ca="1" si="209"/>
        <v>1.2</v>
      </c>
      <c r="H599">
        <f t="shared" ca="1" si="210"/>
        <v>73</v>
      </c>
      <c r="I599">
        <f t="shared" ca="1" si="211"/>
        <v>50</v>
      </c>
      <c r="J599">
        <f t="shared" ca="1" si="212"/>
        <v>297</v>
      </c>
      <c r="K599">
        <f t="shared" ca="1" si="213"/>
        <v>12</v>
      </c>
      <c r="L599">
        <f t="shared" ca="1" si="214"/>
        <v>1.3</v>
      </c>
      <c r="M599" t="str">
        <f t="shared" ca="1" si="215"/>
        <v>Dark brown</v>
      </c>
      <c r="N599">
        <f t="shared" ca="1" si="216"/>
        <v>47.9</v>
      </c>
      <c r="O599">
        <f t="shared" ca="1" si="217"/>
        <v>56.2</v>
      </c>
      <c r="P599">
        <f t="shared" ca="1" si="218"/>
        <v>20.100000000000001</v>
      </c>
      <c r="Q599">
        <f t="shared" ca="1" si="219"/>
        <v>606</v>
      </c>
      <c r="R599" t="s">
        <v>20</v>
      </c>
      <c r="S599">
        <f t="shared" ca="1" si="202"/>
        <v>1.46</v>
      </c>
      <c r="T599">
        <f t="shared" ca="1" si="203"/>
        <v>1.04</v>
      </c>
      <c r="U599">
        <f t="shared" ca="1" si="204"/>
        <v>0.03</v>
      </c>
      <c r="V599">
        <v>12246</v>
      </c>
      <c r="W599">
        <v>1255509</v>
      </c>
    </row>
    <row r="600" spans="1:23" x14ac:dyDescent="0.25">
      <c r="A600">
        <v>599</v>
      </c>
      <c r="B600">
        <f t="shared" ca="1" si="205"/>
        <v>30</v>
      </c>
      <c r="C600" t="str">
        <f t="shared" ca="1" si="201"/>
        <v>Loamy</v>
      </c>
      <c r="D600">
        <f t="shared" ca="1" si="206"/>
        <v>6.5</v>
      </c>
      <c r="E600">
        <f t="shared" ca="1" si="207"/>
        <v>3.2</v>
      </c>
      <c r="F600">
        <f t="shared" ca="1" si="208"/>
        <v>54.7</v>
      </c>
      <c r="G600">
        <f t="shared" ca="1" si="209"/>
        <v>1.25</v>
      </c>
      <c r="H600">
        <f t="shared" ca="1" si="210"/>
        <v>66</v>
      </c>
      <c r="I600">
        <f t="shared" ca="1" si="211"/>
        <v>42</v>
      </c>
      <c r="J600">
        <f t="shared" ca="1" si="212"/>
        <v>215</v>
      </c>
      <c r="K600">
        <f t="shared" ca="1" si="213"/>
        <v>12</v>
      </c>
      <c r="L600">
        <f t="shared" ca="1" si="214"/>
        <v>1.4</v>
      </c>
      <c r="M600" t="str">
        <f t="shared" ca="1" si="215"/>
        <v>Black</v>
      </c>
      <c r="N600">
        <f t="shared" ca="1" si="216"/>
        <v>44.1</v>
      </c>
      <c r="O600">
        <f t="shared" ca="1" si="217"/>
        <v>59.9</v>
      </c>
      <c r="P600">
        <f t="shared" ca="1" si="218"/>
        <v>26.6</v>
      </c>
      <c r="Q600">
        <f t="shared" ca="1" si="219"/>
        <v>763</v>
      </c>
      <c r="R600" t="s">
        <v>20</v>
      </c>
      <c r="S600">
        <f t="shared" ca="1" si="202"/>
        <v>1.57</v>
      </c>
      <c r="T600">
        <f t="shared" ca="1" si="203"/>
        <v>0.91</v>
      </c>
      <c r="U600">
        <f t="shared" ca="1" si="204"/>
        <v>0.03</v>
      </c>
      <c r="V600">
        <v>12246</v>
      </c>
      <c r="W600">
        <v>1255509</v>
      </c>
    </row>
    <row r="601" spans="1:23" x14ac:dyDescent="0.25">
      <c r="A601">
        <v>600</v>
      </c>
      <c r="B601">
        <f t="shared" ca="1" si="205"/>
        <v>18</v>
      </c>
      <c r="C601" t="str">
        <f t="shared" ca="1" si="201"/>
        <v>Sandy loam</v>
      </c>
      <c r="D601">
        <f t="shared" ca="1" si="206"/>
        <v>6.7</v>
      </c>
      <c r="E601">
        <f t="shared" ca="1" si="207"/>
        <v>4.7</v>
      </c>
      <c r="F601">
        <f t="shared" ca="1" si="208"/>
        <v>68.3</v>
      </c>
      <c r="G601">
        <f t="shared" ca="1" si="209"/>
        <v>1.17</v>
      </c>
      <c r="H601">
        <f t="shared" ca="1" si="210"/>
        <v>109</v>
      </c>
      <c r="I601">
        <f t="shared" ca="1" si="211"/>
        <v>51</v>
      </c>
      <c r="J601">
        <f t="shared" ca="1" si="212"/>
        <v>167</v>
      </c>
      <c r="K601">
        <f t="shared" ca="1" si="213"/>
        <v>17</v>
      </c>
      <c r="L601">
        <f t="shared" ca="1" si="214"/>
        <v>1.1000000000000001</v>
      </c>
      <c r="M601" t="str">
        <f t="shared" ca="1" si="215"/>
        <v>Black</v>
      </c>
      <c r="N601">
        <f t="shared" ca="1" si="216"/>
        <v>46.3</v>
      </c>
      <c r="O601">
        <f t="shared" ca="1" si="217"/>
        <v>35.799999999999997</v>
      </c>
      <c r="P601">
        <f t="shared" ca="1" si="218"/>
        <v>24.7</v>
      </c>
      <c r="Q601">
        <f t="shared" ca="1" si="219"/>
        <v>879</v>
      </c>
      <c r="R601" t="s">
        <v>20</v>
      </c>
      <c r="S601">
        <f t="shared" ca="1" si="202"/>
        <v>2.14</v>
      </c>
      <c r="T601">
        <f t="shared" ca="1" si="203"/>
        <v>1.91</v>
      </c>
      <c r="U601">
        <f t="shared" ca="1" si="204"/>
        <v>0.03</v>
      </c>
      <c r="V601">
        <v>12246</v>
      </c>
      <c r="W601">
        <v>1255509</v>
      </c>
    </row>
    <row r="602" spans="1:23" x14ac:dyDescent="0.25">
      <c r="A602">
        <v>601</v>
      </c>
      <c r="B602">
        <f ca="1">RANDBETWEEN(30, 45)</f>
        <v>44</v>
      </c>
      <c r="C602" t="str">
        <f ca="1">CHOOSE(RANDBETWEEN(1,2), "Loamy", "Sandy loam")</f>
        <v>Sandy loam</v>
      </c>
      <c r="D602">
        <f ca="1">ROUND(6 + RAND() * 0.8, 1)</f>
        <v>6.5</v>
      </c>
      <c r="E602">
        <f ca="1">ROUND(3 + RAND() * 2, 1)</f>
        <v>4.8</v>
      </c>
      <c r="F602">
        <f ca="1">ROUND(50 + RAND() * 20, 1)</f>
        <v>56.7</v>
      </c>
      <c r="G602">
        <f ca="1">ROUND(1 + RAND() * 0.5, 2)</f>
        <v>1.32</v>
      </c>
      <c r="H602">
        <f ca="1">RANDBETWEEN(80, 150)</f>
        <v>107</v>
      </c>
      <c r="I602">
        <f ca="1">RANDBETWEEN(30, 60)</f>
        <v>45</v>
      </c>
      <c r="J602">
        <f ca="1">RANDBETWEEN(200, 300)</f>
        <v>265</v>
      </c>
      <c r="K602">
        <f ca="1">RANDBETWEEN(15, 25)</f>
        <v>23</v>
      </c>
      <c r="L602">
        <f ca="1">ROUND(1 + RAND(), 1)</f>
        <v>1.7</v>
      </c>
      <c r="M602" t="str">
        <f ca="1">CHOOSE(RANDBETWEEN(1,2), "Dark brown", "Reddish brown")</f>
        <v>Dark brown</v>
      </c>
      <c r="N602">
        <f ca="1">ROUND(30 + RAND() * 20, 1)</f>
        <v>31.1</v>
      </c>
      <c r="O602">
        <f ca="1">ROUND(30 + RAND() * 30, 1)</f>
        <v>55.1</v>
      </c>
      <c r="P602">
        <f ca="1">ROUND(20 + RAND() * 10, 1)</f>
        <v>22.2</v>
      </c>
      <c r="Q602">
        <f ca="1">RANDBETWEEN(600, 1000)</f>
        <v>887</v>
      </c>
      <c r="R602" t="s">
        <v>21</v>
      </c>
      <c r="S602">
        <f t="shared" ca="1" si="202"/>
        <v>2.38</v>
      </c>
      <c r="T602">
        <f t="shared" ca="1" si="203"/>
        <v>1.03</v>
      </c>
      <c r="U602">
        <f t="shared" ca="1" si="204"/>
        <v>0.04</v>
      </c>
      <c r="V602">
        <v>9071</v>
      </c>
      <c r="W602">
        <v>753305</v>
      </c>
    </row>
    <row r="603" spans="1:23" x14ac:dyDescent="0.25">
      <c r="A603">
        <v>602</v>
      </c>
      <c r="B603">
        <f t="shared" ref="B603:B666" ca="1" si="220">RANDBETWEEN(30, 45)</f>
        <v>37</v>
      </c>
      <c r="C603" t="str">
        <f t="shared" ref="C603:C666" ca="1" si="221">CHOOSE(RANDBETWEEN(1,2), "Loamy", "Sandy loam")</f>
        <v>Sandy loam</v>
      </c>
      <c r="D603">
        <f t="shared" ref="D603:D666" ca="1" si="222">ROUND(6 + RAND() * 0.8, 1)</f>
        <v>6.5</v>
      </c>
      <c r="E603">
        <f t="shared" ref="E603:E666" ca="1" si="223">ROUND(3 + RAND() * 2, 1)</f>
        <v>3.9</v>
      </c>
      <c r="F603">
        <f t="shared" ref="F603:F666" ca="1" si="224">ROUND(50 + RAND() * 20, 1)</f>
        <v>62.2</v>
      </c>
      <c r="G603">
        <f t="shared" ref="G603:G666" ca="1" si="225">ROUND(1 + RAND() * 0.5, 2)</f>
        <v>1.39</v>
      </c>
      <c r="H603">
        <f t="shared" ref="H603:H666" ca="1" si="226">RANDBETWEEN(80, 150)</f>
        <v>107</v>
      </c>
      <c r="I603">
        <f t="shared" ref="I603:I666" ca="1" si="227">RANDBETWEEN(30, 60)</f>
        <v>32</v>
      </c>
      <c r="J603">
        <f t="shared" ref="J603:J666" ca="1" si="228">RANDBETWEEN(200, 300)</f>
        <v>210</v>
      </c>
      <c r="K603">
        <f t="shared" ref="K603:K666" ca="1" si="229">RANDBETWEEN(15, 25)</f>
        <v>19</v>
      </c>
      <c r="L603">
        <f t="shared" ref="L603:L666" ca="1" si="230">ROUND(1 + RAND(), 1)</f>
        <v>1.3</v>
      </c>
      <c r="M603" t="str">
        <f t="shared" ref="M603:M666" ca="1" si="231">CHOOSE(RANDBETWEEN(1,2), "Dark brown", "Reddish brown")</f>
        <v>Reddish brown</v>
      </c>
      <c r="N603">
        <f t="shared" ref="N603:N666" ca="1" si="232">ROUND(30 + RAND() * 20, 1)</f>
        <v>32.5</v>
      </c>
      <c r="O603">
        <f t="shared" ref="O603:O666" ca="1" si="233">ROUND(30 + RAND() * 30, 1)</f>
        <v>39</v>
      </c>
      <c r="P603">
        <f t="shared" ref="P603:P666" ca="1" si="234">ROUND(20 + RAND() * 10, 1)</f>
        <v>29.4</v>
      </c>
      <c r="Q603">
        <f t="shared" ref="Q603:Q666" ca="1" si="235">RANDBETWEEN(600, 1000)</f>
        <v>721</v>
      </c>
      <c r="R603" t="s">
        <v>21</v>
      </c>
      <c r="S603">
        <f t="shared" ca="1" si="202"/>
        <v>3.34</v>
      </c>
      <c r="T603">
        <f t="shared" ca="1" si="203"/>
        <v>1.59</v>
      </c>
      <c r="U603">
        <f t="shared" ca="1" si="204"/>
        <v>0.04</v>
      </c>
      <c r="V603">
        <v>9071</v>
      </c>
      <c r="W603">
        <v>753305</v>
      </c>
    </row>
    <row r="604" spans="1:23" x14ac:dyDescent="0.25">
      <c r="A604">
        <v>603</v>
      </c>
      <c r="B604">
        <f t="shared" ca="1" si="220"/>
        <v>41</v>
      </c>
      <c r="C604" t="str">
        <f t="shared" ca="1" si="221"/>
        <v>Sandy loam</v>
      </c>
      <c r="D604">
        <f t="shared" ca="1" si="222"/>
        <v>6.6</v>
      </c>
      <c r="E604">
        <f t="shared" ca="1" si="223"/>
        <v>3.8</v>
      </c>
      <c r="F604">
        <f t="shared" ca="1" si="224"/>
        <v>54.3</v>
      </c>
      <c r="G604">
        <f t="shared" ca="1" si="225"/>
        <v>1.2</v>
      </c>
      <c r="H604">
        <f t="shared" ca="1" si="226"/>
        <v>128</v>
      </c>
      <c r="I604">
        <f t="shared" ca="1" si="227"/>
        <v>56</v>
      </c>
      <c r="J604">
        <f t="shared" ca="1" si="228"/>
        <v>200</v>
      </c>
      <c r="K604">
        <f t="shared" ca="1" si="229"/>
        <v>23</v>
      </c>
      <c r="L604">
        <f t="shared" ca="1" si="230"/>
        <v>1.5</v>
      </c>
      <c r="M604" t="str">
        <f t="shared" ca="1" si="231"/>
        <v>Dark brown</v>
      </c>
      <c r="N604">
        <f t="shared" ca="1" si="232"/>
        <v>47</v>
      </c>
      <c r="O604">
        <f t="shared" ca="1" si="233"/>
        <v>32.9</v>
      </c>
      <c r="P604">
        <f t="shared" ca="1" si="234"/>
        <v>21.1</v>
      </c>
      <c r="Q604">
        <f t="shared" ca="1" si="235"/>
        <v>813</v>
      </c>
      <c r="R604" t="s">
        <v>21</v>
      </c>
      <c r="S604">
        <f t="shared" ca="1" si="202"/>
        <v>2.29</v>
      </c>
      <c r="T604">
        <f t="shared" ca="1" si="203"/>
        <v>1.65</v>
      </c>
      <c r="U604">
        <f t="shared" ca="1" si="204"/>
        <v>0.03</v>
      </c>
      <c r="V604">
        <v>9071</v>
      </c>
      <c r="W604">
        <v>753305</v>
      </c>
    </row>
    <row r="605" spans="1:23" x14ac:dyDescent="0.25">
      <c r="A605">
        <v>604</v>
      </c>
      <c r="B605">
        <f t="shared" ca="1" si="220"/>
        <v>38</v>
      </c>
      <c r="C605" t="str">
        <f t="shared" ca="1" si="221"/>
        <v>Loamy</v>
      </c>
      <c r="D605">
        <f t="shared" ca="1" si="222"/>
        <v>6</v>
      </c>
      <c r="E605">
        <f t="shared" ca="1" si="223"/>
        <v>4.8</v>
      </c>
      <c r="F605">
        <f t="shared" ca="1" si="224"/>
        <v>56.9</v>
      </c>
      <c r="G605">
        <f t="shared" ca="1" si="225"/>
        <v>1.34</v>
      </c>
      <c r="H605">
        <f t="shared" ca="1" si="226"/>
        <v>150</v>
      </c>
      <c r="I605">
        <f t="shared" ca="1" si="227"/>
        <v>50</v>
      </c>
      <c r="J605">
        <f t="shared" ca="1" si="228"/>
        <v>250</v>
      </c>
      <c r="K605">
        <f t="shared" ca="1" si="229"/>
        <v>19</v>
      </c>
      <c r="L605">
        <f t="shared" ca="1" si="230"/>
        <v>1.1000000000000001</v>
      </c>
      <c r="M605" t="str">
        <f t="shared" ca="1" si="231"/>
        <v>Reddish brown</v>
      </c>
      <c r="N605">
        <f t="shared" ca="1" si="232"/>
        <v>37.799999999999997</v>
      </c>
      <c r="O605">
        <f t="shared" ca="1" si="233"/>
        <v>42.9</v>
      </c>
      <c r="P605">
        <f t="shared" ca="1" si="234"/>
        <v>20.100000000000001</v>
      </c>
      <c r="Q605">
        <f t="shared" ca="1" si="235"/>
        <v>946</v>
      </c>
      <c r="R605" t="s">
        <v>21</v>
      </c>
      <c r="S605">
        <f t="shared" ca="1" si="202"/>
        <v>3</v>
      </c>
      <c r="T605">
        <f t="shared" ca="1" si="203"/>
        <v>1.33</v>
      </c>
      <c r="U605">
        <f t="shared" ca="1" si="204"/>
        <v>0.04</v>
      </c>
      <c r="V605">
        <v>9071</v>
      </c>
      <c r="W605">
        <v>753305</v>
      </c>
    </row>
    <row r="606" spans="1:23" x14ac:dyDescent="0.25">
      <c r="A606">
        <v>605</v>
      </c>
      <c r="B606">
        <f t="shared" ca="1" si="220"/>
        <v>35</v>
      </c>
      <c r="C606" t="str">
        <f t="shared" ca="1" si="221"/>
        <v>Loamy</v>
      </c>
      <c r="D606">
        <f t="shared" ca="1" si="222"/>
        <v>6.5</v>
      </c>
      <c r="E606">
        <f t="shared" ca="1" si="223"/>
        <v>3.5</v>
      </c>
      <c r="F606">
        <f t="shared" ca="1" si="224"/>
        <v>69</v>
      </c>
      <c r="G606">
        <f t="shared" ca="1" si="225"/>
        <v>1.48</v>
      </c>
      <c r="H606">
        <f t="shared" ca="1" si="226"/>
        <v>96</v>
      </c>
      <c r="I606">
        <f t="shared" ca="1" si="227"/>
        <v>46</v>
      </c>
      <c r="J606">
        <f t="shared" ca="1" si="228"/>
        <v>244</v>
      </c>
      <c r="K606">
        <f t="shared" ca="1" si="229"/>
        <v>19</v>
      </c>
      <c r="L606">
        <f t="shared" ca="1" si="230"/>
        <v>1.8</v>
      </c>
      <c r="M606" t="str">
        <f t="shared" ca="1" si="231"/>
        <v>Dark brown</v>
      </c>
      <c r="N606">
        <f t="shared" ca="1" si="232"/>
        <v>46</v>
      </c>
      <c r="O606">
        <f t="shared" ca="1" si="233"/>
        <v>48.4</v>
      </c>
      <c r="P606">
        <f t="shared" ca="1" si="234"/>
        <v>21</v>
      </c>
      <c r="Q606">
        <f t="shared" ca="1" si="235"/>
        <v>893</v>
      </c>
      <c r="R606" t="s">
        <v>21</v>
      </c>
      <c r="S606">
        <f t="shared" ca="1" si="202"/>
        <v>2.09</v>
      </c>
      <c r="T606">
        <f t="shared" ca="1" si="203"/>
        <v>1.43</v>
      </c>
      <c r="U606">
        <f t="shared" ca="1" si="204"/>
        <v>0.03</v>
      </c>
      <c r="V606">
        <v>9071</v>
      </c>
      <c r="W606">
        <v>753305</v>
      </c>
    </row>
    <row r="607" spans="1:23" x14ac:dyDescent="0.25">
      <c r="A607">
        <v>606</v>
      </c>
      <c r="B607">
        <f t="shared" ca="1" si="220"/>
        <v>45</v>
      </c>
      <c r="C607" t="str">
        <f t="shared" ca="1" si="221"/>
        <v>Sandy loam</v>
      </c>
      <c r="D607">
        <f t="shared" ca="1" si="222"/>
        <v>6.5</v>
      </c>
      <c r="E607">
        <f t="shared" ca="1" si="223"/>
        <v>3.1</v>
      </c>
      <c r="F607">
        <f t="shared" ca="1" si="224"/>
        <v>63.4</v>
      </c>
      <c r="G607">
        <f t="shared" ca="1" si="225"/>
        <v>1.36</v>
      </c>
      <c r="H607">
        <f t="shared" ca="1" si="226"/>
        <v>99</v>
      </c>
      <c r="I607">
        <f t="shared" ca="1" si="227"/>
        <v>33</v>
      </c>
      <c r="J607">
        <f t="shared" ca="1" si="228"/>
        <v>300</v>
      </c>
      <c r="K607">
        <f t="shared" ca="1" si="229"/>
        <v>17</v>
      </c>
      <c r="L607">
        <f t="shared" ca="1" si="230"/>
        <v>1.6</v>
      </c>
      <c r="M607" t="str">
        <f t="shared" ca="1" si="231"/>
        <v>Reddish brown</v>
      </c>
      <c r="N607">
        <f t="shared" ca="1" si="232"/>
        <v>47.5</v>
      </c>
      <c r="O607">
        <f t="shared" ca="1" si="233"/>
        <v>50.1</v>
      </c>
      <c r="P607">
        <f t="shared" ca="1" si="234"/>
        <v>23.8</v>
      </c>
      <c r="Q607">
        <f t="shared" ca="1" si="235"/>
        <v>744</v>
      </c>
      <c r="R607" t="s">
        <v>21</v>
      </c>
      <c r="S607">
        <f t="shared" ca="1" si="202"/>
        <v>3</v>
      </c>
      <c r="T607">
        <f t="shared" ca="1" si="203"/>
        <v>1.27</v>
      </c>
      <c r="U607">
        <f t="shared" ca="1" si="204"/>
        <v>0.03</v>
      </c>
      <c r="V607">
        <v>9071</v>
      </c>
      <c r="W607">
        <v>753305</v>
      </c>
    </row>
    <row r="608" spans="1:23" x14ac:dyDescent="0.25">
      <c r="A608">
        <v>607</v>
      </c>
      <c r="B608">
        <f t="shared" ca="1" si="220"/>
        <v>41</v>
      </c>
      <c r="C608" t="str">
        <f t="shared" ca="1" si="221"/>
        <v>Loamy</v>
      </c>
      <c r="D608">
        <f t="shared" ca="1" si="222"/>
        <v>6</v>
      </c>
      <c r="E608">
        <f t="shared" ca="1" si="223"/>
        <v>4.5999999999999996</v>
      </c>
      <c r="F608">
        <f t="shared" ca="1" si="224"/>
        <v>61.6</v>
      </c>
      <c r="G608">
        <f t="shared" ca="1" si="225"/>
        <v>1.35</v>
      </c>
      <c r="H608">
        <f t="shared" ca="1" si="226"/>
        <v>80</v>
      </c>
      <c r="I608">
        <f t="shared" ca="1" si="227"/>
        <v>49</v>
      </c>
      <c r="J608">
        <f t="shared" ca="1" si="228"/>
        <v>257</v>
      </c>
      <c r="K608">
        <f t="shared" ca="1" si="229"/>
        <v>17</v>
      </c>
      <c r="L608">
        <f t="shared" ca="1" si="230"/>
        <v>1.3</v>
      </c>
      <c r="M608" t="str">
        <f t="shared" ca="1" si="231"/>
        <v>Dark brown</v>
      </c>
      <c r="N608">
        <f t="shared" ca="1" si="232"/>
        <v>38</v>
      </c>
      <c r="O608">
        <f t="shared" ca="1" si="233"/>
        <v>32.299999999999997</v>
      </c>
      <c r="P608">
        <f t="shared" ca="1" si="234"/>
        <v>23.6</v>
      </c>
      <c r="Q608">
        <f t="shared" ca="1" si="235"/>
        <v>698</v>
      </c>
      <c r="R608" t="s">
        <v>21</v>
      </c>
      <c r="S608">
        <f t="shared" ca="1" si="202"/>
        <v>1.63</v>
      </c>
      <c r="T608">
        <f t="shared" ca="1" si="203"/>
        <v>1.91</v>
      </c>
      <c r="U608">
        <f t="shared" ca="1" si="204"/>
        <v>0.04</v>
      </c>
      <c r="V608">
        <v>9071</v>
      </c>
      <c r="W608">
        <v>753305</v>
      </c>
    </row>
    <row r="609" spans="1:23" x14ac:dyDescent="0.25">
      <c r="A609">
        <v>608</v>
      </c>
      <c r="B609">
        <f t="shared" ca="1" si="220"/>
        <v>31</v>
      </c>
      <c r="C609" t="str">
        <f t="shared" ca="1" si="221"/>
        <v>Loamy</v>
      </c>
      <c r="D609">
        <f t="shared" ca="1" si="222"/>
        <v>6.3</v>
      </c>
      <c r="E609">
        <f t="shared" ca="1" si="223"/>
        <v>4</v>
      </c>
      <c r="F609">
        <f t="shared" ca="1" si="224"/>
        <v>56.9</v>
      </c>
      <c r="G609">
        <f t="shared" ca="1" si="225"/>
        <v>1.39</v>
      </c>
      <c r="H609">
        <f t="shared" ca="1" si="226"/>
        <v>118</v>
      </c>
      <c r="I609">
        <f t="shared" ca="1" si="227"/>
        <v>47</v>
      </c>
      <c r="J609">
        <f t="shared" ca="1" si="228"/>
        <v>236</v>
      </c>
      <c r="K609">
        <f t="shared" ca="1" si="229"/>
        <v>24</v>
      </c>
      <c r="L609">
        <f t="shared" ca="1" si="230"/>
        <v>1.3</v>
      </c>
      <c r="M609" t="str">
        <f t="shared" ca="1" si="231"/>
        <v>Reddish brown</v>
      </c>
      <c r="N609">
        <f t="shared" ca="1" si="232"/>
        <v>38.9</v>
      </c>
      <c r="O609">
        <f t="shared" ca="1" si="233"/>
        <v>33.4</v>
      </c>
      <c r="P609">
        <f t="shared" ca="1" si="234"/>
        <v>24.9</v>
      </c>
      <c r="Q609">
        <f t="shared" ca="1" si="235"/>
        <v>747</v>
      </c>
      <c r="R609" t="s">
        <v>21</v>
      </c>
      <c r="S609">
        <f t="shared" ca="1" si="202"/>
        <v>2.5099999999999998</v>
      </c>
      <c r="T609">
        <f t="shared" ca="1" si="203"/>
        <v>1.7</v>
      </c>
      <c r="U609">
        <f t="shared" ca="1" si="204"/>
        <v>0.04</v>
      </c>
      <c r="V609">
        <v>9071</v>
      </c>
      <c r="W609">
        <v>753305</v>
      </c>
    </row>
    <row r="610" spans="1:23" x14ac:dyDescent="0.25">
      <c r="A610">
        <v>609</v>
      </c>
      <c r="B610">
        <f t="shared" ca="1" si="220"/>
        <v>31</v>
      </c>
      <c r="C610" t="str">
        <f t="shared" ca="1" si="221"/>
        <v>Loamy</v>
      </c>
      <c r="D610">
        <f t="shared" ca="1" si="222"/>
        <v>6.4</v>
      </c>
      <c r="E610">
        <f t="shared" ca="1" si="223"/>
        <v>3.7</v>
      </c>
      <c r="F610">
        <f t="shared" ca="1" si="224"/>
        <v>52.3</v>
      </c>
      <c r="G610">
        <f t="shared" ca="1" si="225"/>
        <v>1.1100000000000001</v>
      </c>
      <c r="H610">
        <f t="shared" ca="1" si="226"/>
        <v>140</v>
      </c>
      <c r="I610">
        <f t="shared" ca="1" si="227"/>
        <v>43</v>
      </c>
      <c r="J610">
        <f t="shared" ca="1" si="228"/>
        <v>238</v>
      </c>
      <c r="K610">
        <f t="shared" ca="1" si="229"/>
        <v>21</v>
      </c>
      <c r="L610">
        <f t="shared" ca="1" si="230"/>
        <v>1.9</v>
      </c>
      <c r="M610" t="str">
        <f t="shared" ca="1" si="231"/>
        <v>Reddish brown</v>
      </c>
      <c r="N610">
        <f t="shared" ca="1" si="232"/>
        <v>40.5</v>
      </c>
      <c r="O610">
        <f t="shared" ca="1" si="233"/>
        <v>46.8</v>
      </c>
      <c r="P610">
        <f t="shared" ca="1" si="234"/>
        <v>27.1</v>
      </c>
      <c r="Q610">
        <f t="shared" ca="1" si="235"/>
        <v>638</v>
      </c>
      <c r="R610" t="s">
        <v>21</v>
      </c>
      <c r="S610">
        <f t="shared" ca="1" si="202"/>
        <v>3.26</v>
      </c>
      <c r="T610">
        <f t="shared" ca="1" si="203"/>
        <v>1.1200000000000001</v>
      </c>
      <c r="U610">
        <f t="shared" ca="1" si="204"/>
        <v>0.03</v>
      </c>
      <c r="V610">
        <v>9071</v>
      </c>
      <c r="W610">
        <v>753305</v>
      </c>
    </row>
    <row r="611" spans="1:23" x14ac:dyDescent="0.25">
      <c r="A611">
        <v>610</v>
      </c>
      <c r="B611">
        <f t="shared" ca="1" si="220"/>
        <v>38</v>
      </c>
      <c r="C611" t="str">
        <f t="shared" ca="1" si="221"/>
        <v>Loamy</v>
      </c>
      <c r="D611">
        <f t="shared" ca="1" si="222"/>
        <v>6.5</v>
      </c>
      <c r="E611">
        <f t="shared" ca="1" si="223"/>
        <v>4</v>
      </c>
      <c r="F611">
        <f t="shared" ca="1" si="224"/>
        <v>59.5</v>
      </c>
      <c r="G611">
        <f t="shared" ca="1" si="225"/>
        <v>1.04</v>
      </c>
      <c r="H611">
        <f t="shared" ca="1" si="226"/>
        <v>96</v>
      </c>
      <c r="I611">
        <f t="shared" ca="1" si="227"/>
        <v>52</v>
      </c>
      <c r="J611">
        <f t="shared" ca="1" si="228"/>
        <v>284</v>
      </c>
      <c r="K611">
        <f t="shared" ca="1" si="229"/>
        <v>24</v>
      </c>
      <c r="L611">
        <f t="shared" ca="1" si="230"/>
        <v>1.9</v>
      </c>
      <c r="M611" t="str">
        <f t="shared" ca="1" si="231"/>
        <v>Dark brown</v>
      </c>
      <c r="N611">
        <f t="shared" ca="1" si="232"/>
        <v>31.2</v>
      </c>
      <c r="O611">
        <f t="shared" ca="1" si="233"/>
        <v>47.4</v>
      </c>
      <c r="P611">
        <f t="shared" ca="1" si="234"/>
        <v>28.6</v>
      </c>
      <c r="Q611">
        <f t="shared" ca="1" si="235"/>
        <v>724</v>
      </c>
      <c r="R611" t="s">
        <v>21</v>
      </c>
      <c r="S611">
        <f t="shared" ca="1" si="202"/>
        <v>1.85</v>
      </c>
      <c r="T611">
        <f t="shared" ca="1" si="203"/>
        <v>1.26</v>
      </c>
      <c r="U611">
        <f t="shared" ca="1" si="204"/>
        <v>0.03</v>
      </c>
      <c r="V611">
        <v>9071</v>
      </c>
      <c r="W611">
        <v>753305</v>
      </c>
    </row>
    <row r="612" spans="1:23" x14ac:dyDescent="0.25">
      <c r="A612">
        <v>611</v>
      </c>
      <c r="B612">
        <f t="shared" ca="1" si="220"/>
        <v>33</v>
      </c>
      <c r="C612" t="str">
        <f t="shared" ca="1" si="221"/>
        <v>Loamy</v>
      </c>
      <c r="D612">
        <f t="shared" ca="1" si="222"/>
        <v>6.2</v>
      </c>
      <c r="E612">
        <f t="shared" ca="1" si="223"/>
        <v>3.7</v>
      </c>
      <c r="F612">
        <f t="shared" ca="1" si="224"/>
        <v>51.8</v>
      </c>
      <c r="G612">
        <f t="shared" ca="1" si="225"/>
        <v>1.02</v>
      </c>
      <c r="H612">
        <f t="shared" ca="1" si="226"/>
        <v>147</v>
      </c>
      <c r="I612">
        <f t="shared" ca="1" si="227"/>
        <v>45</v>
      </c>
      <c r="J612">
        <f t="shared" ca="1" si="228"/>
        <v>228</v>
      </c>
      <c r="K612">
        <f t="shared" ca="1" si="229"/>
        <v>21</v>
      </c>
      <c r="L612">
        <f t="shared" ca="1" si="230"/>
        <v>1.4</v>
      </c>
      <c r="M612" t="str">
        <f t="shared" ca="1" si="231"/>
        <v>Dark brown</v>
      </c>
      <c r="N612">
        <f t="shared" ca="1" si="232"/>
        <v>36.200000000000003</v>
      </c>
      <c r="O612">
        <f t="shared" ca="1" si="233"/>
        <v>35.6</v>
      </c>
      <c r="P612">
        <f t="shared" ca="1" si="234"/>
        <v>20.9</v>
      </c>
      <c r="Q612">
        <f t="shared" ca="1" si="235"/>
        <v>788</v>
      </c>
      <c r="R612" t="s">
        <v>21</v>
      </c>
      <c r="S612">
        <f t="shared" ca="1" si="202"/>
        <v>3.27</v>
      </c>
      <c r="T612">
        <f t="shared" ca="1" si="203"/>
        <v>1.46</v>
      </c>
      <c r="U612">
        <f t="shared" ca="1" si="204"/>
        <v>0.03</v>
      </c>
      <c r="V612">
        <v>9071</v>
      </c>
      <c r="W612">
        <v>753305</v>
      </c>
    </row>
    <row r="613" spans="1:23" x14ac:dyDescent="0.25">
      <c r="A613">
        <v>612</v>
      </c>
      <c r="B613">
        <f t="shared" ca="1" si="220"/>
        <v>32</v>
      </c>
      <c r="C613" t="str">
        <f t="shared" ca="1" si="221"/>
        <v>Loamy</v>
      </c>
      <c r="D613">
        <f t="shared" ca="1" si="222"/>
        <v>6</v>
      </c>
      <c r="E613">
        <f t="shared" ca="1" si="223"/>
        <v>3.8</v>
      </c>
      <c r="F613">
        <f t="shared" ca="1" si="224"/>
        <v>65.5</v>
      </c>
      <c r="G613">
        <f t="shared" ca="1" si="225"/>
        <v>1.1000000000000001</v>
      </c>
      <c r="H613">
        <f t="shared" ca="1" si="226"/>
        <v>134</v>
      </c>
      <c r="I613">
        <f t="shared" ca="1" si="227"/>
        <v>36</v>
      </c>
      <c r="J613">
        <f t="shared" ca="1" si="228"/>
        <v>296</v>
      </c>
      <c r="K613">
        <f t="shared" ca="1" si="229"/>
        <v>20</v>
      </c>
      <c r="L613">
        <f t="shared" ca="1" si="230"/>
        <v>1.4</v>
      </c>
      <c r="M613" t="str">
        <f t="shared" ca="1" si="231"/>
        <v>Reddish brown</v>
      </c>
      <c r="N613">
        <f t="shared" ca="1" si="232"/>
        <v>47</v>
      </c>
      <c r="O613">
        <f t="shared" ca="1" si="233"/>
        <v>31.5</v>
      </c>
      <c r="P613">
        <f t="shared" ca="1" si="234"/>
        <v>23.4</v>
      </c>
      <c r="Q613">
        <f t="shared" ca="1" si="235"/>
        <v>705</v>
      </c>
      <c r="R613" t="s">
        <v>21</v>
      </c>
      <c r="S613">
        <f t="shared" ca="1" si="202"/>
        <v>3.72</v>
      </c>
      <c r="T613">
        <f t="shared" ca="1" si="203"/>
        <v>2.08</v>
      </c>
      <c r="U613">
        <f t="shared" ca="1" si="204"/>
        <v>0.02</v>
      </c>
      <c r="V613">
        <v>9071</v>
      </c>
      <c r="W613">
        <v>753305</v>
      </c>
    </row>
    <row r="614" spans="1:23" x14ac:dyDescent="0.25">
      <c r="A614">
        <v>613</v>
      </c>
      <c r="B614">
        <f t="shared" ca="1" si="220"/>
        <v>42</v>
      </c>
      <c r="C614" t="str">
        <f t="shared" ca="1" si="221"/>
        <v>Loamy</v>
      </c>
      <c r="D614">
        <f t="shared" ca="1" si="222"/>
        <v>6.8</v>
      </c>
      <c r="E614">
        <f t="shared" ca="1" si="223"/>
        <v>4.2</v>
      </c>
      <c r="F614">
        <f t="shared" ca="1" si="224"/>
        <v>50.3</v>
      </c>
      <c r="G614">
        <f t="shared" ca="1" si="225"/>
        <v>1.38</v>
      </c>
      <c r="H614">
        <f t="shared" ca="1" si="226"/>
        <v>107</v>
      </c>
      <c r="I614">
        <f t="shared" ca="1" si="227"/>
        <v>48</v>
      </c>
      <c r="J614">
        <f t="shared" ca="1" si="228"/>
        <v>206</v>
      </c>
      <c r="K614">
        <f t="shared" ca="1" si="229"/>
        <v>20</v>
      </c>
      <c r="L614">
        <f t="shared" ca="1" si="230"/>
        <v>1.7</v>
      </c>
      <c r="M614" t="str">
        <f t="shared" ca="1" si="231"/>
        <v>Dark brown</v>
      </c>
      <c r="N614">
        <f t="shared" ca="1" si="232"/>
        <v>42.6</v>
      </c>
      <c r="O614">
        <f t="shared" ca="1" si="233"/>
        <v>45.6</v>
      </c>
      <c r="P614">
        <f t="shared" ca="1" si="234"/>
        <v>26.7</v>
      </c>
      <c r="Q614">
        <f t="shared" ca="1" si="235"/>
        <v>860</v>
      </c>
      <c r="R614" t="s">
        <v>21</v>
      </c>
      <c r="S614">
        <f t="shared" ca="1" si="202"/>
        <v>2.23</v>
      </c>
      <c r="T614">
        <f t="shared" ca="1" si="203"/>
        <v>1.1000000000000001</v>
      </c>
      <c r="U614">
        <f t="shared" ca="1" si="204"/>
        <v>0.03</v>
      </c>
      <c r="V614">
        <v>9071</v>
      </c>
      <c r="W614">
        <v>753305</v>
      </c>
    </row>
    <row r="615" spans="1:23" x14ac:dyDescent="0.25">
      <c r="A615">
        <v>614</v>
      </c>
      <c r="B615">
        <f t="shared" ca="1" si="220"/>
        <v>41</v>
      </c>
      <c r="C615" t="str">
        <f t="shared" ca="1" si="221"/>
        <v>Loamy</v>
      </c>
      <c r="D615">
        <f t="shared" ca="1" si="222"/>
        <v>6.2</v>
      </c>
      <c r="E615">
        <f t="shared" ca="1" si="223"/>
        <v>3.2</v>
      </c>
      <c r="F615">
        <f t="shared" ca="1" si="224"/>
        <v>63.1</v>
      </c>
      <c r="G615">
        <f t="shared" ca="1" si="225"/>
        <v>1.27</v>
      </c>
      <c r="H615">
        <f t="shared" ca="1" si="226"/>
        <v>123</v>
      </c>
      <c r="I615">
        <f t="shared" ca="1" si="227"/>
        <v>33</v>
      </c>
      <c r="J615">
        <f t="shared" ca="1" si="228"/>
        <v>249</v>
      </c>
      <c r="K615">
        <f t="shared" ca="1" si="229"/>
        <v>23</v>
      </c>
      <c r="L615">
        <f t="shared" ca="1" si="230"/>
        <v>1.4</v>
      </c>
      <c r="M615" t="str">
        <f t="shared" ca="1" si="231"/>
        <v>Reddish brown</v>
      </c>
      <c r="N615">
        <f t="shared" ca="1" si="232"/>
        <v>47.5</v>
      </c>
      <c r="O615">
        <f t="shared" ca="1" si="233"/>
        <v>54.6</v>
      </c>
      <c r="P615">
        <f t="shared" ca="1" si="234"/>
        <v>22.7</v>
      </c>
      <c r="Q615">
        <f t="shared" ca="1" si="235"/>
        <v>767</v>
      </c>
      <c r="R615" t="s">
        <v>21</v>
      </c>
      <c r="S615">
        <f t="shared" ca="1" si="202"/>
        <v>3.73</v>
      </c>
      <c r="T615">
        <f t="shared" ca="1" si="203"/>
        <v>1.1599999999999999</v>
      </c>
      <c r="U615">
        <f t="shared" ca="1" si="204"/>
        <v>0.03</v>
      </c>
      <c r="V615">
        <v>9071</v>
      </c>
      <c r="W615">
        <v>753305</v>
      </c>
    </row>
    <row r="616" spans="1:23" x14ac:dyDescent="0.25">
      <c r="A616">
        <v>615</v>
      </c>
      <c r="B616">
        <f t="shared" ca="1" si="220"/>
        <v>31</v>
      </c>
      <c r="C616" t="str">
        <f t="shared" ca="1" si="221"/>
        <v>Sandy loam</v>
      </c>
      <c r="D616">
        <f t="shared" ca="1" si="222"/>
        <v>6.4</v>
      </c>
      <c r="E616">
        <f t="shared" ca="1" si="223"/>
        <v>3.5</v>
      </c>
      <c r="F616">
        <f t="shared" ca="1" si="224"/>
        <v>68.599999999999994</v>
      </c>
      <c r="G616">
        <f t="shared" ca="1" si="225"/>
        <v>1.0900000000000001</v>
      </c>
      <c r="H616">
        <f t="shared" ca="1" si="226"/>
        <v>116</v>
      </c>
      <c r="I616">
        <f t="shared" ca="1" si="227"/>
        <v>35</v>
      </c>
      <c r="J616">
        <f t="shared" ca="1" si="228"/>
        <v>201</v>
      </c>
      <c r="K616">
        <f t="shared" ca="1" si="229"/>
        <v>20</v>
      </c>
      <c r="L616">
        <f t="shared" ca="1" si="230"/>
        <v>1.9</v>
      </c>
      <c r="M616" t="str">
        <f t="shared" ca="1" si="231"/>
        <v>Dark brown</v>
      </c>
      <c r="N616">
        <f t="shared" ca="1" si="232"/>
        <v>33.5</v>
      </c>
      <c r="O616">
        <f t="shared" ca="1" si="233"/>
        <v>40</v>
      </c>
      <c r="P616">
        <f t="shared" ca="1" si="234"/>
        <v>26</v>
      </c>
      <c r="Q616">
        <f t="shared" ca="1" si="235"/>
        <v>803</v>
      </c>
      <c r="R616" t="s">
        <v>21</v>
      </c>
      <c r="S616">
        <f t="shared" ca="1" si="202"/>
        <v>3.31</v>
      </c>
      <c r="T616">
        <f t="shared" ca="1" si="203"/>
        <v>1.72</v>
      </c>
      <c r="U616">
        <f t="shared" ca="1" si="204"/>
        <v>0.03</v>
      </c>
      <c r="V616">
        <v>9071</v>
      </c>
      <c r="W616">
        <v>753305</v>
      </c>
    </row>
    <row r="617" spans="1:23" x14ac:dyDescent="0.25">
      <c r="A617">
        <v>616</v>
      </c>
      <c r="B617">
        <f t="shared" ca="1" si="220"/>
        <v>38</v>
      </c>
      <c r="C617" t="str">
        <f t="shared" ca="1" si="221"/>
        <v>Loamy</v>
      </c>
      <c r="D617">
        <f t="shared" ca="1" si="222"/>
        <v>6.1</v>
      </c>
      <c r="E617">
        <f t="shared" ca="1" si="223"/>
        <v>4.0999999999999996</v>
      </c>
      <c r="F617">
        <f t="shared" ca="1" si="224"/>
        <v>56.7</v>
      </c>
      <c r="G617">
        <f t="shared" ca="1" si="225"/>
        <v>1.24</v>
      </c>
      <c r="H617">
        <f t="shared" ca="1" si="226"/>
        <v>88</v>
      </c>
      <c r="I617">
        <f t="shared" ca="1" si="227"/>
        <v>43</v>
      </c>
      <c r="J617">
        <f t="shared" ca="1" si="228"/>
        <v>237</v>
      </c>
      <c r="K617">
        <f t="shared" ca="1" si="229"/>
        <v>22</v>
      </c>
      <c r="L617">
        <f t="shared" ca="1" si="230"/>
        <v>1.8</v>
      </c>
      <c r="M617" t="str">
        <f t="shared" ca="1" si="231"/>
        <v>Reddish brown</v>
      </c>
      <c r="N617">
        <f t="shared" ca="1" si="232"/>
        <v>31</v>
      </c>
      <c r="O617">
        <f t="shared" ca="1" si="233"/>
        <v>59.6</v>
      </c>
      <c r="P617">
        <f t="shared" ca="1" si="234"/>
        <v>27.5</v>
      </c>
      <c r="Q617">
        <f t="shared" ca="1" si="235"/>
        <v>797</v>
      </c>
      <c r="R617" t="s">
        <v>21</v>
      </c>
      <c r="S617">
        <f t="shared" ca="1" si="202"/>
        <v>2.0499999999999998</v>
      </c>
      <c r="T617">
        <f t="shared" ca="1" si="203"/>
        <v>0.95</v>
      </c>
      <c r="U617">
        <f t="shared" ca="1" si="204"/>
        <v>0.04</v>
      </c>
      <c r="V617">
        <v>9071</v>
      </c>
      <c r="W617">
        <v>753305</v>
      </c>
    </row>
    <row r="618" spans="1:23" x14ac:dyDescent="0.25">
      <c r="A618">
        <v>617</v>
      </c>
      <c r="B618">
        <f t="shared" ca="1" si="220"/>
        <v>33</v>
      </c>
      <c r="C618" t="str">
        <f t="shared" ca="1" si="221"/>
        <v>Sandy loam</v>
      </c>
      <c r="D618">
        <f t="shared" ca="1" si="222"/>
        <v>6.4</v>
      </c>
      <c r="E618">
        <f t="shared" ca="1" si="223"/>
        <v>4.0999999999999996</v>
      </c>
      <c r="F618">
        <f t="shared" ca="1" si="224"/>
        <v>58.7</v>
      </c>
      <c r="G618">
        <f t="shared" ca="1" si="225"/>
        <v>1.06</v>
      </c>
      <c r="H618">
        <f t="shared" ca="1" si="226"/>
        <v>93</v>
      </c>
      <c r="I618">
        <f t="shared" ca="1" si="227"/>
        <v>54</v>
      </c>
      <c r="J618">
        <f t="shared" ca="1" si="228"/>
        <v>233</v>
      </c>
      <c r="K618">
        <f t="shared" ca="1" si="229"/>
        <v>23</v>
      </c>
      <c r="L618">
        <f t="shared" ca="1" si="230"/>
        <v>1.5</v>
      </c>
      <c r="M618" t="str">
        <f t="shared" ca="1" si="231"/>
        <v>Reddish brown</v>
      </c>
      <c r="N618">
        <f t="shared" ca="1" si="232"/>
        <v>46.7</v>
      </c>
      <c r="O618">
        <f t="shared" ca="1" si="233"/>
        <v>40.700000000000003</v>
      </c>
      <c r="P618">
        <f t="shared" ca="1" si="234"/>
        <v>24.9</v>
      </c>
      <c r="Q618">
        <f t="shared" ca="1" si="235"/>
        <v>703</v>
      </c>
      <c r="R618" t="s">
        <v>21</v>
      </c>
      <c r="S618">
        <f t="shared" ca="1" si="202"/>
        <v>1.72</v>
      </c>
      <c r="T618">
        <f t="shared" ca="1" si="203"/>
        <v>1.44</v>
      </c>
      <c r="U618">
        <f t="shared" ca="1" si="204"/>
        <v>0.02</v>
      </c>
      <c r="V618">
        <v>9071</v>
      </c>
      <c r="W618">
        <v>753305</v>
      </c>
    </row>
    <row r="619" spans="1:23" x14ac:dyDescent="0.25">
      <c r="A619">
        <v>618</v>
      </c>
      <c r="B619">
        <f t="shared" ca="1" si="220"/>
        <v>39</v>
      </c>
      <c r="C619" t="str">
        <f t="shared" ca="1" si="221"/>
        <v>Loamy</v>
      </c>
      <c r="D619">
        <f t="shared" ca="1" si="222"/>
        <v>6.7</v>
      </c>
      <c r="E619">
        <f t="shared" ca="1" si="223"/>
        <v>3.9</v>
      </c>
      <c r="F619">
        <f t="shared" ca="1" si="224"/>
        <v>66.2</v>
      </c>
      <c r="G619">
        <f t="shared" ca="1" si="225"/>
        <v>1.21</v>
      </c>
      <c r="H619">
        <f t="shared" ca="1" si="226"/>
        <v>145</v>
      </c>
      <c r="I619">
        <f t="shared" ca="1" si="227"/>
        <v>41</v>
      </c>
      <c r="J619">
        <f t="shared" ca="1" si="228"/>
        <v>247</v>
      </c>
      <c r="K619">
        <f t="shared" ca="1" si="229"/>
        <v>15</v>
      </c>
      <c r="L619">
        <f t="shared" ca="1" si="230"/>
        <v>1.8</v>
      </c>
      <c r="M619" t="str">
        <f t="shared" ca="1" si="231"/>
        <v>Reddish brown</v>
      </c>
      <c r="N619">
        <f t="shared" ca="1" si="232"/>
        <v>42.2</v>
      </c>
      <c r="O619">
        <f t="shared" ca="1" si="233"/>
        <v>55</v>
      </c>
      <c r="P619">
        <f t="shared" ca="1" si="234"/>
        <v>22.4</v>
      </c>
      <c r="Q619">
        <f t="shared" ca="1" si="235"/>
        <v>877</v>
      </c>
      <c r="R619" t="s">
        <v>21</v>
      </c>
      <c r="S619">
        <f t="shared" ca="1" si="202"/>
        <v>3.54</v>
      </c>
      <c r="T619">
        <f t="shared" ca="1" si="203"/>
        <v>1.2</v>
      </c>
      <c r="U619">
        <f t="shared" ca="1" si="204"/>
        <v>0.03</v>
      </c>
      <c r="V619">
        <v>9071</v>
      </c>
      <c r="W619">
        <v>753305</v>
      </c>
    </row>
    <row r="620" spans="1:23" x14ac:dyDescent="0.25">
      <c r="A620">
        <v>619</v>
      </c>
      <c r="B620">
        <f t="shared" ca="1" si="220"/>
        <v>43</v>
      </c>
      <c r="C620" t="str">
        <f t="shared" ca="1" si="221"/>
        <v>Loamy</v>
      </c>
      <c r="D620">
        <f t="shared" ca="1" si="222"/>
        <v>6.2</v>
      </c>
      <c r="E620">
        <f t="shared" ca="1" si="223"/>
        <v>4.8</v>
      </c>
      <c r="F620">
        <f t="shared" ca="1" si="224"/>
        <v>69.400000000000006</v>
      </c>
      <c r="G620">
        <f t="shared" ca="1" si="225"/>
        <v>1.1299999999999999</v>
      </c>
      <c r="H620">
        <f t="shared" ca="1" si="226"/>
        <v>82</v>
      </c>
      <c r="I620">
        <f t="shared" ca="1" si="227"/>
        <v>48</v>
      </c>
      <c r="J620">
        <f t="shared" ca="1" si="228"/>
        <v>299</v>
      </c>
      <c r="K620">
        <f t="shared" ca="1" si="229"/>
        <v>23</v>
      </c>
      <c r="L620">
        <f t="shared" ca="1" si="230"/>
        <v>1.9</v>
      </c>
      <c r="M620" t="str">
        <f t="shared" ca="1" si="231"/>
        <v>Reddish brown</v>
      </c>
      <c r="N620">
        <f t="shared" ca="1" si="232"/>
        <v>39.299999999999997</v>
      </c>
      <c r="O620">
        <f t="shared" ca="1" si="233"/>
        <v>42</v>
      </c>
      <c r="P620">
        <f t="shared" ca="1" si="234"/>
        <v>20.100000000000001</v>
      </c>
      <c r="Q620">
        <f t="shared" ca="1" si="235"/>
        <v>924</v>
      </c>
      <c r="R620" t="s">
        <v>21</v>
      </c>
      <c r="S620">
        <f t="shared" ca="1" si="202"/>
        <v>1.71</v>
      </c>
      <c r="T620">
        <f t="shared" ca="1" si="203"/>
        <v>1.65</v>
      </c>
      <c r="U620">
        <f t="shared" ca="1" si="204"/>
        <v>0.03</v>
      </c>
      <c r="V620">
        <v>9071</v>
      </c>
      <c r="W620">
        <v>753305</v>
      </c>
    </row>
    <row r="621" spans="1:23" x14ac:dyDescent="0.25">
      <c r="A621">
        <v>620</v>
      </c>
      <c r="B621">
        <f t="shared" ca="1" si="220"/>
        <v>45</v>
      </c>
      <c r="C621" t="str">
        <f t="shared" ca="1" si="221"/>
        <v>Sandy loam</v>
      </c>
      <c r="D621">
        <f t="shared" ca="1" si="222"/>
        <v>6.2</v>
      </c>
      <c r="E621">
        <f t="shared" ca="1" si="223"/>
        <v>3.4</v>
      </c>
      <c r="F621">
        <f t="shared" ca="1" si="224"/>
        <v>52.1</v>
      </c>
      <c r="G621">
        <f t="shared" ca="1" si="225"/>
        <v>1.36</v>
      </c>
      <c r="H621">
        <f t="shared" ca="1" si="226"/>
        <v>87</v>
      </c>
      <c r="I621">
        <f t="shared" ca="1" si="227"/>
        <v>46</v>
      </c>
      <c r="J621">
        <f t="shared" ca="1" si="228"/>
        <v>289</v>
      </c>
      <c r="K621">
        <f t="shared" ca="1" si="229"/>
        <v>23</v>
      </c>
      <c r="L621">
        <f t="shared" ca="1" si="230"/>
        <v>1.5</v>
      </c>
      <c r="M621" t="str">
        <f t="shared" ca="1" si="231"/>
        <v>Dark brown</v>
      </c>
      <c r="N621">
        <f t="shared" ca="1" si="232"/>
        <v>41.3</v>
      </c>
      <c r="O621">
        <f t="shared" ca="1" si="233"/>
        <v>40.799999999999997</v>
      </c>
      <c r="P621">
        <f t="shared" ca="1" si="234"/>
        <v>23.9</v>
      </c>
      <c r="Q621">
        <f t="shared" ca="1" si="235"/>
        <v>702</v>
      </c>
      <c r="R621" t="s">
        <v>21</v>
      </c>
      <c r="S621">
        <f t="shared" ca="1" si="202"/>
        <v>1.89</v>
      </c>
      <c r="T621">
        <f t="shared" ca="1" si="203"/>
        <v>1.28</v>
      </c>
      <c r="U621">
        <f t="shared" ca="1" si="204"/>
        <v>0.03</v>
      </c>
      <c r="V621">
        <v>9071</v>
      </c>
      <c r="W621">
        <v>753305</v>
      </c>
    </row>
    <row r="622" spans="1:23" x14ac:dyDescent="0.25">
      <c r="A622">
        <v>621</v>
      </c>
      <c r="B622">
        <f t="shared" ca="1" si="220"/>
        <v>35</v>
      </c>
      <c r="C622" t="str">
        <f t="shared" ca="1" si="221"/>
        <v>Sandy loam</v>
      </c>
      <c r="D622">
        <f t="shared" ca="1" si="222"/>
        <v>6.7</v>
      </c>
      <c r="E622">
        <f t="shared" ca="1" si="223"/>
        <v>4.8</v>
      </c>
      <c r="F622">
        <f t="shared" ca="1" si="224"/>
        <v>63.7</v>
      </c>
      <c r="G622">
        <f t="shared" ca="1" si="225"/>
        <v>1.31</v>
      </c>
      <c r="H622">
        <f t="shared" ca="1" si="226"/>
        <v>144</v>
      </c>
      <c r="I622">
        <f t="shared" ca="1" si="227"/>
        <v>30</v>
      </c>
      <c r="J622">
        <f t="shared" ca="1" si="228"/>
        <v>261</v>
      </c>
      <c r="K622">
        <f t="shared" ca="1" si="229"/>
        <v>21</v>
      </c>
      <c r="L622">
        <f t="shared" ca="1" si="230"/>
        <v>1.6</v>
      </c>
      <c r="M622" t="str">
        <f t="shared" ca="1" si="231"/>
        <v>Reddish brown</v>
      </c>
      <c r="N622">
        <f t="shared" ca="1" si="232"/>
        <v>48.6</v>
      </c>
      <c r="O622">
        <f t="shared" ca="1" si="233"/>
        <v>59.5</v>
      </c>
      <c r="P622">
        <f t="shared" ca="1" si="234"/>
        <v>27.3</v>
      </c>
      <c r="Q622">
        <f t="shared" ca="1" si="235"/>
        <v>866</v>
      </c>
      <c r="R622" t="s">
        <v>21</v>
      </c>
      <c r="S622">
        <f t="shared" ca="1" si="202"/>
        <v>4.8</v>
      </c>
      <c r="T622">
        <f t="shared" ca="1" si="203"/>
        <v>1.07</v>
      </c>
      <c r="U622">
        <f t="shared" ca="1" si="204"/>
        <v>0.03</v>
      </c>
      <c r="V622">
        <v>9071</v>
      </c>
      <c r="W622">
        <v>753305</v>
      </c>
    </row>
    <row r="623" spans="1:23" x14ac:dyDescent="0.25">
      <c r="A623">
        <v>622</v>
      </c>
      <c r="B623">
        <f t="shared" ca="1" si="220"/>
        <v>31</v>
      </c>
      <c r="C623" t="str">
        <f t="shared" ca="1" si="221"/>
        <v>Loamy</v>
      </c>
      <c r="D623">
        <f t="shared" ca="1" si="222"/>
        <v>6</v>
      </c>
      <c r="E623">
        <f t="shared" ca="1" si="223"/>
        <v>4.0999999999999996</v>
      </c>
      <c r="F623">
        <f t="shared" ca="1" si="224"/>
        <v>59.9</v>
      </c>
      <c r="G623">
        <f t="shared" ca="1" si="225"/>
        <v>1.1299999999999999</v>
      </c>
      <c r="H623">
        <f t="shared" ca="1" si="226"/>
        <v>102</v>
      </c>
      <c r="I623">
        <f t="shared" ca="1" si="227"/>
        <v>48</v>
      </c>
      <c r="J623">
        <f t="shared" ca="1" si="228"/>
        <v>297</v>
      </c>
      <c r="K623">
        <f t="shared" ca="1" si="229"/>
        <v>17</v>
      </c>
      <c r="L623">
        <f t="shared" ca="1" si="230"/>
        <v>1.1000000000000001</v>
      </c>
      <c r="M623" t="str">
        <f t="shared" ca="1" si="231"/>
        <v>Dark brown</v>
      </c>
      <c r="N623">
        <f t="shared" ca="1" si="232"/>
        <v>46.9</v>
      </c>
      <c r="O623">
        <f t="shared" ca="1" si="233"/>
        <v>57.8</v>
      </c>
      <c r="P623">
        <f t="shared" ca="1" si="234"/>
        <v>28.8</v>
      </c>
      <c r="Q623">
        <f t="shared" ca="1" si="235"/>
        <v>754</v>
      </c>
      <c r="R623" t="s">
        <v>21</v>
      </c>
      <c r="S623">
        <f t="shared" ca="1" si="202"/>
        <v>2.13</v>
      </c>
      <c r="T623">
        <f t="shared" ca="1" si="203"/>
        <v>1.04</v>
      </c>
      <c r="U623">
        <f t="shared" ca="1" si="204"/>
        <v>0.02</v>
      </c>
      <c r="V623">
        <v>9071</v>
      </c>
      <c r="W623">
        <v>753305</v>
      </c>
    </row>
    <row r="624" spans="1:23" x14ac:dyDescent="0.25">
      <c r="A624">
        <v>623</v>
      </c>
      <c r="B624">
        <f t="shared" ca="1" si="220"/>
        <v>43</v>
      </c>
      <c r="C624" t="str">
        <f t="shared" ca="1" si="221"/>
        <v>Loamy</v>
      </c>
      <c r="D624">
        <f t="shared" ca="1" si="222"/>
        <v>6.6</v>
      </c>
      <c r="E624">
        <f t="shared" ca="1" si="223"/>
        <v>3.3</v>
      </c>
      <c r="F624">
        <f t="shared" ca="1" si="224"/>
        <v>62.6</v>
      </c>
      <c r="G624">
        <f t="shared" ca="1" si="225"/>
        <v>1.27</v>
      </c>
      <c r="H624">
        <f t="shared" ca="1" si="226"/>
        <v>135</v>
      </c>
      <c r="I624">
        <f t="shared" ca="1" si="227"/>
        <v>34</v>
      </c>
      <c r="J624">
        <f t="shared" ca="1" si="228"/>
        <v>221</v>
      </c>
      <c r="K624">
        <f t="shared" ca="1" si="229"/>
        <v>24</v>
      </c>
      <c r="L624">
        <f t="shared" ca="1" si="230"/>
        <v>1.7</v>
      </c>
      <c r="M624" t="str">
        <f t="shared" ca="1" si="231"/>
        <v>Dark brown</v>
      </c>
      <c r="N624">
        <f t="shared" ca="1" si="232"/>
        <v>41.3</v>
      </c>
      <c r="O624">
        <f t="shared" ca="1" si="233"/>
        <v>33.9</v>
      </c>
      <c r="P624">
        <f t="shared" ca="1" si="234"/>
        <v>28.9</v>
      </c>
      <c r="Q624">
        <f t="shared" ca="1" si="235"/>
        <v>946</v>
      </c>
      <c r="R624" t="s">
        <v>21</v>
      </c>
      <c r="S624">
        <f t="shared" ca="1" si="202"/>
        <v>3.97</v>
      </c>
      <c r="T624">
        <f t="shared" ca="1" si="203"/>
        <v>1.85</v>
      </c>
      <c r="U624">
        <f t="shared" ca="1" si="204"/>
        <v>0.03</v>
      </c>
      <c r="V624">
        <v>9071</v>
      </c>
      <c r="W624">
        <v>753305</v>
      </c>
    </row>
    <row r="625" spans="1:23" x14ac:dyDescent="0.25">
      <c r="A625">
        <v>624</v>
      </c>
      <c r="B625">
        <f t="shared" ca="1" si="220"/>
        <v>43</v>
      </c>
      <c r="C625" t="str">
        <f t="shared" ca="1" si="221"/>
        <v>Sandy loam</v>
      </c>
      <c r="D625">
        <f t="shared" ca="1" si="222"/>
        <v>6.4</v>
      </c>
      <c r="E625">
        <f t="shared" ca="1" si="223"/>
        <v>4.5</v>
      </c>
      <c r="F625">
        <f t="shared" ca="1" si="224"/>
        <v>69.2</v>
      </c>
      <c r="G625">
        <f t="shared" ca="1" si="225"/>
        <v>1.06</v>
      </c>
      <c r="H625">
        <f t="shared" ca="1" si="226"/>
        <v>133</v>
      </c>
      <c r="I625">
        <f t="shared" ca="1" si="227"/>
        <v>33</v>
      </c>
      <c r="J625">
        <f t="shared" ca="1" si="228"/>
        <v>254</v>
      </c>
      <c r="K625">
        <f t="shared" ca="1" si="229"/>
        <v>24</v>
      </c>
      <c r="L625">
        <f t="shared" ca="1" si="230"/>
        <v>1.1000000000000001</v>
      </c>
      <c r="M625" t="str">
        <f t="shared" ca="1" si="231"/>
        <v>Dark brown</v>
      </c>
      <c r="N625">
        <f t="shared" ca="1" si="232"/>
        <v>48.8</v>
      </c>
      <c r="O625">
        <f t="shared" ca="1" si="233"/>
        <v>49.3</v>
      </c>
      <c r="P625">
        <f t="shared" ca="1" si="234"/>
        <v>24.9</v>
      </c>
      <c r="Q625">
        <f t="shared" ca="1" si="235"/>
        <v>847</v>
      </c>
      <c r="R625" t="s">
        <v>21</v>
      </c>
      <c r="S625">
        <f t="shared" ca="1" si="202"/>
        <v>4.03</v>
      </c>
      <c r="T625">
        <f t="shared" ca="1" si="203"/>
        <v>1.4</v>
      </c>
      <c r="U625">
        <f t="shared" ca="1" si="204"/>
        <v>0.02</v>
      </c>
      <c r="V625">
        <v>9071</v>
      </c>
      <c r="W625">
        <v>753305</v>
      </c>
    </row>
    <row r="626" spans="1:23" x14ac:dyDescent="0.25">
      <c r="A626">
        <v>625</v>
      </c>
      <c r="B626">
        <f t="shared" ca="1" si="220"/>
        <v>43</v>
      </c>
      <c r="C626" t="str">
        <f t="shared" ca="1" si="221"/>
        <v>Loamy</v>
      </c>
      <c r="D626">
        <f t="shared" ca="1" si="222"/>
        <v>6.3</v>
      </c>
      <c r="E626">
        <f t="shared" ca="1" si="223"/>
        <v>4.9000000000000004</v>
      </c>
      <c r="F626">
        <f t="shared" ca="1" si="224"/>
        <v>64.8</v>
      </c>
      <c r="G626">
        <f t="shared" ca="1" si="225"/>
        <v>1.41</v>
      </c>
      <c r="H626">
        <f t="shared" ca="1" si="226"/>
        <v>97</v>
      </c>
      <c r="I626">
        <f t="shared" ca="1" si="227"/>
        <v>58</v>
      </c>
      <c r="J626">
        <f t="shared" ca="1" si="228"/>
        <v>293</v>
      </c>
      <c r="K626">
        <f t="shared" ca="1" si="229"/>
        <v>22</v>
      </c>
      <c r="L626">
        <f t="shared" ca="1" si="230"/>
        <v>1.1000000000000001</v>
      </c>
      <c r="M626" t="str">
        <f t="shared" ca="1" si="231"/>
        <v>Reddish brown</v>
      </c>
      <c r="N626">
        <f t="shared" ca="1" si="232"/>
        <v>32.799999999999997</v>
      </c>
      <c r="O626">
        <f t="shared" ca="1" si="233"/>
        <v>56.5</v>
      </c>
      <c r="P626">
        <f t="shared" ca="1" si="234"/>
        <v>24.7</v>
      </c>
      <c r="Q626">
        <f t="shared" ca="1" si="235"/>
        <v>990</v>
      </c>
      <c r="R626" t="s">
        <v>21</v>
      </c>
      <c r="S626">
        <f t="shared" ca="1" si="202"/>
        <v>1.67</v>
      </c>
      <c r="T626">
        <f t="shared" ca="1" si="203"/>
        <v>1.1499999999999999</v>
      </c>
      <c r="U626">
        <f t="shared" ca="1" si="204"/>
        <v>0.04</v>
      </c>
      <c r="V626">
        <v>9071</v>
      </c>
      <c r="W626">
        <v>753305</v>
      </c>
    </row>
    <row r="627" spans="1:23" x14ac:dyDescent="0.25">
      <c r="A627">
        <v>626</v>
      </c>
      <c r="B627">
        <f t="shared" ca="1" si="220"/>
        <v>44</v>
      </c>
      <c r="C627" t="str">
        <f t="shared" ca="1" si="221"/>
        <v>Sandy loam</v>
      </c>
      <c r="D627">
        <f t="shared" ca="1" si="222"/>
        <v>6.5</v>
      </c>
      <c r="E627">
        <f t="shared" ca="1" si="223"/>
        <v>4.3</v>
      </c>
      <c r="F627">
        <f t="shared" ca="1" si="224"/>
        <v>69.3</v>
      </c>
      <c r="G627">
        <f t="shared" ca="1" si="225"/>
        <v>1.48</v>
      </c>
      <c r="H627">
        <f t="shared" ca="1" si="226"/>
        <v>83</v>
      </c>
      <c r="I627">
        <f t="shared" ca="1" si="227"/>
        <v>54</v>
      </c>
      <c r="J627">
        <f t="shared" ca="1" si="228"/>
        <v>232</v>
      </c>
      <c r="K627">
        <f t="shared" ca="1" si="229"/>
        <v>23</v>
      </c>
      <c r="L627">
        <f t="shared" ca="1" si="230"/>
        <v>1.3</v>
      </c>
      <c r="M627" t="str">
        <f t="shared" ca="1" si="231"/>
        <v>Reddish brown</v>
      </c>
      <c r="N627">
        <f t="shared" ca="1" si="232"/>
        <v>39.1</v>
      </c>
      <c r="O627">
        <f t="shared" ca="1" si="233"/>
        <v>44.9</v>
      </c>
      <c r="P627">
        <f t="shared" ca="1" si="234"/>
        <v>28.5</v>
      </c>
      <c r="Q627">
        <f t="shared" ca="1" si="235"/>
        <v>914</v>
      </c>
      <c r="R627" t="s">
        <v>21</v>
      </c>
      <c r="S627">
        <f t="shared" ca="1" si="202"/>
        <v>1.54</v>
      </c>
      <c r="T627">
        <f t="shared" ca="1" si="203"/>
        <v>1.54</v>
      </c>
      <c r="U627">
        <f t="shared" ca="1" si="204"/>
        <v>0.04</v>
      </c>
      <c r="V627">
        <v>9071</v>
      </c>
      <c r="W627">
        <v>753305</v>
      </c>
    </row>
    <row r="628" spans="1:23" x14ac:dyDescent="0.25">
      <c r="A628">
        <v>627</v>
      </c>
      <c r="B628">
        <f t="shared" ca="1" si="220"/>
        <v>38</v>
      </c>
      <c r="C628" t="str">
        <f t="shared" ca="1" si="221"/>
        <v>Sandy loam</v>
      </c>
      <c r="D628">
        <f t="shared" ca="1" si="222"/>
        <v>6.6</v>
      </c>
      <c r="E628">
        <f t="shared" ca="1" si="223"/>
        <v>4.3</v>
      </c>
      <c r="F628">
        <f t="shared" ca="1" si="224"/>
        <v>59.1</v>
      </c>
      <c r="G628">
        <f t="shared" ca="1" si="225"/>
        <v>1.43</v>
      </c>
      <c r="H628">
        <f t="shared" ca="1" si="226"/>
        <v>146</v>
      </c>
      <c r="I628">
        <f t="shared" ca="1" si="227"/>
        <v>31</v>
      </c>
      <c r="J628">
        <f t="shared" ca="1" si="228"/>
        <v>227</v>
      </c>
      <c r="K628">
        <f t="shared" ca="1" si="229"/>
        <v>17</v>
      </c>
      <c r="L628">
        <f t="shared" ca="1" si="230"/>
        <v>1.8</v>
      </c>
      <c r="M628" t="str">
        <f t="shared" ca="1" si="231"/>
        <v>Reddish brown</v>
      </c>
      <c r="N628">
        <f t="shared" ca="1" si="232"/>
        <v>35.1</v>
      </c>
      <c r="O628">
        <f t="shared" ca="1" si="233"/>
        <v>40.4</v>
      </c>
      <c r="P628">
        <f t="shared" ca="1" si="234"/>
        <v>21.1</v>
      </c>
      <c r="Q628">
        <f t="shared" ca="1" si="235"/>
        <v>988</v>
      </c>
      <c r="R628" t="s">
        <v>21</v>
      </c>
      <c r="S628">
        <f t="shared" ca="1" si="202"/>
        <v>4.71</v>
      </c>
      <c r="T628">
        <f t="shared" ca="1" si="203"/>
        <v>1.46</v>
      </c>
      <c r="U628">
        <f t="shared" ca="1" si="204"/>
        <v>0.04</v>
      </c>
      <c r="V628">
        <v>9071</v>
      </c>
      <c r="W628">
        <v>753305</v>
      </c>
    </row>
    <row r="629" spans="1:23" x14ac:dyDescent="0.25">
      <c r="A629">
        <v>628</v>
      </c>
      <c r="B629">
        <f t="shared" ca="1" si="220"/>
        <v>30</v>
      </c>
      <c r="C629" t="str">
        <f t="shared" ca="1" si="221"/>
        <v>Sandy loam</v>
      </c>
      <c r="D629">
        <f t="shared" ca="1" si="222"/>
        <v>6.6</v>
      </c>
      <c r="E629">
        <f t="shared" ca="1" si="223"/>
        <v>3.1</v>
      </c>
      <c r="F629">
        <f t="shared" ca="1" si="224"/>
        <v>65.2</v>
      </c>
      <c r="G629">
        <f t="shared" ca="1" si="225"/>
        <v>1.38</v>
      </c>
      <c r="H629">
        <f t="shared" ca="1" si="226"/>
        <v>113</v>
      </c>
      <c r="I629">
        <f t="shared" ca="1" si="227"/>
        <v>54</v>
      </c>
      <c r="J629">
        <f t="shared" ca="1" si="228"/>
        <v>276</v>
      </c>
      <c r="K629">
        <f t="shared" ca="1" si="229"/>
        <v>21</v>
      </c>
      <c r="L629">
        <f t="shared" ca="1" si="230"/>
        <v>1.5</v>
      </c>
      <c r="M629" t="str">
        <f t="shared" ca="1" si="231"/>
        <v>Reddish brown</v>
      </c>
      <c r="N629">
        <f t="shared" ca="1" si="232"/>
        <v>36</v>
      </c>
      <c r="O629">
        <f t="shared" ca="1" si="233"/>
        <v>38.6</v>
      </c>
      <c r="P629">
        <f t="shared" ca="1" si="234"/>
        <v>30</v>
      </c>
      <c r="Q629">
        <f t="shared" ca="1" si="235"/>
        <v>951</v>
      </c>
      <c r="R629" t="s">
        <v>21</v>
      </c>
      <c r="S629">
        <f t="shared" ca="1" si="202"/>
        <v>2.09</v>
      </c>
      <c r="T629">
        <f t="shared" ca="1" si="203"/>
        <v>1.69</v>
      </c>
      <c r="U629">
        <f t="shared" ca="1" si="204"/>
        <v>0.04</v>
      </c>
      <c r="V629">
        <v>9071</v>
      </c>
      <c r="W629">
        <v>753305</v>
      </c>
    </row>
    <row r="630" spans="1:23" x14ac:dyDescent="0.25">
      <c r="A630">
        <v>629</v>
      </c>
      <c r="B630">
        <f t="shared" ca="1" si="220"/>
        <v>37</v>
      </c>
      <c r="C630" t="str">
        <f t="shared" ca="1" si="221"/>
        <v>Loamy</v>
      </c>
      <c r="D630">
        <f t="shared" ca="1" si="222"/>
        <v>6</v>
      </c>
      <c r="E630">
        <f t="shared" ca="1" si="223"/>
        <v>4.9000000000000004</v>
      </c>
      <c r="F630">
        <f t="shared" ca="1" si="224"/>
        <v>56.4</v>
      </c>
      <c r="G630">
        <f t="shared" ca="1" si="225"/>
        <v>1.18</v>
      </c>
      <c r="H630">
        <f t="shared" ca="1" si="226"/>
        <v>133</v>
      </c>
      <c r="I630">
        <f t="shared" ca="1" si="227"/>
        <v>40</v>
      </c>
      <c r="J630">
        <f t="shared" ca="1" si="228"/>
        <v>217</v>
      </c>
      <c r="K630">
        <f t="shared" ca="1" si="229"/>
        <v>19</v>
      </c>
      <c r="L630">
        <f t="shared" ca="1" si="230"/>
        <v>1.9</v>
      </c>
      <c r="M630" t="str">
        <f t="shared" ca="1" si="231"/>
        <v>Reddish brown</v>
      </c>
      <c r="N630">
        <f t="shared" ca="1" si="232"/>
        <v>35.799999999999997</v>
      </c>
      <c r="O630">
        <f t="shared" ca="1" si="233"/>
        <v>34.9</v>
      </c>
      <c r="P630">
        <f t="shared" ca="1" si="234"/>
        <v>24.8</v>
      </c>
      <c r="Q630">
        <f t="shared" ca="1" si="235"/>
        <v>929</v>
      </c>
      <c r="R630" t="s">
        <v>21</v>
      </c>
      <c r="S630">
        <f t="shared" ca="1" si="202"/>
        <v>3.33</v>
      </c>
      <c r="T630">
        <f t="shared" ca="1" si="203"/>
        <v>1.62</v>
      </c>
      <c r="U630">
        <f t="shared" ca="1" si="204"/>
        <v>0.03</v>
      </c>
      <c r="V630">
        <v>9071</v>
      </c>
      <c r="W630">
        <v>753305</v>
      </c>
    </row>
    <row r="631" spans="1:23" x14ac:dyDescent="0.25">
      <c r="A631">
        <v>630</v>
      </c>
      <c r="B631">
        <f t="shared" ca="1" si="220"/>
        <v>30</v>
      </c>
      <c r="C631" t="str">
        <f t="shared" ca="1" si="221"/>
        <v>Loamy</v>
      </c>
      <c r="D631">
        <f t="shared" ca="1" si="222"/>
        <v>6.1</v>
      </c>
      <c r="E631">
        <f t="shared" ca="1" si="223"/>
        <v>3.6</v>
      </c>
      <c r="F631">
        <f t="shared" ca="1" si="224"/>
        <v>52.4</v>
      </c>
      <c r="G631">
        <f t="shared" ca="1" si="225"/>
        <v>1.35</v>
      </c>
      <c r="H631">
        <f t="shared" ca="1" si="226"/>
        <v>119</v>
      </c>
      <c r="I631">
        <f t="shared" ca="1" si="227"/>
        <v>52</v>
      </c>
      <c r="J631">
        <f t="shared" ca="1" si="228"/>
        <v>263</v>
      </c>
      <c r="K631">
        <f t="shared" ca="1" si="229"/>
        <v>17</v>
      </c>
      <c r="L631">
        <f t="shared" ca="1" si="230"/>
        <v>1.4</v>
      </c>
      <c r="M631" t="str">
        <f t="shared" ca="1" si="231"/>
        <v>Dark brown</v>
      </c>
      <c r="N631">
        <f t="shared" ca="1" si="232"/>
        <v>47.2</v>
      </c>
      <c r="O631">
        <f t="shared" ca="1" si="233"/>
        <v>35.5</v>
      </c>
      <c r="P631">
        <f t="shared" ca="1" si="234"/>
        <v>24</v>
      </c>
      <c r="Q631">
        <f t="shared" ca="1" si="235"/>
        <v>677</v>
      </c>
      <c r="R631" t="s">
        <v>21</v>
      </c>
      <c r="S631">
        <f t="shared" ca="1" si="202"/>
        <v>2.29</v>
      </c>
      <c r="T631">
        <f t="shared" ca="1" si="203"/>
        <v>1.48</v>
      </c>
      <c r="U631">
        <f t="shared" ca="1" si="204"/>
        <v>0.03</v>
      </c>
      <c r="V631">
        <v>9071</v>
      </c>
      <c r="W631">
        <v>753305</v>
      </c>
    </row>
    <row r="632" spans="1:23" x14ac:dyDescent="0.25">
      <c r="A632">
        <v>631</v>
      </c>
      <c r="B632">
        <f t="shared" ca="1" si="220"/>
        <v>30</v>
      </c>
      <c r="C632" t="str">
        <f t="shared" ca="1" si="221"/>
        <v>Loamy</v>
      </c>
      <c r="D632">
        <f t="shared" ca="1" si="222"/>
        <v>6.4</v>
      </c>
      <c r="E632">
        <f t="shared" ca="1" si="223"/>
        <v>4.2</v>
      </c>
      <c r="F632">
        <f t="shared" ca="1" si="224"/>
        <v>60.2</v>
      </c>
      <c r="G632">
        <f t="shared" ca="1" si="225"/>
        <v>1.47</v>
      </c>
      <c r="H632">
        <f t="shared" ca="1" si="226"/>
        <v>115</v>
      </c>
      <c r="I632">
        <f t="shared" ca="1" si="227"/>
        <v>38</v>
      </c>
      <c r="J632">
        <f t="shared" ca="1" si="228"/>
        <v>231</v>
      </c>
      <c r="K632">
        <f t="shared" ca="1" si="229"/>
        <v>24</v>
      </c>
      <c r="L632">
        <f t="shared" ca="1" si="230"/>
        <v>1.7</v>
      </c>
      <c r="M632" t="str">
        <f t="shared" ca="1" si="231"/>
        <v>Reddish brown</v>
      </c>
      <c r="N632">
        <f t="shared" ca="1" si="232"/>
        <v>46.2</v>
      </c>
      <c r="O632">
        <f t="shared" ca="1" si="233"/>
        <v>50.9</v>
      </c>
      <c r="P632">
        <f t="shared" ca="1" si="234"/>
        <v>26.8</v>
      </c>
      <c r="Q632">
        <f t="shared" ca="1" si="235"/>
        <v>677</v>
      </c>
      <c r="R632" t="s">
        <v>21</v>
      </c>
      <c r="S632">
        <f t="shared" ca="1" si="202"/>
        <v>3.03</v>
      </c>
      <c r="T632">
        <f t="shared" ca="1" si="203"/>
        <v>1.18</v>
      </c>
      <c r="U632">
        <f t="shared" ca="1" si="204"/>
        <v>0.03</v>
      </c>
      <c r="V632">
        <v>9071</v>
      </c>
      <c r="W632">
        <v>753305</v>
      </c>
    </row>
    <row r="633" spans="1:23" x14ac:dyDescent="0.25">
      <c r="A633">
        <v>632</v>
      </c>
      <c r="B633">
        <f t="shared" ca="1" si="220"/>
        <v>33</v>
      </c>
      <c r="C633" t="str">
        <f t="shared" ca="1" si="221"/>
        <v>Loamy</v>
      </c>
      <c r="D633">
        <f t="shared" ca="1" si="222"/>
        <v>6.1</v>
      </c>
      <c r="E633">
        <f t="shared" ca="1" si="223"/>
        <v>3.6</v>
      </c>
      <c r="F633">
        <f t="shared" ca="1" si="224"/>
        <v>54.3</v>
      </c>
      <c r="G633">
        <f t="shared" ca="1" si="225"/>
        <v>1.0900000000000001</v>
      </c>
      <c r="H633">
        <f t="shared" ca="1" si="226"/>
        <v>119</v>
      </c>
      <c r="I633">
        <f t="shared" ca="1" si="227"/>
        <v>34</v>
      </c>
      <c r="J633">
        <f t="shared" ca="1" si="228"/>
        <v>202</v>
      </c>
      <c r="K633">
        <f t="shared" ca="1" si="229"/>
        <v>16</v>
      </c>
      <c r="L633">
        <f t="shared" ca="1" si="230"/>
        <v>1.5</v>
      </c>
      <c r="M633" t="str">
        <f t="shared" ca="1" si="231"/>
        <v>Dark brown</v>
      </c>
      <c r="N633">
        <f t="shared" ca="1" si="232"/>
        <v>43.7</v>
      </c>
      <c r="O633">
        <f t="shared" ca="1" si="233"/>
        <v>38.6</v>
      </c>
      <c r="P633">
        <f t="shared" ca="1" si="234"/>
        <v>21.2</v>
      </c>
      <c r="Q633">
        <f t="shared" ca="1" si="235"/>
        <v>883</v>
      </c>
      <c r="R633" t="s">
        <v>21</v>
      </c>
      <c r="S633">
        <f t="shared" ca="1" si="202"/>
        <v>3.5</v>
      </c>
      <c r="T633">
        <f t="shared" ca="1" si="203"/>
        <v>1.41</v>
      </c>
      <c r="U633">
        <f t="shared" ca="1" si="204"/>
        <v>0.02</v>
      </c>
      <c r="V633">
        <v>9071</v>
      </c>
      <c r="W633">
        <v>753305</v>
      </c>
    </row>
    <row r="634" spans="1:23" x14ac:dyDescent="0.25">
      <c r="A634">
        <v>633</v>
      </c>
      <c r="B634">
        <f t="shared" ca="1" si="220"/>
        <v>34</v>
      </c>
      <c r="C634" t="str">
        <f t="shared" ca="1" si="221"/>
        <v>Loamy</v>
      </c>
      <c r="D634">
        <f t="shared" ca="1" si="222"/>
        <v>6.3</v>
      </c>
      <c r="E634">
        <f t="shared" ca="1" si="223"/>
        <v>4</v>
      </c>
      <c r="F634">
        <f t="shared" ca="1" si="224"/>
        <v>69.599999999999994</v>
      </c>
      <c r="G634">
        <f t="shared" ca="1" si="225"/>
        <v>1.31</v>
      </c>
      <c r="H634">
        <f t="shared" ca="1" si="226"/>
        <v>134</v>
      </c>
      <c r="I634">
        <f t="shared" ca="1" si="227"/>
        <v>53</v>
      </c>
      <c r="J634">
        <f t="shared" ca="1" si="228"/>
        <v>245</v>
      </c>
      <c r="K634">
        <f t="shared" ca="1" si="229"/>
        <v>24</v>
      </c>
      <c r="L634">
        <f t="shared" ca="1" si="230"/>
        <v>1.9</v>
      </c>
      <c r="M634" t="str">
        <f t="shared" ca="1" si="231"/>
        <v>Dark brown</v>
      </c>
      <c r="N634">
        <f t="shared" ca="1" si="232"/>
        <v>33.799999999999997</v>
      </c>
      <c r="O634">
        <f t="shared" ca="1" si="233"/>
        <v>46.9</v>
      </c>
      <c r="P634">
        <f t="shared" ca="1" si="234"/>
        <v>21.9</v>
      </c>
      <c r="Q634">
        <f t="shared" ca="1" si="235"/>
        <v>773</v>
      </c>
      <c r="R634" t="s">
        <v>21</v>
      </c>
      <c r="S634">
        <f t="shared" ca="1" si="202"/>
        <v>2.5299999999999998</v>
      </c>
      <c r="T634">
        <f t="shared" ca="1" si="203"/>
        <v>1.48</v>
      </c>
      <c r="U634">
        <f t="shared" ca="1" si="204"/>
        <v>0.04</v>
      </c>
      <c r="V634">
        <v>9071</v>
      </c>
      <c r="W634">
        <v>753305</v>
      </c>
    </row>
    <row r="635" spans="1:23" x14ac:dyDescent="0.25">
      <c r="A635">
        <v>634</v>
      </c>
      <c r="B635">
        <f t="shared" ca="1" si="220"/>
        <v>42</v>
      </c>
      <c r="C635" t="str">
        <f t="shared" ca="1" si="221"/>
        <v>Loamy</v>
      </c>
      <c r="D635">
        <f t="shared" ca="1" si="222"/>
        <v>6.3</v>
      </c>
      <c r="E635">
        <f t="shared" ca="1" si="223"/>
        <v>4.8</v>
      </c>
      <c r="F635">
        <f t="shared" ca="1" si="224"/>
        <v>51.1</v>
      </c>
      <c r="G635">
        <f t="shared" ca="1" si="225"/>
        <v>1.46</v>
      </c>
      <c r="H635">
        <f t="shared" ca="1" si="226"/>
        <v>97</v>
      </c>
      <c r="I635">
        <f t="shared" ca="1" si="227"/>
        <v>40</v>
      </c>
      <c r="J635">
        <f t="shared" ca="1" si="228"/>
        <v>215</v>
      </c>
      <c r="K635">
        <f t="shared" ca="1" si="229"/>
        <v>23</v>
      </c>
      <c r="L635">
        <f t="shared" ca="1" si="230"/>
        <v>1.3</v>
      </c>
      <c r="M635" t="str">
        <f t="shared" ca="1" si="231"/>
        <v>Reddish brown</v>
      </c>
      <c r="N635">
        <f t="shared" ca="1" si="232"/>
        <v>38.6</v>
      </c>
      <c r="O635">
        <f t="shared" ca="1" si="233"/>
        <v>37.299999999999997</v>
      </c>
      <c r="P635">
        <f t="shared" ca="1" si="234"/>
        <v>22.9</v>
      </c>
      <c r="Q635">
        <f t="shared" ca="1" si="235"/>
        <v>725</v>
      </c>
      <c r="R635" t="s">
        <v>21</v>
      </c>
      <c r="S635">
        <f t="shared" ca="1" si="202"/>
        <v>2.4300000000000002</v>
      </c>
      <c r="T635">
        <f t="shared" ca="1" si="203"/>
        <v>1.37</v>
      </c>
      <c r="U635">
        <f t="shared" ca="1" si="204"/>
        <v>0.04</v>
      </c>
      <c r="V635">
        <v>9071</v>
      </c>
      <c r="W635">
        <v>753305</v>
      </c>
    </row>
    <row r="636" spans="1:23" x14ac:dyDescent="0.25">
      <c r="A636">
        <v>635</v>
      </c>
      <c r="B636">
        <f t="shared" ca="1" si="220"/>
        <v>38</v>
      </c>
      <c r="C636" t="str">
        <f t="shared" ca="1" si="221"/>
        <v>Sandy loam</v>
      </c>
      <c r="D636">
        <f t="shared" ca="1" si="222"/>
        <v>6.8</v>
      </c>
      <c r="E636">
        <f t="shared" ca="1" si="223"/>
        <v>4.5</v>
      </c>
      <c r="F636">
        <f t="shared" ca="1" si="224"/>
        <v>61.2</v>
      </c>
      <c r="G636">
        <f t="shared" ca="1" si="225"/>
        <v>1.48</v>
      </c>
      <c r="H636">
        <f t="shared" ca="1" si="226"/>
        <v>96</v>
      </c>
      <c r="I636">
        <f t="shared" ca="1" si="227"/>
        <v>42</v>
      </c>
      <c r="J636">
        <f t="shared" ca="1" si="228"/>
        <v>285</v>
      </c>
      <c r="K636">
        <f t="shared" ca="1" si="229"/>
        <v>17</v>
      </c>
      <c r="L636">
        <f t="shared" ca="1" si="230"/>
        <v>1.9</v>
      </c>
      <c r="M636" t="str">
        <f t="shared" ca="1" si="231"/>
        <v>Dark brown</v>
      </c>
      <c r="N636">
        <f t="shared" ca="1" si="232"/>
        <v>38.799999999999997</v>
      </c>
      <c r="O636">
        <f t="shared" ca="1" si="233"/>
        <v>53.1</v>
      </c>
      <c r="P636">
        <f t="shared" ca="1" si="234"/>
        <v>22.5</v>
      </c>
      <c r="Q636">
        <f t="shared" ca="1" si="235"/>
        <v>994</v>
      </c>
      <c r="R636" t="s">
        <v>21</v>
      </c>
      <c r="S636">
        <f t="shared" ca="1" si="202"/>
        <v>2.29</v>
      </c>
      <c r="T636">
        <f t="shared" ca="1" si="203"/>
        <v>1.1499999999999999</v>
      </c>
      <c r="U636">
        <f t="shared" ca="1" si="204"/>
        <v>0.04</v>
      </c>
      <c r="V636">
        <v>9071</v>
      </c>
      <c r="W636">
        <v>753305</v>
      </c>
    </row>
    <row r="637" spans="1:23" x14ac:dyDescent="0.25">
      <c r="A637">
        <v>636</v>
      </c>
      <c r="B637">
        <f t="shared" ca="1" si="220"/>
        <v>38</v>
      </c>
      <c r="C637" t="str">
        <f t="shared" ca="1" si="221"/>
        <v>Sandy loam</v>
      </c>
      <c r="D637">
        <f t="shared" ca="1" si="222"/>
        <v>6</v>
      </c>
      <c r="E637">
        <f t="shared" ca="1" si="223"/>
        <v>4.4000000000000004</v>
      </c>
      <c r="F637">
        <f t="shared" ca="1" si="224"/>
        <v>68.3</v>
      </c>
      <c r="G637">
        <f t="shared" ca="1" si="225"/>
        <v>1.32</v>
      </c>
      <c r="H637">
        <f t="shared" ca="1" si="226"/>
        <v>81</v>
      </c>
      <c r="I637">
        <f t="shared" ca="1" si="227"/>
        <v>32</v>
      </c>
      <c r="J637">
        <f t="shared" ca="1" si="228"/>
        <v>299</v>
      </c>
      <c r="K637">
        <f t="shared" ca="1" si="229"/>
        <v>17</v>
      </c>
      <c r="L637">
        <f t="shared" ca="1" si="230"/>
        <v>1.3</v>
      </c>
      <c r="M637" t="str">
        <f t="shared" ca="1" si="231"/>
        <v>Reddish brown</v>
      </c>
      <c r="N637">
        <f t="shared" ca="1" si="232"/>
        <v>30.4</v>
      </c>
      <c r="O637">
        <f t="shared" ca="1" si="233"/>
        <v>38.299999999999997</v>
      </c>
      <c r="P637">
        <f t="shared" ca="1" si="234"/>
        <v>28.9</v>
      </c>
      <c r="Q637">
        <f t="shared" ca="1" si="235"/>
        <v>719</v>
      </c>
      <c r="R637" t="s">
        <v>21</v>
      </c>
      <c r="S637">
        <f t="shared" ca="1" si="202"/>
        <v>2.5299999999999998</v>
      </c>
      <c r="T637">
        <f t="shared" ca="1" si="203"/>
        <v>1.78</v>
      </c>
      <c r="U637">
        <f t="shared" ca="1" si="204"/>
        <v>0.04</v>
      </c>
      <c r="V637">
        <v>9071</v>
      </c>
      <c r="W637">
        <v>753305</v>
      </c>
    </row>
    <row r="638" spans="1:23" x14ac:dyDescent="0.25">
      <c r="A638">
        <v>637</v>
      </c>
      <c r="B638">
        <f t="shared" ca="1" si="220"/>
        <v>30</v>
      </c>
      <c r="C638" t="str">
        <f t="shared" ca="1" si="221"/>
        <v>Loamy</v>
      </c>
      <c r="D638">
        <f t="shared" ca="1" si="222"/>
        <v>6</v>
      </c>
      <c r="E638">
        <f t="shared" ca="1" si="223"/>
        <v>3.7</v>
      </c>
      <c r="F638">
        <f t="shared" ca="1" si="224"/>
        <v>60.1</v>
      </c>
      <c r="G638">
        <f t="shared" ca="1" si="225"/>
        <v>1.17</v>
      </c>
      <c r="H638">
        <f t="shared" ca="1" si="226"/>
        <v>94</v>
      </c>
      <c r="I638">
        <f t="shared" ca="1" si="227"/>
        <v>55</v>
      </c>
      <c r="J638">
        <f t="shared" ca="1" si="228"/>
        <v>295</v>
      </c>
      <c r="K638">
        <f t="shared" ca="1" si="229"/>
        <v>17</v>
      </c>
      <c r="L638">
        <f t="shared" ca="1" si="230"/>
        <v>1.6</v>
      </c>
      <c r="M638" t="str">
        <f t="shared" ca="1" si="231"/>
        <v>Reddish brown</v>
      </c>
      <c r="N638">
        <f t="shared" ca="1" si="232"/>
        <v>45.3</v>
      </c>
      <c r="O638">
        <f t="shared" ca="1" si="233"/>
        <v>55.5</v>
      </c>
      <c r="P638">
        <f t="shared" ca="1" si="234"/>
        <v>23.5</v>
      </c>
      <c r="Q638">
        <f t="shared" ca="1" si="235"/>
        <v>692</v>
      </c>
      <c r="R638" t="s">
        <v>21</v>
      </c>
      <c r="S638">
        <f t="shared" ca="1" si="202"/>
        <v>1.71</v>
      </c>
      <c r="T638">
        <f t="shared" ca="1" si="203"/>
        <v>1.08</v>
      </c>
      <c r="U638">
        <f t="shared" ca="1" si="204"/>
        <v>0.03</v>
      </c>
      <c r="V638">
        <v>9071</v>
      </c>
      <c r="W638">
        <v>753305</v>
      </c>
    </row>
    <row r="639" spans="1:23" x14ac:dyDescent="0.25">
      <c r="A639">
        <v>638</v>
      </c>
      <c r="B639">
        <f t="shared" ca="1" si="220"/>
        <v>39</v>
      </c>
      <c r="C639" t="str">
        <f t="shared" ca="1" si="221"/>
        <v>Loamy</v>
      </c>
      <c r="D639">
        <f t="shared" ca="1" si="222"/>
        <v>6.4</v>
      </c>
      <c r="E639">
        <f t="shared" ca="1" si="223"/>
        <v>3</v>
      </c>
      <c r="F639">
        <f t="shared" ca="1" si="224"/>
        <v>51.9</v>
      </c>
      <c r="G639">
        <f t="shared" ca="1" si="225"/>
        <v>1.0900000000000001</v>
      </c>
      <c r="H639">
        <f t="shared" ca="1" si="226"/>
        <v>95</v>
      </c>
      <c r="I639">
        <f t="shared" ca="1" si="227"/>
        <v>46</v>
      </c>
      <c r="J639">
        <f t="shared" ca="1" si="228"/>
        <v>278</v>
      </c>
      <c r="K639">
        <f t="shared" ca="1" si="229"/>
        <v>24</v>
      </c>
      <c r="L639">
        <f t="shared" ca="1" si="230"/>
        <v>1.2</v>
      </c>
      <c r="M639" t="str">
        <f t="shared" ca="1" si="231"/>
        <v>Dark brown</v>
      </c>
      <c r="N639">
        <f t="shared" ca="1" si="232"/>
        <v>45.1</v>
      </c>
      <c r="O639">
        <f t="shared" ca="1" si="233"/>
        <v>41.5</v>
      </c>
      <c r="P639">
        <f t="shared" ca="1" si="234"/>
        <v>23</v>
      </c>
      <c r="Q639">
        <f t="shared" ca="1" si="235"/>
        <v>786</v>
      </c>
      <c r="R639" t="s">
        <v>21</v>
      </c>
      <c r="S639">
        <f t="shared" ca="1" si="202"/>
        <v>2.0699999999999998</v>
      </c>
      <c r="T639">
        <f t="shared" ca="1" si="203"/>
        <v>1.25</v>
      </c>
      <c r="U639">
        <f t="shared" ca="1" si="204"/>
        <v>0.02</v>
      </c>
      <c r="V639">
        <v>9071</v>
      </c>
      <c r="W639">
        <v>753305</v>
      </c>
    </row>
    <row r="640" spans="1:23" x14ac:dyDescent="0.25">
      <c r="A640">
        <v>639</v>
      </c>
      <c r="B640">
        <f t="shared" ca="1" si="220"/>
        <v>36</v>
      </c>
      <c r="C640" t="str">
        <f t="shared" ca="1" si="221"/>
        <v>Loamy</v>
      </c>
      <c r="D640">
        <f t="shared" ca="1" si="222"/>
        <v>6.1</v>
      </c>
      <c r="E640">
        <f t="shared" ca="1" si="223"/>
        <v>4.2</v>
      </c>
      <c r="F640">
        <f t="shared" ca="1" si="224"/>
        <v>57.8</v>
      </c>
      <c r="G640">
        <f t="shared" ca="1" si="225"/>
        <v>1.39</v>
      </c>
      <c r="H640">
        <f t="shared" ca="1" si="226"/>
        <v>85</v>
      </c>
      <c r="I640">
        <f t="shared" ca="1" si="227"/>
        <v>32</v>
      </c>
      <c r="J640">
        <f t="shared" ca="1" si="228"/>
        <v>225</v>
      </c>
      <c r="K640">
        <f t="shared" ca="1" si="229"/>
        <v>21</v>
      </c>
      <c r="L640">
        <f t="shared" ca="1" si="230"/>
        <v>1.9</v>
      </c>
      <c r="M640" t="str">
        <f t="shared" ca="1" si="231"/>
        <v>Reddish brown</v>
      </c>
      <c r="N640">
        <f t="shared" ca="1" si="232"/>
        <v>38.5</v>
      </c>
      <c r="O640">
        <f t="shared" ca="1" si="233"/>
        <v>58.3</v>
      </c>
      <c r="P640">
        <f t="shared" ca="1" si="234"/>
        <v>22.8</v>
      </c>
      <c r="Q640">
        <f t="shared" ca="1" si="235"/>
        <v>692</v>
      </c>
      <c r="R640" t="s">
        <v>21</v>
      </c>
      <c r="S640">
        <f t="shared" ca="1" si="202"/>
        <v>2.66</v>
      </c>
      <c r="T640">
        <f t="shared" ca="1" si="203"/>
        <v>0.99</v>
      </c>
      <c r="U640">
        <f t="shared" ca="1" si="204"/>
        <v>0.04</v>
      </c>
      <c r="V640">
        <v>9071</v>
      </c>
      <c r="W640">
        <v>753305</v>
      </c>
    </row>
    <row r="641" spans="1:23" x14ac:dyDescent="0.25">
      <c r="A641">
        <v>640</v>
      </c>
      <c r="B641">
        <f t="shared" ca="1" si="220"/>
        <v>33</v>
      </c>
      <c r="C641" t="str">
        <f t="shared" ca="1" si="221"/>
        <v>Sandy loam</v>
      </c>
      <c r="D641">
        <f t="shared" ca="1" si="222"/>
        <v>6.7</v>
      </c>
      <c r="E641">
        <f t="shared" ca="1" si="223"/>
        <v>3.5</v>
      </c>
      <c r="F641">
        <f t="shared" ca="1" si="224"/>
        <v>57.7</v>
      </c>
      <c r="G641">
        <f t="shared" ca="1" si="225"/>
        <v>1.45</v>
      </c>
      <c r="H641">
        <f t="shared" ca="1" si="226"/>
        <v>138</v>
      </c>
      <c r="I641">
        <f t="shared" ca="1" si="227"/>
        <v>53</v>
      </c>
      <c r="J641">
        <f t="shared" ca="1" si="228"/>
        <v>201</v>
      </c>
      <c r="K641">
        <f t="shared" ca="1" si="229"/>
        <v>16</v>
      </c>
      <c r="L641">
        <f t="shared" ca="1" si="230"/>
        <v>1.3</v>
      </c>
      <c r="M641" t="str">
        <f t="shared" ca="1" si="231"/>
        <v>Dark brown</v>
      </c>
      <c r="N641">
        <f t="shared" ca="1" si="232"/>
        <v>36.200000000000003</v>
      </c>
      <c r="O641">
        <f t="shared" ca="1" si="233"/>
        <v>35.9</v>
      </c>
      <c r="P641">
        <f t="shared" ca="1" si="234"/>
        <v>27.7</v>
      </c>
      <c r="Q641">
        <f t="shared" ca="1" si="235"/>
        <v>772</v>
      </c>
      <c r="R641" t="s">
        <v>21</v>
      </c>
      <c r="S641">
        <f t="shared" ca="1" si="202"/>
        <v>2.6</v>
      </c>
      <c r="T641">
        <f t="shared" ca="1" si="203"/>
        <v>1.61</v>
      </c>
      <c r="U641">
        <f t="shared" ca="1" si="204"/>
        <v>0.04</v>
      </c>
      <c r="V641">
        <v>9071</v>
      </c>
      <c r="W641">
        <v>753305</v>
      </c>
    </row>
    <row r="642" spans="1:23" x14ac:dyDescent="0.25">
      <c r="A642">
        <v>641</v>
      </c>
      <c r="B642">
        <f t="shared" ca="1" si="220"/>
        <v>35</v>
      </c>
      <c r="C642" t="str">
        <f t="shared" ca="1" si="221"/>
        <v>Sandy loam</v>
      </c>
      <c r="D642">
        <f t="shared" ca="1" si="222"/>
        <v>6.3</v>
      </c>
      <c r="E642">
        <f t="shared" ca="1" si="223"/>
        <v>3.9</v>
      </c>
      <c r="F642">
        <f t="shared" ca="1" si="224"/>
        <v>57</v>
      </c>
      <c r="G642">
        <f t="shared" ca="1" si="225"/>
        <v>1.25</v>
      </c>
      <c r="H642">
        <f t="shared" ca="1" si="226"/>
        <v>83</v>
      </c>
      <c r="I642">
        <f t="shared" ca="1" si="227"/>
        <v>36</v>
      </c>
      <c r="J642">
        <f t="shared" ca="1" si="228"/>
        <v>270</v>
      </c>
      <c r="K642">
        <f t="shared" ca="1" si="229"/>
        <v>23</v>
      </c>
      <c r="L642">
        <f t="shared" ca="1" si="230"/>
        <v>1.1000000000000001</v>
      </c>
      <c r="M642" t="str">
        <f t="shared" ca="1" si="231"/>
        <v>Dark brown</v>
      </c>
      <c r="N642">
        <f t="shared" ca="1" si="232"/>
        <v>36.9</v>
      </c>
      <c r="O642">
        <f t="shared" ca="1" si="233"/>
        <v>36.1</v>
      </c>
      <c r="P642">
        <f t="shared" ca="1" si="234"/>
        <v>25.2</v>
      </c>
      <c r="Q642">
        <f t="shared" ca="1" si="235"/>
        <v>667</v>
      </c>
      <c r="R642" t="s">
        <v>21</v>
      </c>
      <c r="S642">
        <f t="shared" ca="1" si="202"/>
        <v>2.31</v>
      </c>
      <c r="T642">
        <f t="shared" ca="1" si="203"/>
        <v>1.58</v>
      </c>
      <c r="U642">
        <f t="shared" ca="1" si="204"/>
        <v>0.03</v>
      </c>
      <c r="V642">
        <v>9071</v>
      </c>
      <c r="W642">
        <v>753305</v>
      </c>
    </row>
    <row r="643" spans="1:23" x14ac:dyDescent="0.25">
      <c r="A643">
        <v>642</v>
      </c>
      <c r="B643">
        <f t="shared" ca="1" si="220"/>
        <v>37</v>
      </c>
      <c r="C643" t="str">
        <f t="shared" ca="1" si="221"/>
        <v>Loamy</v>
      </c>
      <c r="D643">
        <f t="shared" ca="1" si="222"/>
        <v>6</v>
      </c>
      <c r="E643">
        <f t="shared" ca="1" si="223"/>
        <v>3.1</v>
      </c>
      <c r="F643">
        <f t="shared" ca="1" si="224"/>
        <v>64.2</v>
      </c>
      <c r="G643">
        <f t="shared" ca="1" si="225"/>
        <v>1.45</v>
      </c>
      <c r="H643">
        <f t="shared" ca="1" si="226"/>
        <v>142</v>
      </c>
      <c r="I643">
        <f t="shared" ca="1" si="227"/>
        <v>58</v>
      </c>
      <c r="J643">
        <f t="shared" ca="1" si="228"/>
        <v>285</v>
      </c>
      <c r="K643">
        <f t="shared" ca="1" si="229"/>
        <v>24</v>
      </c>
      <c r="L643">
        <f t="shared" ca="1" si="230"/>
        <v>1.1000000000000001</v>
      </c>
      <c r="M643" t="str">
        <f t="shared" ca="1" si="231"/>
        <v>Reddish brown</v>
      </c>
      <c r="N643">
        <f t="shared" ca="1" si="232"/>
        <v>32.5</v>
      </c>
      <c r="O643">
        <f t="shared" ca="1" si="233"/>
        <v>45.7</v>
      </c>
      <c r="P643">
        <f t="shared" ca="1" si="234"/>
        <v>25.6</v>
      </c>
      <c r="Q643">
        <f t="shared" ca="1" si="235"/>
        <v>798</v>
      </c>
      <c r="R643" t="s">
        <v>21</v>
      </c>
      <c r="S643">
        <f t="shared" ref="S643:S706" ca="1" si="236">ROUND(H643/I643,2)</f>
        <v>2.4500000000000002</v>
      </c>
      <c r="T643">
        <f t="shared" ref="T643:T706" ca="1" si="237">ROUND(F643/O643,2)</f>
        <v>1.4</v>
      </c>
      <c r="U643">
        <f t="shared" ref="U643:U706" ca="1" si="238">ROUND(G643/N643,2)</f>
        <v>0.04</v>
      </c>
      <c r="V643">
        <v>9071</v>
      </c>
      <c r="W643">
        <v>753305</v>
      </c>
    </row>
    <row r="644" spans="1:23" x14ac:dyDescent="0.25">
      <c r="A644">
        <v>643</v>
      </c>
      <c r="B644">
        <f t="shared" ca="1" si="220"/>
        <v>31</v>
      </c>
      <c r="C644" t="str">
        <f t="shared" ca="1" si="221"/>
        <v>Sandy loam</v>
      </c>
      <c r="D644">
        <f t="shared" ca="1" si="222"/>
        <v>6.4</v>
      </c>
      <c r="E644">
        <f t="shared" ca="1" si="223"/>
        <v>3.6</v>
      </c>
      <c r="F644">
        <f t="shared" ca="1" si="224"/>
        <v>59.1</v>
      </c>
      <c r="G644">
        <f t="shared" ca="1" si="225"/>
        <v>1.1599999999999999</v>
      </c>
      <c r="H644">
        <f t="shared" ca="1" si="226"/>
        <v>104</v>
      </c>
      <c r="I644">
        <f t="shared" ca="1" si="227"/>
        <v>60</v>
      </c>
      <c r="J644">
        <f t="shared" ca="1" si="228"/>
        <v>266</v>
      </c>
      <c r="K644">
        <f t="shared" ca="1" si="229"/>
        <v>20</v>
      </c>
      <c r="L644">
        <f t="shared" ca="1" si="230"/>
        <v>1.5</v>
      </c>
      <c r="M644" t="str">
        <f t="shared" ca="1" si="231"/>
        <v>Reddish brown</v>
      </c>
      <c r="N644">
        <f t="shared" ca="1" si="232"/>
        <v>41.4</v>
      </c>
      <c r="O644">
        <f t="shared" ca="1" si="233"/>
        <v>58.1</v>
      </c>
      <c r="P644">
        <f t="shared" ca="1" si="234"/>
        <v>26.1</v>
      </c>
      <c r="Q644">
        <f t="shared" ca="1" si="235"/>
        <v>880</v>
      </c>
      <c r="R644" t="s">
        <v>21</v>
      </c>
      <c r="S644">
        <f t="shared" ca="1" si="236"/>
        <v>1.73</v>
      </c>
      <c r="T644">
        <f t="shared" ca="1" si="237"/>
        <v>1.02</v>
      </c>
      <c r="U644">
        <f t="shared" ca="1" si="238"/>
        <v>0.03</v>
      </c>
      <c r="V644">
        <v>9071</v>
      </c>
      <c r="W644">
        <v>753305</v>
      </c>
    </row>
    <row r="645" spans="1:23" x14ac:dyDescent="0.25">
      <c r="A645">
        <v>644</v>
      </c>
      <c r="B645">
        <f t="shared" ca="1" si="220"/>
        <v>44</v>
      </c>
      <c r="C645" t="str">
        <f t="shared" ca="1" si="221"/>
        <v>Loamy</v>
      </c>
      <c r="D645">
        <f t="shared" ca="1" si="222"/>
        <v>6</v>
      </c>
      <c r="E645">
        <f t="shared" ca="1" si="223"/>
        <v>4.5999999999999996</v>
      </c>
      <c r="F645">
        <f t="shared" ca="1" si="224"/>
        <v>65.2</v>
      </c>
      <c r="G645">
        <f t="shared" ca="1" si="225"/>
        <v>1.5</v>
      </c>
      <c r="H645">
        <f t="shared" ca="1" si="226"/>
        <v>132</v>
      </c>
      <c r="I645">
        <f t="shared" ca="1" si="227"/>
        <v>52</v>
      </c>
      <c r="J645">
        <f t="shared" ca="1" si="228"/>
        <v>261</v>
      </c>
      <c r="K645">
        <f t="shared" ca="1" si="229"/>
        <v>23</v>
      </c>
      <c r="L645">
        <f t="shared" ca="1" si="230"/>
        <v>1.8</v>
      </c>
      <c r="M645" t="str">
        <f t="shared" ca="1" si="231"/>
        <v>Dark brown</v>
      </c>
      <c r="N645">
        <f t="shared" ca="1" si="232"/>
        <v>43.3</v>
      </c>
      <c r="O645">
        <f t="shared" ca="1" si="233"/>
        <v>35.700000000000003</v>
      </c>
      <c r="P645">
        <f t="shared" ca="1" si="234"/>
        <v>27.5</v>
      </c>
      <c r="Q645">
        <f t="shared" ca="1" si="235"/>
        <v>835</v>
      </c>
      <c r="R645" t="s">
        <v>21</v>
      </c>
      <c r="S645">
        <f t="shared" ca="1" si="236"/>
        <v>2.54</v>
      </c>
      <c r="T645">
        <f t="shared" ca="1" si="237"/>
        <v>1.83</v>
      </c>
      <c r="U645">
        <f t="shared" ca="1" si="238"/>
        <v>0.03</v>
      </c>
      <c r="V645">
        <v>9071</v>
      </c>
      <c r="W645">
        <v>753305</v>
      </c>
    </row>
    <row r="646" spans="1:23" x14ac:dyDescent="0.25">
      <c r="A646">
        <v>645</v>
      </c>
      <c r="B646">
        <f t="shared" ca="1" si="220"/>
        <v>30</v>
      </c>
      <c r="C646" t="str">
        <f t="shared" ca="1" si="221"/>
        <v>Sandy loam</v>
      </c>
      <c r="D646">
        <f t="shared" ca="1" si="222"/>
        <v>6.3</v>
      </c>
      <c r="E646">
        <f t="shared" ca="1" si="223"/>
        <v>3.5</v>
      </c>
      <c r="F646">
        <f t="shared" ca="1" si="224"/>
        <v>58.7</v>
      </c>
      <c r="G646">
        <f t="shared" ca="1" si="225"/>
        <v>1.1000000000000001</v>
      </c>
      <c r="H646">
        <f t="shared" ca="1" si="226"/>
        <v>130</v>
      </c>
      <c r="I646">
        <f t="shared" ca="1" si="227"/>
        <v>45</v>
      </c>
      <c r="J646">
        <f t="shared" ca="1" si="228"/>
        <v>207</v>
      </c>
      <c r="K646">
        <f t="shared" ca="1" si="229"/>
        <v>18</v>
      </c>
      <c r="L646">
        <f t="shared" ca="1" si="230"/>
        <v>1.8</v>
      </c>
      <c r="M646" t="str">
        <f t="shared" ca="1" si="231"/>
        <v>Dark brown</v>
      </c>
      <c r="N646">
        <f t="shared" ca="1" si="232"/>
        <v>39.5</v>
      </c>
      <c r="O646">
        <f t="shared" ca="1" si="233"/>
        <v>36.799999999999997</v>
      </c>
      <c r="P646">
        <f t="shared" ca="1" si="234"/>
        <v>20.7</v>
      </c>
      <c r="Q646">
        <f t="shared" ca="1" si="235"/>
        <v>977</v>
      </c>
      <c r="R646" t="s">
        <v>21</v>
      </c>
      <c r="S646">
        <f t="shared" ca="1" si="236"/>
        <v>2.89</v>
      </c>
      <c r="T646">
        <f t="shared" ca="1" si="237"/>
        <v>1.6</v>
      </c>
      <c r="U646">
        <f t="shared" ca="1" si="238"/>
        <v>0.03</v>
      </c>
      <c r="V646">
        <v>9071</v>
      </c>
      <c r="W646">
        <v>753305</v>
      </c>
    </row>
    <row r="647" spans="1:23" x14ac:dyDescent="0.25">
      <c r="A647">
        <v>646</v>
      </c>
      <c r="B647">
        <f t="shared" ca="1" si="220"/>
        <v>35</v>
      </c>
      <c r="C647" t="str">
        <f t="shared" ca="1" si="221"/>
        <v>Loamy</v>
      </c>
      <c r="D647">
        <f t="shared" ca="1" si="222"/>
        <v>6.2</v>
      </c>
      <c r="E647">
        <f t="shared" ca="1" si="223"/>
        <v>4.5999999999999996</v>
      </c>
      <c r="F647">
        <f t="shared" ca="1" si="224"/>
        <v>60.3</v>
      </c>
      <c r="G647">
        <f t="shared" ca="1" si="225"/>
        <v>1.2</v>
      </c>
      <c r="H647">
        <f t="shared" ca="1" si="226"/>
        <v>81</v>
      </c>
      <c r="I647">
        <f t="shared" ca="1" si="227"/>
        <v>52</v>
      </c>
      <c r="J647">
        <f t="shared" ca="1" si="228"/>
        <v>222</v>
      </c>
      <c r="K647">
        <f t="shared" ca="1" si="229"/>
        <v>22</v>
      </c>
      <c r="L647">
        <f t="shared" ca="1" si="230"/>
        <v>1.7</v>
      </c>
      <c r="M647" t="str">
        <f t="shared" ca="1" si="231"/>
        <v>Reddish brown</v>
      </c>
      <c r="N647">
        <f t="shared" ca="1" si="232"/>
        <v>35.200000000000003</v>
      </c>
      <c r="O647">
        <f t="shared" ca="1" si="233"/>
        <v>49.9</v>
      </c>
      <c r="P647">
        <f t="shared" ca="1" si="234"/>
        <v>28.6</v>
      </c>
      <c r="Q647">
        <f t="shared" ca="1" si="235"/>
        <v>916</v>
      </c>
      <c r="R647" t="s">
        <v>21</v>
      </c>
      <c r="S647">
        <f t="shared" ca="1" si="236"/>
        <v>1.56</v>
      </c>
      <c r="T647">
        <f t="shared" ca="1" si="237"/>
        <v>1.21</v>
      </c>
      <c r="U647">
        <f t="shared" ca="1" si="238"/>
        <v>0.03</v>
      </c>
      <c r="V647">
        <v>9071</v>
      </c>
      <c r="W647">
        <v>753305</v>
      </c>
    </row>
    <row r="648" spans="1:23" x14ac:dyDescent="0.25">
      <c r="A648">
        <v>647</v>
      </c>
      <c r="B648">
        <f t="shared" ca="1" si="220"/>
        <v>41</v>
      </c>
      <c r="C648" t="str">
        <f t="shared" ca="1" si="221"/>
        <v>Loamy</v>
      </c>
      <c r="D648">
        <f t="shared" ca="1" si="222"/>
        <v>6.3</v>
      </c>
      <c r="E648">
        <f t="shared" ca="1" si="223"/>
        <v>4.9000000000000004</v>
      </c>
      <c r="F648">
        <f t="shared" ca="1" si="224"/>
        <v>66.099999999999994</v>
      </c>
      <c r="G648">
        <f t="shared" ca="1" si="225"/>
        <v>1.4</v>
      </c>
      <c r="H648">
        <f t="shared" ca="1" si="226"/>
        <v>143</v>
      </c>
      <c r="I648">
        <f t="shared" ca="1" si="227"/>
        <v>44</v>
      </c>
      <c r="J648">
        <f t="shared" ca="1" si="228"/>
        <v>296</v>
      </c>
      <c r="K648">
        <f t="shared" ca="1" si="229"/>
        <v>21</v>
      </c>
      <c r="L648">
        <f t="shared" ca="1" si="230"/>
        <v>1.5</v>
      </c>
      <c r="M648" t="str">
        <f t="shared" ca="1" si="231"/>
        <v>Dark brown</v>
      </c>
      <c r="N648">
        <f t="shared" ca="1" si="232"/>
        <v>39.9</v>
      </c>
      <c r="O648">
        <f t="shared" ca="1" si="233"/>
        <v>47.9</v>
      </c>
      <c r="P648">
        <f t="shared" ca="1" si="234"/>
        <v>29.1</v>
      </c>
      <c r="Q648">
        <f t="shared" ca="1" si="235"/>
        <v>605</v>
      </c>
      <c r="R648" t="s">
        <v>21</v>
      </c>
      <c r="S648">
        <f t="shared" ca="1" si="236"/>
        <v>3.25</v>
      </c>
      <c r="T648">
        <f t="shared" ca="1" si="237"/>
        <v>1.38</v>
      </c>
      <c r="U648">
        <f t="shared" ca="1" si="238"/>
        <v>0.04</v>
      </c>
      <c r="V648">
        <v>9071</v>
      </c>
      <c r="W648">
        <v>753305</v>
      </c>
    </row>
    <row r="649" spans="1:23" x14ac:dyDescent="0.25">
      <c r="A649">
        <v>648</v>
      </c>
      <c r="B649">
        <f t="shared" ca="1" si="220"/>
        <v>45</v>
      </c>
      <c r="C649" t="str">
        <f t="shared" ca="1" si="221"/>
        <v>Sandy loam</v>
      </c>
      <c r="D649">
        <f t="shared" ca="1" si="222"/>
        <v>6.5</v>
      </c>
      <c r="E649">
        <f t="shared" ca="1" si="223"/>
        <v>4.5999999999999996</v>
      </c>
      <c r="F649">
        <f t="shared" ca="1" si="224"/>
        <v>65.099999999999994</v>
      </c>
      <c r="G649">
        <f t="shared" ca="1" si="225"/>
        <v>1.43</v>
      </c>
      <c r="H649">
        <f t="shared" ca="1" si="226"/>
        <v>111</v>
      </c>
      <c r="I649">
        <f t="shared" ca="1" si="227"/>
        <v>39</v>
      </c>
      <c r="J649">
        <f t="shared" ca="1" si="228"/>
        <v>254</v>
      </c>
      <c r="K649">
        <f t="shared" ca="1" si="229"/>
        <v>20</v>
      </c>
      <c r="L649">
        <f t="shared" ca="1" si="230"/>
        <v>1.7</v>
      </c>
      <c r="M649" t="str">
        <f t="shared" ca="1" si="231"/>
        <v>Dark brown</v>
      </c>
      <c r="N649">
        <f t="shared" ca="1" si="232"/>
        <v>34.6</v>
      </c>
      <c r="O649">
        <f t="shared" ca="1" si="233"/>
        <v>49.3</v>
      </c>
      <c r="P649">
        <f t="shared" ca="1" si="234"/>
        <v>26.4</v>
      </c>
      <c r="Q649">
        <f t="shared" ca="1" si="235"/>
        <v>691</v>
      </c>
      <c r="R649" t="s">
        <v>21</v>
      </c>
      <c r="S649">
        <f t="shared" ca="1" si="236"/>
        <v>2.85</v>
      </c>
      <c r="T649">
        <f t="shared" ca="1" si="237"/>
        <v>1.32</v>
      </c>
      <c r="U649">
        <f t="shared" ca="1" si="238"/>
        <v>0.04</v>
      </c>
      <c r="V649">
        <v>9071</v>
      </c>
      <c r="W649">
        <v>753305</v>
      </c>
    </row>
    <row r="650" spans="1:23" x14ac:dyDescent="0.25">
      <c r="A650">
        <v>649</v>
      </c>
      <c r="B650">
        <f t="shared" ca="1" si="220"/>
        <v>31</v>
      </c>
      <c r="C650" t="str">
        <f t="shared" ca="1" si="221"/>
        <v>Sandy loam</v>
      </c>
      <c r="D650">
        <f t="shared" ca="1" si="222"/>
        <v>6.2</v>
      </c>
      <c r="E650">
        <f t="shared" ca="1" si="223"/>
        <v>4.8</v>
      </c>
      <c r="F650">
        <f t="shared" ca="1" si="224"/>
        <v>69.599999999999994</v>
      </c>
      <c r="G650">
        <f t="shared" ca="1" si="225"/>
        <v>1.02</v>
      </c>
      <c r="H650">
        <f t="shared" ca="1" si="226"/>
        <v>104</v>
      </c>
      <c r="I650">
        <f t="shared" ca="1" si="227"/>
        <v>46</v>
      </c>
      <c r="J650">
        <f t="shared" ca="1" si="228"/>
        <v>201</v>
      </c>
      <c r="K650">
        <f t="shared" ca="1" si="229"/>
        <v>20</v>
      </c>
      <c r="L650">
        <f t="shared" ca="1" si="230"/>
        <v>1.6</v>
      </c>
      <c r="M650" t="str">
        <f t="shared" ca="1" si="231"/>
        <v>Dark brown</v>
      </c>
      <c r="N650">
        <f t="shared" ca="1" si="232"/>
        <v>39.200000000000003</v>
      </c>
      <c r="O650">
        <f t="shared" ca="1" si="233"/>
        <v>49.8</v>
      </c>
      <c r="P650">
        <f t="shared" ca="1" si="234"/>
        <v>23.7</v>
      </c>
      <c r="Q650">
        <f t="shared" ca="1" si="235"/>
        <v>684</v>
      </c>
      <c r="R650" t="s">
        <v>21</v>
      </c>
      <c r="S650">
        <f t="shared" ca="1" si="236"/>
        <v>2.2599999999999998</v>
      </c>
      <c r="T650">
        <f t="shared" ca="1" si="237"/>
        <v>1.4</v>
      </c>
      <c r="U650">
        <f t="shared" ca="1" si="238"/>
        <v>0.03</v>
      </c>
      <c r="V650">
        <v>9071</v>
      </c>
      <c r="W650">
        <v>753305</v>
      </c>
    </row>
    <row r="651" spans="1:23" x14ac:dyDescent="0.25">
      <c r="A651">
        <v>650</v>
      </c>
      <c r="B651">
        <f t="shared" ca="1" si="220"/>
        <v>45</v>
      </c>
      <c r="C651" t="str">
        <f t="shared" ca="1" si="221"/>
        <v>Loamy</v>
      </c>
      <c r="D651">
        <f t="shared" ca="1" si="222"/>
        <v>6</v>
      </c>
      <c r="E651">
        <f t="shared" ca="1" si="223"/>
        <v>3.9</v>
      </c>
      <c r="F651">
        <f t="shared" ca="1" si="224"/>
        <v>59.1</v>
      </c>
      <c r="G651">
        <f t="shared" ca="1" si="225"/>
        <v>1.23</v>
      </c>
      <c r="H651">
        <f t="shared" ca="1" si="226"/>
        <v>117</v>
      </c>
      <c r="I651">
        <f t="shared" ca="1" si="227"/>
        <v>38</v>
      </c>
      <c r="J651">
        <f t="shared" ca="1" si="228"/>
        <v>260</v>
      </c>
      <c r="K651">
        <f t="shared" ca="1" si="229"/>
        <v>17</v>
      </c>
      <c r="L651">
        <f t="shared" ca="1" si="230"/>
        <v>1.7</v>
      </c>
      <c r="M651" t="str">
        <f t="shared" ca="1" si="231"/>
        <v>Dark brown</v>
      </c>
      <c r="N651">
        <f t="shared" ca="1" si="232"/>
        <v>32.6</v>
      </c>
      <c r="O651">
        <f t="shared" ca="1" si="233"/>
        <v>46.4</v>
      </c>
      <c r="P651">
        <f t="shared" ca="1" si="234"/>
        <v>27</v>
      </c>
      <c r="Q651">
        <f t="shared" ca="1" si="235"/>
        <v>666</v>
      </c>
      <c r="R651" t="s">
        <v>21</v>
      </c>
      <c r="S651">
        <f t="shared" ca="1" si="236"/>
        <v>3.08</v>
      </c>
      <c r="T651">
        <f t="shared" ca="1" si="237"/>
        <v>1.27</v>
      </c>
      <c r="U651">
        <f t="shared" ca="1" si="238"/>
        <v>0.04</v>
      </c>
      <c r="V651">
        <v>9071</v>
      </c>
      <c r="W651">
        <v>753305</v>
      </c>
    </row>
    <row r="652" spans="1:23" x14ac:dyDescent="0.25">
      <c r="A652">
        <v>651</v>
      </c>
      <c r="B652">
        <f t="shared" ca="1" si="220"/>
        <v>35</v>
      </c>
      <c r="C652" t="str">
        <f t="shared" ca="1" si="221"/>
        <v>Sandy loam</v>
      </c>
      <c r="D652">
        <f t="shared" ca="1" si="222"/>
        <v>6.5</v>
      </c>
      <c r="E652">
        <f t="shared" ca="1" si="223"/>
        <v>3.3</v>
      </c>
      <c r="F652">
        <f t="shared" ca="1" si="224"/>
        <v>51.2</v>
      </c>
      <c r="G652">
        <f t="shared" ca="1" si="225"/>
        <v>1.18</v>
      </c>
      <c r="H652">
        <f t="shared" ca="1" si="226"/>
        <v>91</v>
      </c>
      <c r="I652">
        <f t="shared" ca="1" si="227"/>
        <v>60</v>
      </c>
      <c r="J652">
        <f t="shared" ca="1" si="228"/>
        <v>300</v>
      </c>
      <c r="K652">
        <f t="shared" ca="1" si="229"/>
        <v>15</v>
      </c>
      <c r="L652">
        <f t="shared" ca="1" si="230"/>
        <v>1.2</v>
      </c>
      <c r="M652" t="str">
        <f t="shared" ca="1" si="231"/>
        <v>Dark brown</v>
      </c>
      <c r="N652">
        <f t="shared" ca="1" si="232"/>
        <v>38.9</v>
      </c>
      <c r="O652">
        <f t="shared" ca="1" si="233"/>
        <v>30.4</v>
      </c>
      <c r="P652">
        <f t="shared" ca="1" si="234"/>
        <v>21.7</v>
      </c>
      <c r="Q652">
        <f t="shared" ca="1" si="235"/>
        <v>771</v>
      </c>
      <c r="R652" t="s">
        <v>21</v>
      </c>
      <c r="S652">
        <f t="shared" ca="1" si="236"/>
        <v>1.52</v>
      </c>
      <c r="T652">
        <f t="shared" ca="1" si="237"/>
        <v>1.68</v>
      </c>
      <c r="U652">
        <f t="shared" ca="1" si="238"/>
        <v>0.03</v>
      </c>
      <c r="V652">
        <v>9071</v>
      </c>
      <c r="W652">
        <v>753305</v>
      </c>
    </row>
    <row r="653" spans="1:23" x14ac:dyDescent="0.25">
      <c r="A653">
        <v>652</v>
      </c>
      <c r="B653">
        <f t="shared" ca="1" si="220"/>
        <v>35</v>
      </c>
      <c r="C653" t="str">
        <f t="shared" ca="1" si="221"/>
        <v>Loamy</v>
      </c>
      <c r="D653">
        <f t="shared" ca="1" si="222"/>
        <v>6.3</v>
      </c>
      <c r="E653">
        <f t="shared" ca="1" si="223"/>
        <v>4.7</v>
      </c>
      <c r="F653">
        <f t="shared" ca="1" si="224"/>
        <v>63.6</v>
      </c>
      <c r="G653">
        <f t="shared" ca="1" si="225"/>
        <v>1.49</v>
      </c>
      <c r="H653">
        <f t="shared" ca="1" si="226"/>
        <v>129</v>
      </c>
      <c r="I653">
        <f t="shared" ca="1" si="227"/>
        <v>36</v>
      </c>
      <c r="J653">
        <f t="shared" ca="1" si="228"/>
        <v>215</v>
      </c>
      <c r="K653">
        <f t="shared" ca="1" si="229"/>
        <v>18</v>
      </c>
      <c r="L653">
        <f t="shared" ca="1" si="230"/>
        <v>1.7</v>
      </c>
      <c r="M653" t="str">
        <f t="shared" ca="1" si="231"/>
        <v>Reddish brown</v>
      </c>
      <c r="N653">
        <f t="shared" ca="1" si="232"/>
        <v>34.200000000000003</v>
      </c>
      <c r="O653">
        <f t="shared" ca="1" si="233"/>
        <v>41.1</v>
      </c>
      <c r="P653">
        <f t="shared" ca="1" si="234"/>
        <v>23.9</v>
      </c>
      <c r="Q653">
        <f t="shared" ca="1" si="235"/>
        <v>815</v>
      </c>
      <c r="R653" t="s">
        <v>21</v>
      </c>
      <c r="S653">
        <f t="shared" ca="1" si="236"/>
        <v>3.58</v>
      </c>
      <c r="T653">
        <f t="shared" ca="1" si="237"/>
        <v>1.55</v>
      </c>
      <c r="U653">
        <f t="shared" ca="1" si="238"/>
        <v>0.04</v>
      </c>
      <c r="V653">
        <v>9071</v>
      </c>
      <c r="W653">
        <v>753305</v>
      </c>
    </row>
    <row r="654" spans="1:23" x14ac:dyDescent="0.25">
      <c r="A654">
        <v>653</v>
      </c>
      <c r="B654">
        <f t="shared" ca="1" si="220"/>
        <v>40</v>
      </c>
      <c r="C654" t="str">
        <f t="shared" ca="1" si="221"/>
        <v>Sandy loam</v>
      </c>
      <c r="D654">
        <f t="shared" ca="1" si="222"/>
        <v>6.7</v>
      </c>
      <c r="E654">
        <f t="shared" ca="1" si="223"/>
        <v>4.3</v>
      </c>
      <c r="F654">
        <f t="shared" ca="1" si="224"/>
        <v>67.5</v>
      </c>
      <c r="G654">
        <f t="shared" ca="1" si="225"/>
        <v>1.22</v>
      </c>
      <c r="H654">
        <f t="shared" ca="1" si="226"/>
        <v>83</v>
      </c>
      <c r="I654">
        <f t="shared" ca="1" si="227"/>
        <v>60</v>
      </c>
      <c r="J654">
        <f t="shared" ca="1" si="228"/>
        <v>285</v>
      </c>
      <c r="K654">
        <f t="shared" ca="1" si="229"/>
        <v>25</v>
      </c>
      <c r="L654">
        <f t="shared" ca="1" si="230"/>
        <v>1.8</v>
      </c>
      <c r="M654" t="str">
        <f t="shared" ca="1" si="231"/>
        <v>Dark brown</v>
      </c>
      <c r="N654">
        <f t="shared" ca="1" si="232"/>
        <v>42.8</v>
      </c>
      <c r="O654">
        <f t="shared" ca="1" si="233"/>
        <v>56.3</v>
      </c>
      <c r="P654">
        <f t="shared" ca="1" si="234"/>
        <v>23.2</v>
      </c>
      <c r="Q654">
        <f t="shared" ca="1" si="235"/>
        <v>866</v>
      </c>
      <c r="R654" t="s">
        <v>21</v>
      </c>
      <c r="S654">
        <f t="shared" ca="1" si="236"/>
        <v>1.38</v>
      </c>
      <c r="T654">
        <f t="shared" ca="1" si="237"/>
        <v>1.2</v>
      </c>
      <c r="U654">
        <f t="shared" ca="1" si="238"/>
        <v>0.03</v>
      </c>
      <c r="V654">
        <v>9071</v>
      </c>
      <c r="W654">
        <v>753305</v>
      </c>
    </row>
    <row r="655" spans="1:23" x14ac:dyDescent="0.25">
      <c r="A655">
        <v>654</v>
      </c>
      <c r="B655">
        <f t="shared" ca="1" si="220"/>
        <v>33</v>
      </c>
      <c r="C655" t="str">
        <f t="shared" ca="1" si="221"/>
        <v>Sandy loam</v>
      </c>
      <c r="D655">
        <f t="shared" ca="1" si="222"/>
        <v>6</v>
      </c>
      <c r="E655">
        <f t="shared" ca="1" si="223"/>
        <v>3.4</v>
      </c>
      <c r="F655">
        <f t="shared" ca="1" si="224"/>
        <v>65.400000000000006</v>
      </c>
      <c r="G655">
        <f t="shared" ca="1" si="225"/>
        <v>1.39</v>
      </c>
      <c r="H655">
        <f t="shared" ca="1" si="226"/>
        <v>102</v>
      </c>
      <c r="I655">
        <f t="shared" ca="1" si="227"/>
        <v>49</v>
      </c>
      <c r="J655">
        <f t="shared" ca="1" si="228"/>
        <v>274</v>
      </c>
      <c r="K655">
        <f t="shared" ca="1" si="229"/>
        <v>15</v>
      </c>
      <c r="L655">
        <f t="shared" ca="1" si="230"/>
        <v>1.7</v>
      </c>
      <c r="M655" t="str">
        <f t="shared" ca="1" si="231"/>
        <v>Reddish brown</v>
      </c>
      <c r="N655">
        <f t="shared" ca="1" si="232"/>
        <v>34.5</v>
      </c>
      <c r="O655">
        <f t="shared" ca="1" si="233"/>
        <v>46.7</v>
      </c>
      <c r="P655">
        <f t="shared" ca="1" si="234"/>
        <v>27.3</v>
      </c>
      <c r="Q655">
        <f t="shared" ca="1" si="235"/>
        <v>898</v>
      </c>
      <c r="R655" t="s">
        <v>21</v>
      </c>
      <c r="S655">
        <f t="shared" ca="1" si="236"/>
        <v>2.08</v>
      </c>
      <c r="T655">
        <f t="shared" ca="1" si="237"/>
        <v>1.4</v>
      </c>
      <c r="U655">
        <f t="shared" ca="1" si="238"/>
        <v>0.04</v>
      </c>
      <c r="V655">
        <v>9071</v>
      </c>
      <c r="W655">
        <v>753305</v>
      </c>
    </row>
    <row r="656" spans="1:23" x14ac:dyDescent="0.25">
      <c r="A656">
        <v>655</v>
      </c>
      <c r="B656">
        <f t="shared" ca="1" si="220"/>
        <v>36</v>
      </c>
      <c r="C656" t="str">
        <f t="shared" ca="1" si="221"/>
        <v>Sandy loam</v>
      </c>
      <c r="D656">
        <f t="shared" ca="1" si="222"/>
        <v>6.5</v>
      </c>
      <c r="E656">
        <f t="shared" ca="1" si="223"/>
        <v>4.4000000000000004</v>
      </c>
      <c r="F656">
        <f t="shared" ca="1" si="224"/>
        <v>53.1</v>
      </c>
      <c r="G656">
        <f t="shared" ca="1" si="225"/>
        <v>1.37</v>
      </c>
      <c r="H656">
        <f t="shared" ca="1" si="226"/>
        <v>126</v>
      </c>
      <c r="I656">
        <f t="shared" ca="1" si="227"/>
        <v>38</v>
      </c>
      <c r="J656">
        <f t="shared" ca="1" si="228"/>
        <v>259</v>
      </c>
      <c r="K656">
        <f t="shared" ca="1" si="229"/>
        <v>25</v>
      </c>
      <c r="L656">
        <f t="shared" ca="1" si="230"/>
        <v>1.6</v>
      </c>
      <c r="M656" t="str">
        <f t="shared" ca="1" si="231"/>
        <v>Reddish brown</v>
      </c>
      <c r="N656">
        <f t="shared" ca="1" si="232"/>
        <v>43.8</v>
      </c>
      <c r="O656">
        <f t="shared" ca="1" si="233"/>
        <v>55.1</v>
      </c>
      <c r="P656">
        <f t="shared" ca="1" si="234"/>
        <v>24.2</v>
      </c>
      <c r="Q656">
        <f t="shared" ca="1" si="235"/>
        <v>718</v>
      </c>
      <c r="R656" t="s">
        <v>21</v>
      </c>
      <c r="S656">
        <f t="shared" ca="1" si="236"/>
        <v>3.32</v>
      </c>
      <c r="T656">
        <f t="shared" ca="1" si="237"/>
        <v>0.96</v>
      </c>
      <c r="U656">
        <f t="shared" ca="1" si="238"/>
        <v>0.03</v>
      </c>
      <c r="V656">
        <v>9071</v>
      </c>
      <c r="W656">
        <v>753305</v>
      </c>
    </row>
    <row r="657" spans="1:23" x14ac:dyDescent="0.25">
      <c r="A657">
        <v>656</v>
      </c>
      <c r="B657">
        <f t="shared" ca="1" si="220"/>
        <v>42</v>
      </c>
      <c r="C657" t="str">
        <f t="shared" ca="1" si="221"/>
        <v>Sandy loam</v>
      </c>
      <c r="D657">
        <f t="shared" ca="1" si="222"/>
        <v>6.4</v>
      </c>
      <c r="E657">
        <f t="shared" ca="1" si="223"/>
        <v>3.9</v>
      </c>
      <c r="F657">
        <f t="shared" ca="1" si="224"/>
        <v>56.7</v>
      </c>
      <c r="G657">
        <f t="shared" ca="1" si="225"/>
        <v>1.42</v>
      </c>
      <c r="H657">
        <f t="shared" ca="1" si="226"/>
        <v>144</v>
      </c>
      <c r="I657">
        <f t="shared" ca="1" si="227"/>
        <v>32</v>
      </c>
      <c r="J657">
        <f t="shared" ca="1" si="228"/>
        <v>260</v>
      </c>
      <c r="K657">
        <f t="shared" ca="1" si="229"/>
        <v>22</v>
      </c>
      <c r="L657">
        <f t="shared" ca="1" si="230"/>
        <v>1.8</v>
      </c>
      <c r="M657" t="str">
        <f t="shared" ca="1" si="231"/>
        <v>Dark brown</v>
      </c>
      <c r="N657">
        <f t="shared" ca="1" si="232"/>
        <v>47.1</v>
      </c>
      <c r="O657">
        <f t="shared" ca="1" si="233"/>
        <v>53.8</v>
      </c>
      <c r="P657">
        <f t="shared" ca="1" si="234"/>
        <v>24.1</v>
      </c>
      <c r="Q657">
        <f t="shared" ca="1" si="235"/>
        <v>806</v>
      </c>
      <c r="R657" t="s">
        <v>21</v>
      </c>
      <c r="S657">
        <f t="shared" ca="1" si="236"/>
        <v>4.5</v>
      </c>
      <c r="T657">
        <f t="shared" ca="1" si="237"/>
        <v>1.05</v>
      </c>
      <c r="U657">
        <f t="shared" ca="1" si="238"/>
        <v>0.03</v>
      </c>
      <c r="V657">
        <v>9071</v>
      </c>
      <c r="W657">
        <v>753305</v>
      </c>
    </row>
    <row r="658" spans="1:23" x14ac:dyDescent="0.25">
      <c r="A658">
        <v>657</v>
      </c>
      <c r="B658">
        <f t="shared" ca="1" si="220"/>
        <v>42</v>
      </c>
      <c r="C658" t="str">
        <f t="shared" ca="1" si="221"/>
        <v>Loamy</v>
      </c>
      <c r="D658">
        <f t="shared" ca="1" si="222"/>
        <v>6.2</v>
      </c>
      <c r="E658">
        <f t="shared" ca="1" si="223"/>
        <v>4.8</v>
      </c>
      <c r="F658">
        <f t="shared" ca="1" si="224"/>
        <v>58.7</v>
      </c>
      <c r="G658">
        <f t="shared" ca="1" si="225"/>
        <v>1.1399999999999999</v>
      </c>
      <c r="H658">
        <f t="shared" ca="1" si="226"/>
        <v>113</v>
      </c>
      <c r="I658">
        <f t="shared" ca="1" si="227"/>
        <v>44</v>
      </c>
      <c r="J658">
        <f t="shared" ca="1" si="228"/>
        <v>284</v>
      </c>
      <c r="K658">
        <f t="shared" ca="1" si="229"/>
        <v>17</v>
      </c>
      <c r="L658">
        <f t="shared" ca="1" si="230"/>
        <v>1.2</v>
      </c>
      <c r="M658" t="str">
        <f t="shared" ca="1" si="231"/>
        <v>Dark brown</v>
      </c>
      <c r="N658">
        <f t="shared" ca="1" si="232"/>
        <v>39.6</v>
      </c>
      <c r="O658">
        <f t="shared" ca="1" si="233"/>
        <v>35</v>
      </c>
      <c r="P658">
        <f t="shared" ca="1" si="234"/>
        <v>23.4</v>
      </c>
      <c r="Q658">
        <f t="shared" ca="1" si="235"/>
        <v>688</v>
      </c>
      <c r="R658" t="s">
        <v>21</v>
      </c>
      <c r="S658">
        <f t="shared" ca="1" si="236"/>
        <v>2.57</v>
      </c>
      <c r="T658">
        <f t="shared" ca="1" si="237"/>
        <v>1.68</v>
      </c>
      <c r="U658">
        <f t="shared" ca="1" si="238"/>
        <v>0.03</v>
      </c>
      <c r="V658">
        <v>9071</v>
      </c>
      <c r="W658">
        <v>753305</v>
      </c>
    </row>
    <row r="659" spans="1:23" x14ac:dyDescent="0.25">
      <c r="A659">
        <v>658</v>
      </c>
      <c r="B659">
        <f t="shared" ca="1" si="220"/>
        <v>36</v>
      </c>
      <c r="C659" t="str">
        <f t="shared" ca="1" si="221"/>
        <v>Sandy loam</v>
      </c>
      <c r="D659">
        <f t="shared" ca="1" si="222"/>
        <v>6.5</v>
      </c>
      <c r="E659">
        <f t="shared" ca="1" si="223"/>
        <v>4.7</v>
      </c>
      <c r="F659">
        <f t="shared" ca="1" si="224"/>
        <v>59.9</v>
      </c>
      <c r="G659">
        <f t="shared" ca="1" si="225"/>
        <v>1.36</v>
      </c>
      <c r="H659">
        <f t="shared" ca="1" si="226"/>
        <v>138</v>
      </c>
      <c r="I659">
        <f t="shared" ca="1" si="227"/>
        <v>33</v>
      </c>
      <c r="J659">
        <f t="shared" ca="1" si="228"/>
        <v>279</v>
      </c>
      <c r="K659">
        <f t="shared" ca="1" si="229"/>
        <v>24</v>
      </c>
      <c r="L659">
        <f t="shared" ca="1" si="230"/>
        <v>1.7</v>
      </c>
      <c r="M659" t="str">
        <f t="shared" ca="1" si="231"/>
        <v>Reddish brown</v>
      </c>
      <c r="N659">
        <f t="shared" ca="1" si="232"/>
        <v>46.6</v>
      </c>
      <c r="O659">
        <f t="shared" ca="1" si="233"/>
        <v>57.6</v>
      </c>
      <c r="P659">
        <f t="shared" ca="1" si="234"/>
        <v>20</v>
      </c>
      <c r="Q659">
        <f t="shared" ca="1" si="235"/>
        <v>601</v>
      </c>
      <c r="R659" t="s">
        <v>21</v>
      </c>
      <c r="S659">
        <f t="shared" ca="1" si="236"/>
        <v>4.18</v>
      </c>
      <c r="T659">
        <f t="shared" ca="1" si="237"/>
        <v>1.04</v>
      </c>
      <c r="U659">
        <f t="shared" ca="1" si="238"/>
        <v>0.03</v>
      </c>
      <c r="V659">
        <v>9071</v>
      </c>
      <c r="W659">
        <v>753305</v>
      </c>
    </row>
    <row r="660" spans="1:23" x14ac:dyDescent="0.25">
      <c r="A660">
        <v>659</v>
      </c>
      <c r="B660">
        <f t="shared" ca="1" si="220"/>
        <v>40</v>
      </c>
      <c r="C660" t="str">
        <f t="shared" ca="1" si="221"/>
        <v>Sandy loam</v>
      </c>
      <c r="D660">
        <f t="shared" ca="1" si="222"/>
        <v>6.5</v>
      </c>
      <c r="E660">
        <f t="shared" ca="1" si="223"/>
        <v>3.7</v>
      </c>
      <c r="F660">
        <f t="shared" ca="1" si="224"/>
        <v>54.7</v>
      </c>
      <c r="G660">
        <f t="shared" ca="1" si="225"/>
        <v>1.35</v>
      </c>
      <c r="H660">
        <f t="shared" ca="1" si="226"/>
        <v>141</v>
      </c>
      <c r="I660">
        <f t="shared" ca="1" si="227"/>
        <v>32</v>
      </c>
      <c r="J660">
        <f t="shared" ca="1" si="228"/>
        <v>204</v>
      </c>
      <c r="K660">
        <f t="shared" ca="1" si="229"/>
        <v>16</v>
      </c>
      <c r="L660">
        <f t="shared" ca="1" si="230"/>
        <v>1.1000000000000001</v>
      </c>
      <c r="M660" t="str">
        <f t="shared" ca="1" si="231"/>
        <v>Dark brown</v>
      </c>
      <c r="N660">
        <f t="shared" ca="1" si="232"/>
        <v>33.5</v>
      </c>
      <c r="O660">
        <f t="shared" ca="1" si="233"/>
        <v>33</v>
      </c>
      <c r="P660">
        <f t="shared" ca="1" si="234"/>
        <v>21.5</v>
      </c>
      <c r="Q660">
        <f t="shared" ca="1" si="235"/>
        <v>740</v>
      </c>
      <c r="R660" t="s">
        <v>21</v>
      </c>
      <c r="S660">
        <f t="shared" ca="1" si="236"/>
        <v>4.41</v>
      </c>
      <c r="T660">
        <f t="shared" ca="1" si="237"/>
        <v>1.66</v>
      </c>
      <c r="U660">
        <f t="shared" ca="1" si="238"/>
        <v>0.04</v>
      </c>
      <c r="V660">
        <v>9071</v>
      </c>
      <c r="W660">
        <v>753305</v>
      </c>
    </row>
    <row r="661" spans="1:23" x14ac:dyDescent="0.25">
      <c r="A661">
        <v>660</v>
      </c>
      <c r="B661">
        <f t="shared" ca="1" si="220"/>
        <v>38</v>
      </c>
      <c r="C661" t="str">
        <f t="shared" ca="1" si="221"/>
        <v>Sandy loam</v>
      </c>
      <c r="D661">
        <f t="shared" ca="1" si="222"/>
        <v>6.5</v>
      </c>
      <c r="E661">
        <f t="shared" ca="1" si="223"/>
        <v>4.3</v>
      </c>
      <c r="F661">
        <f t="shared" ca="1" si="224"/>
        <v>68.400000000000006</v>
      </c>
      <c r="G661">
        <f t="shared" ca="1" si="225"/>
        <v>1.1399999999999999</v>
      </c>
      <c r="H661">
        <f t="shared" ca="1" si="226"/>
        <v>108</v>
      </c>
      <c r="I661">
        <f t="shared" ca="1" si="227"/>
        <v>57</v>
      </c>
      <c r="J661">
        <f t="shared" ca="1" si="228"/>
        <v>251</v>
      </c>
      <c r="K661">
        <f t="shared" ca="1" si="229"/>
        <v>23</v>
      </c>
      <c r="L661">
        <f t="shared" ca="1" si="230"/>
        <v>1.4</v>
      </c>
      <c r="M661" t="str">
        <f t="shared" ca="1" si="231"/>
        <v>Dark brown</v>
      </c>
      <c r="N661">
        <f t="shared" ca="1" si="232"/>
        <v>36.700000000000003</v>
      </c>
      <c r="O661">
        <f t="shared" ca="1" si="233"/>
        <v>50</v>
      </c>
      <c r="P661">
        <f t="shared" ca="1" si="234"/>
        <v>25.3</v>
      </c>
      <c r="Q661">
        <f t="shared" ca="1" si="235"/>
        <v>950</v>
      </c>
      <c r="R661" t="s">
        <v>21</v>
      </c>
      <c r="S661">
        <f t="shared" ca="1" si="236"/>
        <v>1.89</v>
      </c>
      <c r="T661">
        <f t="shared" ca="1" si="237"/>
        <v>1.37</v>
      </c>
      <c r="U661">
        <f t="shared" ca="1" si="238"/>
        <v>0.03</v>
      </c>
      <c r="V661">
        <v>9071</v>
      </c>
      <c r="W661">
        <v>753305</v>
      </c>
    </row>
    <row r="662" spans="1:23" x14ac:dyDescent="0.25">
      <c r="A662">
        <v>661</v>
      </c>
      <c r="B662">
        <f t="shared" ca="1" si="220"/>
        <v>41</v>
      </c>
      <c r="C662" t="str">
        <f t="shared" ca="1" si="221"/>
        <v>Sandy loam</v>
      </c>
      <c r="D662">
        <f t="shared" ca="1" si="222"/>
        <v>6.6</v>
      </c>
      <c r="E662">
        <f t="shared" ca="1" si="223"/>
        <v>4.4000000000000004</v>
      </c>
      <c r="F662">
        <f t="shared" ca="1" si="224"/>
        <v>56.2</v>
      </c>
      <c r="G662">
        <f t="shared" ca="1" si="225"/>
        <v>1.46</v>
      </c>
      <c r="H662">
        <f t="shared" ca="1" si="226"/>
        <v>117</v>
      </c>
      <c r="I662">
        <f t="shared" ca="1" si="227"/>
        <v>51</v>
      </c>
      <c r="J662">
        <f t="shared" ca="1" si="228"/>
        <v>204</v>
      </c>
      <c r="K662">
        <f t="shared" ca="1" si="229"/>
        <v>19</v>
      </c>
      <c r="L662">
        <f t="shared" ca="1" si="230"/>
        <v>1.3</v>
      </c>
      <c r="M662" t="str">
        <f t="shared" ca="1" si="231"/>
        <v>Dark brown</v>
      </c>
      <c r="N662">
        <f t="shared" ca="1" si="232"/>
        <v>36.5</v>
      </c>
      <c r="O662">
        <f t="shared" ca="1" si="233"/>
        <v>53.9</v>
      </c>
      <c r="P662">
        <f t="shared" ca="1" si="234"/>
        <v>27.4</v>
      </c>
      <c r="Q662">
        <f t="shared" ca="1" si="235"/>
        <v>838</v>
      </c>
      <c r="R662" t="s">
        <v>21</v>
      </c>
      <c r="S662">
        <f t="shared" ca="1" si="236"/>
        <v>2.29</v>
      </c>
      <c r="T662">
        <f t="shared" ca="1" si="237"/>
        <v>1.04</v>
      </c>
      <c r="U662">
        <f t="shared" ca="1" si="238"/>
        <v>0.04</v>
      </c>
      <c r="V662">
        <v>9071</v>
      </c>
      <c r="W662">
        <v>753305</v>
      </c>
    </row>
    <row r="663" spans="1:23" x14ac:dyDescent="0.25">
      <c r="A663">
        <v>662</v>
      </c>
      <c r="B663">
        <f t="shared" ca="1" si="220"/>
        <v>36</v>
      </c>
      <c r="C663" t="str">
        <f t="shared" ca="1" si="221"/>
        <v>Loamy</v>
      </c>
      <c r="D663">
        <f t="shared" ca="1" si="222"/>
        <v>6.7</v>
      </c>
      <c r="E663">
        <f t="shared" ca="1" si="223"/>
        <v>3.4</v>
      </c>
      <c r="F663">
        <f t="shared" ca="1" si="224"/>
        <v>57</v>
      </c>
      <c r="G663">
        <f t="shared" ca="1" si="225"/>
        <v>1.31</v>
      </c>
      <c r="H663">
        <f t="shared" ca="1" si="226"/>
        <v>113</v>
      </c>
      <c r="I663">
        <f t="shared" ca="1" si="227"/>
        <v>56</v>
      </c>
      <c r="J663">
        <f t="shared" ca="1" si="228"/>
        <v>272</v>
      </c>
      <c r="K663">
        <f t="shared" ca="1" si="229"/>
        <v>25</v>
      </c>
      <c r="L663">
        <f t="shared" ca="1" si="230"/>
        <v>1.8</v>
      </c>
      <c r="M663" t="str">
        <f t="shared" ca="1" si="231"/>
        <v>Dark brown</v>
      </c>
      <c r="N663">
        <f t="shared" ca="1" si="232"/>
        <v>34.299999999999997</v>
      </c>
      <c r="O663">
        <f t="shared" ca="1" si="233"/>
        <v>49.9</v>
      </c>
      <c r="P663">
        <f t="shared" ca="1" si="234"/>
        <v>27.4</v>
      </c>
      <c r="Q663">
        <f t="shared" ca="1" si="235"/>
        <v>865</v>
      </c>
      <c r="R663" t="s">
        <v>21</v>
      </c>
      <c r="S663">
        <f t="shared" ca="1" si="236"/>
        <v>2.02</v>
      </c>
      <c r="T663">
        <f t="shared" ca="1" si="237"/>
        <v>1.1399999999999999</v>
      </c>
      <c r="U663">
        <f t="shared" ca="1" si="238"/>
        <v>0.04</v>
      </c>
      <c r="V663">
        <v>9071</v>
      </c>
      <c r="W663">
        <v>753305</v>
      </c>
    </row>
    <row r="664" spans="1:23" x14ac:dyDescent="0.25">
      <c r="A664">
        <v>663</v>
      </c>
      <c r="B664">
        <f t="shared" ca="1" si="220"/>
        <v>44</v>
      </c>
      <c r="C664" t="str">
        <f t="shared" ca="1" si="221"/>
        <v>Sandy loam</v>
      </c>
      <c r="D664">
        <f t="shared" ca="1" si="222"/>
        <v>6.8</v>
      </c>
      <c r="E664">
        <f t="shared" ca="1" si="223"/>
        <v>3.8</v>
      </c>
      <c r="F664">
        <f t="shared" ca="1" si="224"/>
        <v>68.8</v>
      </c>
      <c r="G664">
        <f t="shared" ca="1" si="225"/>
        <v>1.05</v>
      </c>
      <c r="H664">
        <f t="shared" ca="1" si="226"/>
        <v>81</v>
      </c>
      <c r="I664">
        <f t="shared" ca="1" si="227"/>
        <v>43</v>
      </c>
      <c r="J664">
        <f t="shared" ca="1" si="228"/>
        <v>208</v>
      </c>
      <c r="K664">
        <f t="shared" ca="1" si="229"/>
        <v>24</v>
      </c>
      <c r="L664">
        <f t="shared" ca="1" si="230"/>
        <v>1.9</v>
      </c>
      <c r="M664" t="str">
        <f t="shared" ca="1" si="231"/>
        <v>Reddish brown</v>
      </c>
      <c r="N664">
        <f t="shared" ca="1" si="232"/>
        <v>47.7</v>
      </c>
      <c r="O664">
        <f t="shared" ca="1" si="233"/>
        <v>36.1</v>
      </c>
      <c r="P664">
        <f t="shared" ca="1" si="234"/>
        <v>22.6</v>
      </c>
      <c r="Q664">
        <f t="shared" ca="1" si="235"/>
        <v>647</v>
      </c>
      <c r="R664" t="s">
        <v>21</v>
      </c>
      <c r="S664">
        <f t="shared" ca="1" si="236"/>
        <v>1.88</v>
      </c>
      <c r="T664">
        <f t="shared" ca="1" si="237"/>
        <v>1.91</v>
      </c>
      <c r="U664">
        <f t="shared" ca="1" si="238"/>
        <v>0.02</v>
      </c>
      <c r="V664">
        <v>9071</v>
      </c>
      <c r="W664">
        <v>753305</v>
      </c>
    </row>
    <row r="665" spans="1:23" x14ac:dyDescent="0.25">
      <c r="A665">
        <v>664</v>
      </c>
      <c r="B665">
        <f t="shared" ca="1" si="220"/>
        <v>38</v>
      </c>
      <c r="C665" t="str">
        <f t="shared" ca="1" si="221"/>
        <v>Loamy</v>
      </c>
      <c r="D665">
        <f t="shared" ca="1" si="222"/>
        <v>6.3</v>
      </c>
      <c r="E665">
        <f t="shared" ca="1" si="223"/>
        <v>3.1</v>
      </c>
      <c r="F665">
        <f t="shared" ca="1" si="224"/>
        <v>60.3</v>
      </c>
      <c r="G665">
        <f t="shared" ca="1" si="225"/>
        <v>1.01</v>
      </c>
      <c r="H665">
        <f t="shared" ca="1" si="226"/>
        <v>84</v>
      </c>
      <c r="I665">
        <f t="shared" ca="1" si="227"/>
        <v>57</v>
      </c>
      <c r="J665">
        <f t="shared" ca="1" si="228"/>
        <v>226</v>
      </c>
      <c r="K665">
        <f t="shared" ca="1" si="229"/>
        <v>21</v>
      </c>
      <c r="L665">
        <f t="shared" ca="1" si="230"/>
        <v>1.2</v>
      </c>
      <c r="M665" t="str">
        <f t="shared" ca="1" si="231"/>
        <v>Reddish brown</v>
      </c>
      <c r="N665">
        <f t="shared" ca="1" si="232"/>
        <v>30.9</v>
      </c>
      <c r="O665">
        <f t="shared" ca="1" si="233"/>
        <v>44.4</v>
      </c>
      <c r="P665">
        <f t="shared" ca="1" si="234"/>
        <v>23.4</v>
      </c>
      <c r="Q665">
        <f t="shared" ca="1" si="235"/>
        <v>847</v>
      </c>
      <c r="R665" t="s">
        <v>21</v>
      </c>
      <c r="S665">
        <f t="shared" ca="1" si="236"/>
        <v>1.47</v>
      </c>
      <c r="T665">
        <f t="shared" ca="1" si="237"/>
        <v>1.36</v>
      </c>
      <c r="U665">
        <f t="shared" ca="1" si="238"/>
        <v>0.03</v>
      </c>
      <c r="V665">
        <v>9071</v>
      </c>
      <c r="W665">
        <v>753305</v>
      </c>
    </row>
    <row r="666" spans="1:23" x14ac:dyDescent="0.25">
      <c r="A666">
        <v>665</v>
      </c>
      <c r="B666">
        <f t="shared" ca="1" si="220"/>
        <v>32</v>
      </c>
      <c r="C666" t="str">
        <f t="shared" ca="1" si="221"/>
        <v>Sandy loam</v>
      </c>
      <c r="D666">
        <f t="shared" ca="1" si="222"/>
        <v>6.3</v>
      </c>
      <c r="E666">
        <f t="shared" ca="1" si="223"/>
        <v>4.5</v>
      </c>
      <c r="F666">
        <f t="shared" ca="1" si="224"/>
        <v>57</v>
      </c>
      <c r="G666">
        <f t="shared" ca="1" si="225"/>
        <v>1.0900000000000001</v>
      </c>
      <c r="H666">
        <f t="shared" ca="1" si="226"/>
        <v>90</v>
      </c>
      <c r="I666">
        <f t="shared" ca="1" si="227"/>
        <v>32</v>
      </c>
      <c r="J666">
        <f t="shared" ca="1" si="228"/>
        <v>287</v>
      </c>
      <c r="K666">
        <f t="shared" ca="1" si="229"/>
        <v>19</v>
      </c>
      <c r="L666">
        <f t="shared" ca="1" si="230"/>
        <v>1.2</v>
      </c>
      <c r="M666" t="str">
        <f t="shared" ca="1" si="231"/>
        <v>Reddish brown</v>
      </c>
      <c r="N666">
        <f t="shared" ca="1" si="232"/>
        <v>49.7</v>
      </c>
      <c r="O666">
        <f t="shared" ca="1" si="233"/>
        <v>59.7</v>
      </c>
      <c r="P666">
        <f t="shared" ca="1" si="234"/>
        <v>23.7</v>
      </c>
      <c r="Q666">
        <f t="shared" ca="1" si="235"/>
        <v>625</v>
      </c>
      <c r="R666" t="s">
        <v>21</v>
      </c>
      <c r="S666">
        <f t="shared" ca="1" si="236"/>
        <v>2.81</v>
      </c>
      <c r="T666">
        <f t="shared" ca="1" si="237"/>
        <v>0.95</v>
      </c>
      <c r="U666">
        <f t="shared" ca="1" si="238"/>
        <v>0.02</v>
      </c>
      <c r="V666">
        <v>9071</v>
      </c>
      <c r="W666">
        <v>753305</v>
      </c>
    </row>
    <row r="667" spans="1:23" x14ac:dyDescent="0.25">
      <c r="A667">
        <v>666</v>
      </c>
      <c r="B667">
        <f t="shared" ref="B667:B730" ca="1" si="239">RANDBETWEEN(30, 45)</f>
        <v>31</v>
      </c>
      <c r="C667" t="str">
        <f t="shared" ref="C667:C730" ca="1" si="240">CHOOSE(RANDBETWEEN(1,2), "Loamy", "Sandy loam")</f>
        <v>Sandy loam</v>
      </c>
      <c r="D667">
        <f t="shared" ref="D667:D730" ca="1" si="241">ROUND(6 + RAND() * 0.8, 1)</f>
        <v>6.5</v>
      </c>
      <c r="E667">
        <f t="shared" ref="E667:E730" ca="1" si="242">ROUND(3 + RAND() * 2, 1)</f>
        <v>3.4</v>
      </c>
      <c r="F667">
        <f t="shared" ref="F667:F730" ca="1" si="243">ROUND(50 + RAND() * 20, 1)</f>
        <v>58.1</v>
      </c>
      <c r="G667">
        <f t="shared" ref="G667:G730" ca="1" si="244">ROUND(1 + RAND() * 0.5, 2)</f>
        <v>1.1200000000000001</v>
      </c>
      <c r="H667">
        <f t="shared" ref="H667:H730" ca="1" si="245">RANDBETWEEN(80, 150)</f>
        <v>101</v>
      </c>
      <c r="I667">
        <f t="shared" ref="I667:I730" ca="1" si="246">RANDBETWEEN(30, 60)</f>
        <v>45</v>
      </c>
      <c r="J667">
        <f t="shared" ref="J667:J730" ca="1" si="247">RANDBETWEEN(200, 300)</f>
        <v>213</v>
      </c>
      <c r="K667">
        <f t="shared" ref="K667:K730" ca="1" si="248">RANDBETWEEN(15, 25)</f>
        <v>20</v>
      </c>
      <c r="L667">
        <f t="shared" ref="L667:L730" ca="1" si="249">ROUND(1 + RAND(), 1)</f>
        <v>1.8</v>
      </c>
      <c r="M667" t="str">
        <f t="shared" ref="M667:M730" ca="1" si="250">CHOOSE(RANDBETWEEN(1,2), "Dark brown", "Reddish brown")</f>
        <v>Dark brown</v>
      </c>
      <c r="N667">
        <f t="shared" ref="N667:N730" ca="1" si="251">ROUND(30 + RAND() * 20, 1)</f>
        <v>36.5</v>
      </c>
      <c r="O667">
        <f t="shared" ref="O667:O730" ca="1" si="252">ROUND(30 + RAND() * 30, 1)</f>
        <v>58</v>
      </c>
      <c r="P667">
        <f t="shared" ref="P667:P730" ca="1" si="253">ROUND(20 + RAND() * 10, 1)</f>
        <v>29.9</v>
      </c>
      <c r="Q667">
        <f t="shared" ref="Q667:Q730" ca="1" si="254">RANDBETWEEN(600, 1000)</f>
        <v>953</v>
      </c>
      <c r="R667" t="s">
        <v>21</v>
      </c>
      <c r="S667">
        <f t="shared" ca="1" si="236"/>
        <v>2.2400000000000002</v>
      </c>
      <c r="T667">
        <f t="shared" ca="1" si="237"/>
        <v>1</v>
      </c>
      <c r="U667">
        <f t="shared" ca="1" si="238"/>
        <v>0.03</v>
      </c>
      <c r="V667">
        <v>9071</v>
      </c>
      <c r="W667">
        <v>753305</v>
      </c>
    </row>
    <row r="668" spans="1:23" x14ac:dyDescent="0.25">
      <c r="A668">
        <v>667</v>
      </c>
      <c r="B668">
        <f t="shared" ca="1" si="239"/>
        <v>42</v>
      </c>
      <c r="C668" t="str">
        <f t="shared" ca="1" si="240"/>
        <v>Loamy</v>
      </c>
      <c r="D668">
        <f t="shared" ca="1" si="241"/>
        <v>6.1</v>
      </c>
      <c r="E668">
        <f t="shared" ca="1" si="242"/>
        <v>3.8</v>
      </c>
      <c r="F668">
        <f t="shared" ca="1" si="243"/>
        <v>65.8</v>
      </c>
      <c r="G668">
        <f t="shared" ca="1" si="244"/>
        <v>1.1599999999999999</v>
      </c>
      <c r="H668">
        <f t="shared" ca="1" si="245"/>
        <v>131</v>
      </c>
      <c r="I668">
        <f t="shared" ca="1" si="246"/>
        <v>32</v>
      </c>
      <c r="J668">
        <f t="shared" ca="1" si="247"/>
        <v>225</v>
      </c>
      <c r="K668">
        <f t="shared" ca="1" si="248"/>
        <v>20</v>
      </c>
      <c r="L668">
        <f t="shared" ca="1" si="249"/>
        <v>1.7</v>
      </c>
      <c r="M668" t="str">
        <f t="shared" ca="1" si="250"/>
        <v>Dark brown</v>
      </c>
      <c r="N668">
        <f t="shared" ca="1" si="251"/>
        <v>48.3</v>
      </c>
      <c r="O668">
        <f t="shared" ca="1" si="252"/>
        <v>57.8</v>
      </c>
      <c r="P668">
        <f t="shared" ca="1" si="253"/>
        <v>20.7</v>
      </c>
      <c r="Q668">
        <f t="shared" ca="1" si="254"/>
        <v>754</v>
      </c>
      <c r="R668" t="s">
        <v>21</v>
      </c>
      <c r="S668">
        <f t="shared" ca="1" si="236"/>
        <v>4.09</v>
      </c>
      <c r="T668">
        <f t="shared" ca="1" si="237"/>
        <v>1.1399999999999999</v>
      </c>
      <c r="U668">
        <f t="shared" ca="1" si="238"/>
        <v>0.02</v>
      </c>
      <c r="V668">
        <v>9071</v>
      </c>
      <c r="W668">
        <v>753305</v>
      </c>
    </row>
    <row r="669" spans="1:23" x14ac:dyDescent="0.25">
      <c r="A669">
        <v>668</v>
      </c>
      <c r="B669">
        <f t="shared" ca="1" si="239"/>
        <v>41</v>
      </c>
      <c r="C669" t="str">
        <f t="shared" ca="1" si="240"/>
        <v>Loamy</v>
      </c>
      <c r="D669">
        <f t="shared" ca="1" si="241"/>
        <v>6.6</v>
      </c>
      <c r="E669">
        <f t="shared" ca="1" si="242"/>
        <v>4.8</v>
      </c>
      <c r="F669">
        <f t="shared" ca="1" si="243"/>
        <v>54.7</v>
      </c>
      <c r="G669">
        <f t="shared" ca="1" si="244"/>
        <v>1.36</v>
      </c>
      <c r="H669">
        <f t="shared" ca="1" si="245"/>
        <v>95</v>
      </c>
      <c r="I669">
        <f t="shared" ca="1" si="246"/>
        <v>55</v>
      </c>
      <c r="J669">
        <f t="shared" ca="1" si="247"/>
        <v>288</v>
      </c>
      <c r="K669">
        <f t="shared" ca="1" si="248"/>
        <v>17</v>
      </c>
      <c r="L669">
        <f t="shared" ca="1" si="249"/>
        <v>1.1000000000000001</v>
      </c>
      <c r="M669" t="str">
        <f t="shared" ca="1" si="250"/>
        <v>Dark brown</v>
      </c>
      <c r="N669">
        <f t="shared" ca="1" si="251"/>
        <v>35.4</v>
      </c>
      <c r="O669">
        <f t="shared" ca="1" si="252"/>
        <v>54.6</v>
      </c>
      <c r="P669">
        <f t="shared" ca="1" si="253"/>
        <v>24.7</v>
      </c>
      <c r="Q669">
        <f t="shared" ca="1" si="254"/>
        <v>761</v>
      </c>
      <c r="R669" t="s">
        <v>21</v>
      </c>
      <c r="S669">
        <f t="shared" ca="1" si="236"/>
        <v>1.73</v>
      </c>
      <c r="T669">
        <f t="shared" ca="1" si="237"/>
        <v>1</v>
      </c>
      <c r="U669">
        <f t="shared" ca="1" si="238"/>
        <v>0.04</v>
      </c>
      <c r="V669">
        <v>9071</v>
      </c>
      <c r="W669">
        <v>753305</v>
      </c>
    </row>
    <row r="670" spans="1:23" x14ac:dyDescent="0.25">
      <c r="A670">
        <v>669</v>
      </c>
      <c r="B670">
        <f t="shared" ca="1" si="239"/>
        <v>41</v>
      </c>
      <c r="C670" t="str">
        <f t="shared" ca="1" si="240"/>
        <v>Sandy loam</v>
      </c>
      <c r="D670">
        <f t="shared" ca="1" si="241"/>
        <v>6.7</v>
      </c>
      <c r="E670">
        <f t="shared" ca="1" si="242"/>
        <v>3.6</v>
      </c>
      <c r="F670">
        <f t="shared" ca="1" si="243"/>
        <v>55.1</v>
      </c>
      <c r="G670">
        <f t="shared" ca="1" si="244"/>
        <v>1.1100000000000001</v>
      </c>
      <c r="H670">
        <f t="shared" ca="1" si="245"/>
        <v>92</v>
      </c>
      <c r="I670">
        <f t="shared" ca="1" si="246"/>
        <v>59</v>
      </c>
      <c r="J670">
        <f t="shared" ca="1" si="247"/>
        <v>288</v>
      </c>
      <c r="K670">
        <f t="shared" ca="1" si="248"/>
        <v>17</v>
      </c>
      <c r="L670">
        <f t="shared" ca="1" si="249"/>
        <v>1.4</v>
      </c>
      <c r="M670" t="str">
        <f t="shared" ca="1" si="250"/>
        <v>Reddish brown</v>
      </c>
      <c r="N670">
        <f t="shared" ca="1" si="251"/>
        <v>33.700000000000003</v>
      </c>
      <c r="O670">
        <f t="shared" ca="1" si="252"/>
        <v>42.7</v>
      </c>
      <c r="P670">
        <f t="shared" ca="1" si="253"/>
        <v>20.3</v>
      </c>
      <c r="Q670">
        <f t="shared" ca="1" si="254"/>
        <v>794</v>
      </c>
      <c r="R670" t="s">
        <v>21</v>
      </c>
      <c r="S670">
        <f t="shared" ca="1" si="236"/>
        <v>1.56</v>
      </c>
      <c r="T670">
        <f t="shared" ca="1" si="237"/>
        <v>1.29</v>
      </c>
      <c r="U670">
        <f t="shared" ca="1" si="238"/>
        <v>0.03</v>
      </c>
      <c r="V670">
        <v>9071</v>
      </c>
      <c r="W670">
        <v>753305</v>
      </c>
    </row>
    <row r="671" spans="1:23" x14ac:dyDescent="0.25">
      <c r="A671">
        <v>670</v>
      </c>
      <c r="B671">
        <f t="shared" ca="1" si="239"/>
        <v>39</v>
      </c>
      <c r="C671" t="str">
        <f t="shared" ca="1" si="240"/>
        <v>Loamy</v>
      </c>
      <c r="D671">
        <f t="shared" ca="1" si="241"/>
        <v>6.7</v>
      </c>
      <c r="E671">
        <f t="shared" ca="1" si="242"/>
        <v>3.6</v>
      </c>
      <c r="F671">
        <f t="shared" ca="1" si="243"/>
        <v>58</v>
      </c>
      <c r="G671">
        <f t="shared" ca="1" si="244"/>
        <v>1.36</v>
      </c>
      <c r="H671">
        <f t="shared" ca="1" si="245"/>
        <v>81</v>
      </c>
      <c r="I671">
        <f t="shared" ca="1" si="246"/>
        <v>41</v>
      </c>
      <c r="J671">
        <f t="shared" ca="1" si="247"/>
        <v>298</v>
      </c>
      <c r="K671">
        <f t="shared" ca="1" si="248"/>
        <v>18</v>
      </c>
      <c r="L671">
        <f t="shared" ca="1" si="249"/>
        <v>1.5</v>
      </c>
      <c r="M671" t="str">
        <f t="shared" ca="1" si="250"/>
        <v>Dark brown</v>
      </c>
      <c r="N671">
        <f t="shared" ca="1" si="251"/>
        <v>33.299999999999997</v>
      </c>
      <c r="O671">
        <f t="shared" ca="1" si="252"/>
        <v>43.4</v>
      </c>
      <c r="P671">
        <f t="shared" ca="1" si="253"/>
        <v>25.9</v>
      </c>
      <c r="Q671">
        <f t="shared" ca="1" si="254"/>
        <v>601</v>
      </c>
      <c r="R671" t="s">
        <v>21</v>
      </c>
      <c r="S671">
        <f t="shared" ca="1" si="236"/>
        <v>1.98</v>
      </c>
      <c r="T671">
        <f t="shared" ca="1" si="237"/>
        <v>1.34</v>
      </c>
      <c r="U671">
        <f t="shared" ca="1" si="238"/>
        <v>0.04</v>
      </c>
      <c r="V671">
        <v>9071</v>
      </c>
      <c r="W671">
        <v>753305</v>
      </c>
    </row>
    <row r="672" spans="1:23" x14ac:dyDescent="0.25">
      <c r="A672">
        <v>671</v>
      </c>
      <c r="B672">
        <f t="shared" ca="1" si="239"/>
        <v>33</v>
      </c>
      <c r="C672" t="str">
        <f t="shared" ca="1" si="240"/>
        <v>Loamy</v>
      </c>
      <c r="D672">
        <f t="shared" ca="1" si="241"/>
        <v>6.6</v>
      </c>
      <c r="E672">
        <f t="shared" ca="1" si="242"/>
        <v>3.1</v>
      </c>
      <c r="F672">
        <f t="shared" ca="1" si="243"/>
        <v>61.8</v>
      </c>
      <c r="G672">
        <f t="shared" ca="1" si="244"/>
        <v>1.33</v>
      </c>
      <c r="H672">
        <f t="shared" ca="1" si="245"/>
        <v>150</v>
      </c>
      <c r="I672">
        <f t="shared" ca="1" si="246"/>
        <v>44</v>
      </c>
      <c r="J672">
        <f t="shared" ca="1" si="247"/>
        <v>204</v>
      </c>
      <c r="K672">
        <f t="shared" ca="1" si="248"/>
        <v>20</v>
      </c>
      <c r="L672">
        <f t="shared" ca="1" si="249"/>
        <v>1.5</v>
      </c>
      <c r="M672" t="str">
        <f t="shared" ca="1" si="250"/>
        <v>Dark brown</v>
      </c>
      <c r="N672">
        <f t="shared" ca="1" si="251"/>
        <v>46.9</v>
      </c>
      <c r="O672">
        <f t="shared" ca="1" si="252"/>
        <v>36.299999999999997</v>
      </c>
      <c r="P672">
        <f t="shared" ca="1" si="253"/>
        <v>24.2</v>
      </c>
      <c r="Q672">
        <f t="shared" ca="1" si="254"/>
        <v>818</v>
      </c>
      <c r="R672" t="s">
        <v>21</v>
      </c>
      <c r="S672">
        <f t="shared" ca="1" si="236"/>
        <v>3.41</v>
      </c>
      <c r="T672">
        <f t="shared" ca="1" si="237"/>
        <v>1.7</v>
      </c>
      <c r="U672">
        <f t="shared" ca="1" si="238"/>
        <v>0.03</v>
      </c>
      <c r="V672">
        <v>9071</v>
      </c>
      <c r="W672">
        <v>753305</v>
      </c>
    </row>
    <row r="673" spans="1:23" x14ac:dyDescent="0.25">
      <c r="A673">
        <v>672</v>
      </c>
      <c r="B673">
        <f t="shared" ca="1" si="239"/>
        <v>37</v>
      </c>
      <c r="C673" t="str">
        <f t="shared" ca="1" si="240"/>
        <v>Loamy</v>
      </c>
      <c r="D673">
        <f t="shared" ca="1" si="241"/>
        <v>6.1</v>
      </c>
      <c r="E673">
        <f t="shared" ca="1" si="242"/>
        <v>3.5</v>
      </c>
      <c r="F673">
        <f t="shared" ca="1" si="243"/>
        <v>67.400000000000006</v>
      </c>
      <c r="G673">
        <f t="shared" ca="1" si="244"/>
        <v>1.08</v>
      </c>
      <c r="H673">
        <f t="shared" ca="1" si="245"/>
        <v>85</v>
      </c>
      <c r="I673">
        <f t="shared" ca="1" si="246"/>
        <v>56</v>
      </c>
      <c r="J673">
        <f t="shared" ca="1" si="247"/>
        <v>221</v>
      </c>
      <c r="K673">
        <f t="shared" ca="1" si="248"/>
        <v>23</v>
      </c>
      <c r="L673">
        <f t="shared" ca="1" si="249"/>
        <v>1.8</v>
      </c>
      <c r="M673" t="str">
        <f t="shared" ca="1" si="250"/>
        <v>Reddish brown</v>
      </c>
      <c r="N673">
        <f t="shared" ca="1" si="251"/>
        <v>45.4</v>
      </c>
      <c r="O673">
        <f t="shared" ca="1" si="252"/>
        <v>31.9</v>
      </c>
      <c r="P673">
        <f t="shared" ca="1" si="253"/>
        <v>27.2</v>
      </c>
      <c r="Q673">
        <f t="shared" ca="1" si="254"/>
        <v>950</v>
      </c>
      <c r="R673" t="s">
        <v>21</v>
      </c>
      <c r="S673">
        <f t="shared" ca="1" si="236"/>
        <v>1.52</v>
      </c>
      <c r="T673">
        <f t="shared" ca="1" si="237"/>
        <v>2.11</v>
      </c>
      <c r="U673">
        <f t="shared" ca="1" si="238"/>
        <v>0.02</v>
      </c>
      <c r="V673">
        <v>9071</v>
      </c>
      <c r="W673">
        <v>753305</v>
      </c>
    </row>
    <row r="674" spans="1:23" x14ac:dyDescent="0.25">
      <c r="A674">
        <v>673</v>
      </c>
      <c r="B674">
        <f t="shared" ca="1" si="239"/>
        <v>32</v>
      </c>
      <c r="C674" t="str">
        <f t="shared" ca="1" si="240"/>
        <v>Sandy loam</v>
      </c>
      <c r="D674">
        <f t="shared" ca="1" si="241"/>
        <v>6.8</v>
      </c>
      <c r="E674">
        <f t="shared" ca="1" si="242"/>
        <v>4.2</v>
      </c>
      <c r="F674">
        <f t="shared" ca="1" si="243"/>
        <v>58.4</v>
      </c>
      <c r="G674">
        <f t="shared" ca="1" si="244"/>
        <v>1.42</v>
      </c>
      <c r="H674">
        <f t="shared" ca="1" si="245"/>
        <v>83</v>
      </c>
      <c r="I674">
        <f t="shared" ca="1" si="246"/>
        <v>48</v>
      </c>
      <c r="J674">
        <f t="shared" ca="1" si="247"/>
        <v>202</v>
      </c>
      <c r="K674">
        <f t="shared" ca="1" si="248"/>
        <v>17</v>
      </c>
      <c r="L674">
        <f t="shared" ca="1" si="249"/>
        <v>1.4</v>
      </c>
      <c r="M674" t="str">
        <f t="shared" ca="1" si="250"/>
        <v>Reddish brown</v>
      </c>
      <c r="N674">
        <f t="shared" ca="1" si="251"/>
        <v>47.1</v>
      </c>
      <c r="O674">
        <f t="shared" ca="1" si="252"/>
        <v>44.2</v>
      </c>
      <c r="P674">
        <f t="shared" ca="1" si="253"/>
        <v>21.6</v>
      </c>
      <c r="Q674">
        <f t="shared" ca="1" si="254"/>
        <v>820</v>
      </c>
      <c r="R674" t="s">
        <v>21</v>
      </c>
      <c r="S674">
        <f t="shared" ca="1" si="236"/>
        <v>1.73</v>
      </c>
      <c r="T674">
        <f t="shared" ca="1" si="237"/>
        <v>1.32</v>
      </c>
      <c r="U674">
        <f t="shared" ca="1" si="238"/>
        <v>0.03</v>
      </c>
      <c r="V674">
        <v>9071</v>
      </c>
      <c r="W674">
        <v>753305</v>
      </c>
    </row>
    <row r="675" spans="1:23" x14ac:dyDescent="0.25">
      <c r="A675">
        <v>674</v>
      </c>
      <c r="B675">
        <f t="shared" ca="1" si="239"/>
        <v>34</v>
      </c>
      <c r="C675" t="str">
        <f t="shared" ca="1" si="240"/>
        <v>Sandy loam</v>
      </c>
      <c r="D675">
        <f t="shared" ca="1" si="241"/>
        <v>6.4</v>
      </c>
      <c r="E675">
        <f t="shared" ca="1" si="242"/>
        <v>3.4</v>
      </c>
      <c r="F675">
        <f t="shared" ca="1" si="243"/>
        <v>67.8</v>
      </c>
      <c r="G675">
        <f t="shared" ca="1" si="244"/>
        <v>1.35</v>
      </c>
      <c r="H675">
        <f t="shared" ca="1" si="245"/>
        <v>112</v>
      </c>
      <c r="I675">
        <f t="shared" ca="1" si="246"/>
        <v>50</v>
      </c>
      <c r="J675">
        <f t="shared" ca="1" si="247"/>
        <v>220</v>
      </c>
      <c r="K675">
        <f t="shared" ca="1" si="248"/>
        <v>18</v>
      </c>
      <c r="L675">
        <f t="shared" ca="1" si="249"/>
        <v>2</v>
      </c>
      <c r="M675" t="str">
        <f t="shared" ca="1" si="250"/>
        <v>Dark brown</v>
      </c>
      <c r="N675">
        <f t="shared" ca="1" si="251"/>
        <v>41.9</v>
      </c>
      <c r="O675">
        <f t="shared" ca="1" si="252"/>
        <v>33.4</v>
      </c>
      <c r="P675">
        <f t="shared" ca="1" si="253"/>
        <v>28.6</v>
      </c>
      <c r="Q675">
        <f t="shared" ca="1" si="254"/>
        <v>890</v>
      </c>
      <c r="R675" t="s">
        <v>21</v>
      </c>
      <c r="S675">
        <f t="shared" ca="1" si="236"/>
        <v>2.2400000000000002</v>
      </c>
      <c r="T675">
        <f t="shared" ca="1" si="237"/>
        <v>2.0299999999999998</v>
      </c>
      <c r="U675">
        <f t="shared" ca="1" si="238"/>
        <v>0.03</v>
      </c>
      <c r="V675">
        <v>9071</v>
      </c>
      <c r="W675">
        <v>753305</v>
      </c>
    </row>
    <row r="676" spans="1:23" x14ac:dyDescent="0.25">
      <c r="A676">
        <v>675</v>
      </c>
      <c r="B676">
        <f t="shared" ca="1" si="239"/>
        <v>34</v>
      </c>
      <c r="C676" t="str">
        <f t="shared" ca="1" si="240"/>
        <v>Sandy loam</v>
      </c>
      <c r="D676">
        <f t="shared" ca="1" si="241"/>
        <v>6.6</v>
      </c>
      <c r="E676">
        <f t="shared" ca="1" si="242"/>
        <v>3.4</v>
      </c>
      <c r="F676">
        <f t="shared" ca="1" si="243"/>
        <v>64.5</v>
      </c>
      <c r="G676">
        <f t="shared" ca="1" si="244"/>
        <v>1.04</v>
      </c>
      <c r="H676">
        <f t="shared" ca="1" si="245"/>
        <v>118</v>
      </c>
      <c r="I676">
        <f t="shared" ca="1" si="246"/>
        <v>55</v>
      </c>
      <c r="J676">
        <f t="shared" ca="1" si="247"/>
        <v>294</v>
      </c>
      <c r="K676">
        <f t="shared" ca="1" si="248"/>
        <v>23</v>
      </c>
      <c r="L676">
        <f t="shared" ca="1" si="249"/>
        <v>1.1000000000000001</v>
      </c>
      <c r="M676" t="str">
        <f t="shared" ca="1" si="250"/>
        <v>Dark brown</v>
      </c>
      <c r="N676">
        <f t="shared" ca="1" si="251"/>
        <v>31.1</v>
      </c>
      <c r="O676">
        <f t="shared" ca="1" si="252"/>
        <v>45.9</v>
      </c>
      <c r="P676">
        <f t="shared" ca="1" si="253"/>
        <v>24.3</v>
      </c>
      <c r="Q676">
        <f t="shared" ca="1" si="254"/>
        <v>877</v>
      </c>
      <c r="R676" t="s">
        <v>21</v>
      </c>
      <c r="S676">
        <f t="shared" ca="1" si="236"/>
        <v>2.15</v>
      </c>
      <c r="T676">
        <f t="shared" ca="1" si="237"/>
        <v>1.41</v>
      </c>
      <c r="U676">
        <f t="shared" ca="1" si="238"/>
        <v>0.03</v>
      </c>
      <c r="V676">
        <v>9071</v>
      </c>
      <c r="W676">
        <v>753305</v>
      </c>
    </row>
    <row r="677" spans="1:23" x14ac:dyDescent="0.25">
      <c r="A677">
        <v>676</v>
      </c>
      <c r="B677">
        <f t="shared" ca="1" si="239"/>
        <v>40</v>
      </c>
      <c r="C677" t="str">
        <f t="shared" ca="1" si="240"/>
        <v>Loamy</v>
      </c>
      <c r="D677">
        <f t="shared" ca="1" si="241"/>
        <v>6.2</v>
      </c>
      <c r="E677">
        <f t="shared" ca="1" si="242"/>
        <v>3.4</v>
      </c>
      <c r="F677">
        <f t="shared" ca="1" si="243"/>
        <v>60.5</v>
      </c>
      <c r="G677">
        <f t="shared" ca="1" si="244"/>
        <v>1.03</v>
      </c>
      <c r="H677">
        <f t="shared" ca="1" si="245"/>
        <v>86</v>
      </c>
      <c r="I677">
        <f t="shared" ca="1" si="246"/>
        <v>60</v>
      </c>
      <c r="J677">
        <f t="shared" ca="1" si="247"/>
        <v>270</v>
      </c>
      <c r="K677">
        <f t="shared" ca="1" si="248"/>
        <v>18</v>
      </c>
      <c r="L677">
        <f t="shared" ca="1" si="249"/>
        <v>1.3</v>
      </c>
      <c r="M677" t="str">
        <f t="shared" ca="1" si="250"/>
        <v>Reddish brown</v>
      </c>
      <c r="N677">
        <f t="shared" ca="1" si="251"/>
        <v>45.9</v>
      </c>
      <c r="O677">
        <f t="shared" ca="1" si="252"/>
        <v>42.9</v>
      </c>
      <c r="P677">
        <f t="shared" ca="1" si="253"/>
        <v>26.4</v>
      </c>
      <c r="Q677">
        <f t="shared" ca="1" si="254"/>
        <v>752</v>
      </c>
      <c r="R677" t="s">
        <v>21</v>
      </c>
      <c r="S677">
        <f t="shared" ca="1" si="236"/>
        <v>1.43</v>
      </c>
      <c r="T677">
        <f t="shared" ca="1" si="237"/>
        <v>1.41</v>
      </c>
      <c r="U677">
        <f t="shared" ca="1" si="238"/>
        <v>0.02</v>
      </c>
      <c r="V677">
        <v>9071</v>
      </c>
      <c r="W677">
        <v>753305</v>
      </c>
    </row>
    <row r="678" spans="1:23" x14ac:dyDescent="0.25">
      <c r="A678">
        <v>677</v>
      </c>
      <c r="B678">
        <f t="shared" ca="1" si="239"/>
        <v>37</v>
      </c>
      <c r="C678" t="str">
        <f t="shared" ca="1" si="240"/>
        <v>Loamy</v>
      </c>
      <c r="D678">
        <f t="shared" ca="1" si="241"/>
        <v>6</v>
      </c>
      <c r="E678">
        <f t="shared" ca="1" si="242"/>
        <v>3.5</v>
      </c>
      <c r="F678">
        <f t="shared" ca="1" si="243"/>
        <v>54.2</v>
      </c>
      <c r="G678">
        <f t="shared" ca="1" si="244"/>
        <v>1.25</v>
      </c>
      <c r="H678">
        <f t="shared" ca="1" si="245"/>
        <v>123</v>
      </c>
      <c r="I678">
        <f t="shared" ca="1" si="246"/>
        <v>38</v>
      </c>
      <c r="J678">
        <f t="shared" ca="1" si="247"/>
        <v>293</v>
      </c>
      <c r="K678">
        <f t="shared" ca="1" si="248"/>
        <v>21</v>
      </c>
      <c r="L678">
        <f t="shared" ca="1" si="249"/>
        <v>1.4</v>
      </c>
      <c r="M678" t="str">
        <f t="shared" ca="1" si="250"/>
        <v>Dark brown</v>
      </c>
      <c r="N678">
        <f t="shared" ca="1" si="251"/>
        <v>47.6</v>
      </c>
      <c r="O678">
        <f t="shared" ca="1" si="252"/>
        <v>36.200000000000003</v>
      </c>
      <c r="P678">
        <f t="shared" ca="1" si="253"/>
        <v>23.8</v>
      </c>
      <c r="Q678">
        <f t="shared" ca="1" si="254"/>
        <v>941</v>
      </c>
      <c r="R678" t="s">
        <v>21</v>
      </c>
      <c r="S678">
        <f t="shared" ca="1" si="236"/>
        <v>3.24</v>
      </c>
      <c r="T678">
        <f t="shared" ca="1" si="237"/>
        <v>1.5</v>
      </c>
      <c r="U678">
        <f t="shared" ca="1" si="238"/>
        <v>0.03</v>
      </c>
      <c r="V678">
        <v>9071</v>
      </c>
      <c r="W678">
        <v>753305</v>
      </c>
    </row>
    <row r="679" spans="1:23" x14ac:dyDescent="0.25">
      <c r="A679">
        <v>678</v>
      </c>
      <c r="B679">
        <f t="shared" ca="1" si="239"/>
        <v>40</v>
      </c>
      <c r="C679" t="str">
        <f t="shared" ca="1" si="240"/>
        <v>Loamy</v>
      </c>
      <c r="D679">
        <f t="shared" ca="1" si="241"/>
        <v>6.7</v>
      </c>
      <c r="E679">
        <f t="shared" ca="1" si="242"/>
        <v>4.8</v>
      </c>
      <c r="F679">
        <f t="shared" ca="1" si="243"/>
        <v>68.7</v>
      </c>
      <c r="G679">
        <f t="shared" ca="1" si="244"/>
        <v>1.32</v>
      </c>
      <c r="H679">
        <f t="shared" ca="1" si="245"/>
        <v>136</v>
      </c>
      <c r="I679">
        <f t="shared" ca="1" si="246"/>
        <v>57</v>
      </c>
      <c r="J679">
        <f t="shared" ca="1" si="247"/>
        <v>244</v>
      </c>
      <c r="K679">
        <f t="shared" ca="1" si="248"/>
        <v>15</v>
      </c>
      <c r="L679">
        <f t="shared" ca="1" si="249"/>
        <v>1.3</v>
      </c>
      <c r="M679" t="str">
        <f t="shared" ca="1" si="250"/>
        <v>Reddish brown</v>
      </c>
      <c r="N679">
        <f t="shared" ca="1" si="251"/>
        <v>46.4</v>
      </c>
      <c r="O679">
        <f t="shared" ca="1" si="252"/>
        <v>30.1</v>
      </c>
      <c r="P679">
        <f t="shared" ca="1" si="253"/>
        <v>24.6</v>
      </c>
      <c r="Q679">
        <f t="shared" ca="1" si="254"/>
        <v>765</v>
      </c>
      <c r="R679" t="s">
        <v>21</v>
      </c>
      <c r="S679">
        <f t="shared" ca="1" si="236"/>
        <v>2.39</v>
      </c>
      <c r="T679">
        <f t="shared" ca="1" si="237"/>
        <v>2.2799999999999998</v>
      </c>
      <c r="U679">
        <f t="shared" ca="1" si="238"/>
        <v>0.03</v>
      </c>
      <c r="V679">
        <v>9071</v>
      </c>
      <c r="W679">
        <v>753305</v>
      </c>
    </row>
    <row r="680" spans="1:23" x14ac:dyDescent="0.25">
      <c r="A680">
        <v>679</v>
      </c>
      <c r="B680">
        <f t="shared" ca="1" si="239"/>
        <v>44</v>
      </c>
      <c r="C680" t="str">
        <f t="shared" ca="1" si="240"/>
        <v>Sandy loam</v>
      </c>
      <c r="D680">
        <f t="shared" ca="1" si="241"/>
        <v>6.2</v>
      </c>
      <c r="E680">
        <f t="shared" ca="1" si="242"/>
        <v>3.5</v>
      </c>
      <c r="F680">
        <f t="shared" ca="1" si="243"/>
        <v>61.7</v>
      </c>
      <c r="G680">
        <f t="shared" ca="1" si="244"/>
        <v>1.07</v>
      </c>
      <c r="H680">
        <f t="shared" ca="1" si="245"/>
        <v>93</v>
      </c>
      <c r="I680">
        <f t="shared" ca="1" si="246"/>
        <v>43</v>
      </c>
      <c r="J680">
        <f t="shared" ca="1" si="247"/>
        <v>248</v>
      </c>
      <c r="K680">
        <f t="shared" ca="1" si="248"/>
        <v>20</v>
      </c>
      <c r="L680">
        <f t="shared" ca="1" si="249"/>
        <v>1.2</v>
      </c>
      <c r="M680" t="str">
        <f t="shared" ca="1" si="250"/>
        <v>Dark brown</v>
      </c>
      <c r="N680">
        <f t="shared" ca="1" si="251"/>
        <v>38.799999999999997</v>
      </c>
      <c r="O680">
        <f t="shared" ca="1" si="252"/>
        <v>30.3</v>
      </c>
      <c r="P680">
        <f t="shared" ca="1" si="253"/>
        <v>22.2</v>
      </c>
      <c r="Q680">
        <f t="shared" ca="1" si="254"/>
        <v>892</v>
      </c>
      <c r="R680" t="s">
        <v>21</v>
      </c>
      <c r="S680">
        <f t="shared" ca="1" si="236"/>
        <v>2.16</v>
      </c>
      <c r="T680">
        <f t="shared" ca="1" si="237"/>
        <v>2.04</v>
      </c>
      <c r="U680">
        <f t="shared" ca="1" si="238"/>
        <v>0.03</v>
      </c>
      <c r="V680">
        <v>9071</v>
      </c>
      <c r="W680">
        <v>753305</v>
      </c>
    </row>
    <row r="681" spans="1:23" x14ac:dyDescent="0.25">
      <c r="A681">
        <v>680</v>
      </c>
      <c r="B681">
        <f t="shared" ca="1" si="239"/>
        <v>41</v>
      </c>
      <c r="C681" t="str">
        <f t="shared" ca="1" si="240"/>
        <v>Sandy loam</v>
      </c>
      <c r="D681">
        <f t="shared" ca="1" si="241"/>
        <v>6.6</v>
      </c>
      <c r="E681">
        <f t="shared" ca="1" si="242"/>
        <v>3.7</v>
      </c>
      <c r="F681">
        <f t="shared" ca="1" si="243"/>
        <v>58</v>
      </c>
      <c r="G681">
        <f t="shared" ca="1" si="244"/>
        <v>1.46</v>
      </c>
      <c r="H681">
        <f t="shared" ca="1" si="245"/>
        <v>126</v>
      </c>
      <c r="I681">
        <f t="shared" ca="1" si="246"/>
        <v>45</v>
      </c>
      <c r="J681">
        <f t="shared" ca="1" si="247"/>
        <v>283</v>
      </c>
      <c r="K681">
        <f t="shared" ca="1" si="248"/>
        <v>25</v>
      </c>
      <c r="L681">
        <f t="shared" ca="1" si="249"/>
        <v>1.6</v>
      </c>
      <c r="M681" t="str">
        <f t="shared" ca="1" si="250"/>
        <v>Reddish brown</v>
      </c>
      <c r="N681">
        <f t="shared" ca="1" si="251"/>
        <v>39.700000000000003</v>
      </c>
      <c r="O681">
        <f t="shared" ca="1" si="252"/>
        <v>51.9</v>
      </c>
      <c r="P681">
        <f t="shared" ca="1" si="253"/>
        <v>26.1</v>
      </c>
      <c r="Q681">
        <f t="shared" ca="1" si="254"/>
        <v>922</v>
      </c>
      <c r="R681" t="s">
        <v>21</v>
      </c>
      <c r="S681">
        <f t="shared" ca="1" si="236"/>
        <v>2.8</v>
      </c>
      <c r="T681">
        <f t="shared" ca="1" si="237"/>
        <v>1.1200000000000001</v>
      </c>
      <c r="U681">
        <f t="shared" ca="1" si="238"/>
        <v>0.04</v>
      </c>
      <c r="V681">
        <v>9071</v>
      </c>
      <c r="W681">
        <v>753305</v>
      </c>
    </row>
    <row r="682" spans="1:23" x14ac:dyDescent="0.25">
      <c r="A682">
        <v>681</v>
      </c>
      <c r="B682">
        <f t="shared" ca="1" si="239"/>
        <v>44</v>
      </c>
      <c r="C682" t="str">
        <f t="shared" ca="1" si="240"/>
        <v>Sandy loam</v>
      </c>
      <c r="D682">
        <f t="shared" ca="1" si="241"/>
        <v>6</v>
      </c>
      <c r="E682">
        <f t="shared" ca="1" si="242"/>
        <v>3.7</v>
      </c>
      <c r="F682">
        <f t="shared" ca="1" si="243"/>
        <v>68.8</v>
      </c>
      <c r="G682">
        <f t="shared" ca="1" si="244"/>
        <v>1.36</v>
      </c>
      <c r="H682">
        <f t="shared" ca="1" si="245"/>
        <v>146</v>
      </c>
      <c r="I682">
        <f t="shared" ca="1" si="246"/>
        <v>38</v>
      </c>
      <c r="J682">
        <f t="shared" ca="1" si="247"/>
        <v>283</v>
      </c>
      <c r="K682">
        <f t="shared" ca="1" si="248"/>
        <v>15</v>
      </c>
      <c r="L682">
        <f t="shared" ca="1" si="249"/>
        <v>1.9</v>
      </c>
      <c r="M682" t="str">
        <f t="shared" ca="1" si="250"/>
        <v>Reddish brown</v>
      </c>
      <c r="N682">
        <f t="shared" ca="1" si="251"/>
        <v>35.6</v>
      </c>
      <c r="O682">
        <f t="shared" ca="1" si="252"/>
        <v>56.3</v>
      </c>
      <c r="P682">
        <f t="shared" ca="1" si="253"/>
        <v>27.4</v>
      </c>
      <c r="Q682">
        <f t="shared" ca="1" si="254"/>
        <v>900</v>
      </c>
      <c r="R682" t="s">
        <v>21</v>
      </c>
      <c r="S682">
        <f t="shared" ca="1" si="236"/>
        <v>3.84</v>
      </c>
      <c r="T682">
        <f t="shared" ca="1" si="237"/>
        <v>1.22</v>
      </c>
      <c r="U682">
        <f t="shared" ca="1" si="238"/>
        <v>0.04</v>
      </c>
      <c r="V682">
        <v>9071</v>
      </c>
      <c r="W682">
        <v>753305</v>
      </c>
    </row>
    <row r="683" spans="1:23" x14ac:dyDescent="0.25">
      <c r="A683">
        <v>682</v>
      </c>
      <c r="B683">
        <f t="shared" ca="1" si="239"/>
        <v>30</v>
      </c>
      <c r="C683" t="str">
        <f t="shared" ca="1" si="240"/>
        <v>Loamy</v>
      </c>
      <c r="D683">
        <f t="shared" ca="1" si="241"/>
        <v>6.6</v>
      </c>
      <c r="E683">
        <f t="shared" ca="1" si="242"/>
        <v>4.0999999999999996</v>
      </c>
      <c r="F683">
        <f t="shared" ca="1" si="243"/>
        <v>53.7</v>
      </c>
      <c r="G683">
        <f t="shared" ca="1" si="244"/>
        <v>1.38</v>
      </c>
      <c r="H683">
        <f t="shared" ca="1" si="245"/>
        <v>122</v>
      </c>
      <c r="I683">
        <f t="shared" ca="1" si="246"/>
        <v>43</v>
      </c>
      <c r="J683">
        <f t="shared" ca="1" si="247"/>
        <v>226</v>
      </c>
      <c r="K683">
        <f t="shared" ca="1" si="248"/>
        <v>16</v>
      </c>
      <c r="L683">
        <f t="shared" ca="1" si="249"/>
        <v>1.3</v>
      </c>
      <c r="M683" t="str">
        <f t="shared" ca="1" si="250"/>
        <v>Reddish brown</v>
      </c>
      <c r="N683">
        <f t="shared" ca="1" si="251"/>
        <v>42.7</v>
      </c>
      <c r="O683">
        <f t="shared" ca="1" si="252"/>
        <v>44.3</v>
      </c>
      <c r="P683">
        <f t="shared" ca="1" si="253"/>
        <v>27.7</v>
      </c>
      <c r="Q683">
        <f t="shared" ca="1" si="254"/>
        <v>677</v>
      </c>
      <c r="R683" t="s">
        <v>21</v>
      </c>
      <c r="S683">
        <f t="shared" ca="1" si="236"/>
        <v>2.84</v>
      </c>
      <c r="T683">
        <f t="shared" ca="1" si="237"/>
        <v>1.21</v>
      </c>
      <c r="U683">
        <f t="shared" ca="1" si="238"/>
        <v>0.03</v>
      </c>
      <c r="V683">
        <v>9071</v>
      </c>
      <c r="W683">
        <v>753305</v>
      </c>
    </row>
    <row r="684" spans="1:23" x14ac:dyDescent="0.25">
      <c r="A684">
        <v>683</v>
      </c>
      <c r="B684">
        <f t="shared" ca="1" si="239"/>
        <v>33</v>
      </c>
      <c r="C684" t="str">
        <f t="shared" ca="1" si="240"/>
        <v>Loamy</v>
      </c>
      <c r="D684">
        <f t="shared" ca="1" si="241"/>
        <v>6.1</v>
      </c>
      <c r="E684">
        <f t="shared" ca="1" si="242"/>
        <v>3</v>
      </c>
      <c r="F684">
        <f t="shared" ca="1" si="243"/>
        <v>61.3</v>
      </c>
      <c r="G684">
        <f t="shared" ca="1" si="244"/>
        <v>1.38</v>
      </c>
      <c r="H684">
        <f t="shared" ca="1" si="245"/>
        <v>138</v>
      </c>
      <c r="I684">
        <f t="shared" ca="1" si="246"/>
        <v>44</v>
      </c>
      <c r="J684">
        <f t="shared" ca="1" si="247"/>
        <v>212</v>
      </c>
      <c r="K684">
        <f t="shared" ca="1" si="248"/>
        <v>23</v>
      </c>
      <c r="L684">
        <f t="shared" ca="1" si="249"/>
        <v>1.7</v>
      </c>
      <c r="M684" t="str">
        <f t="shared" ca="1" si="250"/>
        <v>Reddish brown</v>
      </c>
      <c r="N684">
        <f t="shared" ca="1" si="251"/>
        <v>49.8</v>
      </c>
      <c r="O684">
        <f t="shared" ca="1" si="252"/>
        <v>57.4</v>
      </c>
      <c r="P684">
        <f t="shared" ca="1" si="253"/>
        <v>22.2</v>
      </c>
      <c r="Q684">
        <f t="shared" ca="1" si="254"/>
        <v>621</v>
      </c>
      <c r="R684" t="s">
        <v>21</v>
      </c>
      <c r="S684">
        <f t="shared" ca="1" si="236"/>
        <v>3.14</v>
      </c>
      <c r="T684">
        <f t="shared" ca="1" si="237"/>
        <v>1.07</v>
      </c>
      <c r="U684">
        <f t="shared" ca="1" si="238"/>
        <v>0.03</v>
      </c>
      <c r="V684">
        <v>9071</v>
      </c>
      <c r="W684">
        <v>753305</v>
      </c>
    </row>
    <row r="685" spans="1:23" x14ac:dyDescent="0.25">
      <c r="A685">
        <v>684</v>
      </c>
      <c r="B685">
        <f t="shared" ca="1" si="239"/>
        <v>45</v>
      </c>
      <c r="C685" t="str">
        <f t="shared" ca="1" si="240"/>
        <v>Sandy loam</v>
      </c>
      <c r="D685">
        <f t="shared" ca="1" si="241"/>
        <v>6.2</v>
      </c>
      <c r="E685">
        <f t="shared" ca="1" si="242"/>
        <v>4.2</v>
      </c>
      <c r="F685">
        <f t="shared" ca="1" si="243"/>
        <v>58.2</v>
      </c>
      <c r="G685">
        <f t="shared" ca="1" si="244"/>
        <v>1.36</v>
      </c>
      <c r="H685">
        <f t="shared" ca="1" si="245"/>
        <v>142</v>
      </c>
      <c r="I685">
        <f t="shared" ca="1" si="246"/>
        <v>57</v>
      </c>
      <c r="J685">
        <f t="shared" ca="1" si="247"/>
        <v>212</v>
      </c>
      <c r="K685">
        <f t="shared" ca="1" si="248"/>
        <v>24</v>
      </c>
      <c r="L685">
        <f t="shared" ca="1" si="249"/>
        <v>1.6</v>
      </c>
      <c r="M685" t="str">
        <f t="shared" ca="1" si="250"/>
        <v>Dark brown</v>
      </c>
      <c r="N685">
        <f t="shared" ca="1" si="251"/>
        <v>35</v>
      </c>
      <c r="O685">
        <f t="shared" ca="1" si="252"/>
        <v>42.5</v>
      </c>
      <c r="P685">
        <f t="shared" ca="1" si="253"/>
        <v>21</v>
      </c>
      <c r="Q685">
        <f t="shared" ca="1" si="254"/>
        <v>775</v>
      </c>
      <c r="R685" t="s">
        <v>21</v>
      </c>
      <c r="S685">
        <f t="shared" ca="1" si="236"/>
        <v>2.4900000000000002</v>
      </c>
      <c r="T685">
        <f t="shared" ca="1" si="237"/>
        <v>1.37</v>
      </c>
      <c r="U685">
        <f t="shared" ca="1" si="238"/>
        <v>0.04</v>
      </c>
      <c r="V685">
        <v>9071</v>
      </c>
      <c r="W685">
        <v>753305</v>
      </c>
    </row>
    <row r="686" spans="1:23" x14ac:dyDescent="0.25">
      <c r="A686">
        <v>685</v>
      </c>
      <c r="B686">
        <f t="shared" ca="1" si="239"/>
        <v>30</v>
      </c>
      <c r="C686" t="str">
        <f t="shared" ca="1" si="240"/>
        <v>Sandy loam</v>
      </c>
      <c r="D686">
        <f t="shared" ca="1" si="241"/>
        <v>6.2</v>
      </c>
      <c r="E686">
        <f t="shared" ca="1" si="242"/>
        <v>4.3</v>
      </c>
      <c r="F686">
        <f t="shared" ca="1" si="243"/>
        <v>60.5</v>
      </c>
      <c r="G686">
        <f t="shared" ca="1" si="244"/>
        <v>1.1000000000000001</v>
      </c>
      <c r="H686">
        <f t="shared" ca="1" si="245"/>
        <v>122</v>
      </c>
      <c r="I686">
        <f t="shared" ca="1" si="246"/>
        <v>36</v>
      </c>
      <c r="J686">
        <f t="shared" ca="1" si="247"/>
        <v>217</v>
      </c>
      <c r="K686">
        <f t="shared" ca="1" si="248"/>
        <v>23</v>
      </c>
      <c r="L686">
        <f t="shared" ca="1" si="249"/>
        <v>1.3</v>
      </c>
      <c r="M686" t="str">
        <f t="shared" ca="1" si="250"/>
        <v>Reddish brown</v>
      </c>
      <c r="N686">
        <f t="shared" ca="1" si="251"/>
        <v>44.6</v>
      </c>
      <c r="O686">
        <f t="shared" ca="1" si="252"/>
        <v>39.9</v>
      </c>
      <c r="P686">
        <f t="shared" ca="1" si="253"/>
        <v>26.7</v>
      </c>
      <c r="Q686">
        <f t="shared" ca="1" si="254"/>
        <v>886</v>
      </c>
      <c r="R686" t="s">
        <v>21</v>
      </c>
      <c r="S686">
        <f t="shared" ca="1" si="236"/>
        <v>3.39</v>
      </c>
      <c r="T686">
        <f t="shared" ca="1" si="237"/>
        <v>1.52</v>
      </c>
      <c r="U686">
        <f t="shared" ca="1" si="238"/>
        <v>0.02</v>
      </c>
      <c r="V686">
        <v>9071</v>
      </c>
      <c r="W686">
        <v>753305</v>
      </c>
    </row>
    <row r="687" spans="1:23" x14ac:dyDescent="0.25">
      <c r="A687">
        <v>686</v>
      </c>
      <c r="B687">
        <f t="shared" ca="1" si="239"/>
        <v>31</v>
      </c>
      <c r="C687" t="str">
        <f t="shared" ca="1" si="240"/>
        <v>Sandy loam</v>
      </c>
      <c r="D687">
        <f t="shared" ca="1" si="241"/>
        <v>6.3</v>
      </c>
      <c r="E687">
        <f t="shared" ca="1" si="242"/>
        <v>4.9000000000000004</v>
      </c>
      <c r="F687">
        <f t="shared" ca="1" si="243"/>
        <v>53.3</v>
      </c>
      <c r="G687">
        <f t="shared" ca="1" si="244"/>
        <v>1.2</v>
      </c>
      <c r="H687">
        <f t="shared" ca="1" si="245"/>
        <v>86</v>
      </c>
      <c r="I687">
        <f t="shared" ca="1" si="246"/>
        <v>49</v>
      </c>
      <c r="J687">
        <f t="shared" ca="1" si="247"/>
        <v>222</v>
      </c>
      <c r="K687">
        <f t="shared" ca="1" si="248"/>
        <v>22</v>
      </c>
      <c r="L687">
        <f t="shared" ca="1" si="249"/>
        <v>1.9</v>
      </c>
      <c r="M687" t="str">
        <f t="shared" ca="1" si="250"/>
        <v>Dark brown</v>
      </c>
      <c r="N687">
        <f t="shared" ca="1" si="251"/>
        <v>32.200000000000003</v>
      </c>
      <c r="O687">
        <f t="shared" ca="1" si="252"/>
        <v>46.6</v>
      </c>
      <c r="P687">
        <f t="shared" ca="1" si="253"/>
        <v>29.5</v>
      </c>
      <c r="Q687">
        <f t="shared" ca="1" si="254"/>
        <v>624</v>
      </c>
      <c r="R687" t="s">
        <v>21</v>
      </c>
      <c r="S687">
        <f t="shared" ca="1" si="236"/>
        <v>1.76</v>
      </c>
      <c r="T687">
        <f t="shared" ca="1" si="237"/>
        <v>1.1399999999999999</v>
      </c>
      <c r="U687">
        <f t="shared" ca="1" si="238"/>
        <v>0.04</v>
      </c>
      <c r="V687">
        <v>9071</v>
      </c>
      <c r="W687">
        <v>753305</v>
      </c>
    </row>
    <row r="688" spans="1:23" x14ac:dyDescent="0.25">
      <c r="A688">
        <v>687</v>
      </c>
      <c r="B688">
        <f t="shared" ca="1" si="239"/>
        <v>38</v>
      </c>
      <c r="C688" t="str">
        <f t="shared" ca="1" si="240"/>
        <v>Loamy</v>
      </c>
      <c r="D688">
        <f t="shared" ca="1" si="241"/>
        <v>6.6</v>
      </c>
      <c r="E688">
        <f t="shared" ca="1" si="242"/>
        <v>3.6</v>
      </c>
      <c r="F688">
        <f t="shared" ca="1" si="243"/>
        <v>59.3</v>
      </c>
      <c r="G688">
        <f t="shared" ca="1" si="244"/>
        <v>1.3</v>
      </c>
      <c r="H688">
        <f t="shared" ca="1" si="245"/>
        <v>103</v>
      </c>
      <c r="I688">
        <f t="shared" ca="1" si="246"/>
        <v>31</v>
      </c>
      <c r="J688">
        <f t="shared" ca="1" si="247"/>
        <v>234</v>
      </c>
      <c r="K688">
        <f t="shared" ca="1" si="248"/>
        <v>24</v>
      </c>
      <c r="L688">
        <f t="shared" ca="1" si="249"/>
        <v>2</v>
      </c>
      <c r="M688" t="str">
        <f t="shared" ca="1" si="250"/>
        <v>Dark brown</v>
      </c>
      <c r="N688">
        <f t="shared" ca="1" si="251"/>
        <v>38.799999999999997</v>
      </c>
      <c r="O688">
        <f t="shared" ca="1" si="252"/>
        <v>55.1</v>
      </c>
      <c r="P688">
        <f t="shared" ca="1" si="253"/>
        <v>28.4</v>
      </c>
      <c r="Q688">
        <f t="shared" ca="1" si="254"/>
        <v>873</v>
      </c>
      <c r="R688" t="s">
        <v>21</v>
      </c>
      <c r="S688">
        <f t="shared" ca="1" si="236"/>
        <v>3.32</v>
      </c>
      <c r="T688">
        <f t="shared" ca="1" si="237"/>
        <v>1.08</v>
      </c>
      <c r="U688">
        <f t="shared" ca="1" si="238"/>
        <v>0.03</v>
      </c>
      <c r="V688">
        <v>9071</v>
      </c>
      <c r="W688">
        <v>753305</v>
      </c>
    </row>
    <row r="689" spans="1:23" x14ac:dyDescent="0.25">
      <c r="A689">
        <v>688</v>
      </c>
      <c r="B689">
        <f t="shared" ca="1" si="239"/>
        <v>43</v>
      </c>
      <c r="C689" t="str">
        <f t="shared" ca="1" si="240"/>
        <v>Loamy</v>
      </c>
      <c r="D689">
        <f t="shared" ca="1" si="241"/>
        <v>6.8</v>
      </c>
      <c r="E689">
        <f t="shared" ca="1" si="242"/>
        <v>3.9</v>
      </c>
      <c r="F689">
        <f t="shared" ca="1" si="243"/>
        <v>62.9</v>
      </c>
      <c r="G689">
        <f t="shared" ca="1" si="244"/>
        <v>1.2</v>
      </c>
      <c r="H689">
        <f t="shared" ca="1" si="245"/>
        <v>91</v>
      </c>
      <c r="I689">
        <f t="shared" ca="1" si="246"/>
        <v>46</v>
      </c>
      <c r="J689">
        <f t="shared" ca="1" si="247"/>
        <v>288</v>
      </c>
      <c r="K689">
        <f t="shared" ca="1" si="248"/>
        <v>23</v>
      </c>
      <c r="L689">
        <f t="shared" ca="1" si="249"/>
        <v>1.7</v>
      </c>
      <c r="M689" t="str">
        <f t="shared" ca="1" si="250"/>
        <v>Reddish brown</v>
      </c>
      <c r="N689">
        <f t="shared" ca="1" si="251"/>
        <v>45.1</v>
      </c>
      <c r="O689">
        <f t="shared" ca="1" si="252"/>
        <v>46.6</v>
      </c>
      <c r="P689">
        <f t="shared" ca="1" si="253"/>
        <v>29</v>
      </c>
      <c r="Q689">
        <f t="shared" ca="1" si="254"/>
        <v>787</v>
      </c>
      <c r="R689" t="s">
        <v>21</v>
      </c>
      <c r="S689">
        <f t="shared" ca="1" si="236"/>
        <v>1.98</v>
      </c>
      <c r="T689">
        <f t="shared" ca="1" si="237"/>
        <v>1.35</v>
      </c>
      <c r="U689">
        <f t="shared" ca="1" si="238"/>
        <v>0.03</v>
      </c>
      <c r="V689">
        <v>9071</v>
      </c>
      <c r="W689">
        <v>753305</v>
      </c>
    </row>
    <row r="690" spans="1:23" x14ac:dyDescent="0.25">
      <c r="A690">
        <v>689</v>
      </c>
      <c r="B690">
        <f t="shared" ca="1" si="239"/>
        <v>34</v>
      </c>
      <c r="C690" t="str">
        <f t="shared" ca="1" si="240"/>
        <v>Loamy</v>
      </c>
      <c r="D690">
        <f t="shared" ca="1" si="241"/>
        <v>6.7</v>
      </c>
      <c r="E690">
        <f t="shared" ca="1" si="242"/>
        <v>3.6</v>
      </c>
      <c r="F690">
        <f t="shared" ca="1" si="243"/>
        <v>59.4</v>
      </c>
      <c r="G690">
        <f t="shared" ca="1" si="244"/>
        <v>1.25</v>
      </c>
      <c r="H690">
        <f t="shared" ca="1" si="245"/>
        <v>96</v>
      </c>
      <c r="I690">
        <f t="shared" ca="1" si="246"/>
        <v>38</v>
      </c>
      <c r="J690">
        <f t="shared" ca="1" si="247"/>
        <v>230</v>
      </c>
      <c r="K690">
        <f t="shared" ca="1" si="248"/>
        <v>23</v>
      </c>
      <c r="L690">
        <f t="shared" ca="1" si="249"/>
        <v>1.3</v>
      </c>
      <c r="M690" t="str">
        <f t="shared" ca="1" si="250"/>
        <v>Reddish brown</v>
      </c>
      <c r="N690">
        <f t="shared" ca="1" si="251"/>
        <v>35.200000000000003</v>
      </c>
      <c r="O690">
        <f t="shared" ca="1" si="252"/>
        <v>34</v>
      </c>
      <c r="P690">
        <f t="shared" ca="1" si="253"/>
        <v>22.7</v>
      </c>
      <c r="Q690">
        <f t="shared" ca="1" si="254"/>
        <v>787</v>
      </c>
      <c r="R690" t="s">
        <v>21</v>
      </c>
      <c r="S690">
        <f t="shared" ca="1" si="236"/>
        <v>2.5299999999999998</v>
      </c>
      <c r="T690">
        <f t="shared" ca="1" si="237"/>
        <v>1.75</v>
      </c>
      <c r="U690">
        <f t="shared" ca="1" si="238"/>
        <v>0.04</v>
      </c>
      <c r="V690">
        <v>9071</v>
      </c>
      <c r="W690">
        <v>753305</v>
      </c>
    </row>
    <row r="691" spans="1:23" x14ac:dyDescent="0.25">
      <c r="A691">
        <v>690</v>
      </c>
      <c r="B691">
        <f t="shared" ca="1" si="239"/>
        <v>34</v>
      </c>
      <c r="C691" t="str">
        <f t="shared" ca="1" si="240"/>
        <v>Sandy loam</v>
      </c>
      <c r="D691">
        <f t="shared" ca="1" si="241"/>
        <v>6.6</v>
      </c>
      <c r="E691">
        <f t="shared" ca="1" si="242"/>
        <v>4.5</v>
      </c>
      <c r="F691">
        <f t="shared" ca="1" si="243"/>
        <v>61.8</v>
      </c>
      <c r="G691">
        <f t="shared" ca="1" si="244"/>
        <v>1.36</v>
      </c>
      <c r="H691">
        <f t="shared" ca="1" si="245"/>
        <v>81</v>
      </c>
      <c r="I691">
        <f t="shared" ca="1" si="246"/>
        <v>40</v>
      </c>
      <c r="J691">
        <f t="shared" ca="1" si="247"/>
        <v>249</v>
      </c>
      <c r="K691">
        <f t="shared" ca="1" si="248"/>
        <v>24</v>
      </c>
      <c r="L691">
        <f t="shared" ca="1" si="249"/>
        <v>1.7</v>
      </c>
      <c r="M691" t="str">
        <f t="shared" ca="1" si="250"/>
        <v>Dark brown</v>
      </c>
      <c r="N691">
        <f t="shared" ca="1" si="251"/>
        <v>46.9</v>
      </c>
      <c r="O691">
        <f t="shared" ca="1" si="252"/>
        <v>44.3</v>
      </c>
      <c r="P691">
        <f t="shared" ca="1" si="253"/>
        <v>22.9</v>
      </c>
      <c r="Q691">
        <f t="shared" ca="1" si="254"/>
        <v>660</v>
      </c>
      <c r="R691" t="s">
        <v>21</v>
      </c>
      <c r="S691">
        <f t="shared" ca="1" si="236"/>
        <v>2.0299999999999998</v>
      </c>
      <c r="T691">
        <f t="shared" ca="1" si="237"/>
        <v>1.4</v>
      </c>
      <c r="U691">
        <f t="shared" ca="1" si="238"/>
        <v>0.03</v>
      </c>
      <c r="V691">
        <v>9071</v>
      </c>
      <c r="W691">
        <v>753305</v>
      </c>
    </row>
    <row r="692" spans="1:23" x14ac:dyDescent="0.25">
      <c r="A692">
        <v>691</v>
      </c>
      <c r="B692">
        <f t="shared" ca="1" si="239"/>
        <v>43</v>
      </c>
      <c r="C692" t="str">
        <f t="shared" ca="1" si="240"/>
        <v>Sandy loam</v>
      </c>
      <c r="D692">
        <f t="shared" ca="1" si="241"/>
        <v>6.5</v>
      </c>
      <c r="E692">
        <f t="shared" ca="1" si="242"/>
        <v>4.0999999999999996</v>
      </c>
      <c r="F692">
        <f t="shared" ca="1" si="243"/>
        <v>56.3</v>
      </c>
      <c r="G692">
        <f t="shared" ca="1" si="244"/>
        <v>1.29</v>
      </c>
      <c r="H692">
        <f t="shared" ca="1" si="245"/>
        <v>95</v>
      </c>
      <c r="I692">
        <f t="shared" ca="1" si="246"/>
        <v>50</v>
      </c>
      <c r="J692">
        <f t="shared" ca="1" si="247"/>
        <v>285</v>
      </c>
      <c r="K692">
        <f t="shared" ca="1" si="248"/>
        <v>22</v>
      </c>
      <c r="L692">
        <f t="shared" ca="1" si="249"/>
        <v>1.6</v>
      </c>
      <c r="M692" t="str">
        <f t="shared" ca="1" si="250"/>
        <v>Reddish brown</v>
      </c>
      <c r="N692">
        <f t="shared" ca="1" si="251"/>
        <v>46.1</v>
      </c>
      <c r="O692">
        <f t="shared" ca="1" si="252"/>
        <v>41.3</v>
      </c>
      <c r="P692">
        <f t="shared" ca="1" si="253"/>
        <v>27.3</v>
      </c>
      <c r="Q692">
        <f t="shared" ca="1" si="254"/>
        <v>744</v>
      </c>
      <c r="R692" t="s">
        <v>21</v>
      </c>
      <c r="S692">
        <f t="shared" ca="1" si="236"/>
        <v>1.9</v>
      </c>
      <c r="T692">
        <f t="shared" ca="1" si="237"/>
        <v>1.36</v>
      </c>
      <c r="U692">
        <f t="shared" ca="1" si="238"/>
        <v>0.03</v>
      </c>
      <c r="V692">
        <v>9071</v>
      </c>
      <c r="W692">
        <v>753305</v>
      </c>
    </row>
    <row r="693" spans="1:23" x14ac:dyDescent="0.25">
      <c r="A693">
        <v>692</v>
      </c>
      <c r="B693">
        <f t="shared" ca="1" si="239"/>
        <v>36</v>
      </c>
      <c r="C693" t="str">
        <f t="shared" ca="1" si="240"/>
        <v>Sandy loam</v>
      </c>
      <c r="D693">
        <f t="shared" ca="1" si="241"/>
        <v>6.6</v>
      </c>
      <c r="E693">
        <f t="shared" ca="1" si="242"/>
        <v>3.2</v>
      </c>
      <c r="F693">
        <f t="shared" ca="1" si="243"/>
        <v>51.8</v>
      </c>
      <c r="G693">
        <f t="shared" ca="1" si="244"/>
        <v>1.42</v>
      </c>
      <c r="H693">
        <f t="shared" ca="1" si="245"/>
        <v>124</v>
      </c>
      <c r="I693">
        <f t="shared" ca="1" si="246"/>
        <v>37</v>
      </c>
      <c r="J693">
        <f t="shared" ca="1" si="247"/>
        <v>239</v>
      </c>
      <c r="K693">
        <f t="shared" ca="1" si="248"/>
        <v>23</v>
      </c>
      <c r="L693">
        <f t="shared" ca="1" si="249"/>
        <v>1.5</v>
      </c>
      <c r="M693" t="str">
        <f t="shared" ca="1" si="250"/>
        <v>Reddish brown</v>
      </c>
      <c r="N693">
        <f t="shared" ca="1" si="251"/>
        <v>40.700000000000003</v>
      </c>
      <c r="O693">
        <f t="shared" ca="1" si="252"/>
        <v>44.3</v>
      </c>
      <c r="P693">
        <f t="shared" ca="1" si="253"/>
        <v>27.5</v>
      </c>
      <c r="Q693">
        <f t="shared" ca="1" si="254"/>
        <v>797</v>
      </c>
      <c r="R693" t="s">
        <v>21</v>
      </c>
      <c r="S693">
        <f t="shared" ca="1" si="236"/>
        <v>3.35</v>
      </c>
      <c r="T693">
        <f t="shared" ca="1" si="237"/>
        <v>1.17</v>
      </c>
      <c r="U693">
        <f t="shared" ca="1" si="238"/>
        <v>0.03</v>
      </c>
      <c r="V693">
        <v>9071</v>
      </c>
      <c r="W693">
        <v>753305</v>
      </c>
    </row>
    <row r="694" spans="1:23" x14ac:dyDescent="0.25">
      <c r="A694">
        <v>693</v>
      </c>
      <c r="B694">
        <f t="shared" ca="1" si="239"/>
        <v>34</v>
      </c>
      <c r="C694" t="str">
        <f t="shared" ca="1" si="240"/>
        <v>Loamy</v>
      </c>
      <c r="D694">
        <f t="shared" ca="1" si="241"/>
        <v>6.1</v>
      </c>
      <c r="E694">
        <f t="shared" ca="1" si="242"/>
        <v>4.5999999999999996</v>
      </c>
      <c r="F694">
        <f t="shared" ca="1" si="243"/>
        <v>63.6</v>
      </c>
      <c r="G694">
        <f t="shared" ca="1" si="244"/>
        <v>1.28</v>
      </c>
      <c r="H694">
        <f t="shared" ca="1" si="245"/>
        <v>109</v>
      </c>
      <c r="I694">
        <f t="shared" ca="1" si="246"/>
        <v>53</v>
      </c>
      <c r="J694">
        <f t="shared" ca="1" si="247"/>
        <v>256</v>
      </c>
      <c r="K694">
        <f t="shared" ca="1" si="248"/>
        <v>24</v>
      </c>
      <c r="L694">
        <f t="shared" ca="1" si="249"/>
        <v>1.2</v>
      </c>
      <c r="M694" t="str">
        <f t="shared" ca="1" si="250"/>
        <v>Reddish brown</v>
      </c>
      <c r="N694">
        <f t="shared" ca="1" si="251"/>
        <v>31.6</v>
      </c>
      <c r="O694">
        <f t="shared" ca="1" si="252"/>
        <v>36.5</v>
      </c>
      <c r="P694">
        <f t="shared" ca="1" si="253"/>
        <v>29.5</v>
      </c>
      <c r="Q694">
        <f t="shared" ca="1" si="254"/>
        <v>731</v>
      </c>
      <c r="R694" t="s">
        <v>21</v>
      </c>
      <c r="S694">
        <f t="shared" ca="1" si="236"/>
        <v>2.06</v>
      </c>
      <c r="T694">
        <f t="shared" ca="1" si="237"/>
        <v>1.74</v>
      </c>
      <c r="U694">
        <f t="shared" ca="1" si="238"/>
        <v>0.04</v>
      </c>
      <c r="V694">
        <v>9071</v>
      </c>
      <c r="W694">
        <v>753305</v>
      </c>
    </row>
    <row r="695" spans="1:23" x14ac:dyDescent="0.25">
      <c r="A695">
        <v>694</v>
      </c>
      <c r="B695">
        <f t="shared" ca="1" si="239"/>
        <v>38</v>
      </c>
      <c r="C695" t="str">
        <f t="shared" ca="1" si="240"/>
        <v>Loamy</v>
      </c>
      <c r="D695">
        <f t="shared" ca="1" si="241"/>
        <v>6.2</v>
      </c>
      <c r="E695">
        <f t="shared" ca="1" si="242"/>
        <v>3</v>
      </c>
      <c r="F695">
        <f t="shared" ca="1" si="243"/>
        <v>69.7</v>
      </c>
      <c r="G695">
        <f t="shared" ca="1" si="244"/>
        <v>1.23</v>
      </c>
      <c r="H695">
        <f t="shared" ca="1" si="245"/>
        <v>101</v>
      </c>
      <c r="I695">
        <f t="shared" ca="1" si="246"/>
        <v>59</v>
      </c>
      <c r="J695">
        <f t="shared" ca="1" si="247"/>
        <v>212</v>
      </c>
      <c r="K695">
        <f t="shared" ca="1" si="248"/>
        <v>16</v>
      </c>
      <c r="L695">
        <f t="shared" ca="1" si="249"/>
        <v>1.1000000000000001</v>
      </c>
      <c r="M695" t="str">
        <f t="shared" ca="1" si="250"/>
        <v>Dark brown</v>
      </c>
      <c r="N695">
        <f t="shared" ca="1" si="251"/>
        <v>49.9</v>
      </c>
      <c r="O695">
        <f t="shared" ca="1" si="252"/>
        <v>56.8</v>
      </c>
      <c r="P695">
        <f t="shared" ca="1" si="253"/>
        <v>21.1</v>
      </c>
      <c r="Q695">
        <f t="shared" ca="1" si="254"/>
        <v>992</v>
      </c>
      <c r="R695" t="s">
        <v>21</v>
      </c>
      <c r="S695">
        <f t="shared" ca="1" si="236"/>
        <v>1.71</v>
      </c>
      <c r="T695">
        <f t="shared" ca="1" si="237"/>
        <v>1.23</v>
      </c>
      <c r="U695">
        <f t="shared" ca="1" si="238"/>
        <v>0.02</v>
      </c>
      <c r="V695">
        <v>9071</v>
      </c>
      <c r="W695">
        <v>753305</v>
      </c>
    </row>
    <row r="696" spans="1:23" x14ac:dyDescent="0.25">
      <c r="A696">
        <v>695</v>
      </c>
      <c r="B696">
        <f t="shared" ca="1" si="239"/>
        <v>37</v>
      </c>
      <c r="C696" t="str">
        <f t="shared" ca="1" si="240"/>
        <v>Loamy</v>
      </c>
      <c r="D696">
        <f t="shared" ca="1" si="241"/>
        <v>6.7</v>
      </c>
      <c r="E696">
        <f t="shared" ca="1" si="242"/>
        <v>4.4000000000000004</v>
      </c>
      <c r="F696">
        <f t="shared" ca="1" si="243"/>
        <v>54</v>
      </c>
      <c r="G696">
        <f t="shared" ca="1" si="244"/>
        <v>1.39</v>
      </c>
      <c r="H696">
        <f t="shared" ca="1" si="245"/>
        <v>138</v>
      </c>
      <c r="I696">
        <f t="shared" ca="1" si="246"/>
        <v>39</v>
      </c>
      <c r="J696">
        <f t="shared" ca="1" si="247"/>
        <v>266</v>
      </c>
      <c r="K696">
        <f t="shared" ca="1" si="248"/>
        <v>22</v>
      </c>
      <c r="L696">
        <f t="shared" ca="1" si="249"/>
        <v>1.4</v>
      </c>
      <c r="M696" t="str">
        <f t="shared" ca="1" si="250"/>
        <v>Reddish brown</v>
      </c>
      <c r="N696">
        <f t="shared" ca="1" si="251"/>
        <v>36.6</v>
      </c>
      <c r="O696">
        <f t="shared" ca="1" si="252"/>
        <v>48.2</v>
      </c>
      <c r="P696">
        <f t="shared" ca="1" si="253"/>
        <v>29.2</v>
      </c>
      <c r="Q696">
        <f t="shared" ca="1" si="254"/>
        <v>773</v>
      </c>
      <c r="R696" t="s">
        <v>21</v>
      </c>
      <c r="S696">
        <f t="shared" ca="1" si="236"/>
        <v>3.54</v>
      </c>
      <c r="T696">
        <f t="shared" ca="1" si="237"/>
        <v>1.1200000000000001</v>
      </c>
      <c r="U696">
        <f t="shared" ca="1" si="238"/>
        <v>0.04</v>
      </c>
      <c r="V696">
        <v>9071</v>
      </c>
      <c r="W696">
        <v>753305</v>
      </c>
    </row>
    <row r="697" spans="1:23" x14ac:dyDescent="0.25">
      <c r="A697">
        <v>696</v>
      </c>
      <c r="B697">
        <f t="shared" ca="1" si="239"/>
        <v>38</v>
      </c>
      <c r="C697" t="str">
        <f t="shared" ca="1" si="240"/>
        <v>Sandy loam</v>
      </c>
      <c r="D697">
        <f t="shared" ca="1" si="241"/>
        <v>6.4</v>
      </c>
      <c r="E697">
        <f t="shared" ca="1" si="242"/>
        <v>4.3</v>
      </c>
      <c r="F697">
        <f t="shared" ca="1" si="243"/>
        <v>56.9</v>
      </c>
      <c r="G697">
        <f t="shared" ca="1" si="244"/>
        <v>1.1299999999999999</v>
      </c>
      <c r="H697">
        <f t="shared" ca="1" si="245"/>
        <v>99</v>
      </c>
      <c r="I697">
        <f t="shared" ca="1" si="246"/>
        <v>32</v>
      </c>
      <c r="J697">
        <f t="shared" ca="1" si="247"/>
        <v>280</v>
      </c>
      <c r="K697">
        <f t="shared" ca="1" si="248"/>
        <v>15</v>
      </c>
      <c r="L697">
        <f t="shared" ca="1" si="249"/>
        <v>1.6</v>
      </c>
      <c r="M697" t="str">
        <f t="shared" ca="1" si="250"/>
        <v>Reddish brown</v>
      </c>
      <c r="N697">
        <f t="shared" ca="1" si="251"/>
        <v>42.2</v>
      </c>
      <c r="O697">
        <f t="shared" ca="1" si="252"/>
        <v>37.299999999999997</v>
      </c>
      <c r="P697">
        <f t="shared" ca="1" si="253"/>
        <v>24.3</v>
      </c>
      <c r="Q697">
        <f t="shared" ca="1" si="254"/>
        <v>694</v>
      </c>
      <c r="R697" t="s">
        <v>21</v>
      </c>
      <c r="S697">
        <f t="shared" ca="1" si="236"/>
        <v>3.09</v>
      </c>
      <c r="T697">
        <f t="shared" ca="1" si="237"/>
        <v>1.53</v>
      </c>
      <c r="U697">
        <f t="shared" ca="1" si="238"/>
        <v>0.03</v>
      </c>
      <c r="V697">
        <v>9071</v>
      </c>
      <c r="W697">
        <v>753305</v>
      </c>
    </row>
    <row r="698" spans="1:23" x14ac:dyDescent="0.25">
      <c r="A698">
        <v>697</v>
      </c>
      <c r="B698">
        <f t="shared" ca="1" si="239"/>
        <v>42</v>
      </c>
      <c r="C698" t="str">
        <f t="shared" ca="1" si="240"/>
        <v>Sandy loam</v>
      </c>
      <c r="D698">
        <f t="shared" ca="1" si="241"/>
        <v>6.3</v>
      </c>
      <c r="E698">
        <f t="shared" ca="1" si="242"/>
        <v>3.6</v>
      </c>
      <c r="F698">
        <f t="shared" ca="1" si="243"/>
        <v>57.8</v>
      </c>
      <c r="G698">
        <f t="shared" ca="1" si="244"/>
        <v>1.45</v>
      </c>
      <c r="H698">
        <f t="shared" ca="1" si="245"/>
        <v>91</v>
      </c>
      <c r="I698">
        <f t="shared" ca="1" si="246"/>
        <v>32</v>
      </c>
      <c r="J698">
        <f t="shared" ca="1" si="247"/>
        <v>253</v>
      </c>
      <c r="K698">
        <f t="shared" ca="1" si="248"/>
        <v>25</v>
      </c>
      <c r="L698">
        <f t="shared" ca="1" si="249"/>
        <v>1.4</v>
      </c>
      <c r="M698" t="str">
        <f t="shared" ca="1" si="250"/>
        <v>Dark brown</v>
      </c>
      <c r="N698">
        <f t="shared" ca="1" si="251"/>
        <v>34.4</v>
      </c>
      <c r="O698">
        <f t="shared" ca="1" si="252"/>
        <v>50.2</v>
      </c>
      <c r="P698">
        <f t="shared" ca="1" si="253"/>
        <v>28</v>
      </c>
      <c r="Q698">
        <f t="shared" ca="1" si="254"/>
        <v>907</v>
      </c>
      <c r="R698" t="s">
        <v>21</v>
      </c>
      <c r="S698">
        <f t="shared" ca="1" si="236"/>
        <v>2.84</v>
      </c>
      <c r="T698">
        <f t="shared" ca="1" si="237"/>
        <v>1.1499999999999999</v>
      </c>
      <c r="U698">
        <f t="shared" ca="1" si="238"/>
        <v>0.04</v>
      </c>
      <c r="V698">
        <v>9071</v>
      </c>
      <c r="W698">
        <v>753305</v>
      </c>
    </row>
    <row r="699" spans="1:23" x14ac:dyDescent="0.25">
      <c r="A699">
        <v>698</v>
      </c>
      <c r="B699">
        <f t="shared" ca="1" si="239"/>
        <v>44</v>
      </c>
      <c r="C699" t="str">
        <f t="shared" ca="1" si="240"/>
        <v>Sandy loam</v>
      </c>
      <c r="D699">
        <f t="shared" ca="1" si="241"/>
        <v>6.1</v>
      </c>
      <c r="E699">
        <f t="shared" ca="1" si="242"/>
        <v>3.8</v>
      </c>
      <c r="F699">
        <f t="shared" ca="1" si="243"/>
        <v>64.900000000000006</v>
      </c>
      <c r="G699">
        <f t="shared" ca="1" si="244"/>
        <v>1.32</v>
      </c>
      <c r="H699">
        <f t="shared" ca="1" si="245"/>
        <v>134</v>
      </c>
      <c r="I699">
        <f t="shared" ca="1" si="246"/>
        <v>42</v>
      </c>
      <c r="J699">
        <f t="shared" ca="1" si="247"/>
        <v>213</v>
      </c>
      <c r="K699">
        <f t="shared" ca="1" si="248"/>
        <v>20</v>
      </c>
      <c r="L699">
        <f t="shared" ca="1" si="249"/>
        <v>1.7</v>
      </c>
      <c r="M699" t="str">
        <f t="shared" ca="1" si="250"/>
        <v>Dark brown</v>
      </c>
      <c r="N699">
        <f t="shared" ca="1" si="251"/>
        <v>32.4</v>
      </c>
      <c r="O699">
        <f t="shared" ca="1" si="252"/>
        <v>43.3</v>
      </c>
      <c r="P699">
        <f t="shared" ca="1" si="253"/>
        <v>26</v>
      </c>
      <c r="Q699">
        <f t="shared" ca="1" si="254"/>
        <v>916</v>
      </c>
      <c r="R699" t="s">
        <v>21</v>
      </c>
      <c r="S699">
        <f t="shared" ca="1" si="236"/>
        <v>3.19</v>
      </c>
      <c r="T699">
        <f t="shared" ca="1" si="237"/>
        <v>1.5</v>
      </c>
      <c r="U699">
        <f t="shared" ca="1" si="238"/>
        <v>0.04</v>
      </c>
      <c r="V699">
        <v>9071</v>
      </c>
      <c r="W699">
        <v>753305</v>
      </c>
    </row>
    <row r="700" spans="1:23" x14ac:dyDescent="0.25">
      <c r="A700">
        <v>699</v>
      </c>
      <c r="B700">
        <f t="shared" ca="1" si="239"/>
        <v>45</v>
      </c>
      <c r="C700" t="str">
        <f t="shared" ca="1" si="240"/>
        <v>Sandy loam</v>
      </c>
      <c r="D700">
        <f t="shared" ca="1" si="241"/>
        <v>6.1</v>
      </c>
      <c r="E700">
        <f t="shared" ca="1" si="242"/>
        <v>4</v>
      </c>
      <c r="F700">
        <f t="shared" ca="1" si="243"/>
        <v>68.099999999999994</v>
      </c>
      <c r="G700">
        <f t="shared" ca="1" si="244"/>
        <v>1.22</v>
      </c>
      <c r="H700">
        <f t="shared" ca="1" si="245"/>
        <v>105</v>
      </c>
      <c r="I700">
        <f t="shared" ca="1" si="246"/>
        <v>44</v>
      </c>
      <c r="J700">
        <f t="shared" ca="1" si="247"/>
        <v>236</v>
      </c>
      <c r="K700">
        <f t="shared" ca="1" si="248"/>
        <v>15</v>
      </c>
      <c r="L700">
        <f t="shared" ca="1" si="249"/>
        <v>1.6</v>
      </c>
      <c r="M700" t="str">
        <f t="shared" ca="1" si="250"/>
        <v>Reddish brown</v>
      </c>
      <c r="N700">
        <f t="shared" ca="1" si="251"/>
        <v>42.3</v>
      </c>
      <c r="O700">
        <f t="shared" ca="1" si="252"/>
        <v>44.3</v>
      </c>
      <c r="P700">
        <f t="shared" ca="1" si="253"/>
        <v>26.6</v>
      </c>
      <c r="Q700">
        <f t="shared" ca="1" si="254"/>
        <v>625</v>
      </c>
      <c r="R700" t="s">
        <v>21</v>
      </c>
      <c r="S700">
        <f t="shared" ca="1" si="236"/>
        <v>2.39</v>
      </c>
      <c r="T700">
        <f t="shared" ca="1" si="237"/>
        <v>1.54</v>
      </c>
      <c r="U700">
        <f t="shared" ca="1" si="238"/>
        <v>0.03</v>
      </c>
      <c r="V700">
        <v>9071</v>
      </c>
      <c r="W700">
        <v>753305</v>
      </c>
    </row>
    <row r="701" spans="1:23" x14ac:dyDescent="0.25">
      <c r="A701">
        <v>700</v>
      </c>
      <c r="B701">
        <f t="shared" ca="1" si="239"/>
        <v>36</v>
      </c>
      <c r="C701" t="str">
        <f t="shared" ca="1" si="240"/>
        <v>Sandy loam</v>
      </c>
      <c r="D701">
        <f t="shared" ca="1" si="241"/>
        <v>6.5</v>
      </c>
      <c r="E701">
        <f t="shared" ca="1" si="242"/>
        <v>3.1</v>
      </c>
      <c r="F701">
        <f t="shared" ca="1" si="243"/>
        <v>53.9</v>
      </c>
      <c r="G701">
        <f t="shared" ca="1" si="244"/>
        <v>1.36</v>
      </c>
      <c r="H701">
        <f t="shared" ca="1" si="245"/>
        <v>98</v>
      </c>
      <c r="I701">
        <f t="shared" ca="1" si="246"/>
        <v>49</v>
      </c>
      <c r="J701">
        <f t="shared" ca="1" si="247"/>
        <v>259</v>
      </c>
      <c r="K701">
        <f t="shared" ca="1" si="248"/>
        <v>25</v>
      </c>
      <c r="L701">
        <f t="shared" ca="1" si="249"/>
        <v>1.1000000000000001</v>
      </c>
      <c r="M701" t="str">
        <f t="shared" ca="1" si="250"/>
        <v>Reddish brown</v>
      </c>
      <c r="N701">
        <f t="shared" ca="1" si="251"/>
        <v>36</v>
      </c>
      <c r="O701">
        <f t="shared" ca="1" si="252"/>
        <v>48.2</v>
      </c>
      <c r="P701">
        <f t="shared" ca="1" si="253"/>
        <v>21.3</v>
      </c>
      <c r="Q701">
        <f t="shared" ca="1" si="254"/>
        <v>803</v>
      </c>
      <c r="R701" t="s">
        <v>21</v>
      </c>
      <c r="S701">
        <f t="shared" ca="1" si="236"/>
        <v>2</v>
      </c>
      <c r="T701">
        <f t="shared" ca="1" si="237"/>
        <v>1.1200000000000001</v>
      </c>
      <c r="U701">
        <f t="shared" ca="1" si="238"/>
        <v>0.04</v>
      </c>
      <c r="V701">
        <v>9071</v>
      </c>
      <c r="W701">
        <v>753305</v>
      </c>
    </row>
    <row r="702" spans="1:23" x14ac:dyDescent="0.25">
      <c r="A702">
        <v>701</v>
      </c>
      <c r="B702">
        <f t="shared" ca="1" si="239"/>
        <v>30</v>
      </c>
      <c r="C702" t="str">
        <f t="shared" ca="1" si="240"/>
        <v>Loamy</v>
      </c>
      <c r="D702">
        <f t="shared" ca="1" si="241"/>
        <v>6.7</v>
      </c>
      <c r="E702">
        <f t="shared" ca="1" si="242"/>
        <v>3.8</v>
      </c>
      <c r="F702">
        <f t="shared" ca="1" si="243"/>
        <v>53.6</v>
      </c>
      <c r="G702">
        <f t="shared" ca="1" si="244"/>
        <v>1.3</v>
      </c>
      <c r="H702">
        <f t="shared" ca="1" si="245"/>
        <v>144</v>
      </c>
      <c r="I702">
        <f t="shared" ca="1" si="246"/>
        <v>55</v>
      </c>
      <c r="J702">
        <f t="shared" ca="1" si="247"/>
        <v>215</v>
      </c>
      <c r="K702">
        <f t="shared" ca="1" si="248"/>
        <v>23</v>
      </c>
      <c r="L702">
        <f t="shared" ca="1" si="249"/>
        <v>1.3</v>
      </c>
      <c r="M702" t="str">
        <f t="shared" ca="1" si="250"/>
        <v>Dark brown</v>
      </c>
      <c r="N702">
        <f t="shared" ca="1" si="251"/>
        <v>37.299999999999997</v>
      </c>
      <c r="O702">
        <f t="shared" ca="1" si="252"/>
        <v>33</v>
      </c>
      <c r="P702">
        <f t="shared" ca="1" si="253"/>
        <v>27.5</v>
      </c>
      <c r="Q702">
        <f t="shared" ca="1" si="254"/>
        <v>692</v>
      </c>
      <c r="R702" t="s">
        <v>21</v>
      </c>
      <c r="S702">
        <f t="shared" ca="1" si="236"/>
        <v>2.62</v>
      </c>
      <c r="T702">
        <f t="shared" ca="1" si="237"/>
        <v>1.62</v>
      </c>
      <c r="U702">
        <f t="shared" ca="1" si="238"/>
        <v>0.03</v>
      </c>
      <c r="V702">
        <v>9071</v>
      </c>
      <c r="W702">
        <v>753305</v>
      </c>
    </row>
    <row r="703" spans="1:23" x14ac:dyDescent="0.25">
      <c r="A703">
        <v>702</v>
      </c>
      <c r="B703">
        <f t="shared" ca="1" si="239"/>
        <v>42</v>
      </c>
      <c r="C703" t="str">
        <f t="shared" ca="1" si="240"/>
        <v>Loamy</v>
      </c>
      <c r="D703">
        <f t="shared" ca="1" si="241"/>
        <v>6.1</v>
      </c>
      <c r="E703">
        <f t="shared" ca="1" si="242"/>
        <v>4.7</v>
      </c>
      <c r="F703">
        <f t="shared" ca="1" si="243"/>
        <v>59.5</v>
      </c>
      <c r="G703">
        <f t="shared" ca="1" si="244"/>
        <v>1.1100000000000001</v>
      </c>
      <c r="H703">
        <f t="shared" ca="1" si="245"/>
        <v>82</v>
      </c>
      <c r="I703">
        <f t="shared" ca="1" si="246"/>
        <v>42</v>
      </c>
      <c r="J703">
        <f t="shared" ca="1" si="247"/>
        <v>219</v>
      </c>
      <c r="K703">
        <f t="shared" ca="1" si="248"/>
        <v>18</v>
      </c>
      <c r="L703">
        <f t="shared" ca="1" si="249"/>
        <v>1.9</v>
      </c>
      <c r="M703" t="str">
        <f t="shared" ca="1" si="250"/>
        <v>Dark brown</v>
      </c>
      <c r="N703">
        <f t="shared" ca="1" si="251"/>
        <v>48</v>
      </c>
      <c r="O703">
        <f t="shared" ca="1" si="252"/>
        <v>34.9</v>
      </c>
      <c r="P703">
        <f t="shared" ca="1" si="253"/>
        <v>27</v>
      </c>
      <c r="Q703">
        <f t="shared" ca="1" si="254"/>
        <v>633</v>
      </c>
      <c r="R703" t="s">
        <v>21</v>
      </c>
      <c r="S703">
        <f t="shared" ca="1" si="236"/>
        <v>1.95</v>
      </c>
      <c r="T703">
        <f t="shared" ca="1" si="237"/>
        <v>1.7</v>
      </c>
      <c r="U703">
        <f t="shared" ca="1" si="238"/>
        <v>0.02</v>
      </c>
      <c r="V703">
        <v>9071</v>
      </c>
      <c r="W703">
        <v>753305</v>
      </c>
    </row>
    <row r="704" spans="1:23" x14ac:dyDescent="0.25">
      <c r="A704">
        <v>703</v>
      </c>
      <c r="B704">
        <f t="shared" ca="1" si="239"/>
        <v>32</v>
      </c>
      <c r="C704" t="str">
        <f t="shared" ca="1" si="240"/>
        <v>Sandy loam</v>
      </c>
      <c r="D704">
        <f t="shared" ca="1" si="241"/>
        <v>6.1</v>
      </c>
      <c r="E704">
        <f t="shared" ca="1" si="242"/>
        <v>4.3</v>
      </c>
      <c r="F704">
        <f t="shared" ca="1" si="243"/>
        <v>62.7</v>
      </c>
      <c r="G704">
        <f t="shared" ca="1" si="244"/>
        <v>1.01</v>
      </c>
      <c r="H704">
        <f t="shared" ca="1" si="245"/>
        <v>87</v>
      </c>
      <c r="I704">
        <f t="shared" ca="1" si="246"/>
        <v>52</v>
      </c>
      <c r="J704">
        <f t="shared" ca="1" si="247"/>
        <v>230</v>
      </c>
      <c r="K704">
        <f t="shared" ca="1" si="248"/>
        <v>25</v>
      </c>
      <c r="L704">
        <f t="shared" ca="1" si="249"/>
        <v>1.1000000000000001</v>
      </c>
      <c r="M704" t="str">
        <f t="shared" ca="1" si="250"/>
        <v>Reddish brown</v>
      </c>
      <c r="N704">
        <f t="shared" ca="1" si="251"/>
        <v>43.3</v>
      </c>
      <c r="O704">
        <f t="shared" ca="1" si="252"/>
        <v>44.1</v>
      </c>
      <c r="P704">
        <f t="shared" ca="1" si="253"/>
        <v>26.5</v>
      </c>
      <c r="Q704">
        <f t="shared" ca="1" si="254"/>
        <v>635</v>
      </c>
      <c r="R704" t="s">
        <v>21</v>
      </c>
      <c r="S704">
        <f t="shared" ca="1" si="236"/>
        <v>1.67</v>
      </c>
      <c r="T704">
        <f t="shared" ca="1" si="237"/>
        <v>1.42</v>
      </c>
      <c r="U704">
        <f t="shared" ca="1" si="238"/>
        <v>0.02</v>
      </c>
      <c r="V704">
        <v>9071</v>
      </c>
      <c r="W704">
        <v>753305</v>
      </c>
    </row>
    <row r="705" spans="1:23" x14ac:dyDescent="0.25">
      <c r="A705">
        <v>704</v>
      </c>
      <c r="B705">
        <f t="shared" ca="1" si="239"/>
        <v>30</v>
      </c>
      <c r="C705" t="str">
        <f t="shared" ca="1" si="240"/>
        <v>Loamy</v>
      </c>
      <c r="D705">
        <f t="shared" ca="1" si="241"/>
        <v>6.7</v>
      </c>
      <c r="E705">
        <f t="shared" ca="1" si="242"/>
        <v>4.5999999999999996</v>
      </c>
      <c r="F705">
        <f t="shared" ca="1" si="243"/>
        <v>60</v>
      </c>
      <c r="G705">
        <f t="shared" ca="1" si="244"/>
        <v>1.26</v>
      </c>
      <c r="H705">
        <f t="shared" ca="1" si="245"/>
        <v>120</v>
      </c>
      <c r="I705">
        <f t="shared" ca="1" si="246"/>
        <v>43</v>
      </c>
      <c r="J705">
        <f t="shared" ca="1" si="247"/>
        <v>288</v>
      </c>
      <c r="K705">
        <f t="shared" ca="1" si="248"/>
        <v>18</v>
      </c>
      <c r="L705">
        <f t="shared" ca="1" si="249"/>
        <v>1.5</v>
      </c>
      <c r="M705" t="str">
        <f t="shared" ca="1" si="250"/>
        <v>Reddish brown</v>
      </c>
      <c r="N705">
        <f t="shared" ca="1" si="251"/>
        <v>45.6</v>
      </c>
      <c r="O705">
        <f t="shared" ca="1" si="252"/>
        <v>45.5</v>
      </c>
      <c r="P705">
        <f t="shared" ca="1" si="253"/>
        <v>27.2</v>
      </c>
      <c r="Q705">
        <f t="shared" ca="1" si="254"/>
        <v>728</v>
      </c>
      <c r="R705" t="s">
        <v>21</v>
      </c>
      <c r="S705">
        <f t="shared" ca="1" si="236"/>
        <v>2.79</v>
      </c>
      <c r="T705">
        <f t="shared" ca="1" si="237"/>
        <v>1.32</v>
      </c>
      <c r="U705">
        <f t="shared" ca="1" si="238"/>
        <v>0.03</v>
      </c>
      <c r="V705">
        <v>9071</v>
      </c>
      <c r="W705">
        <v>753305</v>
      </c>
    </row>
    <row r="706" spans="1:23" x14ac:dyDescent="0.25">
      <c r="A706">
        <v>705</v>
      </c>
      <c r="B706">
        <f t="shared" ca="1" si="239"/>
        <v>30</v>
      </c>
      <c r="C706" t="str">
        <f t="shared" ca="1" si="240"/>
        <v>Loamy</v>
      </c>
      <c r="D706">
        <f t="shared" ca="1" si="241"/>
        <v>6.8</v>
      </c>
      <c r="E706">
        <f t="shared" ca="1" si="242"/>
        <v>4.2</v>
      </c>
      <c r="F706">
        <f t="shared" ca="1" si="243"/>
        <v>65.400000000000006</v>
      </c>
      <c r="G706">
        <f t="shared" ca="1" si="244"/>
        <v>1.1399999999999999</v>
      </c>
      <c r="H706">
        <f t="shared" ca="1" si="245"/>
        <v>90</v>
      </c>
      <c r="I706">
        <f t="shared" ca="1" si="246"/>
        <v>50</v>
      </c>
      <c r="J706">
        <f t="shared" ca="1" si="247"/>
        <v>260</v>
      </c>
      <c r="K706">
        <f t="shared" ca="1" si="248"/>
        <v>24</v>
      </c>
      <c r="L706">
        <f t="shared" ca="1" si="249"/>
        <v>1.6</v>
      </c>
      <c r="M706" t="str">
        <f t="shared" ca="1" si="250"/>
        <v>Dark brown</v>
      </c>
      <c r="N706">
        <f t="shared" ca="1" si="251"/>
        <v>49.1</v>
      </c>
      <c r="O706">
        <f t="shared" ca="1" si="252"/>
        <v>51.9</v>
      </c>
      <c r="P706">
        <f t="shared" ca="1" si="253"/>
        <v>24</v>
      </c>
      <c r="Q706">
        <f t="shared" ca="1" si="254"/>
        <v>805</v>
      </c>
      <c r="R706" t="s">
        <v>21</v>
      </c>
      <c r="S706">
        <f t="shared" ca="1" si="236"/>
        <v>1.8</v>
      </c>
      <c r="T706">
        <f t="shared" ca="1" si="237"/>
        <v>1.26</v>
      </c>
      <c r="U706">
        <f t="shared" ca="1" si="238"/>
        <v>0.02</v>
      </c>
      <c r="V706">
        <v>9071</v>
      </c>
      <c r="W706">
        <v>753305</v>
      </c>
    </row>
    <row r="707" spans="1:23" x14ac:dyDescent="0.25">
      <c r="A707">
        <v>706</v>
      </c>
      <c r="B707">
        <f t="shared" ca="1" si="239"/>
        <v>37</v>
      </c>
      <c r="C707" t="str">
        <f t="shared" ca="1" si="240"/>
        <v>Sandy loam</v>
      </c>
      <c r="D707">
        <f t="shared" ca="1" si="241"/>
        <v>6.2</v>
      </c>
      <c r="E707">
        <f t="shared" ca="1" si="242"/>
        <v>4.5</v>
      </c>
      <c r="F707">
        <f t="shared" ca="1" si="243"/>
        <v>60.2</v>
      </c>
      <c r="G707">
        <f t="shared" ca="1" si="244"/>
        <v>1.1100000000000001</v>
      </c>
      <c r="H707">
        <f t="shared" ca="1" si="245"/>
        <v>109</v>
      </c>
      <c r="I707">
        <f t="shared" ca="1" si="246"/>
        <v>31</v>
      </c>
      <c r="J707">
        <f t="shared" ca="1" si="247"/>
        <v>281</v>
      </c>
      <c r="K707">
        <f t="shared" ca="1" si="248"/>
        <v>25</v>
      </c>
      <c r="L707">
        <f t="shared" ca="1" si="249"/>
        <v>1.5</v>
      </c>
      <c r="M707" t="str">
        <f t="shared" ca="1" si="250"/>
        <v>Reddish brown</v>
      </c>
      <c r="N707">
        <f t="shared" ca="1" si="251"/>
        <v>45.7</v>
      </c>
      <c r="O707">
        <f t="shared" ca="1" si="252"/>
        <v>58.1</v>
      </c>
      <c r="P707">
        <f t="shared" ca="1" si="253"/>
        <v>29.1</v>
      </c>
      <c r="Q707">
        <f t="shared" ca="1" si="254"/>
        <v>748</v>
      </c>
      <c r="R707" t="s">
        <v>21</v>
      </c>
      <c r="S707">
        <f t="shared" ref="S707:S770" ca="1" si="255">ROUND(H707/I707,2)</f>
        <v>3.52</v>
      </c>
      <c r="T707">
        <f t="shared" ref="T707:T770" ca="1" si="256">ROUND(F707/O707,2)</f>
        <v>1.04</v>
      </c>
      <c r="U707">
        <f t="shared" ref="U707:U770" ca="1" si="257">ROUND(G707/N707,2)</f>
        <v>0.02</v>
      </c>
      <c r="V707">
        <v>9071</v>
      </c>
      <c r="W707">
        <v>753305</v>
      </c>
    </row>
    <row r="708" spans="1:23" x14ac:dyDescent="0.25">
      <c r="A708">
        <v>707</v>
      </c>
      <c r="B708">
        <f t="shared" ca="1" si="239"/>
        <v>32</v>
      </c>
      <c r="C708" t="str">
        <f t="shared" ca="1" si="240"/>
        <v>Sandy loam</v>
      </c>
      <c r="D708">
        <f t="shared" ca="1" si="241"/>
        <v>6.5</v>
      </c>
      <c r="E708">
        <f t="shared" ca="1" si="242"/>
        <v>4.0999999999999996</v>
      </c>
      <c r="F708">
        <f t="shared" ca="1" si="243"/>
        <v>55.5</v>
      </c>
      <c r="G708">
        <f t="shared" ca="1" si="244"/>
        <v>1.23</v>
      </c>
      <c r="H708">
        <f t="shared" ca="1" si="245"/>
        <v>106</v>
      </c>
      <c r="I708">
        <f t="shared" ca="1" si="246"/>
        <v>37</v>
      </c>
      <c r="J708">
        <f t="shared" ca="1" si="247"/>
        <v>285</v>
      </c>
      <c r="K708">
        <f t="shared" ca="1" si="248"/>
        <v>22</v>
      </c>
      <c r="L708">
        <f t="shared" ca="1" si="249"/>
        <v>1.6</v>
      </c>
      <c r="M708" t="str">
        <f t="shared" ca="1" si="250"/>
        <v>Dark brown</v>
      </c>
      <c r="N708">
        <f t="shared" ca="1" si="251"/>
        <v>44.4</v>
      </c>
      <c r="O708">
        <f t="shared" ca="1" si="252"/>
        <v>55.7</v>
      </c>
      <c r="P708">
        <f t="shared" ca="1" si="253"/>
        <v>21.5</v>
      </c>
      <c r="Q708">
        <f t="shared" ca="1" si="254"/>
        <v>638</v>
      </c>
      <c r="R708" t="s">
        <v>21</v>
      </c>
      <c r="S708">
        <f t="shared" ca="1" si="255"/>
        <v>2.86</v>
      </c>
      <c r="T708">
        <f t="shared" ca="1" si="256"/>
        <v>1</v>
      </c>
      <c r="U708">
        <f t="shared" ca="1" si="257"/>
        <v>0.03</v>
      </c>
      <c r="V708">
        <v>9071</v>
      </c>
      <c r="W708">
        <v>753305</v>
      </c>
    </row>
    <row r="709" spans="1:23" x14ac:dyDescent="0.25">
      <c r="A709">
        <v>708</v>
      </c>
      <c r="B709">
        <f t="shared" ca="1" si="239"/>
        <v>37</v>
      </c>
      <c r="C709" t="str">
        <f t="shared" ca="1" si="240"/>
        <v>Sandy loam</v>
      </c>
      <c r="D709">
        <f t="shared" ca="1" si="241"/>
        <v>6.7</v>
      </c>
      <c r="E709">
        <f t="shared" ca="1" si="242"/>
        <v>4.4000000000000004</v>
      </c>
      <c r="F709">
        <f t="shared" ca="1" si="243"/>
        <v>60.9</v>
      </c>
      <c r="G709">
        <f t="shared" ca="1" si="244"/>
        <v>1.4</v>
      </c>
      <c r="H709">
        <f t="shared" ca="1" si="245"/>
        <v>120</v>
      </c>
      <c r="I709">
        <f t="shared" ca="1" si="246"/>
        <v>53</v>
      </c>
      <c r="J709">
        <f t="shared" ca="1" si="247"/>
        <v>254</v>
      </c>
      <c r="K709">
        <f t="shared" ca="1" si="248"/>
        <v>19</v>
      </c>
      <c r="L709">
        <f t="shared" ca="1" si="249"/>
        <v>2</v>
      </c>
      <c r="M709" t="str">
        <f t="shared" ca="1" si="250"/>
        <v>Reddish brown</v>
      </c>
      <c r="N709">
        <f t="shared" ca="1" si="251"/>
        <v>40.299999999999997</v>
      </c>
      <c r="O709">
        <f t="shared" ca="1" si="252"/>
        <v>32.5</v>
      </c>
      <c r="P709">
        <f t="shared" ca="1" si="253"/>
        <v>29.1</v>
      </c>
      <c r="Q709">
        <f t="shared" ca="1" si="254"/>
        <v>620</v>
      </c>
      <c r="R709" t="s">
        <v>21</v>
      </c>
      <c r="S709">
        <f t="shared" ca="1" si="255"/>
        <v>2.2599999999999998</v>
      </c>
      <c r="T709">
        <f t="shared" ca="1" si="256"/>
        <v>1.87</v>
      </c>
      <c r="U709">
        <f t="shared" ca="1" si="257"/>
        <v>0.03</v>
      </c>
      <c r="V709">
        <v>9071</v>
      </c>
      <c r="W709">
        <v>753305</v>
      </c>
    </row>
    <row r="710" spans="1:23" x14ac:dyDescent="0.25">
      <c r="A710">
        <v>709</v>
      </c>
      <c r="B710">
        <f t="shared" ca="1" si="239"/>
        <v>31</v>
      </c>
      <c r="C710" t="str">
        <f t="shared" ca="1" si="240"/>
        <v>Loamy</v>
      </c>
      <c r="D710">
        <f t="shared" ca="1" si="241"/>
        <v>6.7</v>
      </c>
      <c r="E710">
        <f t="shared" ca="1" si="242"/>
        <v>3.5</v>
      </c>
      <c r="F710">
        <f t="shared" ca="1" si="243"/>
        <v>52.5</v>
      </c>
      <c r="G710">
        <f t="shared" ca="1" si="244"/>
        <v>1.25</v>
      </c>
      <c r="H710">
        <f t="shared" ca="1" si="245"/>
        <v>85</v>
      </c>
      <c r="I710">
        <f t="shared" ca="1" si="246"/>
        <v>41</v>
      </c>
      <c r="J710">
        <f t="shared" ca="1" si="247"/>
        <v>220</v>
      </c>
      <c r="K710">
        <f t="shared" ca="1" si="248"/>
        <v>15</v>
      </c>
      <c r="L710">
        <f t="shared" ca="1" si="249"/>
        <v>1.4</v>
      </c>
      <c r="M710" t="str">
        <f t="shared" ca="1" si="250"/>
        <v>Reddish brown</v>
      </c>
      <c r="N710">
        <f t="shared" ca="1" si="251"/>
        <v>40.299999999999997</v>
      </c>
      <c r="O710">
        <f t="shared" ca="1" si="252"/>
        <v>52.1</v>
      </c>
      <c r="P710">
        <f t="shared" ca="1" si="253"/>
        <v>23.1</v>
      </c>
      <c r="Q710">
        <f t="shared" ca="1" si="254"/>
        <v>721</v>
      </c>
      <c r="R710" t="s">
        <v>21</v>
      </c>
      <c r="S710">
        <f t="shared" ca="1" si="255"/>
        <v>2.0699999999999998</v>
      </c>
      <c r="T710">
        <f t="shared" ca="1" si="256"/>
        <v>1.01</v>
      </c>
      <c r="U710">
        <f t="shared" ca="1" si="257"/>
        <v>0.03</v>
      </c>
      <c r="V710">
        <v>9071</v>
      </c>
      <c r="W710">
        <v>753305</v>
      </c>
    </row>
    <row r="711" spans="1:23" x14ac:dyDescent="0.25">
      <c r="A711">
        <v>710</v>
      </c>
      <c r="B711">
        <f t="shared" ca="1" si="239"/>
        <v>44</v>
      </c>
      <c r="C711" t="str">
        <f t="shared" ca="1" si="240"/>
        <v>Loamy</v>
      </c>
      <c r="D711">
        <f t="shared" ca="1" si="241"/>
        <v>6.2</v>
      </c>
      <c r="E711">
        <f t="shared" ca="1" si="242"/>
        <v>4.2</v>
      </c>
      <c r="F711">
        <f t="shared" ca="1" si="243"/>
        <v>55.4</v>
      </c>
      <c r="G711">
        <f t="shared" ca="1" si="244"/>
        <v>1.48</v>
      </c>
      <c r="H711">
        <f t="shared" ca="1" si="245"/>
        <v>133</v>
      </c>
      <c r="I711">
        <f t="shared" ca="1" si="246"/>
        <v>54</v>
      </c>
      <c r="J711">
        <f t="shared" ca="1" si="247"/>
        <v>292</v>
      </c>
      <c r="K711">
        <f t="shared" ca="1" si="248"/>
        <v>15</v>
      </c>
      <c r="L711">
        <f t="shared" ca="1" si="249"/>
        <v>1.7</v>
      </c>
      <c r="M711" t="str">
        <f t="shared" ca="1" si="250"/>
        <v>Reddish brown</v>
      </c>
      <c r="N711">
        <f t="shared" ca="1" si="251"/>
        <v>31.8</v>
      </c>
      <c r="O711">
        <f t="shared" ca="1" si="252"/>
        <v>47.2</v>
      </c>
      <c r="P711">
        <f t="shared" ca="1" si="253"/>
        <v>21.4</v>
      </c>
      <c r="Q711">
        <f t="shared" ca="1" si="254"/>
        <v>994</v>
      </c>
      <c r="R711" t="s">
        <v>21</v>
      </c>
      <c r="S711">
        <f t="shared" ca="1" si="255"/>
        <v>2.46</v>
      </c>
      <c r="T711">
        <f t="shared" ca="1" si="256"/>
        <v>1.17</v>
      </c>
      <c r="U711">
        <f t="shared" ca="1" si="257"/>
        <v>0.05</v>
      </c>
      <c r="V711">
        <v>9071</v>
      </c>
      <c r="W711">
        <v>753305</v>
      </c>
    </row>
    <row r="712" spans="1:23" x14ac:dyDescent="0.25">
      <c r="A712">
        <v>711</v>
      </c>
      <c r="B712">
        <f t="shared" ca="1" si="239"/>
        <v>44</v>
      </c>
      <c r="C712" t="str">
        <f t="shared" ca="1" si="240"/>
        <v>Sandy loam</v>
      </c>
      <c r="D712">
        <f t="shared" ca="1" si="241"/>
        <v>6.2</v>
      </c>
      <c r="E712">
        <f t="shared" ca="1" si="242"/>
        <v>3</v>
      </c>
      <c r="F712">
        <f t="shared" ca="1" si="243"/>
        <v>62</v>
      </c>
      <c r="G712">
        <f t="shared" ca="1" si="244"/>
        <v>1.37</v>
      </c>
      <c r="H712">
        <f t="shared" ca="1" si="245"/>
        <v>148</v>
      </c>
      <c r="I712">
        <f t="shared" ca="1" si="246"/>
        <v>55</v>
      </c>
      <c r="J712">
        <f t="shared" ca="1" si="247"/>
        <v>253</v>
      </c>
      <c r="K712">
        <f t="shared" ca="1" si="248"/>
        <v>20</v>
      </c>
      <c r="L712">
        <f t="shared" ca="1" si="249"/>
        <v>1.3</v>
      </c>
      <c r="M712" t="str">
        <f t="shared" ca="1" si="250"/>
        <v>Dark brown</v>
      </c>
      <c r="N712">
        <f t="shared" ca="1" si="251"/>
        <v>43.1</v>
      </c>
      <c r="O712">
        <f t="shared" ca="1" si="252"/>
        <v>48.1</v>
      </c>
      <c r="P712">
        <f t="shared" ca="1" si="253"/>
        <v>24</v>
      </c>
      <c r="Q712">
        <f t="shared" ca="1" si="254"/>
        <v>653</v>
      </c>
      <c r="R712" t="s">
        <v>21</v>
      </c>
      <c r="S712">
        <f t="shared" ca="1" si="255"/>
        <v>2.69</v>
      </c>
      <c r="T712">
        <f t="shared" ca="1" si="256"/>
        <v>1.29</v>
      </c>
      <c r="U712">
        <f t="shared" ca="1" si="257"/>
        <v>0.03</v>
      </c>
      <c r="V712">
        <v>9071</v>
      </c>
      <c r="W712">
        <v>753305</v>
      </c>
    </row>
    <row r="713" spans="1:23" x14ac:dyDescent="0.25">
      <c r="A713">
        <v>712</v>
      </c>
      <c r="B713">
        <f t="shared" ca="1" si="239"/>
        <v>42</v>
      </c>
      <c r="C713" t="str">
        <f t="shared" ca="1" si="240"/>
        <v>Sandy loam</v>
      </c>
      <c r="D713">
        <f t="shared" ca="1" si="241"/>
        <v>6.7</v>
      </c>
      <c r="E713">
        <f t="shared" ca="1" si="242"/>
        <v>3.8</v>
      </c>
      <c r="F713">
        <f t="shared" ca="1" si="243"/>
        <v>69.2</v>
      </c>
      <c r="G713">
        <f t="shared" ca="1" si="244"/>
        <v>1.1000000000000001</v>
      </c>
      <c r="H713">
        <f t="shared" ca="1" si="245"/>
        <v>123</v>
      </c>
      <c r="I713">
        <f t="shared" ca="1" si="246"/>
        <v>54</v>
      </c>
      <c r="J713">
        <f t="shared" ca="1" si="247"/>
        <v>283</v>
      </c>
      <c r="K713">
        <f t="shared" ca="1" si="248"/>
        <v>23</v>
      </c>
      <c r="L713">
        <f t="shared" ca="1" si="249"/>
        <v>1.8</v>
      </c>
      <c r="M713" t="str">
        <f t="shared" ca="1" si="250"/>
        <v>Reddish brown</v>
      </c>
      <c r="N713">
        <f t="shared" ca="1" si="251"/>
        <v>44.9</v>
      </c>
      <c r="O713">
        <f t="shared" ca="1" si="252"/>
        <v>55.5</v>
      </c>
      <c r="P713">
        <f t="shared" ca="1" si="253"/>
        <v>25.1</v>
      </c>
      <c r="Q713">
        <f t="shared" ca="1" si="254"/>
        <v>764</v>
      </c>
      <c r="R713" t="s">
        <v>21</v>
      </c>
      <c r="S713">
        <f t="shared" ca="1" si="255"/>
        <v>2.2799999999999998</v>
      </c>
      <c r="T713">
        <f t="shared" ca="1" si="256"/>
        <v>1.25</v>
      </c>
      <c r="U713">
        <f t="shared" ca="1" si="257"/>
        <v>0.02</v>
      </c>
      <c r="V713">
        <v>9071</v>
      </c>
      <c r="W713">
        <v>753305</v>
      </c>
    </row>
    <row r="714" spans="1:23" x14ac:dyDescent="0.25">
      <c r="A714">
        <v>713</v>
      </c>
      <c r="B714">
        <f t="shared" ca="1" si="239"/>
        <v>42</v>
      </c>
      <c r="C714" t="str">
        <f t="shared" ca="1" si="240"/>
        <v>Sandy loam</v>
      </c>
      <c r="D714">
        <f t="shared" ca="1" si="241"/>
        <v>6.6</v>
      </c>
      <c r="E714">
        <f t="shared" ca="1" si="242"/>
        <v>3.7</v>
      </c>
      <c r="F714">
        <f t="shared" ca="1" si="243"/>
        <v>57.8</v>
      </c>
      <c r="G714">
        <f t="shared" ca="1" si="244"/>
        <v>1.28</v>
      </c>
      <c r="H714">
        <f t="shared" ca="1" si="245"/>
        <v>97</v>
      </c>
      <c r="I714">
        <f t="shared" ca="1" si="246"/>
        <v>34</v>
      </c>
      <c r="J714">
        <f t="shared" ca="1" si="247"/>
        <v>242</v>
      </c>
      <c r="K714">
        <f t="shared" ca="1" si="248"/>
        <v>24</v>
      </c>
      <c r="L714">
        <f t="shared" ca="1" si="249"/>
        <v>1.1000000000000001</v>
      </c>
      <c r="M714" t="str">
        <f t="shared" ca="1" si="250"/>
        <v>Reddish brown</v>
      </c>
      <c r="N714">
        <f t="shared" ca="1" si="251"/>
        <v>39.700000000000003</v>
      </c>
      <c r="O714">
        <f t="shared" ca="1" si="252"/>
        <v>57.7</v>
      </c>
      <c r="P714">
        <f t="shared" ca="1" si="253"/>
        <v>21.1</v>
      </c>
      <c r="Q714">
        <f t="shared" ca="1" si="254"/>
        <v>777</v>
      </c>
      <c r="R714" t="s">
        <v>21</v>
      </c>
      <c r="S714">
        <f t="shared" ca="1" si="255"/>
        <v>2.85</v>
      </c>
      <c r="T714">
        <f t="shared" ca="1" si="256"/>
        <v>1</v>
      </c>
      <c r="U714">
        <f t="shared" ca="1" si="257"/>
        <v>0.03</v>
      </c>
      <c r="V714">
        <v>9071</v>
      </c>
      <c r="W714">
        <v>753305</v>
      </c>
    </row>
    <row r="715" spans="1:23" x14ac:dyDescent="0.25">
      <c r="A715">
        <v>714</v>
      </c>
      <c r="B715">
        <f t="shared" ca="1" si="239"/>
        <v>39</v>
      </c>
      <c r="C715" t="str">
        <f t="shared" ca="1" si="240"/>
        <v>Loamy</v>
      </c>
      <c r="D715">
        <f t="shared" ca="1" si="241"/>
        <v>6.5</v>
      </c>
      <c r="E715">
        <f t="shared" ca="1" si="242"/>
        <v>3.9</v>
      </c>
      <c r="F715">
        <f t="shared" ca="1" si="243"/>
        <v>68.099999999999994</v>
      </c>
      <c r="G715">
        <f t="shared" ca="1" si="244"/>
        <v>1.35</v>
      </c>
      <c r="H715">
        <f t="shared" ca="1" si="245"/>
        <v>136</v>
      </c>
      <c r="I715">
        <f t="shared" ca="1" si="246"/>
        <v>38</v>
      </c>
      <c r="J715">
        <f t="shared" ca="1" si="247"/>
        <v>263</v>
      </c>
      <c r="K715">
        <f t="shared" ca="1" si="248"/>
        <v>15</v>
      </c>
      <c r="L715">
        <f t="shared" ca="1" si="249"/>
        <v>1.1000000000000001</v>
      </c>
      <c r="M715" t="str">
        <f t="shared" ca="1" si="250"/>
        <v>Reddish brown</v>
      </c>
      <c r="N715">
        <f t="shared" ca="1" si="251"/>
        <v>46.7</v>
      </c>
      <c r="O715">
        <f t="shared" ca="1" si="252"/>
        <v>31.8</v>
      </c>
      <c r="P715">
        <f t="shared" ca="1" si="253"/>
        <v>27.5</v>
      </c>
      <c r="Q715">
        <f t="shared" ca="1" si="254"/>
        <v>741</v>
      </c>
      <c r="R715" t="s">
        <v>21</v>
      </c>
      <c r="S715">
        <f t="shared" ca="1" si="255"/>
        <v>3.58</v>
      </c>
      <c r="T715">
        <f t="shared" ca="1" si="256"/>
        <v>2.14</v>
      </c>
      <c r="U715">
        <f t="shared" ca="1" si="257"/>
        <v>0.03</v>
      </c>
      <c r="V715">
        <v>9071</v>
      </c>
      <c r="W715">
        <v>753305</v>
      </c>
    </row>
    <row r="716" spans="1:23" x14ac:dyDescent="0.25">
      <c r="A716">
        <v>715</v>
      </c>
      <c r="B716">
        <f t="shared" ca="1" si="239"/>
        <v>43</v>
      </c>
      <c r="C716" t="str">
        <f t="shared" ca="1" si="240"/>
        <v>Sandy loam</v>
      </c>
      <c r="D716">
        <f t="shared" ca="1" si="241"/>
        <v>6.5</v>
      </c>
      <c r="E716">
        <f t="shared" ca="1" si="242"/>
        <v>4.2</v>
      </c>
      <c r="F716">
        <f t="shared" ca="1" si="243"/>
        <v>66.5</v>
      </c>
      <c r="G716">
        <f t="shared" ca="1" si="244"/>
        <v>1.49</v>
      </c>
      <c r="H716">
        <f t="shared" ca="1" si="245"/>
        <v>82</v>
      </c>
      <c r="I716">
        <f t="shared" ca="1" si="246"/>
        <v>43</v>
      </c>
      <c r="J716">
        <f t="shared" ca="1" si="247"/>
        <v>291</v>
      </c>
      <c r="K716">
        <f t="shared" ca="1" si="248"/>
        <v>25</v>
      </c>
      <c r="L716">
        <f t="shared" ca="1" si="249"/>
        <v>1.8</v>
      </c>
      <c r="M716" t="str">
        <f t="shared" ca="1" si="250"/>
        <v>Reddish brown</v>
      </c>
      <c r="N716">
        <f t="shared" ca="1" si="251"/>
        <v>45.5</v>
      </c>
      <c r="O716">
        <f t="shared" ca="1" si="252"/>
        <v>30.1</v>
      </c>
      <c r="P716">
        <f t="shared" ca="1" si="253"/>
        <v>24.1</v>
      </c>
      <c r="Q716">
        <f t="shared" ca="1" si="254"/>
        <v>773</v>
      </c>
      <c r="R716" t="s">
        <v>21</v>
      </c>
      <c r="S716">
        <f t="shared" ca="1" si="255"/>
        <v>1.91</v>
      </c>
      <c r="T716">
        <f t="shared" ca="1" si="256"/>
        <v>2.21</v>
      </c>
      <c r="U716">
        <f t="shared" ca="1" si="257"/>
        <v>0.03</v>
      </c>
      <c r="V716">
        <v>9071</v>
      </c>
      <c r="W716">
        <v>753305</v>
      </c>
    </row>
    <row r="717" spans="1:23" x14ac:dyDescent="0.25">
      <c r="A717">
        <v>716</v>
      </c>
      <c r="B717">
        <f t="shared" ca="1" si="239"/>
        <v>32</v>
      </c>
      <c r="C717" t="str">
        <f t="shared" ca="1" si="240"/>
        <v>Loamy</v>
      </c>
      <c r="D717">
        <f t="shared" ca="1" si="241"/>
        <v>6.4</v>
      </c>
      <c r="E717">
        <f t="shared" ca="1" si="242"/>
        <v>4.4000000000000004</v>
      </c>
      <c r="F717">
        <f t="shared" ca="1" si="243"/>
        <v>65.099999999999994</v>
      </c>
      <c r="G717">
        <f t="shared" ca="1" si="244"/>
        <v>1.0900000000000001</v>
      </c>
      <c r="H717">
        <f t="shared" ca="1" si="245"/>
        <v>141</v>
      </c>
      <c r="I717">
        <f t="shared" ca="1" si="246"/>
        <v>36</v>
      </c>
      <c r="J717">
        <f t="shared" ca="1" si="247"/>
        <v>297</v>
      </c>
      <c r="K717">
        <f t="shared" ca="1" si="248"/>
        <v>19</v>
      </c>
      <c r="L717">
        <f t="shared" ca="1" si="249"/>
        <v>1.4</v>
      </c>
      <c r="M717" t="str">
        <f t="shared" ca="1" si="250"/>
        <v>Dark brown</v>
      </c>
      <c r="N717">
        <f t="shared" ca="1" si="251"/>
        <v>36.799999999999997</v>
      </c>
      <c r="O717">
        <f t="shared" ca="1" si="252"/>
        <v>41.6</v>
      </c>
      <c r="P717">
        <f t="shared" ca="1" si="253"/>
        <v>25.4</v>
      </c>
      <c r="Q717">
        <f t="shared" ca="1" si="254"/>
        <v>876</v>
      </c>
      <c r="R717" t="s">
        <v>21</v>
      </c>
      <c r="S717">
        <f t="shared" ca="1" si="255"/>
        <v>3.92</v>
      </c>
      <c r="T717">
        <f t="shared" ca="1" si="256"/>
        <v>1.56</v>
      </c>
      <c r="U717">
        <f t="shared" ca="1" si="257"/>
        <v>0.03</v>
      </c>
      <c r="V717">
        <v>9071</v>
      </c>
      <c r="W717">
        <v>753305</v>
      </c>
    </row>
    <row r="718" spans="1:23" x14ac:dyDescent="0.25">
      <c r="A718">
        <v>717</v>
      </c>
      <c r="B718">
        <f t="shared" ca="1" si="239"/>
        <v>35</v>
      </c>
      <c r="C718" t="str">
        <f t="shared" ca="1" si="240"/>
        <v>Loamy</v>
      </c>
      <c r="D718">
        <f t="shared" ca="1" si="241"/>
        <v>6.2</v>
      </c>
      <c r="E718">
        <f t="shared" ca="1" si="242"/>
        <v>3</v>
      </c>
      <c r="F718">
        <f t="shared" ca="1" si="243"/>
        <v>55.8</v>
      </c>
      <c r="G718">
        <f t="shared" ca="1" si="244"/>
        <v>1.2</v>
      </c>
      <c r="H718">
        <f t="shared" ca="1" si="245"/>
        <v>111</v>
      </c>
      <c r="I718">
        <f t="shared" ca="1" si="246"/>
        <v>51</v>
      </c>
      <c r="J718">
        <f t="shared" ca="1" si="247"/>
        <v>264</v>
      </c>
      <c r="K718">
        <f t="shared" ca="1" si="248"/>
        <v>23</v>
      </c>
      <c r="L718">
        <f t="shared" ca="1" si="249"/>
        <v>1.5</v>
      </c>
      <c r="M718" t="str">
        <f t="shared" ca="1" si="250"/>
        <v>Dark brown</v>
      </c>
      <c r="N718">
        <f t="shared" ca="1" si="251"/>
        <v>47.7</v>
      </c>
      <c r="O718">
        <f t="shared" ca="1" si="252"/>
        <v>41.4</v>
      </c>
      <c r="P718">
        <f t="shared" ca="1" si="253"/>
        <v>23.3</v>
      </c>
      <c r="Q718">
        <f t="shared" ca="1" si="254"/>
        <v>786</v>
      </c>
      <c r="R718" t="s">
        <v>21</v>
      </c>
      <c r="S718">
        <f t="shared" ca="1" si="255"/>
        <v>2.1800000000000002</v>
      </c>
      <c r="T718">
        <f t="shared" ca="1" si="256"/>
        <v>1.35</v>
      </c>
      <c r="U718">
        <f t="shared" ca="1" si="257"/>
        <v>0.03</v>
      </c>
      <c r="V718">
        <v>9071</v>
      </c>
      <c r="W718">
        <v>753305</v>
      </c>
    </row>
    <row r="719" spans="1:23" x14ac:dyDescent="0.25">
      <c r="A719">
        <v>718</v>
      </c>
      <c r="B719">
        <f t="shared" ca="1" si="239"/>
        <v>31</v>
      </c>
      <c r="C719" t="str">
        <f t="shared" ca="1" si="240"/>
        <v>Loamy</v>
      </c>
      <c r="D719">
        <f t="shared" ca="1" si="241"/>
        <v>6.7</v>
      </c>
      <c r="E719">
        <f t="shared" ca="1" si="242"/>
        <v>3.4</v>
      </c>
      <c r="F719">
        <f t="shared" ca="1" si="243"/>
        <v>58.6</v>
      </c>
      <c r="G719">
        <f t="shared" ca="1" si="244"/>
        <v>1.23</v>
      </c>
      <c r="H719">
        <f t="shared" ca="1" si="245"/>
        <v>100</v>
      </c>
      <c r="I719">
        <f t="shared" ca="1" si="246"/>
        <v>38</v>
      </c>
      <c r="J719">
        <f t="shared" ca="1" si="247"/>
        <v>223</v>
      </c>
      <c r="K719">
        <f t="shared" ca="1" si="248"/>
        <v>17</v>
      </c>
      <c r="L719">
        <f t="shared" ca="1" si="249"/>
        <v>1.1000000000000001</v>
      </c>
      <c r="M719" t="str">
        <f t="shared" ca="1" si="250"/>
        <v>Dark brown</v>
      </c>
      <c r="N719">
        <f t="shared" ca="1" si="251"/>
        <v>49.3</v>
      </c>
      <c r="O719">
        <f t="shared" ca="1" si="252"/>
        <v>56.6</v>
      </c>
      <c r="P719">
        <f t="shared" ca="1" si="253"/>
        <v>21.2</v>
      </c>
      <c r="Q719">
        <f t="shared" ca="1" si="254"/>
        <v>892</v>
      </c>
      <c r="R719" t="s">
        <v>21</v>
      </c>
      <c r="S719">
        <f t="shared" ca="1" si="255"/>
        <v>2.63</v>
      </c>
      <c r="T719">
        <f t="shared" ca="1" si="256"/>
        <v>1.04</v>
      </c>
      <c r="U719">
        <f t="shared" ca="1" si="257"/>
        <v>0.02</v>
      </c>
      <c r="V719">
        <v>9071</v>
      </c>
      <c r="W719">
        <v>753305</v>
      </c>
    </row>
    <row r="720" spans="1:23" x14ac:dyDescent="0.25">
      <c r="A720">
        <v>719</v>
      </c>
      <c r="B720">
        <f t="shared" ca="1" si="239"/>
        <v>35</v>
      </c>
      <c r="C720" t="str">
        <f t="shared" ca="1" si="240"/>
        <v>Loamy</v>
      </c>
      <c r="D720">
        <f t="shared" ca="1" si="241"/>
        <v>6.5</v>
      </c>
      <c r="E720">
        <f t="shared" ca="1" si="242"/>
        <v>3.9</v>
      </c>
      <c r="F720">
        <f t="shared" ca="1" si="243"/>
        <v>54.7</v>
      </c>
      <c r="G720">
        <f t="shared" ca="1" si="244"/>
        <v>1.1399999999999999</v>
      </c>
      <c r="H720">
        <f t="shared" ca="1" si="245"/>
        <v>141</v>
      </c>
      <c r="I720">
        <f t="shared" ca="1" si="246"/>
        <v>52</v>
      </c>
      <c r="J720">
        <f t="shared" ca="1" si="247"/>
        <v>201</v>
      </c>
      <c r="K720">
        <f t="shared" ca="1" si="248"/>
        <v>15</v>
      </c>
      <c r="L720">
        <f t="shared" ca="1" si="249"/>
        <v>1.1000000000000001</v>
      </c>
      <c r="M720" t="str">
        <f t="shared" ca="1" si="250"/>
        <v>Reddish brown</v>
      </c>
      <c r="N720">
        <f t="shared" ca="1" si="251"/>
        <v>48</v>
      </c>
      <c r="O720">
        <f t="shared" ca="1" si="252"/>
        <v>31.2</v>
      </c>
      <c r="P720">
        <f t="shared" ca="1" si="253"/>
        <v>23.6</v>
      </c>
      <c r="Q720">
        <f t="shared" ca="1" si="254"/>
        <v>697</v>
      </c>
      <c r="R720" t="s">
        <v>21</v>
      </c>
      <c r="S720">
        <f t="shared" ca="1" si="255"/>
        <v>2.71</v>
      </c>
      <c r="T720">
        <f t="shared" ca="1" si="256"/>
        <v>1.75</v>
      </c>
      <c r="U720">
        <f t="shared" ca="1" si="257"/>
        <v>0.02</v>
      </c>
      <c r="V720">
        <v>9071</v>
      </c>
      <c r="W720">
        <v>753305</v>
      </c>
    </row>
    <row r="721" spans="1:23" x14ac:dyDescent="0.25">
      <c r="A721">
        <v>720</v>
      </c>
      <c r="B721">
        <f t="shared" ca="1" si="239"/>
        <v>45</v>
      </c>
      <c r="C721" t="str">
        <f t="shared" ca="1" si="240"/>
        <v>Loamy</v>
      </c>
      <c r="D721">
        <f t="shared" ca="1" si="241"/>
        <v>6.3</v>
      </c>
      <c r="E721">
        <f t="shared" ca="1" si="242"/>
        <v>4.9000000000000004</v>
      </c>
      <c r="F721">
        <f t="shared" ca="1" si="243"/>
        <v>63.2</v>
      </c>
      <c r="G721">
        <f t="shared" ca="1" si="244"/>
        <v>1.1299999999999999</v>
      </c>
      <c r="H721">
        <f t="shared" ca="1" si="245"/>
        <v>118</v>
      </c>
      <c r="I721">
        <f t="shared" ca="1" si="246"/>
        <v>38</v>
      </c>
      <c r="J721">
        <f t="shared" ca="1" si="247"/>
        <v>206</v>
      </c>
      <c r="K721">
        <f t="shared" ca="1" si="248"/>
        <v>16</v>
      </c>
      <c r="L721">
        <f t="shared" ca="1" si="249"/>
        <v>1.7</v>
      </c>
      <c r="M721" t="str">
        <f t="shared" ca="1" si="250"/>
        <v>Dark brown</v>
      </c>
      <c r="N721">
        <f t="shared" ca="1" si="251"/>
        <v>48.8</v>
      </c>
      <c r="O721">
        <f t="shared" ca="1" si="252"/>
        <v>48.5</v>
      </c>
      <c r="P721">
        <f t="shared" ca="1" si="253"/>
        <v>22.4</v>
      </c>
      <c r="Q721">
        <f t="shared" ca="1" si="254"/>
        <v>975</v>
      </c>
      <c r="R721" t="s">
        <v>21</v>
      </c>
      <c r="S721">
        <f t="shared" ca="1" si="255"/>
        <v>3.11</v>
      </c>
      <c r="T721">
        <f t="shared" ca="1" si="256"/>
        <v>1.3</v>
      </c>
      <c r="U721">
        <f t="shared" ca="1" si="257"/>
        <v>0.02</v>
      </c>
      <c r="V721">
        <v>9071</v>
      </c>
      <c r="W721">
        <v>753305</v>
      </c>
    </row>
    <row r="722" spans="1:23" x14ac:dyDescent="0.25">
      <c r="A722">
        <v>721</v>
      </c>
      <c r="B722">
        <f t="shared" ca="1" si="239"/>
        <v>42</v>
      </c>
      <c r="C722" t="str">
        <f t="shared" ca="1" si="240"/>
        <v>Sandy loam</v>
      </c>
      <c r="D722">
        <f t="shared" ca="1" si="241"/>
        <v>6.3</v>
      </c>
      <c r="E722">
        <f t="shared" ca="1" si="242"/>
        <v>3.7</v>
      </c>
      <c r="F722">
        <f t="shared" ca="1" si="243"/>
        <v>61.8</v>
      </c>
      <c r="G722">
        <f t="shared" ca="1" si="244"/>
        <v>1.49</v>
      </c>
      <c r="H722">
        <f t="shared" ca="1" si="245"/>
        <v>103</v>
      </c>
      <c r="I722">
        <f t="shared" ca="1" si="246"/>
        <v>48</v>
      </c>
      <c r="J722">
        <f t="shared" ca="1" si="247"/>
        <v>256</v>
      </c>
      <c r="K722">
        <f t="shared" ca="1" si="248"/>
        <v>25</v>
      </c>
      <c r="L722">
        <f t="shared" ca="1" si="249"/>
        <v>1.6</v>
      </c>
      <c r="M722" t="str">
        <f t="shared" ca="1" si="250"/>
        <v>Dark brown</v>
      </c>
      <c r="N722">
        <f t="shared" ca="1" si="251"/>
        <v>34</v>
      </c>
      <c r="O722">
        <f t="shared" ca="1" si="252"/>
        <v>35.6</v>
      </c>
      <c r="P722">
        <f t="shared" ca="1" si="253"/>
        <v>24</v>
      </c>
      <c r="Q722">
        <f t="shared" ca="1" si="254"/>
        <v>823</v>
      </c>
      <c r="R722" t="s">
        <v>21</v>
      </c>
      <c r="S722">
        <f t="shared" ca="1" si="255"/>
        <v>2.15</v>
      </c>
      <c r="T722">
        <f t="shared" ca="1" si="256"/>
        <v>1.74</v>
      </c>
      <c r="U722">
        <f t="shared" ca="1" si="257"/>
        <v>0.04</v>
      </c>
      <c r="V722">
        <v>9071</v>
      </c>
      <c r="W722">
        <v>753305</v>
      </c>
    </row>
    <row r="723" spans="1:23" x14ac:dyDescent="0.25">
      <c r="A723">
        <v>722</v>
      </c>
      <c r="B723">
        <f t="shared" ca="1" si="239"/>
        <v>35</v>
      </c>
      <c r="C723" t="str">
        <f t="shared" ca="1" si="240"/>
        <v>Sandy loam</v>
      </c>
      <c r="D723">
        <f t="shared" ca="1" si="241"/>
        <v>6.6</v>
      </c>
      <c r="E723">
        <f t="shared" ca="1" si="242"/>
        <v>4.9000000000000004</v>
      </c>
      <c r="F723">
        <f t="shared" ca="1" si="243"/>
        <v>56.6</v>
      </c>
      <c r="G723">
        <f t="shared" ca="1" si="244"/>
        <v>1.36</v>
      </c>
      <c r="H723">
        <f t="shared" ca="1" si="245"/>
        <v>123</v>
      </c>
      <c r="I723">
        <f t="shared" ca="1" si="246"/>
        <v>37</v>
      </c>
      <c r="J723">
        <f t="shared" ca="1" si="247"/>
        <v>289</v>
      </c>
      <c r="K723">
        <f t="shared" ca="1" si="248"/>
        <v>20</v>
      </c>
      <c r="L723">
        <f t="shared" ca="1" si="249"/>
        <v>1.4</v>
      </c>
      <c r="M723" t="str">
        <f t="shared" ca="1" si="250"/>
        <v>Reddish brown</v>
      </c>
      <c r="N723">
        <f t="shared" ca="1" si="251"/>
        <v>48.8</v>
      </c>
      <c r="O723">
        <f t="shared" ca="1" si="252"/>
        <v>54.7</v>
      </c>
      <c r="P723">
        <f t="shared" ca="1" si="253"/>
        <v>26.8</v>
      </c>
      <c r="Q723">
        <f t="shared" ca="1" si="254"/>
        <v>694</v>
      </c>
      <c r="R723" t="s">
        <v>21</v>
      </c>
      <c r="S723">
        <f t="shared" ca="1" si="255"/>
        <v>3.32</v>
      </c>
      <c r="T723">
        <f t="shared" ca="1" si="256"/>
        <v>1.03</v>
      </c>
      <c r="U723">
        <f t="shared" ca="1" si="257"/>
        <v>0.03</v>
      </c>
      <c r="V723">
        <v>9071</v>
      </c>
      <c r="W723">
        <v>753305</v>
      </c>
    </row>
    <row r="724" spans="1:23" x14ac:dyDescent="0.25">
      <c r="A724">
        <v>723</v>
      </c>
      <c r="B724">
        <f t="shared" ca="1" si="239"/>
        <v>38</v>
      </c>
      <c r="C724" t="str">
        <f t="shared" ca="1" si="240"/>
        <v>Sandy loam</v>
      </c>
      <c r="D724">
        <f t="shared" ca="1" si="241"/>
        <v>6.6</v>
      </c>
      <c r="E724">
        <f t="shared" ca="1" si="242"/>
        <v>3.8</v>
      </c>
      <c r="F724">
        <f t="shared" ca="1" si="243"/>
        <v>55.7</v>
      </c>
      <c r="G724">
        <f t="shared" ca="1" si="244"/>
        <v>1.01</v>
      </c>
      <c r="H724">
        <f t="shared" ca="1" si="245"/>
        <v>135</v>
      </c>
      <c r="I724">
        <f t="shared" ca="1" si="246"/>
        <v>41</v>
      </c>
      <c r="J724">
        <f t="shared" ca="1" si="247"/>
        <v>291</v>
      </c>
      <c r="K724">
        <f t="shared" ca="1" si="248"/>
        <v>21</v>
      </c>
      <c r="L724">
        <f t="shared" ca="1" si="249"/>
        <v>1.9</v>
      </c>
      <c r="M724" t="str">
        <f t="shared" ca="1" si="250"/>
        <v>Reddish brown</v>
      </c>
      <c r="N724">
        <f t="shared" ca="1" si="251"/>
        <v>43.1</v>
      </c>
      <c r="O724">
        <f t="shared" ca="1" si="252"/>
        <v>52.9</v>
      </c>
      <c r="P724">
        <f t="shared" ca="1" si="253"/>
        <v>20</v>
      </c>
      <c r="Q724">
        <f t="shared" ca="1" si="254"/>
        <v>889</v>
      </c>
      <c r="R724" t="s">
        <v>21</v>
      </c>
      <c r="S724">
        <f t="shared" ca="1" si="255"/>
        <v>3.29</v>
      </c>
      <c r="T724">
        <f t="shared" ca="1" si="256"/>
        <v>1.05</v>
      </c>
      <c r="U724">
        <f t="shared" ca="1" si="257"/>
        <v>0.02</v>
      </c>
      <c r="V724">
        <v>9071</v>
      </c>
      <c r="W724">
        <v>753305</v>
      </c>
    </row>
    <row r="725" spans="1:23" x14ac:dyDescent="0.25">
      <c r="A725">
        <v>724</v>
      </c>
      <c r="B725">
        <f t="shared" ca="1" si="239"/>
        <v>37</v>
      </c>
      <c r="C725" t="str">
        <f t="shared" ca="1" si="240"/>
        <v>Loamy</v>
      </c>
      <c r="D725">
        <f t="shared" ca="1" si="241"/>
        <v>6.1</v>
      </c>
      <c r="E725">
        <f t="shared" ca="1" si="242"/>
        <v>3.5</v>
      </c>
      <c r="F725">
        <f t="shared" ca="1" si="243"/>
        <v>61.1</v>
      </c>
      <c r="G725">
        <f t="shared" ca="1" si="244"/>
        <v>1.27</v>
      </c>
      <c r="H725">
        <f t="shared" ca="1" si="245"/>
        <v>132</v>
      </c>
      <c r="I725">
        <f t="shared" ca="1" si="246"/>
        <v>44</v>
      </c>
      <c r="J725">
        <f t="shared" ca="1" si="247"/>
        <v>241</v>
      </c>
      <c r="K725">
        <f t="shared" ca="1" si="248"/>
        <v>18</v>
      </c>
      <c r="L725">
        <f t="shared" ca="1" si="249"/>
        <v>1.9</v>
      </c>
      <c r="M725" t="str">
        <f t="shared" ca="1" si="250"/>
        <v>Dark brown</v>
      </c>
      <c r="N725">
        <f t="shared" ca="1" si="251"/>
        <v>49.4</v>
      </c>
      <c r="O725">
        <f t="shared" ca="1" si="252"/>
        <v>53.7</v>
      </c>
      <c r="P725">
        <f t="shared" ca="1" si="253"/>
        <v>23.4</v>
      </c>
      <c r="Q725">
        <f t="shared" ca="1" si="254"/>
        <v>603</v>
      </c>
      <c r="R725" t="s">
        <v>21</v>
      </c>
      <c r="S725">
        <f t="shared" ca="1" si="255"/>
        <v>3</v>
      </c>
      <c r="T725">
        <f t="shared" ca="1" si="256"/>
        <v>1.1399999999999999</v>
      </c>
      <c r="U725">
        <f t="shared" ca="1" si="257"/>
        <v>0.03</v>
      </c>
      <c r="V725">
        <v>9071</v>
      </c>
      <c r="W725">
        <v>753305</v>
      </c>
    </row>
    <row r="726" spans="1:23" x14ac:dyDescent="0.25">
      <c r="A726">
        <v>725</v>
      </c>
      <c r="B726">
        <f t="shared" ca="1" si="239"/>
        <v>35</v>
      </c>
      <c r="C726" t="str">
        <f t="shared" ca="1" si="240"/>
        <v>Sandy loam</v>
      </c>
      <c r="D726">
        <f t="shared" ca="1" si="241"/>
        <v>6.3</v>
      </c>
      <c r="E726">
        <f t="shared" ca="1" si="242"/>
        <v>4.5</v>
      </c>
      <c r="F726">
        <f t="shared" ca="1" si="243"/>
        <v>62.2</v>
      </c>
      <c r="G726">
        <f t="shared" ca="1" si="244"/>
        <v>1.3</v>
      </c>
      <c r="H726">
        <f t="shared" ca="1" si="245"/>
        <v>108</v>
      </c>
      <c r="I726">
        <f t="shared" ca="1" si="246"/>
        <v>43</v>
      </c>
      <c r="J726">
        <f t="shared" ca="1" si="247"/>
        <v>263</v>
      </c>
      <c r="K726">
        <f t="shared" ca="1" si="248"/>
        <v>15</v>
      </c>
      <c r="L726">
        <f t="shared" ca="1" si="249"/>
        <v>1.2</v>
      </c>
      <c r="M726" t="str">
        <f t="shared" ca="1" si="250"/>
        <v>Reddish brown</v>
      </c>
      <c r="N726">
        <f t="shared" ca="1" si="251"/>
        <v>47.9</v>
      </c>
      <c r="O726">
        <f t="shared" ca="1" si="252"/>
        <v>48</v>
      </c>
      <c r="P726">
        <f t="shared" ca="1" si="253"/>
        <v>26.2</v>
      </c>
      <c r="Q726">
        <f t="shared" ca="1" si="254"/>
        <v>882</v>
      </c>
      <c r="R726" t="s">
        <v>21</v>
      </c>
      <c r="S726">
        <f t="shared" ca="1" si="255"/>
        <v>2.5099999999999998</v>
      </c>
      <c r="T726">
        <f t="shared" ca="1" si="256"/>
        <v>1.3</v>
      </c>
      <c r="U726">
        <f t="shared" ca="1" si="257"/>
        <v>0.03</v>
      </c>
      <c r="V726">
        <v>9071</v>
      </c>
      <c r="W726">
        <v>753305</v>
      </c>
    </row>
    <row r="727" spans="1:23" x14ac:dyDescent="0.25">
      <c r="A727">
        <v>726</v>
      </c>
      <c r="B727">
        <f t="shared" ca="1" si="239"/>
        <v>30</v>
      </c>
      <c r="C727" t="str">
        <f t="shared" ca="1" si="240"/>
        <v>Loamy</v>
      </c>
      <c r="D727">
        <f t="shared" ca="1" si="241"/>
        <v>6</v>
      </c>
      <c r="E727">
        <f t="shared" ca="1" si="242"/>
        <v>4</v>
      </c>
      <c r="F727">
        <f t="shared" ca="1" si="243"/>
        <v>65.900000000000006</v>
      </c>
      <c r="G727">
        <f t="shared" ca="1" si="244"/>
        <v>1.0900000000000001</v>
      </c>
      <c r="H727">
        <f t="shared" ca="1" si="245"/>
        <v>128</v>
      </c>
      <c r="I727">
        <f t="shared" ca="1" si="246"/>
        <v>35</v>
      </c>
      <c r="J727">
        <f t="shared" ca="1" si="247"/>
        <v>230</v>
      </c>
      <c r="K727">
        <f t="shared" ca="1" si="248"/>
        <v>16</v>
      </c>
      <c r="L727">
        <f t="shared" ca="1" si="249"/>
        <v>1.5</v>
      </c>
      <c r="M727" t="str">
        <f t="shared" ca="1" si="250"/>
        <v>Reddish brown</v>
      </c>
      <c r="N727">
        <f t="shared" ca="1" si="251"/>
        <v>45.8</v>
      </c>
      <c r="O727">
        <f t="shared" ca="1" si="252"/>
        <v>45.6</v>
      </c>
      <c r="P727">
        <f t="shared" ca="1" si="253"/>
        <v>27.7</v>
      </c>
      <c r="Q727">
        <f t="shared" ca="1" si="254"/>
        <v>826</v>
      </c>
      <c r="R727" t="s">
        <v>21</v>
      </c>
      <c r="S727">
        <f t="shared" ca="1" si="255"/>
        <v>3.66</v>
      </c>
      <c r="T727">
        <f t="shared" ca="1" si="256"/>
        <v>1.45</v>
      </c>
      <c r="U727">
        <f t="shared" ca="1" si="257"/>
        <v>0.02</v>
      </c>
      <c r="V727">
        <v>9071</v>
      </c>
      <c r="W727">
        <v>753305</v>
      </c>
    </row>
    <row r="728" spans="1:23" x14ac:dyDescent="0.25">
      <c r="A728">
        <v>727</v>
      </c>
      <c r="B728">
        <f t="shared" ca="1" si="239"/>
        <v>30</v>
      </c>
      <c r="C728" t="str">
        <f t="shared" ca="1" si="240"/>
        <v>Loamy</v>
      </c>
      <c r="D728">
        <f t="shared" ca="1" si="241"/>
        <v>6.1</v>
      </c>
      <c r="E728">
        <f t="shared" ca="1" si="242"/>
        <v>4.5</v>
      </c>
      <c r="F728">
        <f t="shared" ca="1" si="243"/>
        <v>58.3</v>
      </c>
      <c r="G728">
        <f t="shared" ca="1" si="244"/>
        <v>1.45</v>
      </c>
      <c r="H728">
        <f t="shared" ca="1" si="245"/>
        <v>138</v>
      </c>
      <c r="I728">
        <f t="shared" ca="1" si="246"/>
        <v>48</v>
      </c>
      <c r="J728">
        <f t="shared" ca="1" si="247"/>
        <v>266</v>
      </c>
      <c r="K728">
        <f t="shared" ca="1" si="248"/>
        <v>18</v>
      </c>
      <c r="L728">
        <f t="shared" ca="1" si="249"/>
        <v>1.3</v>
      </c>
      <c r="M728" t="str">
        <f t="shared" ca="1" si="250"/>
        <v>Reddish brown</v>
      </c>
      <c r="N728">
        <f t="shared" ca="1" si="251"/>
        <v>40.200000000000003</v>
      </c>
      <c r="O728">
        <f t="shared" ca="1" si="252"/>
        <v>52.8</v>
      </c>
      <c r="P728">
        <f t="shared" ca="1" si="253"/>
        <v>24.8</v>
      </c>
      <c r="Q728">
        <f t="shared" ca="1" si="254"/>
        <v>692</v>
      </c>
      <c r="R728" t="s">
        <v>21</v>
      </c>
      <c r="S728">
        <f t="shared" ca="1" si="255"/>
        <v>2.88</v>
      </c>
      <c r="T728">
        <f t="shared" ca="1" si="256"/>
        <v>1.1000000000000001</v>
      </c>
      <c r="U728">
        <f t="shared" ca="1" si="257"/>
        <v>0.04</v>
      </c>
      <c r="V728">
        <v>9071</v>
      </c>
      <c r="W728">
        <v>753305</v>
      </c>
    </row>
    <row r="729" spans="1:23" x14ac:dyDescent="0.25">
      <c r="A729">
        <v>728</v>
      </c>
      <c r="B729">
        <f t="shared" ca="1" si="239"/>
        <v>43</v>
      </c>
      <c r="C729" t="str">
        <f t="shared" ca="1" si="240"/>
        <v>Sandy loam</v>
      </c>
      <c r="D729">
        <f t="shared" ca="1" si="241"/>
        <v>6.2</v>
      </c>
      <c r="E729">
        <f t="shared" ca="1" si="242"/>
        <v>4.5</v>
      </c>
      <c r="F729">
        <f t="shared" ca="1" si="243"/>
        <v>56.5</v>
      </c>
      <c r="G729">
        <f t="shared" ca="1" si="244"/>
        <v>1.37</v>
      </c>
      <c r="H729">
        <f t="shared" ca="1" si="245"/>
        <v>110</v>
      </c>
      <c r="I729">
        <f t="shared" ca="1" si="246"/>
        <v>56</v>
      </c>
      <c r="J729">
        <f t="shared" ca="1" si="247"/>
        <v>276</v>
      </c>
      <c r="K729">
        <f t="shared" ca="1" si="248"/>
        <v>18</v>
      </c>
      <c r="L729">
        <f t="shared" ca="1" si="249"/>
        <v>1.6</v>
      </c>
      <c r="M729" t="str">
        <f t="shared" ca="1" si="250"/>
        <v>Dark brown</v>
      </c>
      <c r="N729">
        <f t="shared" ca="1" si="251"/>
        <v>33</v>
      </c>
      <c r="O729">
        <f t="shared" ca="1" si="252"/>
        <v>59.9</v>
      </c>
      <c r="P729">
        <f t="shared" ca="1" si="253"/>
        <v>22.9</v>
      </c>
      <c r="Q729">
        <f t="shared" ca="1" si="254"/>
        <v>907</v>
      </c>
      <c r="R729" t="s">
        <v>21</v>
      </c>
      <c r="S729">
        <f t="shared" ca="1" si="255"/>
        <v>1.96</v>
      </c>
      <c r="T729">
        <f t="shared" ca="1" si="256"/>
        <v>0.94</v>
      </c>
      <c r="U729">
        <f t="shared" ca="1" si="257"/>
        <v>0.04</v>
      </c>
      <c r="V729">
        <v>9071</v>
      </c>
      <c r="W729">
        <v>753305</v>
      </c>
    </row>
    <row r="730" spans="1:23" x14ac:dyDescent="0.25">
      <c r="A730">
        <v>729</v>
      </c>
      <c r="B730">
        <f t="shared" ca="1" si="239"/>
        <v>43</v>
      </c>
      <c r="C730" t="str">
        <f t="shared" ca="1" si="240"/>
        <v>Loamy</v>
      </c>
      <c r="D730">
        <f t="shared" ca="1" si="241"/>
        <v>6.2</v>
      </c>
      <c r="E730">
        <f t="shared" ca="1" si="242"/>
        <v>4.2</v>
      </c>
      <c r="F730">
        <f t="shared" ca="1" si="243"/>
        <v>62</v>
      </c>
      <c r="G730">
        <f t="shared" ca="1" si="244"/>
        <v>1.31</v>
      </c>
      <c r="H730">
        <f t="shared" ca="1" si="245"/>
        <v>93</v>
      </c>
      <c r="I730">
        <f t="shared" ca="1" si="246"/>
        <v>36</v>
      </c>
      <c r="J730">
        <f t="shared" ca="1" si="247"/>
        <v>270</v>
      </c>
      <c r="K730">
        <f t="shared" ca="1" si="248"/>
        <v>16</v>
      </c>
      <c r="L730">
        <f t="shared" ca="1" si="249"/>
        <v>1.9</v>
      </c>
      <c r="M730" t="str">
        <f t="shared" ca="1" si="250"/>
        <v>Dark brown</v>
      </c>
      <c r="N730">
        <f t="shared" ca="1" si="251"/>
        <v>46</v>
      </c>
      <c r="O730">
        <f t="shared" ca="1" si="252"/>
        <v>58.6</v>
      </c>
      <c r="P730">
        <f t="shared" ca="1" si="253"/>
        <v>22.8</v>
      </c>
      <c r="Q730">
        <f t="shared" ca="1" si="254"/>
        <v>654</v>
      </c>
      <c r="R730" t="s">
        <v>21</v>
      </c>
      <c r="S730">
        <f t="shared" ca="1" si="255"/>
        <v>2.58</v>
      </c>
      <c r="T730">
        <f t="shared" ca="1" si="256"/>
        <v>1.06</v>
      </c>
      <c r="U730">
        <f t="shared" ca="1" si="257"/>
        <v>0.03</v>
      </c>
      <c r="V730">
        <v>9071</v>
      </c>
      <c r="W730">
        <v>753305</v>
      </c>
    </row>
    <row r="731" spans="1:23" x14ac:dyDescent="0.25">
      <c r="A731">
        <v>730</v>
      </c>
      <c r="B731">
        <f t="shared" ref="B731:B794" ca="1" si="258">RANDBETWEEN(30, 45)</f>
        <v>42</v>
      </c>
      <c r="C731" t="str">
        <f t="shared" ref="C731:C794" ca="1" si="259">CHOOSE(RANDBETWEEN(1,2), "Loamy", "Sandy loam")</f>
        <v>Sandy loam</v>
      </c>
      <c r="D731">
        <f t="shared" ref="D731:D794" ca="1" si="260">ROUND(6 + RAND() * 0.8, 1)</f>
        <v>6.6</v>
      </c>
      <c r="E731">
        <f t="shared" ref="E731:E794" ca="1" si="261">ROUND(3 + RAND() * 2, 1)</f>
        <v>4.4000000000000004</v>
      </c>
      <c r="F731">
        <f t="shared" ref="F731:F794" ca="1" si="262">ROUND(50 + RAND() * 20, 1)</f>
        <v>53.2</v>
      </c>
      <c r="G731">
        <f t="shared" ref="G731:G794" ca="1" si="263">ROUND(1 + RAND() * 0.5, 2)</f>
        <v>1.36</v>
      </c>
      <c r="H731">
        <f t="shared" ref="H731:H794" ca="1" si="264">RANDBETWEEN(80, 150)</f>
        <v>123</v>
      </c>
      <c r="I731">
        <f t="shared" ref="I731:I794" ca="1" si="265">RANDBETWEEN(30, 60)</f>
        <v>53</v>
      </c>
      <c r="J731">
        <f t="shared" ref="J731:J794" ca="1" si="266">RANDBETWEEN(200, 300)</f>
        <v>245</v>
      </c>
      <c r="K731">
        <f t="shared" ref="K731:K794" ca="1" si="267">RANDBETWEEN(15, 25)</f>
        <v>21</v>
      </c>
      <c r="L731">
        <f t="shared" ref="L731:L794" ca="1" si="268">ROUND(1 + RAND(), 1)</f>
        <v>1.3</v>
      </c>
      <c r="M731" t="str">
        <f t="shared" ref="M731:M794" ca="1" si="269">CHOOSE(RANDBETWEEN(1,2), "Dark brown", "Reddish brown")</f>
        <v>Reddish brown</v>
      </c>
      <c r="N731">
        <f t="shared" ref="N731:N794" ca="1" si="270">ROUND(30 + RAND() * 20, 1)</f>
        <v>32.6</v>
      </c>
      <c r="O731">
        <f t="shared" ref="O731:O794" ca="1" si="271">ROUND(30 + RAND() * 30, 1)</f>
        <v>47.5</v>
      </c>
      <c r="P731">
        <f t="shared" ref="P731:P794" ca="1" si="272">ROUND(20 + RAND() * 10, 1)</f>
        <v>27.9</v>
      </c>
      <c r="Q731">
        <f t="shared" ref="Q731:Q794" ca="1" si="273">RANDBETWEEN(600, 1000)</f>
        <v>853</v>
      </c>
      <c r="R731" t="s">
        <v>21</v>
      </c>
      <c r="S731">
        <f t="shared" ca="1" si="255"/>
        <v>2.3199999999999998</v>
      </c>
      <c r="T731">
        <f t="shared" ca="1" si="256"/>
        <v>1.1200000000000001</v>
      </c>
      <c r="U731">
        <f t="shared" ca="1" si="257"/>
        <v>0.04</v>
      </c>
      <c r="V731">
        <v>9071</v>
      </c>
      <c r="W731">
        <v>753305</v>
      </c>
    </row>
    <row r="732" spans="1:23" x14ac:dyDescent="0.25">
      <c r="A732">
        <v>731</v>
      </c>
      <c r="B732">
        <f t="shared" ca="1" si="258"/>
        <v>32</v>
      </c>
      <c r="C732" t="str">
        <f t="shared" ca="1" si="259"/>
        <v>Loamy</v>
      </c>
      <c r="D732">
        <f t="shared" ca="1" si="260"/>
        <v>6.8</v>
      </c>
      <c r="E732">
        <f t="shared" ca="1" si="261"/>
        <v>4.8</v>
      </c>
      <c r="F732">
        <f t="shared" ca="1" si="262"/>
        <v>63.8</v>
      </c>
      <c r="G732">
        <f t="shared" ca="1" si="263"/>
        <v>1.37</v>
      </c>
      <c r="H732">
        <f t="shared" ca="1" si="264"/>
        <v>148</v>
      </c>
      <c r="I732">
        <f t="shared" ca="1" si="265"/>
        <v>59</v>
      </c>
      <c r="J732">
        <f t="shared" ca="1" si="266"/>
        <v>204</v>
      </c>
      <c r="K732">
        <f t="shared" ca="1" si="267"/>
        <v>25</v>
      </c>
      <c r="L732">
        <f t="shared" ca="1" si="268"/>
        <v>1.7</v>
      </c>
      <c r="M732" t="str">
        <f t="shared" ca="1" si="269"/>
        <v>Reddish brown</v>
      </c>
      <c r="N732">
        <f t="shared" ca="1" si="270"/>
        <v>40.799999999999997</v>
      </c>
      <c r="O732">
        <f t="shared" ca="1" si="271"/>
        <v>34.9</v>
      </c>
      <c r="P732">
        <f t="shared" ca="1" si="272"/>
        <v>26.8</v>
      </c>
      <c r="Q732">
        <f t="shared" ca="1" si="273"/>
        <v>725</v>
      </c>
      <c r="R732" t="s">
        <v>21</v>
      </c>
      <c r="S732">
        <f t="shared" ca="1" si="255"/>
        <v>2.5099999999999998</v>
      </c>
      <c r="T732">
        <f t="shared" ca="1" si="256"/>
        <v>1.83</v>
      </c>
      <c r="U732">
        <f t="shared" ca="1" si="257"/>
        <v>0.03</v>
      </c>
      <c r="V732">
        <v>9071</v>
      </c>
      <c r="W732">
        <v>753305</v>
      </c>
    </row>
    <row r="733" spans="1:23" x14ac:dyDescent="0.25">
      <c r="A733">
        <v>732</v>
      </c>
      <c r="B733">
        <f t="shared" ca="1" si="258"/>
        <v>30</v>
      </c>
      <c r="C733" t="str">
        <f t="shared" ca="1" si="259"/>
        <v>Sandy loam</v>
      </c>
      <c r="D733">
        <f t="shared" ca="1" si="260"/>
        <v>6.5</v>
      </c>
      <c r="E733">
        <f t="shared" ca="1" si="261"/>
        <v>4.8</v>
      </c>
      <c r="F733">
        <f t="shared" ca="1" si="262"/>
        <v>66.400000000000006</v>
      </c>
      <c r="G733">
        <f t="shared" ca="1" si="263"/>
        <v>1.31</v>
      </c>
      <c r="H733">
        <f t="shared" ca="1" si="264"/>
        <v>123</v>
      </c>
      <c r="I733">
        <f t="shared" ca="1" si="265"/>
        <v>42</v>
      </c>
      <c r="J733">
        <f t="shared" ca="1" si="266"/>
        <v>230</v>
      </c>
      <c r="K733">
        <f t="shared" ca="1" si="267"/>
        <v>18</v>
      </c>
      <c r="L733">
        <f t="shared" ca="1" si="268"/>
        <v>1.4</v>
      </c>
      <c r="M733" t="str">
        <f t="shared" ca="1" si="269"/>
        <v>Dark brown</v>
      </c>
      <c r="N733">
        <f t="shared" ca="1" si="270"/>
        <v>38.200000000000003</v>
      </c>
      <c r="O733">
        <f t="shared" ca="1" si="271"/>
        <v>31</v>
      </c>
      <c r="P733">
        <f t="shared" ca="1" si="272"/>
        <v>29.2</v>
      </c>
      <c r="Q733">
        <f t="shared" ca="1" si="273"/>
        <v>933</v>
      </c>
      <c r="R733" t="s">
        <v>21</v>
      </c>
      <c r="S733">
        <f t="shared" ca="1" si="255"/>
        <v>2.93</v>
      </c>
      <c r="T733">
        <f t="shared" ca="1" si="256"/>
        <v>2.14</v>
      </c>
      <c r="U733">
        <f t="shared" ca="1" si="257"/>
        <v>0.03</v>
      </c>
      <c r="V733">
        <v>9071</v>
      </c>
      <c r="W733">
        <v>753305</v>
      </c>
    </row>
    <row r="734" spans="1:23" x14ac:dyDescent="0.25">
      <c r="A734">
        <v>733</v>
      </c>
      <c r="B734">
        <f t="shared" ca="1" si="258"/>
        <v>31</v>
      </c>
      <c r="C734" t="str">
        <f t="shared" ca="1" si="259"/>
        <v>Loamy</v>
      </c>
      <c r="D734">
        <f t="shared" ca="1" si="260"/>
        <v>6.7</v>
      </c>
      <c r="E734">
        <f t="shared" ca="1" si="261"/>
        <v>4.2</v>
      </c>
      <c r="F734">
        <f t="shared" ca="1" si="262"/>
        <v>50.3</v>
      </c>
      <c r="G734">
        <f t="shared" ca="1" si="263"/>
        <v>1.36</v>
      </c>
      <c r="H734">
        <f t="shared" ca="1" si="264"/>
        <v>102</v>
      </c>
      <c r="I734">
        <f t="shared" ca="1" si="265"/>
        <v>48</v>
      </c>
      <c r="J734">
        <f t="shared" ca="1" si="266"/>
        <v>257</v>
      </c>
      <c r="K734">
        <f t="shared" ca="1" si="267"/>
        <v>17</v>
      </c>
      <c r="L734">
        <f t="shared" ca="1" si="268"/>
        <v>1.5</v>
      </c>
      <c r="M734" t="str">
        <f t="shared" ca="1" si="269"/>
        <v>Dark brown</v>
      </c>
      <c r="N734">
        <f t="shared" ca="1" si="270"/>
        <v>38.299999999999997</v>
      </c>
      <c r="O734">
        <f t="shared" ca="1" si="271"/>
        <v>58.4</v>
      </c>
      <c r="P734">
        <f t="shared" ca="1" si="272"/>
        <v>27.3</v>
      </c>
      <c r="Q734">
        <f t="shared" ca="1" si="273"/>
        <v>917</v>
      </c>
      <c r="R734" t="s">
        <v>21</v>
      </c>
      <c r="S734">
        <f t="shared" ca="1" si="255"/>
        <v>2.13</v>
      </c>
      <c r="T734">
        <f t="shared" ca="1" si="256"/>
        <v>0.86</v>
      </c>
      <c r="U734">
        <f t="shared" ca="1" si="257"/>
        <v>0.04</v>
      </c>
      <c r="V734">
        <v>9071</v>
      </c>
      <c r="W734">
        <v>753305</v>
      </c>
    </row>
    <row r="735" spans="1:23" x14ac:dyDescent="0.25">
      <c r="A735">
        <v>734</v>
      </c>
      <c r="B735">
        <f t="shared" ca="1" si="258"/>
        <v>30</v>
      </c>
      <c r="C735" t="str">
        <f t="shared" ca="1" si="259"/>
        <v>Loamy</v>
      </c>
      <c r="D735">
        <f t="shared" ca="1" si="260"/>
        <v>6.3</v>
      </c>
      <c r="E735">
        <f t="shared" ca="1" si="261"/>
        <v>3.1</v>
      </c>
      <c r="F735">
        <f t="shared" ca="1" si="262"/>
        <v>59.5</v>
      </c>
      <c r="G735">
        <f t="shared" ca="1" si="263"/>
        <v>1.35</v>
      </c>
      <c r="H735">
        <f t="shared" ca="1" si="264"/>
        <v>136</v>
      </c>
      <c r="I735">
        <f t="shared" ca="1" si="265"/>
        <v>58</v>
      </c>
      <c r="J735">
        <f t="shared" ca="1" si="266"/>
        <v>227</v>
      </c>
      <c r="K735">
        <f t="shared" ca="1" si="267"/>
        <v>17</v>
      </c>
      <c r="L735">
        <f t="shared" ca="1" si="268"/>
        <v>1.5</v>
      </c>
      <c r="M735" t="str">
        <f t="shared" ca="1" si="269"/>
        <v>Reddish brown</v>
      </c>
      <c r="N735">
        <f t="shared" ca="1" si="270"/>
        <v>34.200000000000003</v>
      </c>
      <c r="O735">
        <f t="shared" ca="1" si="271"/>
        <v>37.700000000000003</v>
      </c>
      <c r="P735">
        <f t="shared" ca="1" si="272"/>
        <v>23.6</v>
      </c>
      <c r="Q735">
        <f t="shared" ca="1" si="273"/>
        <v>843</v>
      </c>
      <c r="R735" t="s">
        <v>21</v>
      </c>
      <c r="S735">
        <f t="shared" ca="1" si="255"/>
        <v>2.34</v>
      </c>
      <c r="T735">
        <f t="shared" ca="1" si="256"/>
        <v>1.58</v>
      </c>
      <c r="U735">
        <f t="shared" ca="1" si="257"/>
        <v>0.04</v>
      </c>
      <c r="V735">
        <v>9071</v>
      </c>
      <c r="W735">
        <v>753305</v>
      </c>
    </row>
    <row r="736" spans="1:23" x14ac:dyDescent="0.25">
      <c r="A736">
        <v>735</v>
      </c>
      <c r="B736">
        <f t="shared" ca="1" si="258"/>
        <v>31</v>
      </c>
      <c r="C736" t="str">
        <f t="shared" ca="1" si="259"/>
        <v>Sandy loam</v>
      </c>
      <c r="D736">
        <f t="shared" ca="1" si="260"/>
        <v>6.6</v>
      </c>
      <c r="E736">
        <f t="shared" ca="1" si="261"/>
        <v>3.9</v>
      </c>
      <c r="F736">
        <f t="shared" ca="1" si="262"/>
        <v>54.7</v>
      </c>
      <c r="G736">
        <f t="shared" ca="1" si="263"/>
        <v>1.03</v>
      </c>
      <c r="H736">
        <f t="shared" ca="1" si="264"/>
        <v>131</v>
      </c>
      <c r="I736">
        <f t="shared" ca="1" si="265"/>
        <v>38</v>
      </c>
      <c r="J736">
        <f t="shared" ca="1" si="266"/>
        <v>280</v>
      </c>
      <c r="K736">
        <f t="shared" ca="1" si="267"/>
        <v>24</v>
      </c>
      <c r="L736">
        <f t="shared" ca="1" si="268"/>
        <v>1.6</v>
      </c>
      <c r="M736" t="str">
        <f t="shared" ca="1" si="269"/>
        <v>Dark brown</v>
      </c>
      <c r="N736">
        <f t="shared" ca="1" si="270"/>
        <v>38.5</v>
      </c>
      <c r="O736">
        <f t="shared" ca="1" si="271"/>
        <v>48.2</v>
      </c>
      <c r="P736">
        <f t="shared" ca="1" si="272"/>
        <v>29.1</v>
      </c>
      <c r="Q736">
        <f t="shared" ca="1" si="273"/>
        <v>946</v>
      </c>
      <c r="R736" t="s">
        <v>21</v>
      </c>
      <c r="S736">
        <f t="shared" ca="1" si="255"/>
        <v>3.45</v>
      </c>
      <c r="T736">
        <f t="shared" ca="1" si="256"/>
        <v>1.1299999999999999</v>
      </c>
      <c r="U736">
        <f t="shared" ca="1" si="257"/>
        <v>0.03</v>
      </c>
      <c r="V736">
        <v>9071</v>
      </c>
      <c r="W736">
        <v>753305</v>
      </c>
    </row>
    <row r="737" spans="1:23" x14ac:dyDescent="0.25">
      <c r="A737">
        <v>736</v>
      </c>
      <c r="B737">
        <f t="shared" ca="1" si="258"/>
        <v>35</v>
      </c>
      <c r="C737" t="str">
        <f t="shared" ca="1" si="259"/>
        <v>Loamy</v>
      </c>
      <c r="D737">
        <f t="shared" ca="1" si="260"/>
        <v>6.8</v>
      </c>
      <c r="E737">
        <f t="shared" ca="1" si="261"/>
        <v>4.9000000000000004</v>
      </c>
      <c r="F737">
        <f t="shared" ca="1" si="262"/>
        <v>52.1</v>
      </c>
      <c r="G737">
        <f t="shared" ca="1" si="263"/>
        <v>1.47</v>
      </c>
      <c r="H737">
        <f t="shared" ca="1" si="264"/>
        <v>138</v>
      </c>
      <c r="I737">
        <f t="shared" ca="1" si="265"/>
        <v>42</v>
      </c>
      <c r="J737">
        <f t="shared" ca="1" si="266"/>
        <v>256</v>
      </c>
      <c r="K737">
        <f t="shared" ca="1" si="267"/>
        <v>24</v>
      </c>
      <c r="L737">
        <f t="shared" ca="1" si="268"/>
        <v>1</v>
      </c>
      <c r="M737" t="str">
        <f t="shared" ca="1" si="269"/>
        <v>Reddish brown</v>
      </c>
      <c r="N737">
        <f t="shared" ca="1" si="270"/>
        <v>43</v>
      </c>
      <c r="O737">
        <f t="shared" ca="1" si="271"/>
        <v>59.8</v>
      </c>
      <c r="P737">
        <f t="shared" ca="1" si="272"/>
        <v>23.8</v>
      </c>
      <c r="Q737">
        <f t="shared" ca="1" si="273"/>
        <v>802</v>
      </c>
      <c r="R737" t="s">
        <v>21</v>
      </c>
      <c r="S737">
        <f t="shared" ca="1" si="255"/>
        <v>3.29</v>
      </c>
      <c r="T737">
        <f t="shared" ca="1" si="256"/>
        <v>0.87</v>
      </c>
      <c r="U737">
        <f t="shared" ca="1" si="257"/>
        <v>0.03</v>
      </c>
      <c r="V737">
        <v>9071</v>
      </c>
      <c r="W737">
        <v>753305</v>
      </c>
    </row>
    <row r="738" spans="1:23" x14ac:dyDescent="0.25">
      <c r="A738">
        <v>737</v>
      </c>
      <c r="B738">
        <f t="shared" ca="1" si="258"/>
        <v>39</v>
      </c>
      <c r="C738" t="str">
        <f t="shared" ca="1" si="259"/>
        <v>Loamy</v>
      </c>
      <c r="D738">
        <f t="shared" ca="1" si="260"/>
        <v>6.1</v>
      </c>
      <c r="E738">
        <f t="shared" ca="1" si="261"/>
        <v>4.8</v>
      </c>
      <c r="F738">
        <f t="shared" ca="1" si="262"/>
        <v>52.7</v>
      </c>
      <c r="G738">
        <f t="shared" ca="1" si="263"/>
        <v>1.39</v>
      </c>
      <c r="H738">
        <f t="shared" ca="1" si="264"/>
        <v>127</v>
      </c>
      <c r="I738">
        <f t="shared" ca="1" si="265"/>
        <v>38</v>
      </c>
      <c r="J738">
        <f t="shared" ca="1" si="266"/>
        <v>294</v>
      </c>
      <c r="K738">
        <f t="shared" ca="1" si="267"/>
        <v>21</v>
      </c>
      <c r="L738">
        <f t="shared" ca="1" si="268"/>
        <v>1.7</v>
      </c>
      <c r="M738" t="str">
        <f t="shared" ca="1" si="269"/>
        <v>Reddish brown</v>
      </c>
      <c r="N738">
        <f t="shared" ca="1" si="270"/>
        <v>43.3</v>
      </c>
      <c r="O738">
        <f t="shared" ca="1" si="271"/>
        <v>55.9</v>
      </c>
      <c r="P738">
        <f t="shared" ca="1" si="272"/>
        <v>28</v>
      </c>
      <c r="Q738">
        <f t="shared" ca="1" si="273"/>
        <v>1000</v>
      </c>
      <c r="R738" t="s">
        <v>21</v>
      </c>
      <c r="S738">
        <f t="shared" ca="1" si="255"/>
        <v>3.34</v>
      </c>
      <c r="T738">
        <f t="shared" ca="1" si="256"/>
        <v>0.94</v>
      </c>
      <c r="U738">
        <f t="shared" ca="1" si="257"/>
        <v>0.03</v>
      </c>
      <c r="V738">
        <v>9071</v>
      </c>
      <c r="W738">
        <v>753305</v>
      </c>
    </row>
    <row r="739" spans="1:23" x14ac:dyDescent="0.25">
      <c r="A739">
        <v>738</v>
      </c>
      <c r="B739">
        <f t="shared" ca="1" si="258"/>
        <v>33</v>
      </c>
      <c r="C739" t="str">
        <f t="shared" ca="1" si="259"/>
        <v>Sandy loam</v>
      </c>
      <c r="D739">
        <f t="shared" ca="1" si="260"/>
        <v>6.2</v>
      </c>
      <c r="E739">
        <f t="shared" ca="1" si="261"/>
        <v>4.3</v>
      </c>
      <c r="F739">
        <f t="shared" ca="1" si="262"/>
        <v>67.599999999999994</v>
      </c>
      <c r="G739">
        <f t="shared" ca="1" si="263"/>
        <v>1.19</v>
      </c>
      <c r="H739">
        <f t="shared" ca="1" si="264"/>
        <v>126</v>
      </c>
      <c r="I739">
        <f t="shared" ca="1" si="265"/>
        <v>30</v>
      </c>
      <c r="J739">
        <f t="shared" ca="1" si="266"/>
        <v>209</v>
      </c>
      <c r="K739">
        <f t="shared" ca="1" si="267"/>
        <v>24</v>
      </c>
      <c r="L739">
        <f t="shared" ca="1" si="268"/>
        <v>1.9</v>
      </c>
      <c r="M739" t="str">
        <f t="shared" ca="1" si="269"/>
        <v>Dark brown</v>
      </c>
      <c r="N739">
        <f t="shared" ca="1" si="270"/>
        <v>31.9</v>
      </c>
      <c r="O739">
        <f t="shared" ca="1" si="271"/>
        <v>57.9</v>
      </c>
      <c r="P739">
        <f t="shared" ca="1" si="272"/>
        <v>22.9</v>
      </c>
      <c r="Q739">
        <f t="shared" ca="1" si="273"/>
        <v>872</v>
      </c>
      <c r="R739" t="s">
        <v>21</v>
      </c>
      <c r="S739">
        <f t="shared" ca="1" si="255"/>
        <v>4.2</v>
      </c>
      <c r="T739">
        <f t="shared" ca="1" si="256"/>
        <v>1.17</v>
      </c>
      <c r="U739">
        <f t="shared" ca="1" si="257"/>
        <v>0.04</v>
      </c>
      <c r="V739">
        <v>9071</v>
      </c>
      <c r="W739">
        <v>753305</v>
      </c>
    </row>
    <row r="740" spans="1:23" x14ac:dyDescent="0.25">
      <c r="A740">
        <v>739</v>
      </c>
      <c r="B740">
        <f t="shared" ca="1" si="258"/>
        <v>42</v>
      </c>
      <c r="C740" t="str">
        <f t="shared" ca="1" si="259"/>
        <v>Sandy loam</v>
      </c>
      <c r="D740">
        <f t="shared" ca="1" si="260"/>
        <v>6.8</v>
      </c>
      <c r="E740">
        <f t="shared" ca="1" si="261"/>
        <v>4.8</v>
      </c>
      <c r="F740">
        <f t="shared" ca="1" si="262"/>
        <v>62</v>
      </c>
      <c r="G740">
        <f t="shared" ca="1" si="263"/>
        <v>1.38</v>
      </c>
      <c r="H740">
        <f t="shared" ca="1" si="264"/>
        <v>86</v>
      </c>
      <c r="I740">
        <f t="shared" ca="1" si="265"/>
        <v>50</v>
      </c>
      <c r="J740">
        <f t="shared" ca="1" si="266"/>
        <v>260</v>
      </c>
      <c r="K740">
        <f t="shared" ca="1" si="267"/>
        <v>18</v>
      </c>
      <c r="L740">
        <f t="shared" ca="1" si="268"/>
        <v>1.8</v>
      </c>
      <c r="M740" t="str">
        <f t="shared" ca="1" si="269"/>
        <v>Dark brown</v>
      </c>
      <c r="N740">
        <f t="shared" ca="1" si="270"/>
        <v>30.3</v>
      </c>
      <c r="O740">
        <f t="shared" ca="1" si="271"/>
        <v>45.4</v>
      </c>
      <c r="P740">
        <f t="shared" ca="1" si="272"/>
        <v>22.1</v>
      </c>
      <c r="Q740">
        <f t="shared" ca="1" si="273"/>
        <v>606</v>
      </c>
      <c r="R740" t="s">
        <v>21</v>
      </c>
      <c r="S740">
        <f t="shared" ca="1" si="255"/>
        <v>1.72</v>
      </c>
      <c r="T740">
        <f t="shared" ca="1" si="256"/>
        <v>1.37</v>
      </c>
      <c r="U740">
        <f t="shared" ca="1" si="257"/>
        <v>0.05</v>
      </c>
      <c r="V740">
        <v>9071</v>
      </c>
      <c r="W740">
        <v>753305</v>
      </c>
    </row>
    <row r="741" spans="1:23" x14ac:dyDescent="0.25">
      <c r="A741">
        <v>740</v>
      </c>
      <c r="B741">
        <f t="shared" ca="1" si="258"/>
        <v>41</v>
      </c>
      <c r="C741" t="str">
        <f t="shared" ca="1" si="259"/>
        <v>Sandy loam</v>
      </c>
      <c r="D741">
        <f t="shared" ca="1" si="260"/>
        <v>6.4</v>
      </c>
      <c r="E741">
        <f t="shared" ca="1" si="261"/>
        <v>4.8</v>
      </c>
      <c r="F741">
        <f t="shared" ca="1" si="262"/>
        <v>69</v>
      </c>
      <c r="G741">
        <f t="shared" ca="1" si="263"/>
        <v>1.1000000000000001</v>
      </c>
      <c r="H741">
        <f t="shared" ca="1" si="264"/>
        <v>105</v>
      </c>
      <c r="I741">
        <f t="shared" ca="1" si="265"/>
        <v>34</v>
      </c>
      <c r="J741">
        <f t="shared" ca="1" si="266"/>
        <v>237</v>
      </c>
      <c r="K741">
        <f t="shared" ca="1" si="267"/>
        <v>23</v>
      </c>
      <c r="L741">
        <f t="shared" ca="1" si="268"/>
        <v>1.8</v>
      </c>
      <c r="M741" t="str">
        <f t="shared" ca="1" si="269"/>
        <v>Dark brown</v>
      </c>
      <c r="N741">
        <f t="shared" ca="1" si="270"/>
        <v>49.6</v>
      </c>
      <c r="O741">
        <f t="shared" ca="1" si="271"/>
        <v>45.4</v>
      </c>
      <c r="P741">
        <f t="shared" ca="1" si="272"/>
        <v>27.4</v>
      </c>
      <c r="Q741">
        <f t="shared" ca="1" si="273"/>
        <v>991</v>
      </c>
      <c r="R741" t="s">
        <v>21</v>
      </c>
      <c r="S741">
        <f t="shared" ca="1" si="255"/>
        <v>3.09</v>
      </c>
      <c r="T741">
        <f t="shared" ca="1" si="256"/>
        <v>1.52</v>
      </c>
      <c r="U741">
        <f t="shared" ca="1" si="257"/>
        <v>0.02</v>
      </c>
      <c r="V741">
        <v>9071</v>
      </c>
      <c r="W741">
        <v>753305</v>
      </c>
    </row>
    <row r="742" spans="1:23" x14ac:dyDescent="0.25">
      <c r="A742">
        <v>741</v>
      </c>
      <c r="B742">
        <f t="shared" ca="1" si="258"/>
        <v>32</v>
      </c>
      <c r="C742" t="str">
        <f t="shared" ca="1" si="259"/>
        <v>Sandy loam</v>
      </c>
      <c r="D742">
        <f t="shared" ca="1" si="260"/>
        <v>6.3</v>
      </c>
      <c r="E742">
        <f t="shared" ca="1" si="261"/>
        <v>3</v>
      </c>
      <c r="F742">
        <f t="shared" ca="1" si="262"/>
        <v>54.5</v>
      </c>
      <c r="G742">
        <f t="shared" ca="1" si="263"/>
        <v>1</v>
      </c>
      <c r="H742">
        <f t="shared" ca="1" si="264"/>
        <v>143</v>
      </c>
      <c r="I742">
        <f t="shared" ca="1" si="265"/>
        <v>30</v>
      </c>
      <c r="J742">
        <f t="shared" ca="1" si="266"/>
        <v>293</v>
      </c>
      <c r="K742">
        <f t="shared" ca="1" si="267"/>
        <v>25</v>
      </c>
      <c r="L742">
        <f t="shared" ca="1" si="268"/>
        <v>1.1000000000000001</v>
      </c>
      <c r="M742" t="str">
        <f t="shared" ca="1" si="269"/>
        <v>Dark brown</v>
      </c>
      <c r="N742">
        <f t="shared" ca="1" si="270"/>
        <v>48.6</v>
      </c>
      <c r="O742">
        <f t="shared" ca="1" si="271"/>
        <v>31.1</v>
      </c>
      <c r="P742">
        <f t="shared" ca="1" si="272"/>
        <v>29.6</v>
      </c>
      <c r="Q742">
        <f t="shared" ca="1" si="273"/>
        <v>684</v>
      </c>
      <c r="R742" t="s">
        <v>21</v>
      </c>
      <c r="S742">
        <f t="shared" ca="1" si="255"/>
        <v>4.7699999999999996</v>
      </c>
      <c r="T742">
        <f t="shared" ca="1" si="256"/>
        <v>1.75</v>
      </c>
      <c r="U742">
        <f t="shared" ca="1" si="257"/>
        <v>0.02</v>
      </c>
      <c r="V742">
        <v>9071</v>
      </c>
      <c r="W742">
        <v>753305</v>
      </c>
    </row>
    <row r="743" spans="1:23" x14ac:dyDescent="0.25">
      <c r="A743">
        <v>742</v>
      </c>
      <c r="B743">
        <f t="shared" ca="1" si="258"/>
        <v>45</v>
      </c>
      <c r="C743" t="str">
        <f t="shared" ca="1" si="259"/>
        <v>Loamy</v>
      </c>
      <c r="D743">
        <f t="shared" ca="1" si="260"/>
        <v>6.4</v>
      </c>
      <c r="E743">
        <f t="shared" ca="1" si="261"/>
        <v>4.5</v>
      </c>
      <c r="F743">
        <f t="shared" ca="1" si="262"/>
        <v>63.3</v>
      </c>
      <c r="G743">
        <f t="shared" ca="1" si="263"/>
        <v>1.38</v>
      </c>
      <c r="H743">
        <f t="shared" ca="1" si="264"/>
        <v>132</v>
      </c>
      <c r="I743">
        <f t="shared" ca="1" si="265"/>
        <v>52</v>
      </c>
      <c r="J743">
        <f t="shared" ca="1" si="266"/>
        <v>266</v>
      </c>
      <c r="K743">
        <f t="shared" ca="1" si="267"/>
        <v>21</v>
      </c>
      <c r="L743">
        <f t="shared" ca="1" si="268"/>
        <v>1.2</v>
      </c>
      <c r="M743" t="str">
        <f t="shared" ca="1" si="269"/>
        <v>Dark brown</v>
      </c>
      <c r="N743">
        <f t="shared" ca="1" si="270"/>
        <v>49</v>
      </c>
      <c r="O743">
        <f t="shared" ca="1" si="271"/>
        <v>30.6</v>
      </c>
      <c r="P743">
        <f t="shared" ca="1" si="272"/>
        <v>23.4</v>
      </c>
      <c r="Q743">
        <f t="shared" ca="1" si="273"/>
        <v>608</v>
      </c>
      <c r="R743" t="s">
        <v>21</v>
      </c>
      <c r="S743">
        <f t="shared" ca="1" si="255"/>
        <v>2.54</v>
      </c>
      <c r="T743">
        <f t="shared" ca="1" si="256"/>
        <v>2.0699999999999998</v>
      </c>
      <c r="U743">
        <f t="shared" ca="1" si="257"/>
        <v>0.03</v>
      </c>
      <c r="V743">
        <v>9071</v>
      </c>
      <c r="W743">
        <v>753305</v>
      </c>
    </row>
    <row r="744" spans="1:23" x14ac:dyDescent="0.25">
      <c r="A744">
        <v>743</v>
      </c>
      <c r="B744">
        <f t="shared" ca="1" si="258"/>
        <v>34</v>
      </c>
      <c r="C744" t="str">
        <f t="shared" ca="1" si="259"/>
        <v>Sandy loam</v>
      </c>
      <c r="D744">
        <f t="shared" ca="1" si="260"/>
        <v>6.7</v>
      </c>
      <c r="E744">
        <f t="shared" ca="1" si="261"/>
        <v>4</v>
      </c>
      <c r="F744">
        <f t="shared" ca="1" si="262"/>
        <v>60.4</v>
      </c>
      <c r="G744">
        <f t="shared" ca="1" si="263"/>
        <v>1.26</v>
      </c>
      <c r="H744">
        <f t="shared" ca="1" si="264"/>
        <v>129</v>
      </c>
      <c r="I744">
        <f t="shared" ca="1" si="265"/>
        <v>42</v>
      </c>
      <c r="J744">
        <f t="shared" ca="1" si="266"/>
        <v>250</v>
      </c>
      <c r="K744">
        <f t="shared" ca="1" si="267"/>
        <v>18</v>
      </c>
      <c r="L744">
        <f t="shared" ca="1" si="268"/>
        <v>1.1000000000000001</v>
      </c>
      <c r="M744" t="str">
        <f t="shared" ca="1" si="269"/>
        <v>Dark brown</v>
      </c>
      <c r="N744">
        <f t="shared" ca="1" si="270"/>
        <v>49</v>
      </c>
      <c r="O744">
        <f t="shared" ca="1" si="271"/>
        <v>51.7</v>
      </c>
      <c r="P744">
        <f t="shared" ca="1" si="272"/>
        <v>26.8</v>
      </c>
      <c r="Q744">
        <f t="shared" ca="1" si="273"/>
        <v>721</v>
      </c>
      <c r="R744" t="s">
        <v>21</v>
      </c>
      <c r="S744">
        <f t="shared" ca="1" si="255"/>
        <v>3.07</v>
      </c>
      <c r="T744">
        <f t="shared" ca="1" si="256"/>
        <v>1.17</v>
      </c>
      <c r="U744">
        <f t="shared" ca="1" si="257"/>
        <v>0.03</v>
      </c>
      <c r="V744">
        <v>9071</v>
      </c>
      <c r="W744">
        <v>753305</v>
      </c>
    </row>
    <row r="745" spans="1:23" x14ac:dyDescent="0.25">
      <c r="A745">
        <v>744</v>
      </c>
      <c r="B745">
        <f t="shared" ca="1" si="258"/>
        <v>35</v>
      </c>
      <c r="C745" t="str">
        <f t="shared" ca="1" si="259"/>
        <v>Sandy loam</v>
      </c>
      <c r="D745">
        <f t="shared" ca="1" si="260"/>
        <v>6.1</v>
      </c>
      <c r="E745">
        <f t="shared" ca="1" si="261"/>
        <v>4.3</v>
      </c>
      <c r="F745">
        <f t="shared" ca="1" si="262"/>
        <v>69.3</v>
      </c>
      <c r="G745">
        <f t="shared" ca="1" si="263"/>
        <v>1.38</v>
      </c>
      <c r="H745">
        <f t="shared" ca="1" si="264"/>
        <v>123</v>
      </c>
      <c r="I745">
        <f t="shared" ca="1" si="265"/>
        <v>57</v>
      </c>
      <c r="J745">
        <f t="shared" ca="1" si="266"/>
        <v>255</v>
      </c>
      <c r="K745">
        <f t="shared" ca="1" si="267"/>
        <v>17</v>
      </c>
      <c r="L745">
        <f t="shared" ca="1" si="268"/>
        <v>1.1000000000000001</v>
      </c>
      <c r="M745" t="str">
        <f t="shared" ca="1" si="269"/>
        <v>Dark brown</v>
      </c>
      <c r="N745">
        <f t="shared" ca="1" si="270"/>
        <v>34.9</v>
      </c>
      <c r="O745">
        <f t="shared" ca="1" si="271"/>
        <v>52.7</v>
      </c>
      <c r="P745">
        <f t="shared" ca="1" si="272"/>
        <v>27.6</v>
      </c>
      <c r="Q745">
        <f t="shared" ca="1" si="273"/>
        <v>811</v>
      </c>
      <c r="R745" t="s">
        <v>21</v>
      </c>
      <c r="S745">
        <f t="shared" ca="1" si="255"/>
        <v>2.16</v>
      </c>
      <c r="T745">
        <f t="shared" ca="1" si="256"/>
        <v>1.31</v>
      </c>
      <c r="U745">
        <f t="shared" ca="1" si="257"/>
        <v>0.04</v>
      </c>
      <c r="V745">
        <v>9071</v>
      </c>
      <c r="W745">
        <v>753305</v>
      </c>
    </row>
    <row r="746" spans="1:23" x14ac:dyDescent="0.25">
      <c r="A746">
        <v>745</v>
      </c>
      <c r="B746">
        <f t="shared" ca="1" si="258"/>
        <v>42</v>
      </c>
      <c r="C746" t="str">
        <f t="shared" ca="1" si="259"/>
        <v>Sandy loam</v>
      </c>
      <c r="D746">
        <f t="shared" ca="1" si="260"/>
        <v>6.1</v>
      </c>
      <c r="E746">
        <f t="shared" ca="1" si="261"/>
        <v>4.9000000000000004</v>
      </c>
      <c r="F746">
        <f t="shared" ca="1" si="262"/>
        <v>60.5</v>
      </c>
      <c r="G746">
        <f t="shared" ca="1" si="263"/>
        <v>1.26</v>
      </c>
      <c r="H746">
        <f t="shared" ca="1" si="264"/>
        <v>96</v>
      </c>
      <c r="I746">
        <f t="shared" ca="1" si="265"/>
        <v>59</v>
      </c>
      <c r="J746">
        <f t="shared" ca="1" si="266"/>
        <v>271</v>
      </c>
      <c r="K746">
        <f t="shared" ca="1" si="267"/>
        <v>17</v>
      </c>
      <c r="L746">
        <f t="shared" ca="1" si="268"/>
        <v>1.1000000000000001</v>
      </c>
      <c r="M746" t="str">
        <f t="shared" ca="1" si="269"/>
        <v>Reddish brown</v>
      </c>
      <c r="N746">
        <f t="shared" ca="1" si="270"/>
        <v>47.4</v>
      </c>
      <c r="O746">
        <f t="shared" ca="1" si="271"/>
        <v>30.8</v>
      </c>
      <c r="P746">
        <f t="shared" ca="1" si="272"/>
        <v>25.5</v>
      </c>
      <c r="Q746">
        <f t="shared" ca="1" si="273"/>
        <v>899</v>
      </c>
      <c r="R746" t="s">
        <v>21</v>
      </c>
      <c r="S746">
        <f t="shared" ca="1" si="255"/>
        <v>1.63</v>
      </c>
      <c r="T746">
        <f t="shared" ca="1" si="256"/>
        <v>1.96</v>
      </c>
      <c r="U746">
        <f t="shared" ca="1" si="257"/>
        <v>0.03</v>
      </c>
      <c r="V746">
        <v>9071</v>
      </c>
      <c r="W746">
        <v>753305</v>
      </c>
    </row>
    <row r="747" spans="1:23" x14ac:dyDescent="0.25">
      <c r="A747">
        <v>746</v>
      </c>
      <c r="B747">
        <f t="shared" ca="1" si="258"/>
        <v>37</v>
      </c>
      <c r="C747" t="str">
        <f t="shared" ca="1" si="259"/>
        <v>Loamy</v>
      </c>
      <c r="D747">
        <f t="shared" ca="1" si="260"/>
        <v>6.3</v>
      </c>
      <c r="E747">
        <f t="shared" ca="1" si="261"/>
        <v>4.2</v>
      </c>
      <c r="F747">
        <f t="shared" ca="1" si="262"/>
        <v>61.8</v>
      </c>
      <c r="G747">
        <f t="shared" ca="1" si="263"/>
        <v>1.49</v>
      </c>
      <c r="H747">
        <f t="shared" ca="1" si="264"/>
        <v>147</v>
      </c>
      <c r="I747">
        <f t="shared" ca="1" si="265"/>
        <v>58</v>
      </c>
      <c r="J747">
        <f t="shared" ca="1" si="266"/>
        <v>299</v>
      </c>
      <c r="K747">
        <f t="shared" ca="1" si="267"/>
        <v>23</v>
      </c>
      <c r="L747">
        <f t="shared" ca="1" si="268"/>
        <v>1.5</v>
      </c>
      <c r="M747" t="str">
        <f t="shared" ca="1" si="269"/>
        <v>Dark brown</v>
      </c>
      <c r="N747">
        <f t="shared" ca="1" si="270"/>
        <v>49.9</v>
      </c>
      <c r="O747">
        <f t="shared" ca="1" si="271"/>
        <v>35.9</v>
      </c>
      <c r="P747">
        <f t="shared" ca="1" si="272"/>
        <v>22.3</v>
      </c>
      <c r="Q747">
        <f t="shared" ca="1" si="273"/>
        <v>997</v>
      </c>
      <c r="R747" t="s">
        <v>21</v>
      </c>
      <c r="S747">
        <f t="shared" ca="1" si="255"/>
        <v>2.5299999999999998</v>
      </c>
      <c r="T747">
        <f t="shared" ca="1" si="256"/>
        <v>1.72</v>
      </c>
      <c r="U747">
        <f t="shared" ca="1" si="257"/>
        <v>0.03</v>
      </c>
      <c r="V747">
        <v>9071</v>
      </c>
      <c r="W747">
        <v>753305</v>
      </c>
    </row>
    <row r="748" spans="1:23" x14ac:dyDescent="0.25">
      <c r="A748">
        <v>747</v>
      </c>
      <c r="B748">
        <f t="shared" ca="1" si="258"/>
        <v>41</v>
      </c>
      <c r="C748" t="str">
        <f t="shared" ca="1" si="259"/>
        <v>Sandy loam</v>
      </c>
      <c r="D748">
        <f t="shared" ca="1" si="260"/>
        <v>6.4</v>
      </c>
      <c r="E748">
        <f t="shared" ca="1" si="261"/>
        <v>4.5</v>
      </c>
      <c r="F748">
        <f t="shared" ca="1" si="262"/>
        <v>58.5</v>
      </c>
      <c r="G748">
        <f t="shared" ca="1" si="263"/>
        <v>1.0900000000000001</v>
      </c>
      <c r="H748">
        <f t="shared" ca="1" si="264"/>
        <v>107</v>
      </c>
      <c r="I748">
        <f t="shared" ca="1" si="265"/>
        <v>60</v>
      </c>
      <c r="J748">
        <f t="shared" ca="1" si="266"/>
        <v>273</v>
      </c>
      <c r="K748">
        <f t="shared" ca="1" si="267"/>
        <v>18</v>
      </c>
      <c r="L748">
        <f t="shared" ca="1" si="268"/>
        <v>1.5</v>
      </c>
      <c r="M748" t="str">
        <f t="shared" ca="1" si="269"/>
        <v>Dark brown</v>
      </c>
      <c r="N748">
        <f t="shared" ca="1" si="270"/>
        <v>37.700000000000003</v>
      </c>
      <c r="O748">
        <f t="shared" ca="1" si="271"/>
        <v>33.799999999999997</v>
      </c>
      <c r="P748">
        <f t="shared" ca="1" si="272"/>
        <v>25.4</v>
      </c>
      <c r="Q748">
        <f t="shared" ca="1" si="273"/>
        <v>830</v>
      </c>
      <c r="R748" t="s">
        <v>21</v>
      </c>
      <c r="S748">
        <f t="shared" ca="1" si="255"/>
        <v>1.78</v>
      </c>
      <c r="T748">
        <f t="shared" ca="1" si="256"/>
        <v>1.73</v>
      </c>
      <c r="U748">
        <f t="shared" ca="1" si="257"/>
        <v>0.03</v>
      </c>
      <c r="V748">
        <v>9071</v>
      </c>
      <c r="W748">
        <v>753305</v>
      </c>
    </row>
    <row r="749" spans="1:23" x14ac:dyDescent="0.25">
      <c r="A749">
        <v>748</v>
      </c>
      <c r="B749">
        <f t="shared" ca="1" si="258"/>
        <v>30</v>
      </c>
      <c r="C749" t="str">
        <f t="shared" ca="1" si="259"/>
        <v>Sandy loam</v>
      </c>
      <c r="D749">
        <f t="shared" ca="1" si="260"/>
        <v>6.5</v>
      </c>
      <c r="E749">
        <f t="shared" ca="1" si="261"/>
        <v>4</v>
      </c>
      <c r="F749">
        <f t="shared" ca="1" si="262"/>
        <v>69.599999999999994</v>
      </c>
      <c r="G749">
        <f t="shared" ca="1" si="263"/>
        <v>1.48</v>
      </c>
      <c r="H749">
        <f t="shared" ca="1" si="264"/>
        <v>136</v>
      </c>
      <c r="I749">
        <f t="shared" ca="1" si="265"/>
        <v>31</v>
      </c>
      <c r="J749">
        <f t="shared" ca="1" si="266"/>
        <v>276</v>
      </c>
      <c r="K749">
        <f t="shared" ca="1" si="267"/>
        <v>20</v>
      </c>
      <c r="L749">
        <f t="shared" ca="1" si="268"/>
        <v>1.9</v>
      </c>
      <c r="M749" t="str">
        <f t="shared" ca="1" si="269"/>
        <v>Reddish brown</v>
      </c>
      <c r="N749">
        <f t="shared" ca="1" si="270"/>
        <v>31.5</v>
      </c>
      <c r="O749">
        <f t="shared" ca="1" si="271"/>
        <v>38.4</v>
      </c>
      <c r="P749">
        <f t="shared" ca="1" si="272"/>
        <v>27.6</v>
      </c>
      <c r="Q749">
        <f t="shared" ca="1" si="273"/>
        <v>744</v>
      </c>
      <c r="R749" t="s">
        <v>21</v>
      </c>
      <c r="S749">
        <f t="shared" ca="1" si="255"/>
        <v>4.3899999999999997</v>
      </c>
      <c r="T749">
        <f t="shared" ca="1" si="256"/>
        <v>1.81</v>
      </c>
      <c r="U749">
        <f t="shared" ca="1" si="257"/>
        <v>0.05</v>
      </c>
      <c r="V749">
        <v>9071</v>
      </c>
      <c r="W749">
        <v>753305</v>
      </c>
    </row>
    <row r="750" spans="1:23" x14ac:dyDescent="0.25">
      <c r="A750">
        <v>749</v>
      </c>
      <c r="B750">
        <f t="shared" ca="1" si="258"/>
        <v>33</v>
      </c>
      <c r="C750" t="str">
        <f t="shared" ca="1" si="259"/>
        <v>Sandy loam</v>
      </c>
      <c r="D750">
        <f t="shared" ca="1" si="260"/>
        <v>6.6</v>
      </c>
      <c r="E750">
        <f t="shared" ca="1" si="261"/>
        <v>4</v>
      </c>
      <c r="F750">
        <f t="shared" ca="1" si="262"/>
        <v>52.8</v>
      </c>
      <c r="G750">
        <f t="shared" ca="1" si="263"/>
        <v>1.06</v>
      </c>
      <c r="H750">
        <f t="shared" ca="1" si="264"/>
        <v>149</v>
      </c>
      <c r="I750">
        <f t="shared" ca="1" si="265"/>
        <v>43</v>
      </c>
      <c r="J750">
        <f t="shared" ca="1" si="266"/>
        <v>296</v>
      </c>
      <c r="K750">
        <f t="shared" ca="1" si="267"/>
        <v>19</v>
      </c>
      <c r="L750">
        <f t="shared" ca="1" si="268"/>
        <v>1.8</v>
      </c>
      <c r="M750" t="str">
        <f t="shared" ca="1" si="269"/>
        <v>Reddish brown</v>
      </c>
      <c r="N750">
        <f t="shared" ca="1" si="270"/>
        <v>34.200000000000003</v>
      </c>
      <c r="O750">
        <f t="shared" ca="1" si="271"/>
        <v>57.1</v>
      </c>
      <c r="P750">
        <f t="shared" ca="1" si="272"/>
        <v>22.9</v>
      </c>
      <c r="Q750">
        <f t="shared" ca="1" si="273"/>
        <v>836</v>
      </c>
      <c r="R750" t="s">
        <v>21</v>
      </c>
      <c r="S750">
        <f t="shared" ca="1" si="255"/>
        <v>3.47</v>
      </c>
      <c r="T750">
        <f t="shared" ca="1" si="256"/>
        <v>0.92</v>
      </c>
      <c r="U750">
        <f t="shared" ca="1" si="257"/>
        <v>0.03</v>
      </c>
      <c r="V750">
        <v>9071</v>
      </c>
      <c r="W750">
        <v>753305</v>
      </c>
    </row>
    <row r="751" spans="1:23" x14ac:dyDescent="0.25">
      <c r="A751">
        <v>750</v>
      </c>
      <c r="B751">
        <f t="shared" ca="1" si="258"/>
        <v>37</v>
      </c>
      <c r="C751" t="str">
        <f t="shared" ca="1" si="259"/>
        <v>Loamy</v>
      </c>
      <c r="D751">
        <f t="shared" ca="1" si="260"/>
        <v>6.8</v>
      </c>
      <c r="E751">
        <f t="shared" ca="1" si="261"/>
        <v>3.2</v>
      </c>
      <c r="F751">
        <f t="shared" ca="1" si="262"/>
        <v>61.3</v>
      </c>
      <c r="G751">
        <f t="shared" ca="1" si="263"/>
        <v>1.34</v>
      </c>
      <c r="H751">
        <f t="shared" ca="1" si="264"/>
        <v>119</v>
      </c>
      <c r="I751">
        <f t="shared" ca="1" si="265"/>
        <v>52</v>
      </c>
      <c r="J751">
        <f t="shared" ca="1" si="266"/>
        <v>278</v>
      </c>
      <c r="K751">
        <f t="shared" ca="1" si="267"/>
        <v>15</v>
      </c>
      <c r="L751">
        <f t="shared" ca="1" si="268"/>
        <v>1.8</v>
      </c>
      <c r="M751" t="str">
        <f t="shared" ca="1" si="269"/>
        <v>Reddish brown</v>
      </c>
      <c r="N751">
        <f t="shared" ca="1" si="270"/>
        <v>47.5</v>
      </c>
      <c r="O751">
        <f t="shared" ca="1" si="271"/>
        <v>44</v>
      </c>
      <c r="P751">
        <f t="shared" ca="1" si="272"/>
        <v>20.6</v>
      </c>
      <c r="Q751">
        <f t="shared" ca="1" si="273"/>
        <v>661</v>
      </c>
      <c r="R751" t="s">
        <v>21</v>
      </c>
      <c r="S751">
        <f t="shared" ca="1" si="255"/>
        <v>2.29</v>
      </c>
      <c r="T751">
        <f t="shared" ca="1" si="256"/>
        <v>1.39</v>
      </c>
      <c r="U751">
        <f t="shared" ca="1" si="257"/>
        <v>0.03</v>
      </c>
      <c r="V751">
        <v>9071</v>
      </c>
      <c r="W751">
        <v>753305</v>
      </c>
    </row>
    <row r="752" spans="1:23" x14ac:dyDescent="0.25">
      <c r="A752">
        <v>751</v>
      </c>
      <c r="B752">
        <f t="shared" ca="1" si="258"/>
        <v>39</v>
      </c>
      <c r="C752" t="str">
        <f t="shared" ca="1" si="259"/>
        <v>Loamy</v>
      </c>
      <c r="D752">
        <f t="shared" ca="1" si="260"/>
        <v>6.1</v>
      </c>
      <c r="E752">
        <f t="shared" ca="1" si="261"/>
        <v>3.4</v>
      </c>
      <c r="F752">
        <f t="shared" ca="1" si="262"/>
        <v>59.9</v>
      </c>
      <c r="G752">
        <f t="shared" ca="1" si="263"/>
        <v>1.18</v>
      </c>
      <c r="H752">
        <f t="shared" ca="1" si="264"/>
        <v>110</v>
      </c>
      <c r="I752">
        <f t="shared" ca="1" si="265"/>
        <v>49</v>
      </c>
      <c r="J752">
        <f t="shared" ca="1" si="266"/>
        <v>253</v>
      </c>
      <c r="K752">
        <f t="shared" ca="1" si="267"/>
        <v>16</v>
      </c>
      <c r="L752">
        <f t="shared" ca="1" si="268"/>
        <v>1</v>
      </c>
      <c r="M752" t="str">
        <f t="shared" ca="1" si="269"/>
        <v>Reddish brown</v>
      </c>
      <c r="N752">
        <f t="shared" ca="1" si="270"/>
        <v>33.9</v>
      </c>
      <c r="O752">
        <f t="shared" ca="1" si="271"/>
        <v>30.4</v>
      </c>
      <c r="P752">
        <f t="shared" ca="1" si="272"/>
        <v>28.6</v>
      </c>
      <c r="Q752">
        <f t="shared" ca="1" si="273"/>
        <v>808</v>
      </c>
      <c r="R752" t="s">
        <v>21</v>
      </c>
      <c r="S752">
        <f t="shared" ca="1" si="255"/>
        <v>2.2400000000000002</v>
      </c>
      <c r="T752">
        <f t="shared" ca="1" si="256"/>
        <v>1.97</v>
      </c>
      <c r="U752">
        <f t="shared" ca="1" si="257"/>
        <v>0.03</v>
      </c>
      <c r="V752">
        <v>9071</v>
      </c>
      <c r="W752">
        <v>753305</v>
      </c>
    </row>
    <row r="753" spans="1:23" x14ac:dyDescent="0.25">
      <c r="A753">
        <v>752</v>
      </c>
      <c r="B753">
        <f t="shared" ca="1" si="258"/>
        <v>32</v>
      </c>
      <c r="C753" t="str">
        <f t="shared" ca="1" si="259"/>
        <v>Sandy loam</v>
      </c>
      <c r="D753">
        <f t="shared" ca="1" si="260"/>
        <v>6.6</v>
      </c>
      <c r="E753">
        <f t="shared" ca="1" si="261"/>
        <v>3.3</v>
      </c>
      <c r="F753">
        <f t="shared" ca="1" si="262"/>
        <v>65.900000000000006</v>
      </c>
      <c r="G753">
        <f t="shared" ca="1" si="263"/>
        <v>1.42</v>
      </c>
      <c r="H753">
        <f t="shared" ca="1" si="264"/>
        <v>87</v>
      </c>
      <c r="I753">
        <f t="shared" ca="1" si="265"/>
        <v>30</v>
      </c>
      <c r="J753">
        <f t="shared" ca="1" si="266"/>
        <v>255</v>
      </c>
      <c r="K753">
        <f t="shared" ca="1" si="267"/>
        <v>22</v>
      </c>
      <c r="L753">
        <f t="shared" ca="1" si="268"/>
        <v>1.6</v>
      </c>
      <c r="M753" t="str">
        <f t="shared" ca="1" si="269"/>
        <v>Reddish brown</v>
      </c>
      <c r="N753">
        <f t="shared" ca="1" si="270"/>
        <v>49.8</v>
      </c>
      <c r="O753">
        <f t="shared" ca="1" si="271"/>
        <v>40.4</v>
      </c>
      <c r="P753">
        <f t="shared" ca="1" si="272"/>
        <v>26.6</v>
      </c>
      <c r="Q753">
        <f t="shared" ca="1" si="273"/>
        <v>821</v>
      </c>
      <c r="R753" t="s">
        <v>21</v>
      </c>
      <c r="S753">
        <f t="shared" ca="1" si="255"/>
        <v>2.9</v>
      </c>
      <c r="T753">
        <f t="shared" ca="1" si="256"/>
        <v>1.63</v>
      </c>
      <c r="U753">
        <f t="shared" ca="1" si="257"/>
        <v>0.03</v>
      </c>
      <c r="V753">
        <v>9071</v>
      </c>
      <c r="W753">
        <v>753305</v>
      </c>
    </row>
    <row r="754" spans="1:23" x14ac:dyDescent="0.25">
      <c r="A754">
        <v>753</v>
      </c>
      <c r="B754">
        <f t="shared" ca="1" si="258"/>
        <v>42</v>
      </c>
      <c r="C754" t="str">
        <f t="shared" ca="1" si="259"/>
        <v>Sandy loam</v>
      </c>
      <c r="D754">
        <f t="shared" ca="1" si="260"/>
        <v>6.2</v>
      </c>
      <c r="E754">
        <f t="shared" ca="1" si="261"/>
        <v>4.0999999999999996</v>
      </c>
      <c r="F754">
        <f t="shared" ca="1" si="262"/>
        <v>50.6</v>
      </c>
      <c r="G754">
        <f t="shared" ca="1" si="263"/>
        <v>1.29</v>
      </c>
      <c r="H754">
        <f t="shared" ca="1" si="264"/>
        <v>139</v>
      </c>
      <c r="I754">
        <f t="shared" ca="1" si="265"/>
        <v>59</v>
      </c>
      <c r="J754">
        <f t="shared" ca="1" si="266"/>
        <v>243</v>
      </c>
      <c r="K754">
        <f t="shared" ca="1" si="267"/>
        <v>21</v>
      </c>
      <c r="L754">
        <f t="shared" ca="1" si="268"/>
        <v>2</v>
      </c>
      <c r="M754" t="str">
        <f t="shared" ca="1" si="269"/>
        <v>Reddish brown</v>
      </c>
      <c r="N754">
        <f t="shared" ca="1" si="270"/>
        <v>40.5</v>
      </c>
      <c r="O754">
        <f t="shared" ca="1" si="271"/>
        <v>39.799999999999997</v>
      </c>
      <c r="P754">
        <f t="shared" ca="1" si="272"/>
        <v>25.8</v>
      </c>
      <c r="Q754">
        <f t="shared" ca="1" si="273"/>
        <v>732</v>
      </c>
      <c r="R754" t="s">
        <v>21</v>
      </c>
      <c r="S754">
        <f t="shared" ca="1" si="255"/>
        <v>2.36</v>
      </c>
      <c r="T754">
        <f t="shared" ca="1" si="256"/>
        <v>1.27</v>
      </c>
      <c r="U754">
        <f t="shared" ca="1" si="257"/>
        <v>0.03</v>
      </c>
      <c r="V754">
        <v>9071</v>
      </c>
      <c r="W754">
        <v>753305</v>
      </c>
    </row>
    <row r="755" spans="1:23" x14ac:dyDescent="0.25">
      <c r="A755">
        <v>754</v>
      </c>
      <c r="B755">
        <f t="shared" ca="1" si="258"/>
        <v>37</v>
      </c>
      <c r="C755" t="str">
        <f t="shared" ca="1" si="259"/>
        <v>Loamy</v>
      </c>
      <c r="D755">
        <f t="shared" ca="1" si="260"/>
        <v>6.1</v>
      </c>
      <c r="E755">
        <f t="shared" ca="1" si="261"/>
        <v>4.9000000000000004</v>
      </c>
      <c r="F755">
        <f t="shared" ca="1" si="262"/>
        <v>50.6</v>
      </c>
      <c r="G755">
        <f t="shared" ca="1" si="263"/>
        <v>1.08</v>
      </c>
      <c r="H755">
        <f t="shared" ca="1" si="264"/>
        <v>92</v>
      </c>
      <c r="I755">
        <f t="shared" ca="1" si="265"/>
        <v>42</v>
      </c>
      <c r="J755">
        <f t="shared" ca="1" si="266"/>
        <v>259</v>
      </c>
      <c r="K755">
        <f t="shared" ca="1" si="267"/>
        <v>17</v>
      </c>
      <c r="L755">
        <f t="shared" ca="1" si="268"/>
        <v>1.6</v>
      </c>
      <c r="M755" t="str">
        <f t="shared" ca="1" si="269"/>
        <v>Dark brown</v>
      </c>
      <c r="N755">
        <f t="shared" ca="1" si="270"/>
        <v>43.4</v>
      </c>
      <c r="O755">
        <f t="shared" ca="1" si="271"/>
        <v>47.5</v>
      </c>
      <c r="P755">
        <f t="shared" ca="1" si="272"/>
        <v>20.6</v>
      </c>
      <c r="Q755">
        <f t="shared" ca="1" si="273"/>
        <v>686</v>
      </c>
      <c r="R755" t="s">
        <v>21</v>
      </c>
      <c r="S755">
        <f t="shared" ca="1" si="255"/>
        <v>2.19</v>
      </c>
      <c r="T755">
        <f t="shared" ca="1" si="256"/>
        <v>1.07</v>
      </c>
      <c r="U755">
        <f t="shared" ca="1" si="257"/>
        <v>0.02</v>
      </c>
      <c r="V755">
        <v>9071</v>
      </c>
      <c r="W755">
        <v>753305</v>
      </c>
    </row>
    <row r="756" spans="1:23" x14ac:dyDescent="0.25">
      <c r="A756">
        <v>755</v>
      </c>
      <c r="B756">
        <f t="shared" ca="1" si="258"/>
        <v>39</v>
      </c>
      <c r="C756" t="str">
        <f t="shared" ca="1" si="259"/>
        <v>Sandy loam</v>
      </c>
      <c r="D756">
        <f t="shared" ca="1" si="260"/>
        <v>6.7</v>
      </c>
      <c r="E756">
        <f t="shared" ca="1" si="261"/>
        <v>4.4000000000000004</v>
      </c>
      <c r="F756">
        <f t="shared" ca="1" si="262"/>
        <v>67.900000000000006</v>
      </c>
      <c r="G756">
        <f t="shared" ca="1" si="263"/>
        <v>1.01</v>
      </c>
      <c r="H756">
        <f t="shared" ca="1" si="264"/>
        <v>101</v>
      </c>
      <c r="I756">
        <f t="shared" ca="1" si="265"/>
        <v>30</v>
      </c>
      <c r="J756">
        <f t="shared" ca="1" si="266"/>
        <v>241</v>
      </c>
      <c r="K756">
        <f t="shared" ca="1" si="267"/>
        <v>19</v>
      </c>
      <c r="L756">
        <f t="shared" ca="1" si="268"/>
        <v>1.5</v>
      </c>
      <c r="M756" t="str">
        <f t="shared" ca="1" si="269"/>
        <v>Reddish brown</v>
      </c>
      <c r="N756">
        <f t="shared" ca="1" si="270"/>
        <v>44</v>
      </c>
      <c r="O756">
        <f t="shared" ca="1" si="271"/>
        <v>48.9</v>
      </c>
      <c r="P756">
        <f t="shared" ca="1" si="272"/>
        <v>20.5</v>
      </c>
      <c r="Q756">
        <f t="shared" ca="1" si="273"/>
        <v>943</v>
      </c>
      <c r="R756" t="s">
        <v>21</v>
      </c>
      <c r="S756">
        <f t="shared" ca="1" si="255"/>
        <v>3.37</v>
      </c>
      <c r="T756">
        <f t="shared" ca="1" si="256"/>
        <v>1.39</v>
      </c>
      <c r="U756">
        <f t="shared" ca="1" si="257"/>
        <v>0.02</v>
      </c>
      <c r="V756">
        <v>9071</v>
      </c>
      <c r="W756">
        <v>753305</v>
      </c>
    </row>
    <row r="757" spans="1:23" x14ac:dyDescent="0.25">
      <c r="A757">
        <v>756</v>
      </c>
      <c r="B757">
        <f t="shared" ca="1" si="258"/>
        <v>34</v>
      </c>
      <c r="C757" t="str">
        <f t="shared" ca="1" si="259"/>
        <v>Sandy loam</v>
      </c>
      <c r="D757">
        <f t="shared" ca="1" si="260"/>
        <v>6.7</v>
      </c>
      <c r="E757">
        <f t="shared" ca="1" si="261"/>
        <v>4</v>
      </c>
      <c r="F757">
        <f t="shared" ca="1" si="262"/>
        <v>50.6</v>
      </c>
      <c r="G757">
        <f t="shared" ca="1" si="263"/>
        <v>1.01</v>
      </c>
      <c r="H757">
        <f t="shared" ca="1" si="264"/>
        <v>114</v>
      </c>
      <c r="I757">
        <f t="shared" ca="1" si="265"/>
        <v>51</v>
      </c>
      <c r="J757">
        <f t="shared" ca="1" si="266"/>
        <v>245</v>
      </c>
      <c r="K757">
        <f t="shared" ca="1" si="267"/>
        <v>24</v>
      </c>
      <c r="L757">
        <f t="shared" ca="1" si="268"/>
        <v>1</v>
      </c>
      <c r="M757" t="str">
        <f t="shared" ca="1" si="269"/>
        <v>Reddish brown</v>
      </c>
      <c r="N757">
        <f t="shared" ca="1" si="270"/>
        <v>36.299999999999997</v>
      </c>
      <c r="O757">
        <f t="shared" ca="1" si="271"/>
        <v>39.299999999999997</v>
      </c>
      <c r="P757">
        <f t="shared" ca="1" si="272"/>
        <v>24.9</v>
      </c>
      <c r="Q757">
        <f t="shared" ca="1" si="273"/>
        <v>816</v>
      </c>
      <c r="R757" t="s">
        <v>21</v>
      </c>
      <c r="S757">
        <f t="shared" ca="1" si="255"/>
        <v>2.2400000000000002</v>
      </c>
      <c r="T757">
        <f t="shared" ca="1" si="256"/>
        <v>1.29</v>
      </c>
      <c r="U757">
        <f t="shared" ca="1" si="257"/>
        <v>0.03</v>
      </c>
      <c r="V757">
        <v>9071</v>
      </c>
      <c r="W757">
        <v>753305</v>
      </c>
    </row>
    <row r="758" spans="1:23" x14ac:dyDescent="0.25">
      <c r="A758">
        <v>757</v>
      </c>
      <c r="B758">
        <f t="shared" ca="1" si="258"/>
        <v>36</v>
      </c>
      <c r="C758" t="str">
        <f t="shared" ca="1" si="259"/>
        <v>Loamy</v>
      </c>
      <c r="D758">
        <f t="shared" ca="1" si="260"/>
        <v>6.7</v>
      </c>
      <c r="E758">
        <f t="shared" ca="1" si="261"/>
        <v>4.2</v>
      </c>
      <c r="F758">
        <f t="shared" ca="1" si="262"/>
        <v>68.400000000000006</v>
      </c>
      <c r="G758">
        <f t="shared" ca="1" si="263"/>
        <v>1.06</v>
      </c>
      <c r="H758">
        <f t="shared" ca="1" si="264"/>
        <v>103</v>
      </c>
      <c r="I758">
        <f t="shared" ca="1" si="265"/>
        <v>35</v>
      </c>
      <c r="J758">
        <f t="shared" ca="1" si="266"/>
        <v>220</v>
      </c>
      <c r="K758">
        <f t="shared" ca="1" si="267"/>
        <v>18</v>
      </c>
      <c r="L758">
        <f t="shared" ca="1" si="268"/>
        <v>1.4</v>
      </c>
      <c r="M758" t="str">
        <f t="shared" ca="1" si="269"/>
        <v>Reddish brown</v>
      </c>
      <c r="N758">
        <f t="shared" ca="1" si="270"/>
        <v>37.200000000000003</v>
      </c>
      <c r="O758">
        <f t="shared" ca="1" si="271"/>
        <v>35.9</v>
      </c>
      <c r="P758">
        <f t="shared" ca="1" si="272"/>
        <v>26.7</v>
      </c>
      <c r="Q758">
        <f t="shared" ca="1" si="273"/>
        <v>1000</v>
      </c>
      <c r="R758" t="s">
        <v>21</v>
      </c>
      <c r="S758">
        <f t="shared" ca="1" si="255"/>
        <v>2.94</v>
      </c>
      <c r="T758">
        <f t="shared" ca="1" si="256"/>
        <v>1.91</v>
      </c>
      <c r="U758">
        <f t="shared" ca="1" si="257"/>
        <v>0.03</v>
      </c>
      <c r="V758">
        <v>9071</v>
      </c>
      <c r="W758">
        <v>753305</v>
      </c>
    </row>
    <row r="759" spans="1:23" x14ac:dyDescent="0.25">
      <c r="A759">
        <v>758</v>
      </c>
      <c r="B759">
        <f t="shared" ca="1" si="258"/>
        <v>37</v>
      </c>
      <c r="C759" t="str">
        <f t="shared" ca="1" si="259"/>
        <v>Sandy loam</v>
      </c>
      <c r="D759">
        <f t="shared" ca="1" si="260"/>
        <v>6.1</v>
      </c>
      <c r="E759">
        <f t="shared" ca="1" si="261"/>
        <v>3.8</v>
      </c>
      <c r="F759">
        <f t="shared" ca="1" si="262"/>
        <v>65.5</v>
      </c>
      <c r="G759">
        <f t="shared" ca="1" si="263"/>
        <v>1.05</v>
      </c>
      <c r="H759">
        <f t="shared" ca="1" si="264"/>
        <v>144</v>
      </c>
      <c r="I759">
        <f t="shared" ca="1" si="265"/>
        <v>30</v>
      </c>
      <c r="J759">
        <f t="shared" ca="1" si="266"/>
        <v>234</v>
      </c>
      <c r="K759">
        <f t="shared" ca="1" si="267"/>
        <v>17</v>
      </c>
      <c r="L759">
        <f t="shared" ca="1" si="268"/>
        <v>1.8</v>
      </c>
      <c r="M759" t="str">
        <f t="shared" ca="1" si="269"/>
        <v>Dark brown</v>
      </c>
      <c r="N759">
        <f t="shared" ca="1" si="270"/>
        <v>38.200000000000003</v>
      </c>
      <c r="O759">
        <f t="shared" ca="1" si="271"/>
        <v>36.700000000000003</v>
      </c>
      <c r="P759">
        <f t="shared" ca="1" si="272"/>
        <v>20.8</v>
      </c>
      <c r="Q759">
        <f t="shared" ca="1" si="273"/>
        <v>820</v>
      </c>
      <c r="R759" t="s">
        <v>21</v>
      </c>
      <c r="S759">
        <f t="shared" ca="1" si="255"/>
        <v>4.8</v>
      </c>
      <c r="T759">
        <f t="shared" ca="1" si="256"/>
        <v>1.78</v>
      </c>
      <c r="U759">
        <f t="shared" ca="1" si="257"/>
        <v>0.03</v>
      </c>
      <c r="V759">
        <v>9071</v>
      </c>
      <c r="W759">
        <v>753305</v>
      </c>
    </row>
    <row r="760" spans="1:23" x14ac:dyDescent="0.25">
      <c r="A760">
        <v>759</v>
      </c>
      <c r="B760">
        <f t="shared" ca="1" si="258"/>
        <v>42</v>
      </c>
      <c r="C760" t="str">
        <f t="shared" ca="1" si="259"/>
        <v>Sandy loam</v>
      </c>
      <c r="D760">
        <f t="shared" ca="1" si="260"/>
        <v>6.4</v>
      </c>
      <c r="E760">
        <f t="shared" ca="1" si="261"/>
        <v>3.5</v>
      </c>
      <c r="F760">
        <f t="shared" ca="1" si="262"/>
        <v>68.8</v>
      </c>
      <c r="G760">
        <f t="shared" ca="1" si="263"/>
        <v>1.34</v>
      </c>
      <c r="H760">
        <f t="shared" ca="1" si="264"/>
        <v>83</v>
      </c>
      <c r="I760">
        <f t="shared" ca="1" si="265"/>
        <v>40</v>
      </c>
      <c r="J760">
        <f t="shared" ca="1" si="266"/>
        <v>290</v>
      </c>
      <c r="K760">
        <f t="shared" ca="1" si="267"/>
        <v>18</v>
      </c>
      <c r="L760">
        <f t="shared" ca="1" si="268"/>
        <v>1.5</v>
      </c>
      <c r="M760" t="str">
        <f t="shared" ca="1" si="269"/>
        <v>Dark brown</v>
      </c>
      <c r="N760">
        <f t="shared" ca="1" si="270"/>
        <v>46.9</v>
      </c>
      <c r="O760">
        <f t="shared" ca="1" si="271"/>
        <v>39.299999999999997</v>
      </c>
      <c r="P760">
        <f t="shared" ca="1" si="272"/>
        <v>27</v>
      </c>
      <c r="Q760">
        <f t="shared" ca="1" si="273"/>
        <v>640</v>
      </c>
      <c r="R760" t="s">
        <v>21</v>
      </c>
      <c r="S760">
        <f t="shared" ca="1" si="255"/>
        <v>2.08</v>
      </c>
      <c r="T760">
        <f t="shared" ca="1" si="256"/>
        <v>1.75</v>
      </c>
      <c r="U760">
        <f t="shared" ca="1" si="257"/>
        <v>0.03</v>
      </c>
      <c r="V760">
        <v>9071</v>
      </c>
      <c r="W760">
        <v>753305</v>
      </c>
    </row>
    <row r="761" spans="1:23" x14ac:dyDescent="0.25">
      <c r="A761">
        <v>760</v>
      </c>
      <c r="B761">
        <f t="shared" ca="1" si="258"/>
        <v>39</v>
      </c>
      <c r="C761" t="str">
        <f t="shared" ca="1" si="259"/>
        <v>Sandy loam</v>
      </c>
      <c r="D761">
        <f t="shared" ca="1" si="260"/>
        <v>6.4</v>
      </c>
      <c r="E761">
        <f t="shared" ca="1" si="261"/>
        <v>3.5</v>
      </c>
      <c r="F761">
        <f t="shared" ca="1" si="262"/>
        <v>60.6</v>
      </c>
      <c r="G761">
        <f t="shared" ca="1" si="263"/>
        <v>1.02</v>
      </c>
      <c r="H761">
        <f t="shared" ca="1" si="264"/>
        <v>110</v>
      </c>
      <c r="I761">
        <f t="shared" ca="1" si="265"/>
        <v>39</v>
      </c>
      <c r="J761">
        <f t="shared" ca="1" si="266"/>
        <v>300</v>
      </c>
      <c r="K761">
        <f t="shared" ca="1" si="267"/>
        <v>24</v>
      </c>
      <c r="L761">
        <f t="shared" ca="1" si="268"/>
        <v>1.9</v>
      </c>
      <c r="M761" t="str">
        <f t="shared" ca="1" si="269"/>
        <v>Dark brown</v>
      </c>
      <c r="N761">
        <f t="shared" ca="1" si="270"/>
        <v>32.700000000000003</v>
      </c>
      <c r="O761">
        <f t="shared" ca="1" si="271"/>
        <v>59.1</v>
      </c>
      <c r="P761">
        <f t="shared" ca="1" si="272"/>
        <v>26.5</v>
      </c>
      <c r="Q761">
        <f t="shared" ca="1" si="273"/>
        <v>960</v>
      </c>
      <c r="R761" t="s">
        <v>21</v>
      </c>
      <c r="S761">
        <f t="shared" ca="1" si="255"/>
        <v>2.82</v>
      </c>
      <c r="T761">
        <f t="shared" ca="1" si="256"/>
        <v>1.03</v>
      </c>
      <c r="U761">
        <f t="shared" ca="1" si="257"/>
        <v>0.03</v>
      </c>
      <c r="V761">
        <v>9071</v>
      </c>
      <c r="W761">
        <v>753305</v>
      </c>
    </row>
    <row r="762" spans="1:23" x14ac:dyDescent="0.25">
      <c r="A762">
        <v>761</v>
      </c>
      <c r="B762">
        <f t="shared" ca="1" si="258"/>
        <v>35</v>
      </c>
      <c r="C762" t="str">
        <f t="shared" ca="1" si="259"/>
        <v>Sandy loam</v>
      </c>
      <c r="D762">
        <f t="shared" ca="1" si="260"/>
        <v>6.4</v>
      </c>
      <c r="E762">
        <f t="shared" ca="1" si="261"/>
        <v>4</v>
      </c>
      <c r="F762">
        <f t="shared" ca="1" si="262"/>
        <v>58.1</v>
      </c>
      <c r="G762">
        <f t="shared" ca="1" si="263"/>
        <v>1.1399999999999999</v>
      </c>
      <c r="H762">
        <f t="shared" ca="1" si="264"/>
        <v>92</v>
      </c>
      <c r="I762">
        <f t="shared" ca="1" si="265"/>
        <v>46</v>
      </c>
      <c r="J762">
        <f t="shared" ca="1" si="266"/>
        <v>297</v>
      </c>
      <c r="K762">
        <f t="shared" ca="1" si="267"/>
        <v>20</v>
      </c>
      <c r="L762">
        <f t="shared" ca="1" si="268"/>
        <v>1.4</v>
      </c>
      <c r="M762" t="str">
        <f t="shared" ca="1" si="269"/>
        <v>Dark brown</v>
      </c>
      <c r="N762">
        <f t="shared" ca="1" si="270"/>
        <v>42</v>
      </c>
      <c r="O762">
        <f t="shared" ca="1" si="271"/>
        <v>38.700000000000003</v>
      </c>
      <c r="P762">
        <f t="shared" ca="1" si="272"/>
        <v>24</v>
      </c>
      <c r="Q762">
        <f t="shared" ca="1" si="273"/>
        <v>636</v>
      </c>
      <c r="R762" t="s">
        <v>21</v>
      </c>
      <c r="S762">
        <f t="shared" ca="1" si="255"/>
        <v>2</v>
      </c>
      <c r="T762">
        <f t="shared" ca="1" si="256"/>
        <v>1.5</v>
      </c>
      <c r="U762">
        <f t="shared" ca="1" si="257"/>
        <v>0.03</v>
      </c>
      <c r="V762">
        <v>9071</v>
      </c>
      <c r="W762">
        <v>753305</v>
      </c>
    </row>
    <row r="763" spans="1:23" x14ac:dyDescent="0.25">
      <c r="A763">
        <v>762</v>
      </c>
      <c r="B763">
        <f t="shared" ca="1" si="258"/>
        <v>41</v>
      </c>
      <c r="C763" t="str">
        <f t="shared" ca="1" si="259"/>
        <v>Sandy loam</v>
      </c>
      <c r="D763">
        <f t="shared" ca="1" si="260"/>
        <v>6.1</v>
      </c>
      <c r="E763">
        <f t="shared" ca="1" si="261"/>
        <v>3.2</v>
      </c>
      <c r="F763">
        <f t="shared" ca="1" si="262"/>
        <v>68.5</v>
      </c>
      <c r="G763">
        <f t="shared" ca="1" si="263"/>
        <v>1.21</v>
      </c>
      <c r="H763">
        <f t="shared" ca="1" si="264"/>
        <v>89</v>
      </c>
      <c r="I763">
        <f t="shared" ca="1" si="265"/>
        <v>38</v>
      </c>
      <c r="J763">
        <f t="shared" ca="1" si="266"/>
        <v>299</v>
      </c>
      <c r="K763">
        <f t="shared" ca="1" si="267"/>
        <v>16</v>
      </c>
      <c r="L763">
        <f t="shared" ca="1" si="268"/>
        <v>1.9</v>
      </c>
      <c r="M763" t="str">
        <f t="shared" ca="1" si="269"/>
        <v>Dark brown</v>
      </c>
      <c r="N763">
        <f t="shared" ca="1" si="270"/>
        <v>46.1</v>
      </c>
      <c r="O763">
        <f t="shared" ca="1" si="271"/>
        <v>49.7</v>
      </c>
      <c r="P763">
        <f t="shared" ca="1" si="272"/>
        <v>22.7</v>
      </c>
      <c r="Q763">
        <f t="shared" ca="1" si="273"/>
        <v>946</v>
      </c>
      <c r="R763" t="s">
        <v>21</v>
      </c>
      <c r="S763">
        <f t="shared" ca="1" si="255"/>
        <v>2.34</v>
      </c>
      <c r="T763">
        <f t="shared" ca="1" si="256"/>
        <v>1.38</v>
      </c>
      <c r="U763">
        <f t="shared" ca="1" si="257"/>
        <v>0.03</v>
      </c>
      <c r="V763">
        <v>9071</v>
      </c>
      <c r="W763">
        <v>753305</v>
      </c>
    </row>
    <row r="764" spans="1:23" x14ac:dyDescent="0.25">
      <c r="A764">
        <v>763</v>
      </c>
      <c r="B764">
        <f t="shared" ca="1" si="258"/>
        <v>36</v>
      </c>
      <c r="C764" t="str">
        <f t="shared" ca="1" si="259"/>
        <v>Loamy</v>
      </c>
      <c r="D764">
        <f t="shared" ca="1" si="260"/>
        <v>6.3</v>
      </c>
      <c r="E764">
        <f t="shared" ca="1" si="261"/>
        <v>3.2</v>
      </c>
      <c r="F764">
        <f t="shared" ca="1" si="262"/>
        <v>65.7</v>
      </c>
      <c r="G764">
        <f t="shared" ca="1" si="263"/>
        <v>1.28</v>
      </c>
      <c r="H764">
        <f t="shared" ca="1" si="264"/>
        <v>142</v>
      </c>
      <c r="I764">
        <f t="shared" ca="1" si="265"/>
        <v>45</v>
      </c>
      <c r="J764">
        <f t="shared" ca="1" si="266"/>
        <v>270</v>
      </c>
      <c r="K764">
        <f t="shared" ca="1" si="267"/>
        <v>19</v>
      </c>
      <c r="L764">
        <f t="shared" ca="1" si="268"/>
        <v>1.6</v>
      </c>
      <c r="M764" t="str">
        <f t="shared" ca="1" si="269"/>
        <v>Reddish brown</v>
      </c>
      <c r="N764">
        <f t="shared" ca="1" si="270"/>
        <v>41.7</v>
      </c>
      <c r="O764">
        <f t="shared" ca="1" si="271"/>
        <v>40</v>
      </c>
      <c r="P764">
        <f t="shared" ca="1" si="272"/>
        <v>23.9</v>
      </c>
      <c r="Q764">
        <f t="shared" ca="1" si="273"/>
        <v>800</v>
      </c>
      <c r="R764" t="s">
        <v>21</v>
      </c>
      <c r="S764">
        <f t="shared" ca="1" si="255"/>
        <v>3.16</v>
      </c>
      <c r="T764">
        <f t="shared" ca="1" si="256"/>
        <v>1.64</v>
      </c>
      <c r="U764">
        <f t="shared" ca="1" si="257"/>
        <v>0.03</v>
      </c>
      <c r="V764">
        <v>9071</v>
      </c>
      <c r="W764">
        <v>753305</v>
      </c>
    </row>
    <row r="765" spans="1:23" x14ac:dyDescent="0.25">
      <c r="A765">
        <v>764</v>
      </c>
      <c r="B765">
        <f t="shared" ca="1" si="258"/>
        <v>32</v>
      </c>
      <c r="C765" t="str">
        <f t="shared" ca="1" si="259"/>
        <v>Loamy</v>
      </c>
      <c r="D765">
        <f t="shared" ca="1" si="260"/>
        <v>6.7</v>
      </c>
      <c r="E765">
        <f t="shared" ca="1" si="261"/>
        <v>4.7</v>
      </c>
      <c r="F765">
        <f t="shared" ca="1" si="262"/>
        <v>57.8</v>
      </c>
      <c r="G765">
        <f t="shared" ca="1" si="263"/>
        <v>1.17</v>
      </c>
      <c r="H765">
        <f t="shared" ca="1" si="264"/>
        <v>117</v>
      </c>
      <c r="I765">
        <f t="shared" ca="1" si="265"/>
        <v>36</v>
      </c>
      <c r="J765">
        <f t="shared" ca="1" si="266"/>
        <v>245</v>
      </c>
      <c r="K765">
        <f t="shared" ca="1" si="267"/>
        <v>17</v>
      </c>
      <c r="L765">
        <f t="shared" ca="1" si="268"/>
        <v>1.9</v>
      </c>
      <c r="M765" t="str">
        <f t="shared" ca="1" si="269"/>
        <v>Dark brown</v>
      </c>
      <c r="N765">
        <f t="shared" ca="1" si="270"/>
        <v>48.9</v>
      </c>
      <c r="O765">
        <f t="shared" ca="1" si="271"/>
        <v>44.3</v>
      </c>
      <c r="P765">
        <f t="shared" ca="1" si="272"/>
        <v>21</v>
      </c>
      <c r="Q765">
        <f t="shared" ca="1" si="273"/>
        <v>701</v>
      </c>
      <c r="R765" t="s">
        <v>21</v>
      </c>
      <c r="S765">
        <f t="shared" ca="1" si="255"/>
        <v>3.25</v>
      </c>
      <c r="T765">
        <f t="shared" ca="1" si="256"/>
        <v>1.3</v>
      </c>
      <c r="U765">
        <f t="shared" ca="1" si="257"/>
        <v>0.02</v>
      </c>
      <c r="V765">
        <v>9071</v>
      </c>
      <c r="W765">
        <v>753305</v>
      </c>
    </row>
    <row r="766" spans="1:23" x14ac:dyDescent="0.25">
      <c r="A766">
        <v>765</v>
      </c>
      <c r="B766">
        <f t="shared" ca="1" si="258"/>
        <v>39</v>
      </c>
      <c r="C766" t="str">
        <f t="shared" ca="1" si="259"/>
        <v>Loamy</v>
      </c>
      <c r="D766">
        <f t="shared" ca="1" si="260"/>
        <v>6.6</v>
      </c>
      <c r="E766">
        <f t="shared" ca="1" si="261"/>
        <v>3</v>
      </c>
      <c r="F766">
        <f t="shared" ca="1" si="262"/>
        <v>61.6</v>
      </c>
      <c r="G766">
        <f t="shared" ca="1" si="263"/>
        <v>1.31</v>
      </c>
      <c r="H766">
        <f t="shared" ca="1" si="264"/>
        <v>109</v>
      </c>
      <c r="I766">
        <f t="shared" ca="1" si="265"/>
        <v>42</v>
      </c>
      <c r="J766">
        <f t="shared" ca="1" si="266"/>
        <v>217</v>
      </c>
      <c r="K766">
        <f t="shared" ca="1" si="267"/>
        <v>20</v>
      </c>
      <c r="L766">
        <f t="shared" ca="1" si="268"/>
        <v>1.8</v>
      </c>
      <c r="M766" t="str">
        <f t="shared" ca="1" si="269"/>
        <v>Reddish brown</v>
      </c>
      <c r="N766">
        <f t="shared" ca="1" si="270"/>
        <v>36.1</v>
      </c>
      <c r="O766">
        <f t="shared" ca="1" si="271"/>
        <v>33.799999999999997</v>
      </c>
      <c r="P766">
        <f t="shared" ca="1" si="272"/>
        <v>22.1</v>
      </c>
      <c r="Q766">
        <f t="shared" ca="1" si="273"/>
        <v>816</v>
      </c>
      <c r="R766" t="s">
        <v>21</v>
      </c>
      <c r="S766">
        <f t="shared" ca="1" si="255"/>
        <v>2.6</v>
      </c>
      <c r="T766">
        <f t="shared" ca="1" si="256"/>
        <v>1.82</v>
      </c>
      <c r="U766">
        <f t="shared" ca="1" si="257"/>
        <v>0.04</v>
      </c>
      <c r="V766">
        <v>9071</v>
      </c>
      <c r="W766">
        <v>753305</v>
      </c>
    </row>
    <row r="767" spans="1:23" x14ac:dyDescent="0.25">
      <c r="A767">
        <v>766</v>
      </c>
      <c r="B767">
        <f t="shared" ca="1" si="258"/>
        <v>43</v>
      </c>
      <c r="C767" t="str">
        <f t="shared" ca="1" si="259"/>
        <v>Sandy loam</v>
      </c>
      <c r="D767">
        <f t="shared" ca="1" si="260"/>
        <v>6.8</v>
      </c>
      <c r="E767">
        <f t="shared" ca="1" si="261"/>
        <v>4.7</v>
      </c>
      <c r="F767">
        <f t="shared" ca="1" si="262"/>
        <v>67</v>
      </c>
      <c r="G767">
        <f t="shared" ca="1" si="263"/>
        <v>1.0900000000000001</v>
      </c>
      <c r="H767">
        <f t="shared" ca="1" si="264"/>
        <v>85</v>
      </c>
      <c r="I767">
        <f t="shared" ca="1" si="265"/>
        <v>37</v>
      </c>
      <c r="J767">
        <f t="shared" ca="1" si="266"/>
        <v>248</v>
      </c>
      <c r="K767">
        <f t="shared" ca="1" si="267"/>
        <v>18</v>
      </c>
      <c r="L767">
        <f t="shared" ca="1" si="268"/>
        <v>1.5</v>
      </c>
      <c r="M767" t="str">
        <f t="shared" ca="1" si="269"/>
        <v>Reddish brown</v>
      </c>
      <c r="N767">
        <f t="shared" ca="1" si="270"/>
        <v>36.700000000000003</v>
      </c>
      <c r="O767">
        <f t="shared" ca="1" si="271"/>
        <v>37.9</v>
      </c>
      <c r="P767">
        <f t="shared" ca="1" si="272"/>
        <v>25.6</v>
      </c>
      <c r="Q767">
        <f t="shared" ca="1" si="273"/>
        <v>808</v>
      </c>
      <c r="R767" t="s">
        <v>21</v>
      </c>
      <c r="S767">
        <f t="shared" ca="1" si="255"/>
        <v>2.2999999999999998</v>
      </c>
      <c r="T767">
        <f t="shared" ca="1" si="256"/>
        <v>1.77</v>
      </c>
      <c r="U767">
        <f t="shared" ca="1" si="257"/>
        <v>0.03</v>
      </c>
      <c r="V767">
        <v>9071</v>
      </c>
      <c r="W767">
        <v>753305</v>
      </c>
    </row>
    <row r="768" spans="1:23" x14ac:dyDescent="0.25">
      <c r="A768">
        <v>767</v>
      </c>
      <c r="B768">
        <f t="shared" ca="1" si="258"/>
        <v>37</v>
      </c>
      <c r="C768" t="str">
        <f t="shared" ca="1" si="259"/>
        <v>Loamy</v>
      </c>
      <c r="D768">
        <f t="shared" ca="1" si="260"/>
        <v>6.2</v>
      </c>
      <c r="E768">
        <f t="shared" ca="1" si="261"/>
        <v>4</v>
      </c>
      <c r="F768">
        <f t="shared" ca="1" si="262"/>
        <v>53.6</v>
      </c>
      <c r="G768">
        <f t="shared" ca="1" si="263"/>
        <v>1.18</v>
      </c>
      <c r="H768">
        <f t="shared" ca="1" si="264"/>
        <v>142</v>
      </c>
      <c r="I768">
        <f t="shared" ca="1" si="265"/>
        <v>32</v>
      </c>
      <c r="J768">
        <f t="shared" ca="1" si="266"/>
        <v>224</v>
      </c>
      <c r="K768">
        <f t="shared" ca="1" si="267"/>
        <v>20</v>
      </c>
      <c r="L768">
        <f t="shared" ca="1" si="268"/>
        <v>1.8</v>
      </c>
      <c r="M768" t="str">
        <f t="shared" ca="1" si="269"/>
        <v>Dark brown</v>
      </c>
      <c r="N768">
        <f t="shared" ca="1" si="270"/>
        <v>37.9</v>
      </c>
      <c r="O768">
        <f t="shared" ca="1" si="271"/>
        <v>35.1</v>
      </c>
      <c r="P768">
        <f t="shared" ca="1" si="272"/>
        <v>29.7</v>
      </c>
      <c r="Q768">
        <f t="shared" ca="1" si="273"/>
        <v>666</v>
      </c>
      <c r="R768" t="s">
        <v>21</v>
      </c>
      <c r="S768">
        <f t="shared" ca="1" si="255"/>
        <v>4.4400000000000004</v>
      </c>
      <c r="T768">
        <f t="shared" ca="1" si="256"/>
        <v>1.53</v>
      </c>
      <c r="U768">
        <f t="shared" ca="1" si="257"/>
        <v>0.03</v>
      </c>
      <c r="V768">
        <v>9071</v>
      </c>
      <c r="W768">
        <v>753305</v>
      </c>
    </row>
    <row r="769" spans="1:23" x14ac:dyDescent="0.25">
      <c r="A769">
        <v>768</v>
      </c>
      <c r="B769">
        <f t="shared" ca="1" si="258"/>
        <v>33</v>
      </c>
      <c r="C769" t="str">
        <f t="shared" ca="1" si="259"/>
        <v>Loamy</v>
      </c>
      <c r="D769">
        <f t="shared" ca="1" si="260"/>
        <v>6.4</v>
      </c>
      <c r="E769">
        <f t="shared" ca="1" si="261"/>
        <v>3.3</v>
      </c>
      <c r="F769">
        <f t="shared" ca="1" si="262"/>
        <v>50.2</v>
      </c>
      <c r="G769">
        <f t="shared" ca="1" si="263"/>
        <v>1.1399999999999999</v>
      </c>
      <c r="H769">
        <f t="shared" ca="1" si="264"/>
        <v>81</v>
      </c>
      <c r="I769">
        <f t="shared" ca="1" si="265"/>
        <v>46</v>
      </c>
      <c r="J769">
        <f t="shared" ca="1" si="266"/>
        <v>208</v>
      </c>
      <c r="K769">
        <f t="shared" ca="1" si="267"/>
        <v>25</v>
      </c>
      <c r="L769">
        <f t="shared" ca="1" si="268"/>
        <v>2</v>
      </c>
      <c r="M769" t="str">
        <f t="shared" ca="1" si="269"/>
        <v>Reddish brown</v>
      </c>
      <c r="N769">
        <f t="shared" ca="1" si="270"/>
        <v>48.6</v>
      </c>
      <c r="O769">
        <f t="shared" ca="1" si="271"/>
        <v>40.5</v>
      </c>
      <c r="P769">
        <f t="shared" ca="1" si="272"/>
        <v>20.8</v>
      </c>
      <c r="Q769">
        <f t="shared" ca="1" si="273"/>
        <v>632</v>
      </c>
      <c r="R769" t="s">
        <v>21</v>
      </c>
      <c r="S769">
        <f t="shared" ca="1" si="255"/>
        <v>1.76</v>
      </c>
      <c r="T769">
        <f t="shared" ca="1" si="256"/>
        <v>1.24</v>
      </c>
      <c r="U769">
        <f t="shared" ca="1" si="257"/>
        <v>0.02</v>
      </c>
      <c r="V769">
        <v>9071</v>
      </c>
      <c r="W769">
        <v>753305</v>
      </c>
    </row>
    <row r="770" spans="1:23" x14ac:dyDescent="0.25">
      <c r="A770">
        <v>769</v>
      </c>
      <c r="B770">
        <f t="shared" ca="1" si="258"/>
        <v>44</v>
      </c>
      <c r="C770" t="str">
        <f t="shared" ca="1" si="259"/>
        <v>Sandy loam</v>
      </c>
      <c r="D770">
        <f t="shared" ca="1" si="260"/>
        <v>6.3</v>
      </c>
      <c r="E770">
        <f t="shared" ca="1" si="261"/>
        <v>4.5</v>
      </c>
      <c r="F770">
        <f t="shared" ca="1" si="262"/>
        <v>61.2</v>
      </c>
      <c r="G770">
        <f t="shared" ca="1" si="263"/>
        <v>1.24</v>
      </c>
      <c r="H770">
        <f t="shared" ca="1" si="264"/>
        <v>108</v>
      </c>
      <c r="I770">
        <f t="shared" ca="1" si="265"/>
        <v>57</v>
      </c>
      <c r="J770">
        <f t="shared" ca="1" si="266"/>
        <v>224</v>
      </c>
      <c r="K770">
        <f t="shared" ca="1" si="267"/>
        <v>16</v>
      </c>
      <c r="L770">
        <f t="shared" ca="1" si="268"/>
        <v>1.4</v>
      </c>
      <c r="M770" t="str">
        <f t="shared" ca="1" si="269"/>
        <v>Reddish brown</v>
      </c>
      <c r="N770">
        <f t="shared" ca="1" si="270"/>
        <v>35.700000000000003</v>
      </c>
      <c r="O770">
        <f t="shared" ca="1" si="271"/>
        <v>42.3</v>
      </c>
      <c r="P770">
        <f t="shared" ca="1" si="272"/>
        <v>26</v>
      </c>
      <c r="Q770">
        <f t="shared" ca="1" si="273"/>
        <v>696</v>
      </c>
      <c r="R770" t="s">
        <v>21</v>
      </c>
      <c r="S770">
        <f t="shared" ca="1" si="255"/>
        <v>1.89</v>
      </c>
      <c r="T770">
        <f t="shared" ca="1" si="256"/>
        <v>1.45</v>
      </c>
      <c r="U770">
        <f t="shared" ca="1" si="257"/>
        <v>0.03</v>
      </c>
      <c r="V770">
        <v>9071</v>
      </c>
      <c r="W770">
        <v>753305</v>
      </c>
    </row>
    <row r="771" spans="1:23" x14ac:dyDescent="0.25">
      <c r="A771">
        <v>770</v>
      </c>
      <c r="B771">
        <f t="shared" ca="1" si="258"/>
        <v>38</v>
      </c>
      <c r="C771" t="str">
        <f t="shared" ca="1" si="259"/>
        <v>Sandy loam</v>
      </c>
      <c r="D771">
        <f t="shared" ca="1" si="260"/>
        <v>6.3</v>
      </c>
      <c r="E771">
        <f t="shared" ca="1" si="261"/>
        <v>4.8</v>
      </c>
      <c r="F771">
        <f t="shared" ca="1" si="262"/>
        <v>61.7</v>
      </c>
      <c r="G771">
        <f t="shared" ca="1" si="263"/>
        <v>1.43</v>
      </c>
      <c r="H771">
        <f t="shared" ca="1" si="264"/>
        <v>116</v>
      </c>
      <c r="I771">
        <f t="shared" ca="1" si="265"/>
        <v>49</v>
      </c>
      <c r="J771">
        <f t="shared" ca="1" si="266"/>
        <v>295</v>
      </c>
      <c r="K771">
        <f t="shared" ca="1" si="267"/>
        <v>22</v>
      </c>
      <c r="L771">
        <f t="shared" ca="1" si="268"/>
        <v>1.5</v>
      </c>
      <c r="M771" t="str">
        <f t="shared" ca="1" si="269"/>
        <v>Dark brown</v>
      </c>
      <c r="N771">
        <f t="shared" ca="1" si="270"/>
        <v>48.8</v>
      </c>
      <c r="O771">
        <f t="shared" ca="1" si="271"/>
        <v>58.1</v>
      </c>
      <c r="P771">
        <f t="shared" ca="1" si="272"/>
        <v>24.6</v>
      </c>
      <c r="Q771">
        <f t="shared" ca="1" si="273"/>
        <v>811</v>
      </c>
      <c r="R771" t="s">
        <v>21</v>
      </c>
      <c r="S771">
        <f t="shared" ref="S771:S834" ca="1" si="274">ROUND(H771/I771,2)</f>
        <v>2.37</v>
      </c>
      <c r="T771">
        <f t="shared" ref="T771:T834" ca="1" si="275">ROUND(F771/O771,2)</f>
        <v>1.06</v>
      </c>
      <c r="U771">
        <f t="shared" ref="U771:U834" ca="1" si="276">ROUND(G771/N771,2)</f>
        <v>0.03</v>
      </c>
      <c r="V771">
        <v>9071</v>
      </c>
      <c r="W771">
        <v>753305</v>
      </c>
    </row>
    <row r="772" spans="1:23" x14ac:dyDescent="0.25">
      <c r="A772">
        <v>771</v>
      </c>
      <c r="B772">
        <f t="shared" ca="1" si="258"/>
        <v>40</v>
      </c>
      <c r="C772" t="str">
        <f t="shared" ca="1" si="259"/>
        <v>Loamy</v>
      </c>
      <c r="D772">
        <f t="shared" ca="1" si="260"/>
        <v>6.4</v>
      </c>
      <c r="E772">
        <f t="shared" ca="1" si="261"/>
        <v>3.6</v>
      </c>
      <c r="F772">
        <f t="shared" ca="1" si="262"/>
        <v>61.1</v>
      </c>
      <c r="G772">
        <f t="shared" ca="1" si="263"/>
        <v>1.34</v>
      </c>
      <c r="H772">
        <f t="shared" ca="1" si="264"/>
        <v>133</v>
      </c>
      <c r="I772">
        <f t="shared" ca="1" si="265"/>
        <v>34</v>
      </c>
      <c r="J772">
        <f t="shared" ca="1" si="266"/>
        <v>279</v>
      </c>
      <c r="K772">
        <f t="shared" ca="1" si="267"/>
        <v>23</v>
      </c>
      <c r="L772">
        <f t="shared" ca="1" si="268"/>
        <v>1.9</v>
      </c>
      <c r="M772" t="str">
        <f t="shared" ca="1" si="269"/>
        <v>Dark brown</v>
      </c>
      <c r="N772">
        <f t="shared" ca="1" si="270"/>
        <v>48.4</v>
      </c>
      <c r="O772">
        <f t="shared" ca="1" si="271"/>
        <v>56</v>
      </c>
      <c r="P772">
        <f t="shared" ca="1" si="272"/>
        <v>29.3</v>
      </c>
      <c r="Q772">
        <f t="shared" ca="1" si="273"/>
        <v>781</v>
      </c>
      <c r="R772" t="s">
        <v>21</v>
      </c>
      <c r="S772">
        <f t="shared" ca="1" si="274"/>
        <v>3.91</v>
      </c>
      <c r="T772">
        <f t="shared" ca="1" si="275"/>
        <v>1.0900000000000001</v>
      </c>
      <c r="U772">
        <f t="shared" ca="1" si="276"/>
        <v>0.03</v>
      </c>
      <c r="V772">
        <v>9071</v>
      </c>
      <c r="W772">
        <v>753305</v>
      </c>
    </row>
    <row r="773" spans="1:23" x14ac:dyDescent="0.25">
      <c r="A773">
        <v>772</v>
      </c>
      <c r="B773">
        <f t="shared" ca="1" si="258"/>
        <v>41</v>
      </c>
      <c r="C773" t="str">
        <f t="shared" ca="1" si="259"/>
        <v>Sandy loam</v>
      </c>
      <c r="D773">
        <f t="shared" ca="1" si="260"/>
        <v>6.4</v>
      </c>
      <c r="E773">
        <f t="shared" ca="1" si="261"/>
        <v>4.0999999999999996</v>
      </c>
      <c r="F773">
        <f t="shared" ca="1" si="262"/>
        <v>52.1</v>
      </c>
      <c r="G773">
        <f t="shared" ca="1" si="263"/>
        <v>1.1100000000000001</v>
      </c>
      <c r="H773">
        <f t="shared" ca="1" si="264"/>
        <v>89</v>
      </c>
      <c r="I773">
        <f t="shared" ca="1" si="265"/>
        <v>31</v>
      </c>
      <c r="J773">
        <f t="shared" ca="1" si="266"/>
        <v>211</v>
      </c>
      <c r="K773">
        <f t="shared" ca="1" si="267"/>
        <v>15</v>
      </c>
      <c r="L773">
        <f t="shared" ca="1" si="268"/>
        <v>1.9</v>
      </c>
      <c r="M773" t="str">
        <f t="shared" ca="1" si="269"/>
        <v>Reddish brown</v>
      </c>
      <c r="N773">
        <f t="shared" ca="1" si="270"/>
        <v>42.2</v>
      </c>
      <c r="O773">
        <f t="shared" ca="1" si="271"/>
        <v>50.7</v>
      </c>
      <c r="P773">
        <f t="shared" ca="1" si="272"/>
        <v>28.5</v>
      </c>
      <c r="Q773">
        <f t="shared" ca="1" si="273"/>
        <v>947</v>
      </c>
      <c r="R773" t="s">
        <v>21</v>
      </c>
      <c r="S773">
        <f t="shared" ca="1" si="274"/>
        <v>2.87</v>
      </c>
      <c r="T773">
        <f t="shared" ca="1" si="275"/>
        <v>1.03</v>
      </c>
      <c r="U773">
        <f t="shared" ca="1" si="276"/>
        <v>0.03</v>
      </c>
      <c r="V773">
        <v>9071</v>
      </c>
      <c r="W773">
        <v>753305</v>
      </c>
    </row>
    <row r="774" spans="1:23" x14ac:dyDescent="0.25">
      <c r="A774">
        <v>773</v>
      </c>
      <c r="B774">
        <f t="shared" ca="1" si="258"/>
        <v>36</v>
      </c>
      <c r="C774" t="str">
        <f t="shared" ca="1" si="259"/>
        <v>Loamy</v>
      </c>
      <c r="D774">
        <f t="shared" ca="1" si="260"/>
        <v>6.2</v>
      </c>
      <c r="E774">
        <f t="shared" ca="1" si="261"/>
        <v>3.8</v>
      </c>
      <c r="F774">
        <f t="shared" ca="1" si="262"/>
        <v>51.7</v>
      </c>
      <c r="G774">
        <f t="shared" ca="1" si="263"/>
        <v>1.47</v>
      </c>
      <c r="H774">
        <f t="shared" ca="1" si="264"/>
        <v>108</v>
      </c>
      <c r="I774">
        <f t="shared" ca="1" si="265"/>
        <v>56</v>
      </c>
      <c r="J774">
        <f t="shared" ca="1" si="266"/>
        <v>296</v>
      </c>
      <c r="K774">
        <f t="shared" ca="1" si="267"/>
        <v>15</v>
      </c>
      <c r="L774">
        <f t="shared" ca="1" si="268"/>
        <v>1.8</v>
      </c>
      <c r="M774" t="str">
        <f t="shared" ca="1" si="269"/>
        <v>Reddish brown</v>
      </c>
      <c r="N774">
        <f t="shared" ca="1" si="270"/>
        <v>45.4</v>
      </c>
      <c r="O774">
        <f t="shared" ca="1" si="271"/>
        <v>36.6</v>
      </c>
      <c r="P774">
        <f t="shared" ca="1" si="272"/>
        <v>26</v>
      </c>
      <c r="Q774">
        <f t="shared" ca="1" si="273"/>
        <v>906</v>
      </c>
      <c r="R774" t="s">
        <v>21</v>
      </c>
      <c r="S774">
        <f t="shared" ca="1" si="274"/>
        <v>1.93</v>
      </c>
      <c r="T774">
        <f t="shared" ca="1" si="275"/>
        <v>1.41</v>
      </c>
      <c r="U774">
        <f t="shared" ca="1" si="276"/>
        <v>0.03</v>
      </c>
      <c r="V774">
        <v>9071</v>
      </c>
      <c r="W774">
        <v>753305</v>
      </c>
    </row>
    <row r="775" spans="1:23" x14ac:dyDescent="0.25">
      <c r="A775">
        <v>774</v>
      </c>
      <c r="B775">
        <f t="shared" ca="1" si="258"/>
        <v>36</v>
      </c>
      <c r="C775" t="str">
        <f t="shared" ca="1" si="259"/>
        <v>Sandy loam</v>
      </c>
      <c r="D775">
        <f t="shared" ca="1" si="260"/>
        <v>6.1</v>
      </c>
      <c r="E775">
        <f t="shared" ca="1" si="261"/>
        <v>4.5</v>
      </c>
      <c r="F775">
        <f t="shared" ca="1" si="262"/>
        <v>63.5</v>
      </c>
      <c r="G775">
        <f t="shared" ca="1" si="263"/>
        <v>1.08</v>
      </c>
      <c r="H775">
        <f t="shared" ca="1" si="264"/>
        <v>104</v>
      </c>
      <c r="I775">
        <f t="shared" ca="1" si="265"/>
        <v>56</v>
      </c>
      <c r="J775">
        <f t="shared" ca="1" si="266"/>
        <v>218</v>
      </c>
      <c r="K775">
        <f t="shared" ca="1" si="267"/>
        <v>20</v>
      </c>
      <c r="L775">
        <f t="shared" ca="1" si="268"/>
        <v>1.5</v>
      </c>
      <c r="M775" t="str">
        <f t="shared" ca="1" si="269"/>
        <v>Reddish brown</v>
      </c>
      <c r="N775">
        <f t="shared" ca="1" si="270"/>
        <v>40</v>
      </c>
      <c r="O775">
        <f t="shared" ca="1" si="271"/>
        <v>53.4</v>
      </c>
      <c r="P775">
        <f t="shared" ca="1" si="272"/>
        <v>25</v>
      </c>
      <c r="Q775">
        <f t="shared" ca="1" si="273"/>
        <v>649</v>
      </c>
      <c r="R775" t="s">
        <v>21</v>
      </c>
      <c r="S775">
        <f t="shared" ca="1" si="274"/>
        <v>1.86</v>
      </c>
      <c r="T775">
        <f t="shared" ca="1" si="275"/>
        <v>1.19</v>
      </c>
      <c r="U775">
        <f t="shared" ca="1" si="276"/>
        <v>0.03</v>
      </c>
      <c r="V775">
        <v>9071</v>
      </c>
      <c r="W775">
        <v>753305</v>
      </c>
    </row>
    <row r="776" spans="1:23" x14ac:dyDescent="0.25">
      <c r="A776">
        <v>775</v>
      </c>
      <c r="B776">
        <f t="shared" ca="1" si="258"/>
        <v>30</v>
      </c>
      <c r="C776" t="str">
        <f t="shared" ca="1" si="259"/>
        <v>Loamy</v>
      </c>
      <c r="D776">
        <f t="shared" ca="1" si="260"/>
        <v>6.3</v>
      </c>
      <c r="E776">
        <f t="shared" ca="1" si="261"/>
        <v>3.5</v>
      </c>
      <c r="F776">
        <f t="shared" ca="1" si="262"/>
        <v>63.6</v>
      </c>
      <c r="G776">
        <f t="shared" ca="1" si="263"/>
        <v>1.21</v>
      </c>
      <c r="H776">
        <f t="shared" ca="1" si="264"/>
        <v>146</v>
      </c>
      <c r="I776">
        <f t="shared" ca="1" si="265"/>
        <v>31</v>
      </c>
      <c r="J776">
        <f t="shared" ca="1" si="266"/>
        <v>273</v>
      </c>
      <c r="K776">
        <f t="shared" ca="1" si="267"/>
        <v>22</v>
      </c>
      <c r="L776">
        <f t="shared" ca="1" si="268"/>
        <v>1.5</v>
      </c>
      <c r="M776" t="str">
        <f t="shared" ca="1" si="269"/>
        <v>Dark brown</v>
      </c>
      <c r="N776">
        <f t="shared" ca="1" si="270"/>
        <v>37.9</v>
      </c>
      <c r="O776">
        <f t="shared" ca="1" si="271"/>
        <v>59.4</v>
      </c>
      <c r="P776">
        <f t="shared" ca="1" si="272"/>
        <v>25.9</v>
      </c>
      <c r="Q776">
        <f t="shared" ca="1" si="273"/>
        <v>762</v>
      </c>
      <c r="R776" t="s">
        <v>21</v>
      </c>
      <c r="S776">
        <f t="shared" ca="1" si="274"/>
        <v>4.71</v>
      </c>
      <c r="T776">
        <f t="shared" ca="1" si="275"/>
        <v>1.07</v>
      </c>
      <c r="U776">
        <f t="shared" ca="1" si="276"/>
        <v>0.03</v>
      </c>
      <c r="V776">
        <v>9071</v>
      </c>
      <c r="W776">
        <v>753305</v>
      </c>
    </row>
    <row r="777" spans="1:23" x14ac:dyDescent="0.25">
      <c r="A777">
        <v>776</v>
      </c>
      <c r="B777">
        <f t="shared" ca="1" si="258"/>
        <v>33</v>
      </c>
      <c r="C777" t="str">
        <f t="shared" ca="1" si="259"/>
        <v>Loamy</v>
      </c>
      <c r="D777">
        <f t="shared" ca="1" si="260"/>
        <v>6.4</v>
      </c>
      <c r="E777">
        <f t="shared" ca="1" si="261"/>
        <v>3.2</v>
      </c>
      <c r="F777">
        <f t="shared" ca="1" si="262"/>
        <v>53.8</v>
      </c>
      <c r="G777">
        <f t="shared" ca="1" si="263"/>
        <v>1.04</v>
      </c>
      <c r="H777">
        <f t="shared" ca="1" si="264"/>
        <v>105</v>
      </c>
      <c r="I777">
        <f t="shared" ca="1" si="265"/>
        <v>37</v>
      </c>
      <c r="J777">
        <f t="shared" ca="1" si="266"/>
        <v>210</v>
      </c>
      <c r="K777">
        <f t="shared" ca="1" si="267"/>
        <v>22</v>
      </c>
      <c r="L777">
        <f t="shared" ca="1" si="268"/>
        <v>1.3</v>
      </c>
      <c r="M777" t="str">
        <f t="shared" ca="1" si="269"/>
        <v>Reddish brown</v>
      </c>
      <c r="N777">
        <f t="shared" ca="1" si="270"/>
        <v>45.6</v>
      </c>
      <c r="O777">
        <f t="shared" ca="1" si="271"/>
        <v>46.9</v>
      </c>
      <c r="P777">
        <f t="shared" ca="1" si="272"/>
        <v>30</v>
      </c>
      <c r="Q777">
        <f t="shared" ca="1" si="273"/>
        <v>964</v>
      </c>
      <c r="R777" t="s">
        <v>21</v>
      </c>
      <c r="S777">
        <f t="shared" ca="1" si="274"/>
        <v>2.84</v>
      </c>
      <c r="T777">
        <f t="shared" ca="1" si="275"/>
        <v>1.1499999999999999</v>
      </c>
      <c r="U777">
        <f t="shared" ca="1" si="276"/>
        <v>0.02</v>
      </c>
      <c r="V777">
        <v>9071</v>
      </c>
      <c r="W777">
        <v>753305</v>
      </c>
    </row>
    <row r="778" spans="1:23" x14ac:dyDescent="0.25">
      <c r="A778">
        <v>777</v>
      </c>
      <c r="B778">
        <f t="shared" ca="1" si="258"/>
        <v>35</v>
      </c>
      <c r="C778" t="str">
        <f t="shared" ca="1" si="259"/>
        <v>Loamy</v>
      </c>
      <c r="D778">
        <f t="shared" ca="1" si="260"/>
        <v>6.1</v>
      </c>
      <c r="E778">
        <f t="shared" ca="1" si="261"/>
        <v>4.9000000000000004</v>
      </c>
      <c r="F778">
        <f t="shared" ca="1" si="262"/>
        <v>51.2</v>
      </c>
      <c r="G778">
        <f t="shared" ca="1" si="263"/>
        <v>1.43</v>
      </c>
      <c r="H778">
        <f t="shared" ca="1" si="264"/>
        <v>109</v>
      </c>
      <c r="I778">
        <f t="shared" ca="1" si="265"/>
        <v>45</v>
      </c>
      <c r="J778">
        <f t="shared" ca="1" si="266"/>
        <v>287</v>
      </c>
      <c r="K778">
        <f t="shared" ca="1" si="267"/>
        <v>22</v>
      </c>
      <c r="L778">
        <f t="shared" ca="1" si="268"/>
        <v>1.6</v>
      </c>
      <c r="M778" t="str">
        <f t="shared" ca="1" si="269"/>
        <v>Dark brown</v>
      </c>
      <c r="N778">
        <f t="shared" ca="1" si="270"/>
        <v>32.6</v>
      </c>
      <c r="O778">
        <f t="shared" ca="1" si="271"/>
        <v>58.9</v>
      </c>
      <c r="P778">
        <f t="shared" ca="1" si="272"/>
        <v>21</v>
      </c>
      <c r="Q778">
        <f t="shared" ca="1" si="273"/>
        <v>987</v>
      </c>
      <c r="R778" t="s">
        <v>21</v>
      </c>
      <c r="S778">
        <f t="shared" ca="1" si="274"/>
        <v>2.42</v>
      </c>
      <c r="T778">
        <f t="shared" ca="1" si="275"/>
        <v>0.87</v>
      </c>
      <c r="U778">
        <f t="shared" ca="1" si="276"/>
        <v>0.04</v>
      </c>
      <c r="V778">
        <v>9071</v>
      </c>
      <c r="W778">
        <v>753305</v>
      </c>
    </row>
    <row r="779" spans="1:23" x14ac:dyDescent="0.25">
      <c r="A779">
        <v>778</v>
      </c>
      <c r="B779">
        <f t="shared" ca="1" si="258"/>
        <v>43</v>
      </c>
      <c r="C779" t="str">
        <f t="shared" ca="1" si="259"/>
        <v>Sandy loam</v>
      </c>
      <c r="D779">
        <f t="shared" ca="1" si="260"/>
        <v>6.4</v>
      </c>
      <c r="E779">
        <f t="shared" ca="1" si="261"/>
        <v>4.7</v>
      </c>
      <c r="F779">
        <f t="shared" ca="1" si="262"/>
        <v>61.3</v>
      </c>
      <c r="G779">
        <f t="shared" ca="1" si="263"/>
        <v>1.04</v>
      </c>
      <c r="H779">
        <f t="shared" ca="1" si="264"/>
        <v>95</v>
      </c>
      <c r="I779">
        <f t="shared" ca="1" si="265"/>
        <v>52</v>
      </c>
      <c r="J779">
        <f t="shared" ca="1" si="266"/>
        <v>272</v>
      </c>
      <c r="K779">
        <f t="shared" ca="1" si="267"/>
        <v>19</v>
      </c>
      <c r="L779">
        <f t="shared" ca="1" si="268"/>
        <v>1.6</v>
      </c>
      <c r="M779" t="str">
        <f t="shared" ca="1" si="269"/>
        <v>Dark brown</v>
      </c>
      <c r="N779">
        <f t="shared" ca="1" si="270"/>
        <v>36.1</v>
      </c>
      <c r="O779">
        <f t="shared" ca="1" si="271"/>
        <v>42.4</v>
      </c>
      <c r="P779">
        <f t="shared" ca="1" si="272"/>
        <v>22.2</v>
      </c>
      <c r="Q779">
        <f t="shared" ca="1" si="273"/>
        <v>888</v>
      </c>
      <c r="R779" t="s">
        <v>21</v>
      </c>
      <c r="S779">
        <f t="shared" ca="1" si="274"/>
        <v>1.83</v>
      </c>
      <c r="T779">
        <f t="shared" ca="1" si="275"/>
        <v>1.45</v>
      </c>
      <c r="U779">
        <f t="shared" ca="1" si="276"/>
        <v>0.03</v>
      </c>
      <c r="V779">
        <v>9071</v>
      </c>
      <c r="W779">
        <v>753305</v>
      </c>
    </row>
    <row r="780" spans="1:23" x14ac:dyDescent="0.25">
      <c r="A780">
        <v>779</v>
      </c>
      <c r="B780">
        <f t="shared" ca="1" si="258"/>
        <v>43</v>
      </c>
      <c r="C780" t="str">
        <f t="shared" ca="1" si="259"/>
        <v>Sandy loam</v>
      </c>
      <c r="D780">
        <f t="shared" ca="1" si="260"/>
        <v>6.7</v>
      </c>
      <c r="E780">
        <f t="shared" ca="1" si="261"/>
        <v>3.6</v>
      </c>
      <c r="F780">
        <f t="shared" ca="1" si="262"/>
        <v>59.1</v>
      </c>
      <c r="G780">
        <f t="shared" ca="1" si="263"/>
        <v>1.33</v>
      </c>
      <c r="H780">
        <f t="shared" ca="1" si="264"/>
        <v>146</v>
      </c>
      <c r="I780">
        <f t="shared" ca="1" si="265"/>
        <v>33</v>
      </c>
      <c r="J780">
        <f t="shared" ca="1" si="266"/>
        <v>269</v>
      </c>
      <c r="K780">
        <f t="shared" ca="1" si="267"/>
        <v>19</v>
      </c>
      <c r="L780">
        <f t="shared" ca="1" si="268"/>
        <v>1.2</v>
      </c>
      <c r="M780" t="str">
        <f t="shared" ca="1" si="269"/>
        <v>Dark brown</v>
      </c>
      <c r="N780">
        <f t="shared" ca="1" si="270"/>
        <v>39.799999999999997</v>
      </c>
      <c r="O780">
        <f t="shared" ca="1" si="271"/>
        <v>48.4</v>
      </c>
      <c r="P780">
        <f t="shared" ca="1" si="272"/>
        <v>21.6</v>
      </c>
      <c r="Q780">
        <f t="shared" ca="1" si="273"/>
        <v>887</v>
      </c>
      <c r="R780" t="s">
        <v>21</v>
      </c>
      <c r="S780">
        <f t="shared" ca="1" si="274"/>
        <v>4.42</v>
      </c>
      <c r="T780">
        <f t="shared" ca="1" si="275"/>
        <v>1.22</v>
      </c>
      <c r="U780">
        <f t="shared" ca="1" si="276"/>
        <v>0.03</v>
      </c>
      <c r="V780">
        <v>9071</v>
      </c>
      <c r="W780">
        <v>753305</v>
      </c>
    </row>
    <row r="781" spans="1:23" x14ac:dyDescent="0.25">
      <c r="A781">
        <v>780</v>
      </c>
      <c r="B781">
        <f t="shared" ca="1" si="258"/>
        <v>44</v>
      </c>
      <c r="C781" t="str">
        <f t="shared" ca="1" si="259"/>
        <v>Sandy loam</v>
      </c>
      <c r="D781">
        <f t="shared" ca="1" si="260"/>
        <v>6.4</v>
      </c>
      <c r="E781">
        <f t="shared" ca="1" si="261"/>
        <v>4.9000000000000004</v>
      </c>
      <c r="F781">
        <f t="shared" ca="1" si="262"/>
        <v>52.5</v>
      </c>
      <c r="G781">
        <f t="shared" ca="1" si="263"/>
        <v>1.0900000000000001</v>
      </c>
      <c r="H781">
        <f t="shared" ca="1" si="264"/>
        <v>80</v>
      </c>
      <c r="I781">
        <f t="shared" ca="1" si="265"/>
        <v>46</v>
      </c>
      <c r="J781">
        <f t="shared" ca="1" si="266"/>
        <v>248</v>
      </c>
      <c r="K781">
        <f t="shared" ca="1" si="267"/>
        <v>18</v>
      </c>
      <c r="L781">
        <f t="shared" ca="1" si="268"/>
        <v>1.4</v>
      </c>
      <c r="M781" t="str">
        <f t="shared" ca="1" si="269"/>
        <v>Reddish brown</v>
      </c>
      <c r="N781">
        <f t="shared" ca="1" si="270"/>
        <v>40.299999999999997</v>
      </c>
      <c r="O781">
        <f t="shared" ca="1" si="271"/>
        <v>53.8</v>
      </c>
      <c r="P781">
        <f t="shared" ca="1" si="272"/>
        <v>22</v>
      </c>
      <c r="Q781">
        <f t="shared" ca="1" si="273"/>
        <v>915</v>
      </c>
      <c r="R781" t="s">
        <v>21</v>
      </c>
      <c r="S781">
        <f t="shared" ca="1" si="274"/>
        <v>1.74</v>
      </c>
      <c r="T781">
        <f t="shared" ca="1" si="275"/>
        <v>0.98</v>
      </c>
      <c r="U781">
        <f t="shared" ca="1" si="276"/>
        <v>0.03</v>
      </c>
      <c r="V781">
        <v>9071</v>
      </c>
      <c r="W781">
        <v>753305</v>
      </c>
    </row>
    <row r="782" spans="1:23" x14ac:dyDescent="0.25">
      <c r="A782">
        <v>781</v>
      </c>
      <c r="B782">
        <f t="shared" ca="1" si="258"/>
        <v>33</v>
      </c>
      <c r="C782" t="str">
        <f t="shared" ca="1" si="259"/>
        <v>Sandy loam</v>
      </c>
      <c r="D782">
        <f t="shared" ca="1" si="260"/>
        <v>6.3</v>
      </c>
      <c r="E782">
        <f t="shared" ca="1" si="261"/>
        <v>4</v>
      </c>
      <c r="F782">
        <f t="shared" ca="1" si="262"/>
        <v>53.3</v>
      </c>
      <c r="G782">
        <f t="shared" ca="1" si="263"/>
        <v>1.08</v>
      </c>
      <c r="H782">
        <f t="shared" ca="1" si="264"/>
        <v>131</v>
      </c>
      <c r="I782">
        <f t="shared" ca="1" si="265"/>
        <v>55</v>
      </c>
      <c r="J782">
        <f t="shared" ca="1" si="266"/>
        <v>231</v>
      </c>
      <c r="K782">
        <f t="shared" ca="1" si="267"/>
        <v>19</v>
      </c>
      <c r="L782">
        <f t="shared" ca="1" si="268"/>
        <v>1.3</v>
      </c>
      <c r="M782" t="str">
        <f t="shared" ca="1" si="269"/>
        <v>Dark brown</v>
      </c>
      <c r="N782">
        <f t="shared" ca="1" si="270"/>
        <v>46.6</v>
      </c>
      <c r="O782">
        <f t="shared" ca="1" si="271"/>
        <v>39.4</v>
      </c>
      <c r="P782">
        <f t="shared" ca="1" si="272"/>
        <v>25.1</v>
      </c>
      <c r="Q782">
        <f t="shared" ca="1" si="273"/>
        <v>862</v>
      </c>
      <c r="R782" t="s">
        <v>21</v>
      </c>
      <c r="S782">
        <f t="shared" ca="1" si="274"/>
        <v>2.38</v>
      </c>
      <c r="T782">
        <f t="shared" ca="1" si="275"/>
        <v>1.35</v>
      </c>
      <c r="U782">
        <f t="shared" ca="1" si="276"/>
        <v>0.02</v>
      </c>
      <c r="V782">
        <v>9071</v>
      </c>
      <c r="W782">
        <v>753305</v>
      </c>
    </row>
    <row r="783" spans="1:23" x14ac:dyDescent="0.25">
      <c r="A783">
        <v>782</v>
      </c>
      <c r="B783">
        <f t="shared" ca="1" si="258"/>
        <v>35</v>
      </c>
      <c r="C783" t="str">
        <f t="shared" ca="1" si="259"/>
        <v>Sandy loam</v>
      </c>
      <c r="D783">
        <f t="shared" ca="1" si="260"/>
        <v>6.7</v>
      </c>
      <c r="E783">
        <f t="shared" ca="1" si="261"/>
        <v>3.6</v>
      </c>
      <c r="F783">
        <f t="shared" ca="1" si="262"/>
        <v>69.599999999999994</v>
      </c>
      <c r="G783">
        <f t="shared" ca="1" si="263"/>
        <v>1.1000000000000001</v>
      </c>
      <c r="H783">
        <f t="shared" ca="1" si="264"/>
        <v>101</v>
      </c>
      <c r="I783">
        <f t="shared" ca="1" si="265"/>
        <v>58</v>
      </c>
      <c r="J783">
        <f t="shared" ca="1" si="266"/>
        <v>218</v>
      </c>
      <c r="K783">
        <f t="shared" ca="1" si="267"/>
        <v>15</v>
      </c>
      <c r="L783">
        <f t="shared" ca="1" si="268"/>
        <v>1.6</v>
      </c>
      <c r="M783" t="str">
        <f t="shared" ca="1" si="269"/>
        <v>Dark brown</v>
      </c>
      <c r="N783">
        <f t="shared" ca="1" si="270"/>
        <v>39</v>
      </c>
      <c r="O783">
        <f t="shared" ca="1" si="271"/>
        <v>60</v>
      </c>
      <c r="P783">
        <f t="shared" ca="1" si="272"/>
        <v>26.9</v>
      </c>
      <c r="Q783">
        <f t="shared" ca="1" si="273"/>
        <v>636</v>
      </c>
      <c r="R783" t="s">
        <v>21</v>
      </c>
      <c r="S783">
        <f t="shared" ca="1" si="274"/>
        <v>1.74</v>
      </c>
      <c r="T783">
        <f t="shared" ca="1" si="275"/>
        <v>1.1599999999999999</v>
      </c>
      <c r="U783">
        <f t="shared" ca="1" si="276"/>
        <v>0.03</v>
      </c>
      <c r="V783">
        <v>9071</v>
      </c>
      <c r="W783">
        <v>753305</v>
      </c>
    </row>
    <row r="784" spans="1:23" x14ac:dyDescent="0.25">
      <c r="A784">
        <v>783</v>
      </c>
      <c r="B784">
        <f t="shared" ca="1" si="258"/>
        <v>45</v>
      </c>
      <c r="C784" t="str">
        <f t="shared" ca="1" si="259"/>
        <v>Sandy loam</v>
      </c>
      <c r="D784">
        <f t="shared" ca="1" si="260"/>
        <v>6.2</v>
      </c>
      <c r="E784">
        <f t="shared" ca="1" si="261"/>
        <v>3.5</v>
      </c>
      <c r="F784">
        <f t="shared" ca="1" si="262"/>
        <v>60.3</v>
      </c>
      <c r="G784">
        <f t="shared" ca="1" si="263"/>
        <v>1.35</v>
      </c>
      <c r="H784">
        <f t="shared" ca="1" si="264"/>
        <v>97</v>
      </c>
      <c r="I784">
        <f t="shared" ca="1" si="265"/>
        <v>35</v>
      </c>
      <c r="J784">
        <f t="shared" ca="1" si="266"/>
        <v>240</v>
      </c>
      <c r="K784">
        <f t="shared" ca="1" si="267"/>
        <v>24</v>
      </c>
      <c r="L784">
        <f t="shared" ca="1" si="268"/>
        <v>2</v>
      </c>
      <c r="M784" t="str">
        <f t="shared" ca="1" si="269"/>
        <v>Dark brown</v>
      </c>
      <c r="N784">
        <f t="shared" ca="1" si="270"/>
        <v>32.4</v>
      </c>
      <c r="O784">
        <f t="shared" ca="1" si="271"/>
        <v>55.2</v>
      </c>
      <c r="P784">
        <f t="shared" ca="1" si="272"/>
        <v>28.5</v>
      </c>
      <c r="Q784">
        <f t="shared" ca="1" si="273"/>
        <v>980</v>
      </c>
      <c r="R784" t="s">
        <v>21</v>
      </c>
      <c r="S784">
        <f t="shared" ca="1" si="274"/>
        <v>2.77</v>
      </c>
      <c r="T784">
        <f t="shared" ca="1" si="275"/>
        <v>1.0900000000000001</v>
      </c>
      <c r="U784">
        <f t="shared" ca="1" si="276"/>
        <v>0.04</v>
      </c>
      <c r="V784">
        <v>9071</v>
      </c>
      <c r="W784">
        <v>753305</v>
      </c>
    </row>
    <row r="785" spans="1:23" x14ac:dyDescent="0.25">
      <c r="A785">
        <v>784</v>
      </c>
      <c r="B785">
        <f t="shared" ca="1" si="258"/>
        <v>40</v>
      </c>
      <c r="C785" t="str">
        <f t="shared" ca="1" si="259"/>
        <v>Sandy loam</v>
      </c>
      <c r="D785">
        <f t="shared" ca="1" si="260"/>
        <v>6.2</v>
      </c>
      <c r="E785">
        <f t="shared" ca="1" si="261"/>
        <v>3.5</v>
      </c>
      <c r="F785">
        <f t="shared" ca="1" si="262"/>
        <v>51.1</v>
      </c>
      <c r="G785">
        <f t="shared" ca="1" si="263"/>
        <v>1.47</v>
      </c>
      <c r="H785">
        <f t="shared" ca="1" si="264"/>
        <v>134</v>
      </c>
      <c r="I785">
        <f t="shared" ca="1" si="265"/>
        <v>34</v>
      </c>
      <c r="J785">
        <f t="shared" ca="1" si="266"/>
        <v>265</v>
      </c>
      <c r="K785">
        <f t="shared" ca="1" si="267"/>
        <v>19</v>
      </c>
      <c r="L785">
        <f t="shared" ca="1" si="268"/>
        <v>1.5</v>
      </c>
      <c r="M785" t="str">
        <f t="shared" ca="1" si="269"/>
        <v>Dark brown</v>
      </c>
      <c r="N785">
        <f t="shared" ca="1" si="270"/>
        <v>42.1</v>
      </c>
      <c r="O785">
        <f t="shared" ca="1" si="271"/>
        <v>31.3</v>
      </c>
      <c r="P785">
        <f t="shared" ca="1" si="272"/>
        <v>28.4</v>
      </c>
      <c r="Q785">
        <f t="shared" ca="1" si="273"/>
        <v>804</v>
      </c>
      <c r="R785" t="s">
        <v>21</v>
      </c>
      <c r="S785">
        <f t="shared" ca="1" si="274"/>
        <v>3.94</v>
      </c>
      <c r="T785">
        <f t="shared" ca="1" si="275"/>
        <v>1.63</v>
      </c>
      <c r="U785">
        <f t="shared" ca="1" si="276"/>
        <v>0.03</v>
      </c>
      <c r="V785">
        <v>9071</v>
      </c>
      <c r="W785">
        <v>753305</v>
      </c>
    </row>
    <row r="786" spans="1:23" x14ac:dyDescent="0.25">
      <c r="A786">
        <v>785</v>
      </c>
      <c r="B786">
        <f t="shared" ca="1" si="258"/>
        <v>41</v>
      </c>
      <c r="C786" t="str">
        <f t="shared" ca="1" si="259"/>
        <v>Sandy loam</v>
      </c>
      <c r="D786">
        <f t="shared" ca="1" si="260"/>
        <v>6.1</v>
      </c>
      <c r="E786">
        <f t="shared" ca="1" si="261"/>
        <v>3.5</v>
      </c>
      <c r="F786">
        <f t="shared" ca="1" si="262"/>
        <v>50.4</v>
      </c>
      <c r="G786">
        <f t="shared" ca="1" si="263"/>
        <v>1.26</v>
      </c>
      <c r="H786">
        <f t="shared" ca="1" si="264"/>
        <v>87</v>
      </c>
      <c r="I786">
        <f t="shared" ca="1" si="265"/>
        <v>37</v>
      </c>
      <c r="J786">
        <f t="shared" ca="1" si="266"/>
        <v>269</v>
      </c>
      <c r="K786">
        <f t="shared" ca="1" si="267"/>
        <v>19</v>
      </c>
      <c r="L786">
        <f t="shared" ca="1" si="268"/>
        <v>1.6</v>
      </c>
      <c r="M786" t="str">
        <f t="shared" ca="1" si="269"/>
        <v>Reddish brown</v>
      </c>
      <c r="N786">
        <f t="shared" ca="1" si="270"/>
        <v>45.1</v>
      </c>
      <c r="O786">
        <f t="shared" ca="1" si="271"/>
        <v>43.9</v>
      </c>
      <c r="P786">
        <f t="shared" ca="1" si="272"/>
        <v>26.8</v>
      </c>
      <c r="Q786">
        <f t="shared" ca="1" si="273"/>
        <v>612</v>
      </c>
      <c r="R786" t="s">
        <v>21</v>
      </c>
      <c r="S786">
        <f t="shared" ca="1" si="274"/>
        <v>2.35</v>
      </c>
      <c r="T786">
        <f t="shared" ca="1" si="275"/>
        <v>1.1499999999999999</v>
      </c>
      <c r="U786">
        <f t="shared" ca="1" si="276"/>
        <v>0.03</v>
      </c>
      <c r="V786">
        <v>9071</v>
      </c>
      <c r="W786">
        <v>753305</v>
      </c>
    </row>
    <row r="787" spans="1:23" x14ac:dyDescent="0.25">
      <c r="A787">
        <v>786</v>
      </c>
      <c r="B787">
        <f t="shared" ca="1" si="258"/>
        <v>45</v>
      </c>
      <c r="C787" t="str">
        <f t="shared" ca="1" si="259"/>
        <v>Loamy</v>
      </c>
      <c r="D787">
        <f t="shared" ca="1" si="260"/>
        <v>6.3</v>
      </c>
      <c r="E787">
        <f t="shared" ca="1" si="261"/>
        <v>3.2</v>
      </c>
      <c r="F787">
        <f t="shared" ca="1" si="262"/>
        <v>53.7</v>
      </c>
      <c r="G787">
        <f t="shared" ca="1" si="263"/>
        <v>1.1399999999999999</v>
      </c>
      <c r="H787">
        <f t="shared" ca="1" si="264"/>
        <v>119</v>
      </c>
      <c r="I787">
        <f t="shared" ca="1" si="265"/>
        <v>58</v>
      </c>
      <c r="J787">
        <f t="shared" ca="1" si="266"/>
        <v>285</v>
      </c>
      <c r="K787">
        <f t="shared" ca="1" si="267"/>
        <v>16</v>
      </c>
      <c r="L787">
        <f t="shared" ca="1" si="268"/>
        <v>1.3</v>
      </c>
      <c r="M787" t="str">
        <f t="shared" ca="1" si="269"/>
        <v>Dark brown</v>
      </c>
      <c r="N787">
        <f t="shared" ca="1" si="270"/>
        <v>41.9</v>
      </c>
      <c r="O787">
        <f t="shared" ca="1" si="271"/>
        <v>55.5</v>
      </c>
      <c r="P787">
        <f t="shared" ca="1" si="272"/>
        <v>27.3</v>
      </c>
      <c r="Q787">
        <f t="shared" ca="1" si="273"/>
        <v>637</v>
      </c>
      <c r="R787" t="s">
        <v>21</v>
      </c>
      <c r="S787">
        <f t="shared" ca="1" si="274"/>
        <v>2.0499999999999998</v>
      </c>
      <c r="T787">
        <f t="shared" ca="1" si="275"/>
        <v>0.97</v>
      </c>
      <c r="U787">
        <f t="shared" ca="1" si="276"/>
        <v>0.03</v>
      </c>
      <c r="V787">
        <v>9071</v>
      </c>
      <c r="W787">
        <v>753305</v>
      </c>
    </row>
    <row r="788" spans="1:23" x14ac:dyDescent="0.25">
      <c r="A788">
        <v>787</v>
      </c>
      <c r="B788">
        <f t="shared" ca="1" si="258"/>
        <v>34</v>
      </c>
      <c r="C788" t="str">
        <f t="shared" ca="1" si="259"/>
        <v>Loamy</v>
      </c>
      <c r="D788">
        <f t="shared" ca="1" si="260"/>
        <v>6.5</v>
      </c>
      <c r="E788">
        <f t="shared" ca="1" si="261"/>
        <v>3.7</v>
      </c>
      <c r="F788">
        <f t="shared" ca="1" si="262"/>
        <v>64.3</v>
      </c>
      <c r="G788">
        <f t="shared" ca="1" si="263"/>
        <v>1.43</v>
      </c>
      <c r="H788">
        <f t="shared" ca="1" si="264"/>
        <v>116</v>
      </c>
      <c r="I788">
        <f t="shared" ca="1" si="265"/>
        <v>56</v>
      </c>
      <c r="J788">
        <f t="shared" ca="1" si="266"/>
        <v>252</v>
      </c>
      <c r="K788">
        <f t="shared" ca="1" si="267"/>
        <v>19</v>
      </c>
      <c r="L788">
        <f t="shared" ca="1" si="268"/>
        <v>1.3</v>
      </c>
      <c r="M788" t="str">
        <f t="shared" ca="1" si="269"/>
        <v>Reddish brown</v>
      </c>
      <c r="N788">
        <f t="shared" ca="1" si="270"/>
        <v>34.9</v>
      </c>
      <c r="O788">
        <f t="shared" ca="1" si="271"/>
        <v>54.9</v>
      </c>
      <c r="P788">
        <f t="shared" ca="1" si="272"/>
        <v>28.9</v>
      </c>
      <c r="Q788">
        <f t="shared" ca="1" si="273"/>
        <v>969</v>
      </c>
      <c r="R788" t="s">
        <v>21</v>
      </c>
      <c r="S788">
        <f t="shared" ca="1" si="274"/>
        <v>2.0699999999999998</v>
      </c>
      <c r="T788">
        <f t="shared" ca="1" si="275"/>
        <v>1.17</v>
      </c>
      <c r="U788">
        <f t="shared" ca="1" si="276"/>
        <v>0.04</v>
      </c>
      <c r="V788">
        <v>9071</v>
      </c>
      <c r="W788">
        <v>753305</v>
      </c>
    </row>
    <row r="789" spans="1:23" x14ac:dyDescent="0.25">
      <c r="A789">
        <v>788</v>
      </c>
      <c r="B789">
        <f t="shared" ca="1" si="258"/>
        <v>42</v>
      </c>
      <c r="C789" t="str">
        <f t="shared" ca="1" si="259"/>
        <v>Sandy loam</v>
      </c>
      <c r="D789">
        <f t="shared" ca="1" si="260"/>
        <v>6.6</v>
      </c>
      <c r="E789">
        <f t="shared" ca="1" si="261"/>
        <v>4.9000000000000004</v>
      </c>
      <c r="F789">
        <f t="shared" ca="1" si="262"/>
        <v>61.7</v>
      </c>
      <c r="G789">
        <f t="shared" ca="1" si="263"/>
        <v>1.2</v>
      </c>
      <c r="H789">
        <f t="shared" ca="1" si="264"/>
        <v>107</v>
      </c>
      <c r="I789">
        <f t="shared" ca="1" si="265"/>
        <v>50</v>
      </c>
      <c r="J789">
        <f t="shared" ca="1" si="266"/>
        <v>291</v>
      </c>
      <c r="K789">
        <f t="shared" ca="1" si="267"/>
        <v>22</v>
      </c>
      <c r="L789">
        <f t="shared" ca="1" si="268"/>
        <v>1.4</v>
      </c>
      <c r="M789" t="str">
        <f t="shared" ca="1" si="269"/>
        <v>Reddish brown</v>
      </c>
      <c r="N789">
        <f t="shared" ca="1" si="270"/>
        <v>38.5</v>
      </c>
      <c r="O789">
        <f t="shared" ca="1" si="271"/>
        <v>34.4</v>
      </c>
      <c r="P789">
        <f t="shared" ca="1" si="272"/>
        <v>23.1</v>
      </c>
      <c r="Q789">
        <f t="shared" ca="1" si="273"/>
        <v>678</v>
      </c>
      <c r="R789" t="s">
        <v>21</v>
      </c>
      <c r="S789">
        <f t="shared" ca="1" si="274"/>
        <v>2.14</v>
      </c>
      <c r="T789">
        <f t="shared" ca="1" si="275"/>
        <v>1.79</v>
      </c>
      <c r="U789">
        <f t="shared" ca="1" si="276"/>
        <v>0.03</v>
      </c>
      <c r="V789">
        <v>9071</v>
      </c>
      <c r="W789">
        <v>753305</v>
      </c>
    </row>
    <row r="790" spans="1:23" x14ac:dyDescent="0.25">
      <c r="A790">
        <v>789</v>
      </c>
      <c r="B790">
        <f t="shared" ca="1" si="258"/>
        <v>43</v>
      </c>
      <c r="C790" t="str">
        <f t="shared" ca="1" si="259"/>
        <v>Sandy loam</v>
      </c>
      <c r="D790">
        <f t="shared" ca="1" si="260"/>
        <v>6.7</v>
      </c>
      <c r="E790">
        <f t="shared" ca="1" si="261"/>
        <v>3.6</v>
      </c>
      <c r="F790">
        <f t="shared" ca="1" si="262"/>
        <v>59.8</v>
      </c>
      <c r="G790">
        <f t="shared" ca="1" si="263"/>
        <v>1.32</v>
      </c>
      <c r="H790">
        <f t="shared" ca="1" si="264"/>
        <v>119</v>
      </c>
      <c r="I790">
        <f t="shared" ca="1" si="265"/>
        <v>42</v>
      </c>
      <c r="J790">
        <f t="shared" ca="1" si="266"/>
        <v>244</v>
      </c>
      <c r="K790">
        <f t="shared" ca="1" si="267"/>
        <v>20</v>
      </c>
      <c r="L790">
        <f t="shared" ca="1" si="268"/>
        <v>1.7</v>
      </c>
      <c r="M790" t="str">
        <f t="shared" ca="1" si="269"/>
        <v>Reddish brown</v>
      </c>
      <c r="N790">
        <f t="shared" ca="1" si="270"/>
        <v>34.200000000000003</v>
      </c>
      <c r="O790">
        <f t="shared" ca="1" si="271"/>
        <v>50.5</v>
      </c>
      <c r="P790">
        <f t="shared" ca="1" si="272"/>
        <v>25.1</v>
      </c>
      <c r="Q790">
        <f t="shared" ca="1" si="273"/>
        <v>622</v>
      </c>
      <c r="R790" t="s">
        <v>21</v>
      </c>
      <c r="S790">
        <f t="shared" ca="1" si="274"/>
        <v>2.83</v>
      </c>
      <c r="T790">
        <f t="shared" ca="1" si="275"/>
        <v>1.18</v>
      </c>
      <c r="U790">
        <f t="shared" ca="1" si="276"/>
        <v>0.04</v>
      </c>
      <c r="V790">
        <v>9071</v>
      </c>
      <c r="W790">
        <v>753305</v>
      </c>
    </row>
    <row r="791" spans="1:23" x14ac:dyDescent="0.25">
      <c r="A791">
        <v>790</v>
      </c>
      <c r="B791">
        <f t="shared" ca="1" si="258"/>
        <v>35</v>
      </c>
      <c r="C791" t="str">
        <f t="shared" ca="1" si="259"/>
        <v>Sandy loam</v>
      </c>
      <c r="D791">
        <f t="shared" ca="1" si="260"/>
        <v>6.7</v>
      </c>
      <c r="E791">
        <f t="shared" ca="1" si="261"/>
        <v>3.1</v>
      </c>
      <c r="F791">
        <f t="shared" ca="1" si="262"/>
        <v>66.400000000000006</v>
      </c>
      <c r="G791">
        <f t="shared" ca="1" si="263"/>
        <v>1.33</v>
      </c>
      <c r="H791">
        <f t="shared" ca="1" si="264"/>
        <v>82</v>
      </c>
      <c r="I791">
        <f t="shared" ca="1" si="265"/>
        <v>55</v>
      </c>
      <c r="J791">
        <f t="shared" ca="1" si="266"/>
        <v>247</v>
      </c>
      <c r="K791">
        <f t="shared" ca="1" si="267"/>
        <v>19</v>
      </c>
      <c r="L791">
        <f t="shared" ca="1" si="268"/>
        <v>1.8</v>
      </c>
      <c r="M791" t="str">
        <f t="shared" ca="1" si="269"/>
        <v>Dark brown</v>
      </c>
      <c r="N791">
        <f t="shared" ca="1" si="270"/>
        <v>44.9</v>
      </c>
      <c r="O791">
        <f t="shared" ca="1" si="271"/>
        <v>33.9</v>
      </c>
      <c r="P791">
        <f t="shared" ca="1" si="272"/>
        <v>27.2</v>
      </c>
      <c r="Q791">
        <f t="shared" ca="1" si="273"/>
        <v>837</v>
      </c>
      <c r="R791" t="s">
        <v>21</v>
      </c>
      <c r="S791">
        <f t="shared" ca="1" si="274"/>
        <v>1.49</v>
      </c>
      <c r="T791">
        <f t="shared" ca="1" si="275"/>
        <v>1.96</v>
      </c>
      <c r="U791">
        <f t="shared" ca="1" si="276"/>
        <v>0.03</v>
      </c>
      <c r="V791">
        <v>9071</v>
      </c>
      <c r="W791">
        <v>753305</v>
      </c>
    </row>
    <row r="792" spans="1:23" x14ac:dyDescent="0.25">
      <c r="A792">
        <v>791</v>
      </c>
      <c r="B792">
        <f t="shared" ca="1" si="258"/>
        <v>42</v>
      </c>
      <c r="C792" t="str">
        <f t="shared" ca="1" si="259"/>
        <v>Sandy loam</v>
      </c>
      <c r="D792">
        <f t="shared" ca="1" si="260"/>
        <v>6.1</v>
      </c>
      <c r="E792">
        <f t="shared" ca="1" si="261"/>
        <v>4.8</v>
      </c>
      <c r="F792">
        <f t="shared" ca="1" si="262"/>
        <v>67.400000000000006</v>
      </c>
      <c r="G792">
        <f t="shared" ca="1" si="263"/>
        <v>1.21</v>
      </c>
      <c r="H792">
        <f t="shared" ca="1" si="264"/>
        <v>127</v>
      </c>
      <c r="I792">
        <f t="shared" ca="1" si="265"/>
        <v>58</v>
      </c>
      <c r="J792">
        <f t="shared" ca="1" si="266"/>
        <v>266</v>
      </c>
      <c r="K792">
        <f t="shared" ca="1" si="267"/>
        <v>24</v>
      </c>
      <c r="L792">
        <f t="shared" ca="1" si="268"/>
        <v>1.4</v>
      </c>
      <c r="M792" t="str">
        <f t="shared" ca="1" si="269"/>
        <v>Reddish brown</v>
      </c>
      <c r="N792">
        <f t="shared" ca="1" si="270"/>
        <v>46.8</v>
      </c>
      <c r="O792">
        <f t="shared" ca="1" si="271"/>
        <v>54.7</v>
      </c>
      <c r="P792">
        <f t="shared" ca="1" si="272"/>
        <v>29.9</v>
      </c>
      <c r="Q792">
        <f t="shared" ca="1" si="273"/>
        <v>935</v>
      </c>
      <c r="R792" t="s">
        <v>21</v>
      </c>
      <c r="S792">
        <f t="shared" ca="1" si="274"/>
        <v>2.19</v>
      </c>
      <c r="T792">
        <f t="shared" ca="1" si="275"/>
        <v>1.23</v>
      </c>
      <c r="U792">
        <f t="shared" ca="1" si="276"/>
        <v>0.03</v>
      </c>
      <c r="V792">
        <v>9071</v>
      </c>
      <c r="W792">
        <v>753305</v>
      </c>
    </row>
    <row r="793" spans="1:23" x14ac:dyDescent="0.25">
      <c r="A793">
        <v>792</v>
      </c>
      <c r="B793">
        <f t="shared" ca="1" si="258"/>
        <v>45</v>
      </c>
      <c r="C793" t="str">
        <f t="shared" ca="1" si="259"/>
        <v>Sandy loam</v>
      </c>
      <c r="D793">
        <f t="shared" ca="1" si="260"/>
        <v>6.1</v>
      </c>
      <c r="E793">
        <f t="shared" ca="1" si="261"/>
        <v>4.4000000000000004</v>
      </c>
      <c r="F793">
        <f t="shared" ca="1" si="262"/>
        <v>64.099999999999994</v>
      </c>
      <c r="G793">
        <f t="shared" ca="1" si="263"/>
        <v>1.1399999999999999</v>
      </c>
      <c r="H793">
        <f t="shared" ca="1" si="264"/>
        <v>135</v>
      </c>
      <c r="I793">
        <f t="shared" ca="1" si="265"/>
        <v>35</v>
      </c>
      <c r="J793">
        <f t="shared" ca="1" si="266"/>
        <v>228</v>
      </c>
      <c r="K793">
        <f t="shared" ca="1" si="267"/>
        <v>23</v>
      </c>
      <c r="L793">
        <f t="shared" ca="1" si="268"/>
        <v>1.7</v>
      </c>
      <c r="M793" t="str">
        <f t="shared" ca="1" si="269"/>
        <v>Reddish brown</v>
      </c>
      <c r="N793">
        <f t="shared" ca="1" si="270"/>
        <v>41.9</v>
      </c>
      <c r="O793">
        <f t="shared" ca="1" si="271"/>
        <v>44.6</v>
      </c>
      <c r="P793">
        <f t="shared" ca="1" si="272"/>
        <v>28.3</v>
      </c>
      <c r="Q793">
        <f t="shared" ca="1" si="273"/>
        <v>674</v>
      </c>
      <c r="R793" t="s">
        <v>21</v>
      </c>
      <c r="S793">
        <f t="shared" ca="1" si="274"/>
        <v>3.86</v>
      </c>
      <c r="T793">
        <f t="shared" ca="1" si="275"/>
        <v>1.44</v>
      </c>
      <c r="U793">
        <f t="shared" ca="1" si="276"/>
        <v>0.03</v>
      </c>
      <c r="V793">
        <v>9071</v>
      </c>
      <c r="W793">
        <v>753305</v>
      </c>
    </row>
    <row r="794" spans="1:23" x14ac:dyDescent="0.25">
      <c r="A794">
        <v>793</v>
      </c>
      <c r="B794">
        <f t="shared" ca="1" si="258"/>
        <v>42</v>
      </c>
      <c r="C794" t="str">
        <f t="shared" ca="1" si="259"/>
        <v>Loamy</v>
      </c>
      <c r="D794">
        <f t="shared" ca="1" si="260"/>
        <v>6.1</v>
      </c>
      <c r="E794">
        <f t="shared" ca="1" si="261"/>
        <v>4.0999999999999996</v>
      </c>
      <c r="F794">
        <f t="shared" ca="1" si="262"/>
        <v>62.8</v>
      </c>
      <c r="G794">
        <f t="shared" ca="1" si="263"/>
        <v>1.25</v>
      </c>
      <c r="H794">
        <f t="shared" ca="1" si="264"/>
        <v>121</v>
      </c>
      <c r="I794">
        <f t="shared" ca="1" si="265"/>
        <v>45</v>
      </c>
      <c r="J794">
        <f t="shared" ca="1" si="266"/>
        <v>252</v>
      </c>
      <c r="K794">
        <f t="shared" ca="1" si="267"/>
        <v>24</v>
      </c>
      <c r="L794">
        <f t="shared" ca="1" si="268"/>
        <v>1</v>
      </c>
      <c r="M794" t="str">
        <f t="shared" ca="1" si="269"/>
        <v>Dark brown</v>
      </c>
      <c r="N794">
        <f t="shared" ca="1" si="270"/>
        <v>46.1</v>
      </c>
      <c r="O794">
        <f t="shared" ca="1" si="271"/>
        <v>31.2</v>
      </c>
      <c r="P794">
        <f t="shared" ca="1" si="272"/>
        <v>20.5</v>
      </c>
      <c r="Q794">
        <f t="shared" ca="1" si="273"/>
        <v>969</v>
      </c>
      <c r="R794" t="s">
        <v>21</v>
      </c>
      <c r="S794">
        <f t="shared" ca="1" si="274"/>
        <v>2.69</v>
      </c>
      <c r="T794">
        <f t="shared" ca="1" si="275"/>
        <v>2.0099999999999998</v>
      </c>
      <c r="U794">
        <f t="shared" ca="1" si="276"/>
        <v>0.03</v>
      </c>
      <c r="V794">
        <v>9071</v>
      </c>
      <c r="W794">
        <v>753305</v>
      </c>
    </row>
    <row r="795" spans="1:23" x14ac:dyDescent="0.25">
      <c r="A795">
        <v>794</v>
      </c>
      <c r="B795">
        <f t="shared" ref="B795:B801" ca="1" si="277">RANDBETWEEN(30, 45)</f>
        <v>35</v>
      </c>
      <c r="C795" t="str">
        <f t="shared" ref="C795:C801" ca="1" si="278">CHOOSE(RANDBETWEEN(1,2), "Loamy", "Sandy loam")</f>
        <v>Sandy loam</v>
      </c>
      <c r="D795">
        <f t="shared" ref="D795:D801" ca="1" si="279">ROUND(6 + RAND() * 0.8, 1)</f>
        <v>6.8</v>
      </c>
      <c r="E795">
        <f t="shared" ref="E795:E801" ca="1" si="280">ROUND(3 + RAND() * 2, 1)</f>
        <v>4.9000000000000004</v>
      </c>
      <c r="F795">
        <f t="shared" ref="F795:F801" ca="1" si="281">ROUND(50 + RAND() * 20, 1)</f>
        <v>59.2</v>
      </c>
      <c r="G795">
        <f t="shared" ref="G795:G801" ca="1" si="282">ROUND(1 + RAND() * 0.5, 2)</f>
        <v>1.23</v>
      </c>
      <c r="H795">
        <f t="shared" ref="H795:H801" ca="1" si="283">RANDBETWEEN(80, 150)</f>
        <v>117</v>
      </c>
      <c r="I795">
        <f t="shared" ref="I795:I801" ca="1" si="284">RANDBETWEEN(30, 60)</f>
        <v>45</v>
      </c>
      <c r="J795">
        <f t="shared" ref="J795:J801" ca="1" si="285">RANDBETWEEN(200, 300)</f>
        <v>267</v>
      </c>
      <c r="K795">
        <f t="shared" ref="K795:K801" ca="1" si="286">RANDBETWEEN(15, 25)</f>
        <v>17</v>
      </c>
      <c r="L795">
        <f t="shared" ref="L795:L801" ca="1" si="287">ROUND(1 + RAND(), 1)</f>
        <v>1.5</v>
      </c>
      <c r="M795" t="str">
        <f t="shared" ref="M795:M801" ca="1" si="288">CHOOSE(RANDBETWEEN(1,2), "Dark brown", "Reddish brown")</f>
        <v>Reddish brown</v>
      </c>
      <c r="N795">
        <f t="shared" ref="N795:N801" ca="1" si="289">ROUND(30 + RAND() * 20, 1)</f>
        <v>33.5</v>
      </c>
      <c r="O795">
        <f t="shared" ref="O795:O801" ca="1" si="290">ROUND(30 + RAND() * 30, 1)</f>
        <v>37.9</v>
      </c>
      <c r="P795">
        <f t="shared" ref="P795:P801" ca="1" si="291">ROUND(20 + RAND() * 10, 1)</f>
        <v>29.3</v>
      </c>
      <c r="Q795">
        <f t="shared" ref="Q795:Q801" ca="1" si="292">RANDBETWEEN(600, 1000)</f>
        <v>763</v>
      </c>
      <c r="R795" t="s">
        <v>21</v>
      </c>
      <c r="S795">
        <f t="shared" ca="1" si="274"/>
        <v>2.6</v>
      </c>
      <c r="T795">
        <f t="shared" ca="1" si="275"/>
        <v>1.56</v>
      </c>
      <c r="U795">
        <f t="shared" ca="1" si="276"/>
        <v>0.04</v>
      </c>
      <c r="V795">
        <v>9071</v>
      </c>
      <c r="W795">
        <v>753305</v>
      </c>
    </row>
    <row r="796" spans="1:23" x14ac:dyDescent="0.25">
      <c r="A796">
        <v>795</v>
      </c>
      <c r="B796">
        <f t="shared" ca="1" si="277"/>
        <v>43</v>
      </c>
      <c r="C796" t="str">
        <f t="shared" ca="1" si="278"/>
        <v>Sandy loam</v>
      </c>
      <c r="D796">
        <f t="shared" ca="1" si="279"/>
        <v>6.6</v>
      </c>
      <c r="E796">
        <f t="shared" ca="1" si="280"/>
        <v>3.8</v>
      </c>
      <c r="F796">
        <f t="shared" ca="1" si="281"/>
        <v>56.3</v>
      </c>
      <c r="G796">
        <f t="shared" ca="1" si="282"/>
        <v>1.42</v>
      </c>
      <c r="H796">
        <f t="shared" ca="1" si="283"/>
        <v>141</v>
      </c>
      <c r="I796">
        <f t="shared" ca="1" si="284"/>
        <v>43</v>
      </c>
      <c r="J796">
        <f t="shared" ca="1" si="285"/>
        <v>209</v>
      </c>
      <c r="K796">
        <f t="shared" ca="1" si="286"/>
        <v>19</v>
      </c>
      <c r="L796">
        <f t="shared" ca="1" si="287"/>
        <v>1.3</v>
      </c>
      <c r="M796" t="str">
        <f t="shared" ca="1" si="288"/>
        <v>Reddish brown</v>
      </c>
      <c r="N796">
        <f t="shared" ca="1" si="289"/>
        <v>35</v>
      </c>
      <c r="O796">
        <f t="shared" ca="1" si="290"/>
        <v>58</v>
      </c>
      <c r="P796">
        <f t="shared" ca="1" si="291"/>
        <v>21.7</v>
      </c>
      <c r="Q796">
        <f t="shared" ca="1" si="292"/>
        <v>678</v>
      </c>
      <c r="R796" t="s">
        <v>21</v>
      </c>
      <c r="S796">
        <f t="shared" ca="1" si="274"/>
        <v>3.28</v>
      </c>
      <c r="T796">
        <f t="shared" ca="1" si="275"/>
        <v>0.97</v>
      </c>
      <c r="U796">
        <f t="shared" ca="1" si="276"/>
        <v>0.04</v>
      </c>
      <c r="V796">
        <v>9071</v>
      </c>
      <c r="W796">
        <v>753305</v>
      </c>
    </row>
    <row r="797" spans="1:23" x14ac:dyDescent="0.25">
      <c r="A797">
        <v>796</v>
      </c>
      <c r="B797">
        <f t="shared" ca="1" si="277"/>
        <v>40</v>
      </c>
      <c r="C797" t="str">
        <f t="shared" ca="1" si="278"/>
        <v>Sandy loam</v>
      </c>
      <c r="D797">
        <f t="shared" ca="1" si="279"/>
        <v>6.4</v>
      </c>
      <c r="E797">
        <f t="shared" ca="1" si="280"/>
        <v>3.2</v>
      </c>
      <c r="F797">
        <f t="shared" ca="1" si="281"/>
        <v>61</v>
      </c>
      <c r="G797">
        <f t="shared" ca="1" si="282"/>
        <v>1.22</v>
      </c>
      <c r="H797">
        <f t="shared" ca="1" si="283"/>
        <v>128</v>
      </c>
      <c r="I797">
        <f t="shared" ca="1" si="284"/>
        <v>43</v>
      </c>
      <c r="J797">
        <f t="shared" ca="1" si="285"/>
        <v>225</v>
      </c>
      <c r="K797">
        <f t="shared" ca="1" si="286"/>
        <v>25</v>
      </c>
      <c r="L797">
        <f t="shared" ca="1" si="287"/>
        <v>1.5</v>
      </c>
      <c r="M797" t="str">
        <f t="shared" ca="1" si="288"/>
        <v>Dark brown</v>
      </c>
      <c r="N797">
        <f t="shared" ca="1" si="289"/>
        <v>49.2</v>
      </c>
      <c r="O797">
        <f t="shared" ca="1" si="290"/>
        <v>50.3</v>
      </c>
      <c r="P797">
        <f t="shared" ca="1" si="291"/>
        <v>26.2</v>
      </c>
      <c r="Q797">
        <f t="shared" ca="1" si="292"/>
        <v>674</v>
      </c>
      <c r="R797" t="s">
        <v>21</v>
      </c>
      <c r="S797">
        <f t="shared" ca="1" si="274"/>
        <v>2.98</v>
      </c>
      <c r="T797">
        <f t="shared" ca="1" si="275"/>
        <v>1.21</v>
      </c>
      <c r="U797">
        <f t="shared" ca="1" si="276"/>
        <v>0.02</v>
      </c>
      <c r="V797">
        <v>9071</v>
      </c>
      <c r="W797">
        <v>753305</v>
      </c>
    </row>
    <row r="798" spans="1:23" x14ac:dyDescent="0.25">
      <c r="A798">
        <v>797</v>
      </c>
      <c r="B798">
        <f t="shared" ca="1" si="277"/>
        <v>33</v>
      </c>
      <c r="C798" t="str">
        <f t="shared" ca="1" si="278"/>
        <v>Sandy loam</v>
      </c>
      <c r="D798">
        <f t="shared" ca="1" si="279"/>
        <v>6.6</v>
      </c>
      <c r="E798">
        <f t="shared" ca="1" si="280"/>
        <v>3.2</v>
      </c>
      <c r="F798">
        <f t="shared" ca="1" si="281"/>
        <v>65.2</v>
      </c>
      <c r="G798">
        <f t="shared" ca="1" si="282"/>
        <v>1.47</v>
      </c>
      <c r="H798">
        <f t="shared" ca="1" si="283"/>
        <v>88</v>
      </c>
      <c r="I798">
        <f t="shared" ca="1" si="284"/>
        <v>34</v>
      </c>
      <c r="J798">
        <f t="shared" ca="1" si="285"/>
        <v>272</v>
      </c>
      <c r="K798">
        <f t="shared" ca="1" si="286"/>
        <v>15</v>
      </c>
      <c r="L798">
        <f t="shared" ca="1" si="287"/>
        <v>1.1000000000000001</v>
      </c>
      <c r="M798" t="str">
        <f t="shared" ca="1" si="288"/>
        <v>Dark brown</v>
      </c>
      <c r="N798">
        <f t="shared" ca="1" si="289"/>
        <v>49</v>
      </c>
      <c r="O798">
        <f t="shared" ca="1" si="290"/>
        <v>38.9</v>
      </c>
      <c r="P798">
        <f t="shared" ca="1" si="291"/>
        <v>25</v>
      </c>
      <c r="Q798">
        <f t="shared" ca="1" si="292"/>
        <v>823</v>
      </c>
      <c r="R798" t="s">
        <v>21</v>
      </c>
      <c r="S798">
        <f t="shared" ca="1" si="274"/>
        <v>2.59</v>
      </c>
      <c r="T798">
        <f t="shared" ca="1" si="275"/>
        <v>1.68</v>
      </c>
      <c r="U798">
        <f t="shared" ca="1" si="276"/>
        <v>0.03</v>
      </c>
      <c r="V798">
        <v>9071</v>
      </c>
      <c r="W798">
        <v>753305</v>
      </c>
    </row>
    <row r="799" spans="1:23" x14ac:dyDescent="0.25">
      <c r="A799">
        <v>798</v>
      </c>
      <c r="B799">
        <f t="shared" ca="1" si="277"/>
        <v>45</v>
      </c>
      <c r="C799" t="str">
        <f t="shared" ca="1" si="278"/>
        <v>Sandy loam</v>
      </c>
      <c r="D799">
        <f t="shared" ca="1" si="279"/>
        <v>6.8</v>
      </c>
      <c r="E799">
        <f t="shared" ca="1" si="280"/>
        <v>3</v>
      </c>
      <c r="F799">
        <f t="shared" ca="1" si="281"/>
        <v>53.3</v>
      </c>
      <c r="G799">
        <f t="shared" ca="1" si="282"/>
        <v>1.04</v>
      </c>
      <c r="H799">
        <f t="shared" ca="1" si="283"/>
        <v>124</v>
      </c>
      <c r="I799">
        <f t="shared" ca="1" si="284"/>
        <v>45</v>
      </c>
      <c r="J799">
        <f t="shared" ca="1" si="285"/>
        <v>216</v>
      </c>
      <c r="K799">
        <f t="shared" ca="1" si="286"/>
        <v>18</v>
      </c>
      <c r="L799">
        <f t="shared" ca="1" si="287"/>
        <v>1.4</v>
      </c>
      <c r="M799" t="str">
        <f t="shared" ca="1" si="288"/>
        <v>Reddish brown</v>
      </c>
      <c r="N799">
        <f t="shared" ca="1" si="289"/>
        <v>43.5</v>
      </c>
      <c r="O799">
        <f t="shared" ca="1" si="290"/>
        <v>30.5</v>
      </c>
      <c r="P799">
        <f t="shared" ca="1" si="291"/>
        <v>25.8</v>
      </c>
      <c r="Q799">
        <f t="shared" ca="1" si="292"/>
        <v>667</v>
      </c>
      <c r="R799" t="s">
        <v>21</v>
      </c>
      <c r="S799">
        <f t="shared" ca="1" si="274"/>
        <v>2.76</v>
      </c>
      <c r="T799">
        <f t="shared" ca="1" si="275"/>
        <v>1.75</v>
      </c>
      <c r="U799">
        <f t="shared" ca="1" si="276"/>
        <v>0.02</v>
      </c>
      <c r="V799">
        <v>9071</v>
      </c>
      <c r="W799">
        <v>753305</v>
      </c>
    </row>
    <row r="800" spans="1:23" x14ac:dyDescent="0.25">
      <c r="A800">
        <v>799</v>
      </c>
      <c r="B800">
        <f t="shared" ca="1" si="277"/>
        <v>35</v>
      </c>
      <c r="C800" t="str">
        <f t="shared" ca="1" si="278"/>
        <v>Loamy</v>
      </c>
      <c r="D800">
        <f t="shared" ca="1" si="279"/>
        <v>6.3</v>
      </c>
      <c r="E800">
        <f t="shared" ca="1" si="280"/>
        <v>3.2</v>
      </c>
      <c r="F800">
        <f t="shared" ca="1" si="281"/>
        <v>61.6</v>
      </c>
      <c r="G800">
        <f t="shared" ca="1" si="282"/>
        <v>1.1299999999999999</v>
      </c>
      <c r="H800">
        <f t="shared" ca="1" si="283"/>
        <v>131</v>
      </c>
      <c r="I800">
        <f t="shared" ca="1" si="284"/>
        <v>60</v>
      </c>
      <c r="J800">
        <f t="shared" ca="1" si="285"/>
        <v>211</v>
      </c>
      <c r="K800">
        <f t="shared" ca="1" si="286"/>
        <v>15</v>
      </c>
      <c r="L800">
        <f t="shared" ca="1" si="287"/>
        <v>1.5</v>
      </c>
      <c r="M800" t="str">
        <f t="shared" ca="1" si="288"/>
        <v>Reddish brown</v>
      </c>
      <c r="N800">
        <f t="shared" ca="1" si="289"/>
        <v>39.9</v>
      </c>
      <c r="O800">
        <f t="shared" ca="1" si="290"/>
        <v>49.4</v>
      </c>
      <c r="P800">
        <f t="shared" ca="1" si="291"/>
        <v>27.6</v>
      </c>
      <c r="Q800">
        <f t="shared" ca="1" si="292"/>
        <v>927</v>
      </c>
      <c r="R800" t="s">
        <v>21</v>
      </c>
      <c r="S800">
        <f t="shared" ca="1" si="274"/>
        <v>2.1800000000000002</v>
      </c>
      <c r="T800">
        <f t="shared" ca="1" si="275"/>
        <v>1.25</v>
      </c>
      <c r="U800">
        <f t="shared" ca="1" si="276"/>
        <v>0.03</v>
      </c>
      <c r="V800">
        <v>9071</v>
      </c>
      <c r="W800">
        <v>753305</v>
      </c>
    </row>
    <row r="801" spans="1:23" x14ac:dyDescent="0.25">
      <c r="A801">
        <v>800</v>
      </c>
      <c r="B801">
        <f t="shared" ca="1" si="277"/>
        <v>41</v>
      </c>
      <c r="C801" t="str">
        <f t="shared" ca="1" si="278"/>
        <v>Sandy loam</v>
      </c>
      <c r="D801">
        <f t="shared" ca="1" si="279"/>
        <v>6.8</v>
      </c>
      <c r="E801">
        <f t="shared" ca="1" si="280"/>
        <v>4.5</v>
      </c>
      <c r="F801">
        <f t="shared" ca="1" si="281"/>
        <v>66.400000000000006</v>
      </c>
      <c r="G801">
        <f t="shared" ca="1" si="282"/>
        <v>1.33</v>
      </c>
      <c r="H801">
        <f t="shared" ca="1" si="283"/>
        <v>116</v>
      </c>
      <c r="I801">
        <f t="shared" ca="1" si="284"/>
        <v>56</v>
      </c>
      <c r="J801">
        <f t="shared" ca="1" si="285"/>
        <v>290</v>
      </c>
      <c r="K801">
        <f t="shared" ca="1" si="286"/>
        <v>24</v>
      </c>
      <c r="L801">
        <f t="shared" ca="1" si="287"/>
        <v>1.8</v>
      </c>
      <c r="M801" t="str">
        <f t="shared" ca="1" si="288"/>
        <v>Reddish brown</v>
      </c>
      <c r="N801">
        <f t="shared" ca="1" si="289"/>
        <v>37.799999999999997</v>
      </c>
      <c r="O801">
        <f t="shared" ca="1" si="290"/>
        <v>51</v>
      </c>
      <c r="P801">
        <f t="shared" ca="1" si="291"/>
        <v>24.6</v>
      </c>
      <c r="Q801">
        <f t="shared" ca="1" si="292"/>
        <v>676</v>
      </c>
      <c r="R801" t="s">
        <v>21</v>
      </c>
      <c r="S801">
        <f t="shared" ca="1" si="274"/>
        <v>2.0699999999999998</v>
      </c>
      <c r="T801">
        <f t="shared" ca="1" si="275"/>
        <v>1.3</v>
      </c>
      <c r="U801">
        <f t="shared" ca="1" si="276"/>
        <v>0.04</v>
      </c>
      <c r="V801">
        <v>9071</v>
      </c>
      <c r="W801">
        <v>753305</v>
      </c>
    </row>
    <row r="802" spans="1:23" x14ac:dyDescent="0.25">
      <c r="A802">
        <v>801</v>
      </c>
      <c r="B802">
        <f ca="1">RANDBETWEEN(30, 45)</f>
        <v>41</v>
      </c>
      <c r="C802" t="str">
        <f ca="1">CHOOSE(RANDBETWEEN(1,2), "Loamy", "Sandy loam")</f>
        <v>Loamy</v>
      </c>
      <c r="D802">
        <f ca="1">ROUND(6 + RAND(), 1)</f>
        <v>6.4</v>
      </c>
      <c r="E802">
        <f ca="1">ROUND(3 + RAND() * 2, 1)</f>
        <v>4</v>
      </c>
      <c r="F802">
        <f ca="1">ROUND(50 + RAND() * 20, 1)</f>
        <v>58.6</v>
      </c>
      <c r="G802">
        <f ca="1">ROUND(1 + RAND() * 0.5, 2)</f>
        <v>1.1299999999999999</v>
      </c>
      <c r="H802">
        <f ca="1">RANDBETWEEN(80, 150)</f>
        <v>122</v>
      </c>
      <c r="I802">
        <f ca="1">RANDBETWEEN(30, 60)</f>
        <v>35</v>
      </c>
      <c r="J802">
        <f ca="1">RANDBETWEEN(200, 300)</f>
        <v>271</v>
      </c>
      <c r="K802">
        <f ca="1">RANDBETWEEN(15, 25)</f>
        <v>25</v>
      </c>
      <c r="L802">
        <f ca="1">ROUND(1 + RAND(), 1)</f>
        <v>1.3</v>
      </c>
      <c r="M802" t="str">
        <f ca="1">CHOOSE(RANDBETWEEN(1,2), "Dark brown", "Reddish brown")</f>
        <v>Dark brown</v>
      </c>
      <c r="N802">
        <f ca="1">ROUND(30 + RAND() * 20, 1)</f>
        <v>38.799999999999997</v>
      </c>
      <c r="O802">
        <f ca="1">ROUND(30 + RAND() * 30, 1)</f>
        <v>49.6</v>
      </c>
      <c r="P802">
        <f ca="1">ROUND(20 + RAND() * 10, 1)</f>
        <v>25.6</v>
      </c>
      <c r="Q802">
        <f ca="1">RANDBETWEEN(600, 1000)</f>
        <v>740</v>
      </c>
      <c r="R802" t="s">
        <v>22</v>
      </c>
      <c r="S802">
        <f t="shared" ca="1" si="274"/>
        <v>3.49</v>
      </c>
      <c r="T802">
        <f t="shared" ca="1" si="275"/>
        <v>1.18</v>
      </c>
      <c r="U802">
        <f t="shared" ca="1" si="276"/>
        <v>0.03</v>
      </c>
      <c r="V802">
        <v>10205</v>
      </c>
      <c r="W802">
        <v>585904</v>
      </c>
    </row>
    <row r="803" spans="1:23" x14ac:dyDescent="0.25">
      <c r="A803">
        <v>802</v>
      </c>
      <c r="B803">
        <f t="shared" ref="B803:B866" ca="1" si="293">RANDBETWEEN(30, 45)</f>
        <v>32</v>
      </c>
      <c r="C803" t="str">
        <f t="shared" ref="C803:C866" ca="1" si="294">CHOOSE(RANDBETWEEN(1,2), "Loamy", "Sandy loam")</f>
        <v>Loamy</v>
      </c>
      <c r="D803">
        <f t="shared" ref="D803:D866" ca="1" si="295">ROUND(6 + RAND(), 1)</f>
        <v>6.4</v>
      </c>
      <c r="E803">
        <f t="shared" ref="E803:E866" ca="1" si="296">ROUND(3 + RAND() * 2, 1)</f>
        <v>4.9000000000000004</v>
      </c>
      <c r="F803">
        <f t="shared" ref="F803:F866" ca="1" si="297">ROUND(50 + RAND() * 20, 1)</f>
        <v>65.400000000000006</v>
      </c>
      <c r="G803">
        <f t="shared" ref="G803:G866" ca="1" si="298">ROUND(1 + RAND() * 0.5, 2)</f>
        <v>1.07</v>
      </c>
      <c r="H803">
        <f t="shared" ref="H803:H866" ca="1" si="299">RANDBETWEEN(80, 150)</f>
        <v>132</v>
      </c>
      <c r="I803">
        <f t="shared" ref="I803:I866" ca="1" si="300">RANDBETWEEN(30, 60)</f>
        <v>42</v>
      </c>
      <c r="J803">
        <f t="shared" ref="J803:J866" ca="1" si="301">RANDBETWEEN(200, 300)</f>
        <v>276</v>
      </c>
      <c r="K803">
        <f t="shared" ref="K803:K866" ca="1" si="302">RANDBETWEEN(15, 25)</f>
        <v>22</v>
      </c>
      <c r="L803">
        <f t="shared" ref="L803:L866" ca="1" si="303">ROUND(1 + RAND(), 1)</f>
        <v>1.1000000000000001</v>
      </c>
      <c r="M803" t="str">
        <f t="shared" ref="M803:M866" ca="1" si="304">CHOOSE(RANDBETWEEN(1,2), "Dark brown", "Reddish brown")</f>
        <v>Reddish brown</v>
      </c>
      <c r="N803">
        <f t="shared" ref="N803:N866" ca="1" si="305">ROUND(30 + RAND() * 20, 1)</f>
        <v>41</v>
      </c>
      <c r="O803">
        <f t="shared" ref="O803:O866" ca="1" si="306">ROUND(30 + RAND() * 30, 1)</f>
        <v>34.5</v>
      </c>
      <c r="P803">
        <f t="shared" ref="P803:P866" ca="1" si="307">ROUND(20 + RAND() * 10, 1)</f>
        <v>23.5</v>
      </c>
      <c r="Q803">
        <f t="shared" ref="Q803:Q866" ca="1" si="308">RANDBETWEEN(600, 1000)</f>
        <v>869</v>
      </c>
      <c r="R803" t="s">
        <v>22</v>
      </c>
      <c r="S803">
        <f t="shared" ca="1" si="274"/>
        <v>3.14</v>
      </c>
      <c r="T803">
        <f t="shared" ca="1" si="275"/>
        <v>1.9</v>
      </c>
      <c r="U803">
        <f t="shared" ca="1" si="276"/>
        <v>0.03</v>
      </c>
      <c r="V803">
        <v>10205</v>
      </c>
      <c r="W803">
        <v>585904</v>
      </c>
    </row>
    <row r="804" spans="1:23" x14ac:dyDescent="0.25">
      <c r="A804">
        <v>803</v>
      </c>
      <c r="B804">
        <f t="shared" ca="1" si="293"/>
        <v>44</v>
      </c>
      <c r="C804" t="str">
        <f t="shared" ca="1" si="294"/>
        <v>Loamy</v>
      </c>
      <c r="D804">
        <f t="shared" ca="1" si="295"/>
        <v>6.5</v>
      </c>
      <c r="E804">
        <f t="shared" ca="1" si="296"/>
        <v>4.9000000000000004</v>
      </c>
      <c r="F804">
        <f t="shared" ca="1" si="297"/>
        <v>55</v>
      </c>
      <c r="G804">
        <f t="shared" ca="1" si="298"/>
        <v>1.45</v>
      </c>
      <c r="H804">
        <f t="shared" ca="1" si="299"/>
        <v>88</v>
      </c>
      <c r="I804">
        <f t="shared" ca="1" si="300"/>
        <v>47</v>
      </c>
      <c r="J804">
        <f t="shared" ca="1" si="301"/>
        <v>212</v>
      </c>
      <c r="K804">
        <f t="shared" ca="1" si="302"/>
        <v>23</v>
      </c>
      <c r="L804">
        <f t="shared" ca="1" si="303"/>
        <v>1.6</v>
      </c>
      <c r="M804" t="str">
        <f t="shared" ca="1" si="304"/>
        <v>Reddish brown</v>
      </c>
      <c r="N804">
        <f t="shared" ca="1" si="305"/>
        <v>32.5</v>
      </c>
      <c r="O804">
        <f t="shared" ca="1" si="306"/>
        <v>43.5</v>
      </c>
      <c r="P804">
        <f t="shared" ca="1" si="307"/>
        <v>28.3</v>
      </c>
      <c r="Q804">
        <f t="shared" ca="1" si="308"/>
        <v>760</v>
      </c>
      <c r="R804" t="s">
        <v>22</v>
      </c>
      <c r="S804">
        <f t="shared" ca="1" si="274"/>
        <v>1.87</v>
      </c>
      <c r="T804">
        <f t="shared" ca="1" si="275"/>
        <v>1.26</v>
      </c>
      <c r="U804">
        <f t="shared" ca="1" si="276"/>
        <v>0.04</v>
      </c>
      <c r="V804">
        <v>10205</v>
      </c>
      <c r="W804">
        <v>585904</v>
      </c>
    </row>
    <row r="805" spans="1:23" x14ac:dyDescent="0.25">
      <c r="A805">
        <v>804</v>
      </c>
      <c r="B805">
        <f t="shared" ca="1" si="293"/>
        <v>43</v>
      </c>
      <c r="C805" t="str">
        <f t="shared" ca="1" si="294"/>
        <v>Loamy</v>
      </c>
      <c r="D805">
        <f t="shared" ca="1" si="295"/>
        <v>6.4</v>
      </c>
      <c r="E805">
        <f t="shared" ca="1" si="296"/>
        <v>3.9</v>
      </c>
      <c r="F805">
        <f t="shared" ca="1" si="297"/>
        <v>62.1</v>
      </c>
      <c r="G805">
        <f t="shared" ca="1" si="298"/>
        <v>1.49</v>
      </c>
      <c r="H805">
        <f t="shared" ca="1" si="299"/>
        <v>100</v>
      </c>
      <c r="I805">
        <f t="shared" ca="1" si="300"/>
        <v>33</v>
      </c>
      <c r="J805">
        <f t="shared" ca="1" si="301"/>
        <v>249</v>
      </c>
      <c r="K805">
        <f t="shared" ca="1" si="302"/>
        <v>18</v>
      </c>
      <c r="L805">
        <f t="shared" ca="1" si="303"/>
        <v>1.1000000000000001</v>
      </c>
      <c r="M805" t="str">
        <f t="shared" ca="1" si="304"/>
        <v>Dark brown</v>
      </c>
      <c r="N805">
        <f t="shared" ca="1" si="305"/>
        <v>49.3</v>
      </c>
      <c r="O805">
        <f t="shared" ca="1" si="306"/>
        <v>52.9</v>
      </c>
      <c r="P805">
        <f t="shared" ca="1" si="307"/>
        <v>29.3</v>
      </c>
      <c r="Q805">
        <f t="shared" ca="1" si="308"/>
        <v>836</v>
      </c>
      <c r="R805" t="s">
        <v>22</v>
      </c>
      <c r="S805">
        <f t="shared" ca="1" si="274"/>
        <v>3.03</v>
      </c>
      <c r="T805">
        <f t="shared" ca="1" si="275"/>
        <v>1.17</v>
      </c>
      <c r="U805">
        <f t="shared" ca="1" si="276"/>
        <v>0.03</v>
      </c>
      <c r="V805">
        <v>10205</v>
      </c>
      <c r="W805">
        <v>585904</v>
      </c>
    </row>
    <row r="806" spans="1:23" x14ac:dyDescent="0.25">
      <c r="A806">
        <v>805</v>
      </c>
      <c r="B806">
        <f t="shared" ca="1" si="293"/>
        <v>31</v>
      </c>
      <c r="C806" t="str">
        <f t="shared" ca="1" si="294"/>
        <v>Loamy</v>
      </c>
      <c r="D806">
        <f t="shared" ca="1" si="295"/>
        <v>6.4</v>
      </c>
      <c r="E806">
        <f t="shared" ca="1" si="296"/>
        <v>3.1</v>
      </c>
      <c r="F806">
        <f t="shared" ca="1" si="297"/>
        <v>57.4</v>
      </c>
      <c r="G806">
        <f t="shared" ca="1" si="298"/>
        <v>1.48</v>
      </c>
      <c r="H806">
        <f t="shared" ca="1" si="299"/>
        <v>149</v>
      </c>
      <c r="I806">
        <f t="shared" ca="1" si="300"/>
        <v>59</v>
      </c>
      <c r="J806">
        <f t="shared" ca="1" si="301"/>
        <v>255</v>
      </c>
      <c r="K806">
        <f t="shared" ca="1" si="302"/>
        <v>19</v>
      </c>
      <c r="L806">
        <f t="shared" ca="1" si="303"/>
        <v>1.2</v>
      </c>
      <c r="M806" t="str">
        <f t="shared" ca="1" si="304"/>
        <v>Reddish brown</v>
      </c>
      <c r="N806">
        <f t="shared" ca="1" si="305"/>
        <v>36.200000000000003</v>
      </c>
      <c r="O806">
        <f t="shared" ca="1" si="306"/>
        <v>46.6</v>
      </c>
      <c r="P806">
        <f t="shared" ca="1" si="307"/>
        <v>21.7</v>
      </c>
      <c r="Q806">
        <f t="shared" ca="1" si="308"/>
        <v>887</v>
      </c>
      <c r="R806" t="s">
        <v>22</v>
      </c>
      <c r="S806">
        <f t="shared" ca="1" si="274"/>
        <v>2.5299999999999998</v>
      </c>
      <c r="T806">
        <f t="shared" ca="1" si="275"/>
        <v>1.23</v>
      </c>
      <c r="U806">
        <f t="shared" ca="1" si="276"/>
        <v>0.04</v>
      </c>
      <c r="V806">
        <v>10205</v>
      </c>
      <c r="W806">
        <v>585904</v>
      </c>
    </row>
    <row r="807" spans="1:23" x14ac:dyDescent="0.25">
      <c r="A807">
        <v>806</v>
      </c>
      <c r="B807">
        <f t="shared" ca="1" si="293"/>
        <v>41</v>
      </c>
      <c r="C807" t="str">
        <f t="shared" ca="1" si="294"/>
        <v>Sandy loam</v>
      </c>
      <c r="D807">
        <f t="shared" ca="1" si="295"/>
        <v>6.3</v>
      </c>
      <c r="E807">
        <f t="shared" ca="1" si="296"/>
        <v>4.0999999999999996</v>
      </c>
      <c r="F807">
        <f t="shared" ca="1" si="297"/>
        <v>57.5</v>
      </c>
      <c r="G807">
        <f t="shared" ca="1" si="298"/>
        <v>1.1100000000000001</v>
      </c>
      <c r="H807">
        <f t="shared" ca="1" si="299"/>
        <v>103</v>
      </c>
      <c r="I807">
        <f t="shared" ca="1" si="300"/>
        <v>50</v>
      </c>
      <c r="J807">
        <f t="shared" ca="1" si="301"/>
        <v>237</v>
      </c>
      <c r="K807">
        <f t="shared" ca="1" si="302"/>
        <v>21</v>
      </c>
      <c r="L807">
        <f t="shared" ca="1" si="303"/>
        <v>1</v>
      </c>
      <c r="M807" t="str">
        <f t="shared" ca="1" si="304"/>
        <v>Reddish brown</v>
      </c>
      <c r="N807">
        <f t="shared" ca="1" si="305"/>
        <v>31.7</v>
      </c>
      <c r="O807">
        <f t="shared" ca="1" si="306"/>
        <v>49.2</v>
      </c>
      <c r="P807">
        <f t="shared" ca="1" si="307"/>
        <v>29.6</v>
      </c>
      <c r="Q807">
        <f t="shared" ca="1" si="308"/>
        <v>634</v>
      </c>
      <c r="R807" t="s">
        <v>22</v>
      </c>
      <c r="S807">
        <f t="shared" ca="1" si="274"/>
        <v>2.06</v>
      </c>
      <c r="T807">
        <f t="shared" ca="1" si="275"/>
        <v>1.17</v>
      </c>
      <c r="U807">
        <f t="shared" ca="1" si="276"/>
        <v>0.04</v>
      </c>
      <c r="V807">
        <v>10205</v>
      </c>
      <c r="W807">
        <v>585904</v>
      </c>
    </row>
    <row r="808" spans="1:23" x14ac:dyDescent="0.25">
      <c r="A808">
        <v>807</v>
      </c>
      <c r="B808">
        <f t="shared" ca="1" si="293"/>
        <v>36</v>
      </c>
      <c r="C808" t="str">
        <f t="shared" ca="1" si="294"/>
        <v>Loamy</v>
      </c>
      <c r="D808">
        <f t="shared" ca="1" si="295"/>
        <v>6.4</v>
      </c>
      <c r="E808">
        <f t="shared" ca="1" si="296"/>
        <v>3.5</v>
      </c>
      <c r="F808">
        <f t="shared" ca="1" si="297"/>
        <v>54.2</v>
      </c>
      <c r="G808">
        <f t="shared" ca="1" si="298"/>
        <v>1.0900000000000001</v>
      </c>
      <c r="H808">
        <f t="shared" ca="1" si="299"/>
        <v>95</v>
      </c>
      <c r="I808">
        <f t="shared" ca="1" si="300"/>
        <v>51</v>
      </c>
      <c r="J808">
        <f t="shared" ca="1" si="301"/>
        <v>267</v>
      </c>
      <c r="K808">
        <f t="shared" ca="1" si="302"/>
        <v>15</v>
      </c>
      <c r="L808">
        <f t="shared" ca="1" si="303"/>
        <v>1.2</v>
      </c>
      <c r="M808" t="str">
        <f t="shared" ca="1" si="304"/>
        <v>Dark brown</v>
      </c>
      <c r="N808">
        <f t="shared" ca="1" si="305"/>
        <v>40.700000000000003</v>
      </c>
      <c r="O808">
        <f t="shared" ca="1" si="306"/>
        <v>49</v>
      </c>
      <c r="P808">
        <f t="shared" ca="1" si="307"/>
        <v>22</v>
      </c>
      <c r="Q808">
        <f t="shared" ca="1" si="308"/>
        <v>852</v>
      </c>
      <c r="R808" t="s">
        <v>22</v>
      </c>
      <c r="S808">
        <f t="shared" ca="1" si="274"/>
        <v>1.86</v>
      </c>
      <c r="T808">
        <f t="shared" ca="1" si="275"/>
        <v>1.1100000000000001</v>
      </c>
      <c r="U808">
        <f t="shared" ca="1" si="276"/>
        <v>0.03</v>
      </c>
      <c r="V808">
        <v>10205</v>
      </c>
      <c r="W808">
        <v>585904</v>
      </c>
    </row>
    <row r="809" spans="1:23" x14ac:dyDescent="0.25">
      <c r="A809">
        <v>808</v>
      </c>
      <c r="B809">
        <f t="shared" ca="1" si="293"/>
        <v>40</v>
      </c>
      <c r="C809" t="str">
        <f t="shared" ca="1" si="294"/>
        <v>Sandy loam</v>
      </c>
      <c r="D809">
        <f t="shared" ca="1" si="295"/>
        <v>7</v>
      </c>
      <c r="E809">
        <f t="shared" ca="1" si="296"/>
        <v>4.3</v>
      </c>
      <c r="F809">
        <f t="shared" ca="1" si="297"/>
        <v>67</v>
      </c>
      <c r="G809">
        <f t="shared" ca="1" si="298"/>
        <v>1.37</v>
      </c>
      <c r="H809">
        <f t="shared" ca="1" si="299"/>
        <v>80</v>
      </c>
      <c r="I809">
        <f t="shared" ca="1" si="300"/>
        <v>42</v>
      </c>
      <c r="J809">
        <f t="shared" ca="1" si="301"/>
        <v>289</v>
      </c>
      <c r="K809">
        <f t="shared" ca="1" si="302"/>
        <v>25</v>
      </c>
      <c r="L809">
        <f t="shared" ca="1" si="303"/>
        <v>1.9</v>
      </c>
      <c r="M809" t="str">
        <f t="shared" ca="1" si="304"/>
        <v>Dark brown</v>
      </c>
      <c r="N809">
        <f t="shared" ca="1" si="305"/>
        <v>39.9</v>
      </c>
      <c r="O809">
        <f t="shared" ca="1" si="306"/>
        <v>43.6</v>
      </c>
      <c r="P809">
        <f t="shared" ca="1" si="307"/>
        <v>26.4</v>
      </c>
      <c r="Q809">
        <f t="shared" ca="1" si="308"/>
        <v>1000</v>
      </c>
      <c r="R809" t="s">
        <v>22</v>
      </c>
      <c r="S809">
        <f t="shared" ca="1" si="274"/>
        <v>1.9</v>
      </c>
      <c r="T809">
        <f t="shared" ca="1" si="275"/>
        <v>1.54</v>
      </c>
      <c r="U809">
        <f t="shared" ca="1" si="276"/>
        <v>0.03</v>
      </c>
      <c r="V809">
        <v>10205</v>
      </c>
      <c r="W809">
        <v>585904</v>
      </c>
    </row>
    <row r="810" spans="1:23" x14ac:dyDescent="0.25">
      <c r="A810">
        <v>809</v>
      </c>
      <c r="B810">
        <f t="shared" ca="1" si="293"/>
        <v>43</v>
      </c>
      <c r="C810" t="str">
        <f t="shared" ca="1" si="294"/>
        <v>Sandy loam</v>
      </c>
      <c r="D810">
        <f t="shared" ca="1" si="295"/>
        <v>6.3</v>
      </c>
      <c r="E810">
        <f t="shared" ca="1" si="296"/>
        <v>3.5</v>
      </c>
      <c r="F810">
        <f t="shared" ca="1" si="297"/>
        <v>53.9</v>
      </c>
      <c r="G810">
        <f t="shared" ca="1" si="298"/>
        <v>1.23</v>
      </c>
      <c r="H810">
        <f t="shared" ca="1" si="299"/>
        <v>149</v>
      </c>
      <c r="I810">
        <f t="shared" ca="1" si="300"/>
        <v>60</v>
      </c>
      <c r="J810">
        <f t="shared" ca="1" si="301"/>
        <v>280</v>
      </c>
      <c r="K810">
        <f t="shared" ca="1" si="302"/>
        <v>24</v>
      </c>
      <c r="L810">
        <f t="shared" ca="1" si="303"/>
        <v>1</v>
      </c>
      <c r="M810" t="str">
        <f t="shared" ca="1" si="304"/>
        <v>Dark brown</v>
      </c>
      <c r="N810">
        <f t="shared" ca="1" si="305"/>
        <v>32.200000000000003</v>
      </c>
      <c r="O810">
        <f t="shared" ca="1" si="306"/>
        <v>32.9</v>
      </c>
      <c r="P810">
        <f t="shared" ca="1" si="307"/>
        <v>21.3</v>
      </c>
      <c r="Q810">
        <f t="shared" ca="1" si="308"/>
        <v>749</v>
      </c>
      <c r="R810" t="s">
        <v>22</v>
      </c>
      <c r="S810">
        <f t="shared" ca="1" si="274"/>
        <v>2.48</v>
      </c>
      <c r="T810">
        <f t="shared" ca="1" si="275"/>
        <v>1.64</v>
      </c>
      <c r="U810">
        <f t="shared" ca="1" si="276"/>
        <v>0.04</v>
      </c>
      <c r="V810">
        <v>10205</v>
      </c>
      <c r="W810">
        <v>585904</v>
      </c>
    </row>
    <row r="811" spans="1:23" x14ac:dyDescent="0.25">
      <c r="A811">
        <v>810</v>
      </c>
      <c r="B811">
        <f t="shared" ca="1" si="293"/>
        <v>35</v>
      </c>
      <c r="C811" t="str">
        <f t="shared" ca="1" si="294"/>
        <v>Sandy loam</v>
      </c>
      <c r="D811">
        <f t="shared" ca="1" si="295"/>
        <v>6.1</v>
      </c>
      <c r="E811">
        <f t="shared" ca="1" si="296"/>
        <v>3.1</v>
      </c>
      <c r="F811">
        <f t="shared" ca="1" si="297"/>
        <v>54</v>
      </c>
      <c r="G811">
        <f t="shared" ca="1" si="298"/>
        <v>1.19</v>
      </c>
      <c r="H811">
        <f t="shared" ca="1" si="299"/>
        <v>139</v>
      </c>
      <c r="I811">
        <f t="shared" ca="1" si="300"/>
        <v>42</v>
      </c>
      <c r="J811">
        <f t="shared" ca="1" si="301"/>
        <v>292</v>
      </c>
      <c r="K811">
        <f t="shared" ca="1" si="302"/>
        <v>24</v>
      </c>
      <c r="L811">
        <f t="shared" ca="1" si="303"/>
        <v>1.5</v>
      </c>
      <c r="M811" t="str">
        <f t="shared" ca="1" si="304"/>
        <v>Reddish brown</v>
      </c>
      <c r="N811">
        <f t="shared" ca="1" si="305"/>
        <v>46.1</v>
      </c>
      <c r="O811">
        <f t="shared" ca="1" si="306"/>
        <v>37.1</v>
      </c>
      <c r="P811">
        <f t="shared" ca="1" si="307"/>
        <v>26.8</v>
      </c>
      <c r="Q811">
        <f t="shared" ca="1" si="308"/>
        <v>697</v>
      </c>
      <c r="R811" t="s">
        <v>22</v>
      </c>
      <c r="S811">
        <f t="shared" ca="1" si="274"/>
        <v>3.31</v>
      </c>
      <c r="T811">
        <f t="shared" ca="1" si="275"/>
        <v>1.46</v>
      </c>
      <c r="U811">
        <f t="shared" ca="1" si="276"/>
        <v>0.03</v>
      </c>
      <c r="V811">
        <v>10205</v>
      </c>
      <c r="W811">
        <v>585904</v>
      </c>
    </row>
    <row r="812" spans="1:23" x14ac:dyDescent="0.25">
      <c r="A812">
        <v>811</v>
      </c>
      <c r="B812">
        <f t="shared" ca="1" si="293"/>
        <v>45</v>
      </c>
      <c r="C812" t="str">
        <f t="shared" ca="1" si="294"/>
        <v>Loamy</v>
      </c>
      <c r="D812">
        <f t="shared" ca="1" si="295"/>
        <v>6.2</v>
      </c>
      <c r="E812">
        <f t="shared" ca="1" si="296"/>
        <v>3.1</v>
      </c>
      <c r="F812">
        <f t="shared" ca="1" si="297"/>
        <v>53.5</v>
      </c>
      <c r="G812">
        <f t="shared" ca="1" si="298"/>
        <v>1.38</v>
      </c>
      <c r="H812">
        <f t="shared" ca="1" si="299"/>
        <v>135</v>
      </c>
      <c r="I812">
        <f t="shared" ca="1" si="300"/>
        <v>32</v>
      </c>
      <c r="J812">
        <f t="shared" ca="1" si="301"/>
        <v>252</v>
      </c>
      <c r="K812">
        <f t="shared" ca="1" si="302"/>
        <v>20</v>
      </c>
      <c r="L812">
        <f t="shared" ca="1" si="303"/>
        <v>1.2</v>
      </c>
      <c r="M812" t="str">
        <f t="shared" ca="1" si="304"/>
        <v>Dark brown</v>
      </c>
      <c r="N812">
        <f t="shared" ca="1" si="305"/>
        <v>37.700000000000003</v>
      </c>
      <c r="O812">
        <f t="shared" ca="1" si="306"/>
        <v>43.1</v>
      </c>
      <c r="P812">
        <f t="shared" ca="1" si="307"/>
        <v>21</v>
      </c>
      <c r="Q812">
        <f t="shared" ca="1" si="308"/>
        <v>706</v>
      </c>
      <c r="R812" t="s">
        <v>22</v>
      </c>
      <c r="S812">
        <f t="shared" ca="1" si="274"/>
        <v>4.22</v>
      </c>
      <c r="T812">
        <f t="shared" ca="1" si="275"/>
        <v>1.24</v>
      </c>
      <c r="U812">
        <f t="shared" ca="1" si="276"/>
        <v>0.04</v>
      </c>
      <c r="V812">
        <v>10205</v>
      </c>
      <c r="W812">
        <v>585904</v>
      </c>
    </row>
    <row r="813" spans="1:23" x14ac:dyDescent="0.25">
      <c r="A813">
        <v>812</v>
      </c>
      <c r="B813">
        <f t="shared" ca="1" si="293"/>
        <v>42</v>
      </c>
      <c r="C813" t="str">
        <f t="shared" ca="1" si="294"/>
        <v>Loamy</v>
      </c>
      <c r="D813">
        <f t="shared" ca="1" si="295"/>
        <v>6.2</v>
      </c>
      <c r="E813">
        <f t="shared" ca="1" si="296"/>
        <v>3.4</v>
      </c>
      <c r="F813">
        <f t="shared" ca="1" si="297"/>
        <v>67.3</v>
      </c>
      <c r="G813">
        <f t="shared" ca="1" si="298"/>
        <v>1.18</v>
      </c>
      <c r="H813">
        <f t="shared" ca="1" si="299"/>
        <v>80</v>
      </c>
      <c r="I813">
        <f t="shared" ca="1" si="300"/>
        <v>37</v>
      </c>
      <c r="J813">
        <f t="shared" ca="1" si="301"/>
        <v>289</v>
      </c>
      <c r="K813">
        <f t="shared" ca="1" si="302"/>
        <v>24</v>
      </c>
      <c r="L813">
        <f t="shared" ca="1" si="303"/>
        <v>1.5</v>
      </c>
      <c r="M813" t="str">
        <f t="shared" ca="1" si="304"/>
        <v>Reddish brown</v>
      </c>
      <c r="N813">
        <f t="shared" ca="1" si="305"/>
        <v>35.799999999999997</v>
      </c>
      <c r="O813">
        <f t="shared" ca="1" si="306"/>
        <v>41.7</v>
      </c>
      <c r="P813">
        <f t="shared" ca="1" si="307"/>
        <v>22.2</v>
      </c>
      <c r="Q813">
        <f t="shared" ca="1" si="308"/>
        <v>615</v>
      </c>
      <c r="R813" t="s">
        <v>22</v>
      </c>
      <c r="S813">
        <f t="shared" ca="1" si="274"/>
        <v>2.16</v>
      </c>
      <c r="T813">
        <f t="shared" ca="1" si="275"/>
        <v>1.61</v>
      </c>
      <c r="U813">
        <f t="shared" ca="1" si="276"/>
        <v>0.03</v>
      </c>
      <c r="V813">
        <v>10205</v>
      </c>
      <c r="W813">
        <v>585904</v>
      </c>
    </row>
    <row r="814" spans="1:23" x14ac:dyDescent="0.25">
      <c r="A814">
        <v>813</v>
      </c>
      <c r="B814">
        <f t="shared" ca="1" si="293"/>
        <v>36</v>
      </c>
      <c r="C814" t="str">
        <f t="shared" ca="1" si="294"/>
        <v>Loamy</v>
      </c>
      <c r="D814">
        <f t="shared" ca="1" si="295"/>
        <v>6.5</v>
      </c>
      <c r="E814">
        <f t="shared" ca="1" si="296"/>
        <v>4.0999999999999996</v>
      </c>
      <c r="F814">
        <f t="shared" ca="1" si="297"/>
        <v>60.2</v>
      </c>
      <c r="G814">
        <f t="shared" ca="1" si="298"/>
        <v>1.44</v>
      </c>
      <c r="H814">
        <f t="shared" ca="1" si="299"/>
        <v>106</v>
      </c>
      <c r="I814">
        <f t="shared" ca="1" si="300"/>
        <v>51</v>
      </c>
      <c r="J814">
        <f t="shared" ca="1" si="301"/>
        <v>285</v>
      </c>
      <c r="K814">
        <f t="shared" ca="1" si="302"/>
        <v>22</v>
      </c>
      <c r="L814">
        <f t="shared" ca="1" si="303"/>
        <v>1.6</v>
      </c>
      <c r="M814" t="str">
        <f t="shared" ca="1" si="304"/>
        <v>Reddish brown</v>
      </c>
      <c r="N814">
        <f t="shared" ca="1" si="305"/>
        <v>36.1</v>
      </c>
      <c r="O814">
        <f t="shared" ca="1" si="306"/>
        <v>57.5</v>
      </c>
      <c r="P814">
        <f t="shared" ca="1" si="307"/>
        <v>21</v>
      </c>
      <c r="Q814">
        <f t="shared" ca="1" si="308"/>
        <v>677</v>
      </c>
      <c r="R814" t="s">
        <v>22</v>
      </c>
      <c r="S814">
        <f t="shared" ca="1" si="274"/>
        <v>2.08</v>
      </c>
      <c r="T814">
        <f t="shared" ca="1" si="275"/>
        <v>1.05</v>
      </c>
      <c r="U814">
        <f t="shared" ca="1" si="276"/>
        <v>0.04</v>
      </c>
      <c r="V814">
        <v>10205</v>
      </c>
      <c r="W814">
        <v>585904</v>
      </c>
    </row>
    <row r="815" spans="1:23" x14ac:dyDescent="0.25">
      <c r="A815">
        <v>814</v>
      </c>
      <c r="B815">
        <f t="shared" ca="1" si="293"/>
        <v>37</v>
      </c>
      <c r="C815" t="str">
        <f t="shared" ca="1" si="294"/>
        <v>Loamy</v>
      </c>
      <c r="D815">
        <f t="shared" ca="1" si="295"/>
        <v>6.9</v>
      </c>
      <c r="E815">
        <f t="shared" ca="1" si="296"/>
        <v>3.2</v>
      </c>
      <c r="F815">
        <f t="shared" ca="1" si="297"/>
        <v>56.5</v>
      </c>
      <c r="G815">
        <f t="shared" ca="1" si="298"/>
        <v>1.45</v>
      </c>
      <c r="H815">
        <f t="shared" ca="1" si="299"/>
        <v>87</v>
      </c>
      <c r="I815">
        <f t="shared" ca="1" si="300"/>
        <v>51</v>
      </c>
      <c r="J815">
        <f t="shared" ca="1" si="301"/>
        <v>295</v>
      </c>
      <c r="K815">
        <f t="shared" ca="1" si="302"/>
        <v>18</v>
      </c>
      <c r="L815">
        <f t="shared" ca="1" si="303"/>
        <v>1.5</v>
      </c>
      <c r="M815" t="str">
        <f t="shared" ca="1" si="304"/>
        <v>Dark brown</v>
      </c>
      <c r="N815">
        <f t="shared" ca="1" si="305"/>
        <v>34.9</v>
      </c>
      <c r="O815">
        <f t="shared" ca="1" si="306"/>
        <v>56.4</v>
      </c>
      <c r="P815">
        <f t="shared" ca="1" si="307"/>
        <v>22.1</v>
      </c>
      <c r="Q815">
        <f t="shared" ca="1" si="308"/>
        <v>985</v>
      </c>
      <c r="R815" t="s">
        <v>22</v>
      </c>
      <c r="S815">
        <f t="shared" ca="1" si="274"/>
        <v>1.71</v>
      </c>
      <c r="T815">
        <f t="shared" ca="1" si="275"/>
        <v>1</v>
      </c>
      <c r="U815">
        <f t="shared" ca="1" si="276"/>
        <v>0.04</v>
      </c>
      <c r="V815">
        <v>10205</v>
      </c>
      <c r="W815">
        <v>585904</v>
      </c>
    </row>
    <row r="816" spans="1:23" x14ac:dyDescent="0.25">
      <c r="A816">
        <v>815</v>
      </c>
      <c r="B816">
        <f t="shared" ca="1" si="293"/>
        <v>43</v>
      </c>
      <c r="C816" t="str">
        <f t="shared" ca="1" si="294"/>
        <v>Loamy</v>
      </c>
      <c r="D816">
        <f t="shared" ca="1" si="295"/>
        <v>6.3</v>
      </c>
      <c r="E816">
        <f t="shared" ca="1" si="296"/>
        <v>4.4000000000000004</v>
      </c>
      <c r="F816">
        <f t="shared" ca="1" si="297"/>
        <v>53</v>
      </c>
      <c r="G816">
        <f t="shared" ca="1" si="298"/>
        <v>1.37</v>
      </c>
      <c r="H816">
        <f t="shared" ca="1" si="299"/>
        <v>143</v>
      </c>
      <c r="I816">
        <f t="shared" ca="1" si="300"/>
        <v>50</v>
      </c>
      <c r="J816">
        <f t="shared" ca="1" si="301"/>
        <v>281</v>
      </c>
      <c r="K816">
        <f t="shared" ca="1" si="302"/>
        <v>16</v>
      </c>
      <c r="L816">
        <f t="shared" ca="1" si="303"/>
        <v>1.2</v>
      </c>
      <c r="M816" t="str">
        <f t="shared" ca="1" si="304"/>
        <v>Reddish brown</v>
      </c>
      <c r="N816">
        <f t="shared" ca="1" si="305"/>
        <v>38.200000000000003</v>
      </c>
      <c r="O816">
        <f t="shared" ca="1" si="306"/>
        <v>51.5</v>
      </c>
      <c r="P816">
        <f t="shared" ca="1" si="307"/>
        <v>28.2</v>
      </c>
      <c r="Q816">
        <f t="shared" ca="1" si="308"/>
        <v>823</v>
      </c>
      <c r="R816" t="s">
        <v>22</v>
      </c>
      <c r="S816">
        <f t="shared" ca="1" si="274"/>
        <v>2.86</v>
      </c>
      <c r="T816">
        <f t="shared" ca="1" si="275"/>
        <v>1.03</v>
      </c>
      <c r="U816">
        <f t="shared" ca="1" si="276"/>
        <v>0.04</v>
      </c>
      <c r="V816">
        <v>10205</v>
      </c>
      <c r="W816">
        <v>585904</v>
      </c>
    </row>
    <row r="817" spans="1:23" x14ac:dyDescent="0.25">
      <c r="A817">
        <v>816</v>
      </c>
      <c r="B817">
        <f t="shared" ca="1" si="293"/>
        <v>39</v>
      </c>
      <c r="C817" t="str">
        <f t="shared" ca="1" si="294"/>
        <v>Sandy loam</v>
      </c>
      <c r="D817">
        <f t="shared" ca="1" si="295"/>
        <v>6.7</v>
      </c>
      <c r="E817">
        <f t="shared" ca="1" si="296"/>
        <v>4.8</v>
      </c>
      <c r="F817">
        <f t="shared" ca="1" si="297"/>
        <v>66.7</v>
      </c>
      <c r="G817">
        <f t="shared" ca="1" si="298"/>
        <v>1.47</v>
      </c>
      <c r="H817">
        <f t="shared" ca="1" si="299"/>
        <v>118</v>
      </c>
      <c r="I817">
        <f t="shared" ca="1" si="300"/>
        <v>55</v>
      </c>
      <c r="J817">
        <f t="shared" ca="1" si="301"/>
        <v>202</v>
      </c>
      <c r="K817">
        <f t="shared" ca="1" si="302"/>
        <v>24</v>
      </c>
      <c r="L817">
        <f t="shared" ca="1" si="303"/>
        <v>1.3</v>
      </c>
      <c r="M817" t="str">
        <f t="shared" ca="1" si="304"/>
        <v>Dark brown</v>
      </c>
      <c r="N817">
        <f t="shared" ca="1" si="305"/>
        <v>44.8</v>
      </c>
      <c r="O817">
        <f t="shared" ca="1" si="306"/>
        <v>31.1</v>
      </c>
      <c r="P817">
        <f t="shared" ca="1" si="307"/>
        <v>28</v>
      </c>
      <c r="Q817">
        <f t="shared" ca="1" si="308"/>
        <v>957</v>
      </c>
      <c r="R817" t="s">
        <v>22</v>
      </c>
      <c r="S817">
        <f t="shared" ca="1" si="274"/>
        <v>2.15</v>
      </c>
      <c r="T817">
        <f t="shared" ca="1" si="275"/>
        <v>2.14</v>
      </c>
      <c r="U817">
        <f t="shared" ca="1" si="276"/>
        <v>0.03</v>
      </c>
      <c r="V817">
        <v>10205</v>
      </c>
      <c r="W817">
        <v>585904</v>
      </c>
    </row>
    <row r="818" spans="1:23" x14ac:dyDescent="0.25">
      <c r="A818">
        <v>817</v>
      </c>
      <c r="B818">
        <f t="shared" ca="1" si="293"/>
        <v>32</v>
      </c>
      <c r="C818" t="str">
        <f t="shared" ca="1" si="294"/>
        <v>Sandy loam</v>
      </c>
      <c r="D818">
        <f t="shared" ca="1" si="295"/>
        <v>6.8</v>
      </c>
      <c r="E818">
        <f t="shared" ca="1" si="296"/>
        <v>3.3</v>
      </c>
      <c r="F818">
        <f t="shared" ca="1" si="297"/>
        <v>51.8</v>
      </c>
      <c r="G818">
        <f t="shared" ca="1" si="298"/>
        <v>1.46</v>
      </c>
      <c r="H818">
        <f t="shared" ca="1" si="299"/>
        <v>129</v>
      </c>
      <c r="I818">
        <f t="shared" ca="1" si="300"/>
        <v>41</v>
      </c>
      <c r="J818">
        <f t="shared" ca="1" si="301"/>
        <v>216</v>
      </c>
      <c r="K818">
        <f t="shared" ca="1" si="302"/>
        <v>20</v>
      </c>
      <c r="L818">
        <f t="shared" ca="1" si="303"/>
        <v>1.1000000000000001</v>
      </c>
      <c r="M818" t="str">
        <f t="shared" ca="1" si="304"/>
        <v>Reddish brown</v>
      </c>
      <c r="N818">
        <f t="shared" ca="1" si="305"/>
        <v>32</v>
      </c>
      <c r="O818">
        <f t="shared" ca="1" si="306"/>
        <v>45.4</v>
      </c>
      <c r="P818">
        <f t="shared" ca="1" si="307"/>
        <v>21.2</v>
      </c>
      <c r="Q818">
        <f t="shared" ca="1" si="308"/>
        <v>675</v>
      </c>
      <c r="R818" t="s">
        <v>22</v>
      </c>
      <c r="S818">
        <f t="shared" ca="1" si="274"/>
        <v>3.15</v>
      </c>
      <c r="T818">
        <f t="shared" ca="1" si="275"/>
        <v>1.1399999999999999</v>
      </c>
      <c r="U818">
        <f t="shared" ca="1" si="276"/>
        <v>0.05</v>
      </c>
      <c r="V818">
        <v>10205</v>
      </c>
      <c r="W818">
        <v>585904</v>
      </c>
    </row>
    <row r="819" spans="1:23" x14ac:dyDescent="0.25">
      <c r="A819">
        <v>818</v>
      </c>
      <c r="B819">
        <f t="shared" ca="1" si="293"/>
        <v>37</v>
      </c>
      <c r="C819" t="str">
        <f t="shared" ca="1" si="294"/>
        <v>Sandy loam</v>
      </c>
      <c r="D819">
        <f t="shared" ca="1" si="295"/>
        <v>6.9</v>
      </c>
      <c r="E819">
        <f t="shared" ca="1" si="296"/>
        <v>4.5</v>
      </c>
      <c r="F819">
        <f t="shared" ca="1" si="297"/>
        <v>66.099999999999994</v>
      </c>
      <c r="G819">
        <f t="shared" ca="1" si="298"/>
        <v>1.28</v>
      </c>
      <c r="H819">
        <f t="shared" ca="1" si="299"/>
        <v>130</v>
      </c>
      <c r="I819">
        <f t="shared" ca="1" si="300"/>
        <v>48</v>
      </c>
      <c r="J819">
        <f t="shared" ca="1" si="301"/>
        <v>296</v>
      </c>
      <c r="K819">
        <f t="shared" ca="1" si="302"/>
        <v>18</v>
      </c>
      <c r="L819">
        <f t="shared" ca="1" si="303"/>
        <v>1.3</v>
      </c>
      <c r="M819" t="str">
        <f t="shared" ca="1" si="304"/>
        <v>Reddish brown</v>
      </c>
      <c r="N819">
        <f t="shared" ca="1" si="305"/>
        <v>46.3</v>
      </c>
      <c r="O819">
        <f t="shared" ca="1" si="306"/>
        <v>31.6</v>
      </c>
      <c r="P819">
        <f t="shared" ca="1" si="307"/>
        <v>21.5</v>
      </c>
      <c r="Q819">
        <f t="shared" ca="1" si="308"/>
        <v>978</v>
      </c>
      <c r="R819" t="s">
        <v>22</v>
      </c>
      <c r="S819">
        <f t="shared" ca="1" si="274"/>
        <v>2.71</v>
      </c>
      <c r="T819">
        <f t="shared" ca="1" si="275"/>
        <v>2.09</v>
      </c>
      <c r="U819">
        <f t="shared" ca="1" si="276"/>
        <v>0.03</v>
      </c>
      <c r="V819">
        <v>10205</v>
      </c>
      <c r="W819">
        <v>585904</v>
      </c>
    </row>
    <row r="820" spans="1:23" x14ac:dyDescent="0.25">
      <c r="A820">
        <v>819</v>
      </c>
      <c r="B820">
        <f t="shared" ca="1" si="293"/>
        <v>45</v>
      </c>
      <c r="C820" t="str">
        <f t="shared" ca="1" si="294"/>
        <v>Loamy</v>
      </c>
      <c r="D820">
        <f t="shared" ca="1" si="295"/>
        <v>6</v>
      </c>
      <c r="E820">
        <f t="shared" ca="1" si="296"/>
        <v>4.0999999999999996</v>
      </c>
      <c r="F820">
        <f t="shared" ca="1" si="297"/>
        <v>54.1</v>
      </c>
      <c r="G820">
        <f t="shared" ca="1" si="298"/>
        <v>1.07</v>
      </c>
      <c r="H820">
        <f t="shared" ca="1" si="299"/>
        <v>98</v>
      </c>
      <c r="I820">
        <f t="shared" ca="1" si="300"/>
        <v>35</v>
      </c>
      <c r="J820">
        <f t="shared" ca="1" si="301"/>
        <v>246</v>
      </c>
      <c r="K820">
        <f t="shared" ca="1" si="302"/>
        <v>23</v>
      </c>
      <c r="L820">
        <f t="shared" ca="1" si="303"/>
        <v>1.1000000000000001</v>
      </c>
      <c r="M820" t="str">
        <f t="shared" ca="1" si="304"/>
        <v>Dark brown</v>
      </c>
      <c r="N820">
        <f t="shared" ca="1" si="305"/>
        <v>45.8</v>
      </c>
      <c r="O820">
        <f t="shared" ca="1" si="306"/>
        <v>39.5</v>
      </c>
      <c r="P820">
        <f t="shared" ca="1" si="307"/>
        <v>28.5</v>
      </c>
      <c r="Q820">
        <f t="shared" ca="1" si="308"/>
        <v>910</v>
      </c>
      <c r="R820" t="s">
        <v>22</v>
      </c>
      <c r="S820">
        <f t="shared" ca="1" si="274"/>
        <v>2.8</v>
      </c>
      <c r="T820">
        <f t="shared" ca="1" si="275"/>
        <v>1.37</v>
      </c>
      <c r="U820">
        <f t="shared" ca="1" si="276"/>
        <v>0.02</v>
      </c>
      <c r="V820">
        <v>10205</v>
      </c>
      <c r="W820">
        <v>585904</v>
      </c>
    </row>
    <row r="821" spans="1:23" x14ac:dyDescent="0.25">
      <c r="A821">
        <v>820</v>
      </c>
      <c r="B821">
        <f t="shared" ca="1" si="293"/>
        <v>30</v>
      </c>
      <c r="C821" t="str">
        <f t="shared" ca="1" si="294"/>
        <v>Loamy</v>
      </c>
      <c r="D821">
        <f t="shared" ca="1" si="295"/>
        <v>7</v>
      </c>
      <c r="E821">
        <f t="shared" ca="1" si="296"/>
        <v>4.3</v>
      </c>
      <c r="F821">
        <f t="shared" ca="1" si="297"/>
        <v>63.1</v>
      </c>
      <c r="G821">
        <f t="shared" ca="1" si="298"/>
        <v>1.34</v>
      </c>
      <c r="H821">
        <f t="shared" ca="1" si="299"/>
        <v>145</v>
      </c>
      <c r="I821">
        <f t="shared" ca="1" si="300"/>
        <v>30</v>
      </c>
      <c r="J821">
        <f t="shared" ca="1" si="301"/>
        <v>294</v>
      </c>
      <c r="K821">
        <f t="shared" ca="1" si="302"/>
        <v>25</v>
      </c>
      <c r="L821">
        <f t="shared" ca="1" si="303"/>
        <v>1.4</v>
      </c>
      <c r="M821" t="str">
        <f t="shared" ca="1" si="304"/>
        <v>Dark brown</v>
      </c>
      <c r="N821">
        <f t="shared" ca="1" si="305"/>
        <v>33.799999999999997</v>
      </c>
      <c r="O821">
        <f t="shared" ca="1" si="306"/>
        <v>37.9</v>
      </c>
      <c r="P821">
        <f t="shared" ca="1" si="307"/>
        <v>28.8</v>
      </c>
      <c r="Q821">
        <f t="shared" ca="1" si="308"/>
        <v>629</v>
      </c>
      <c r="R821" t="s">
        <v>22</v>
      </c>
      <c r="S821">
        <f t="shared" ca="1" si="274"/>
        <v>4.83</v>
      </c>
      <c r="T821">
        <f t="shared" ca="1" si="275"/>
        <v>1.66</v>
      </c>
      <c r="U821">
        <f t="shared" ca="1" si="276"/>
        <v>0.04</v>
      </c>
      <c r="V821">
        <v>10205</v>
      </c>
      <c r="W821">
        <v>585904</v>
      </c>
    </row>
    <row r="822" spans="1:23" x14ac:dyDescent="0.25">
      <c r="A822">
        <v>821</v>
      </c>
      <c r="B822">
        <f t="shared" ca="1" si="293"/>
        <v>39</v>
      </c>
      <c r="C822" t="str">
        <f t="shared" ca="1" si="294"/>
        <v>Sandy loam</v>
      </c>
      <c r="D822">
        <f t="shared" ca="1" si="295"/>
        <v>6.2</v>
      </c>
      <c r="E822">
        <f t="shared" ca="1" si="296"/>
        <v>3.7</v>
      </c>
      <c r="F822">
        <f t="shared" ca="1" si="297"/>
        <v>56.7</v>
      </c>
      <c r="G822">
        <f t="shared" ca="1" si="298"/>
        <v>1.42</v>
      </c>
      <c r="H822">
        <f t="shared" ca="1" si="299"/>
        <v>117</v>
      </c>
      <c r="I822">
        <f t="shared" ca="1" si="300"/>
        <v>39</v>
      </c>
      <c r="J822">
        <f t="shared" ca="1" si="301"/>
        <v>279</v>
      </c>
      <c r="K822">
        <f t="shared" ca="1" si="302"/>
        <v>20</v>
      </c>
      <c r="L822">
        <f t="shared" ca="1" si="303"/>
        <v>2</v>
      </c>
      <c r="M822" t="str">
        <f t="shared" ca="1" si="304"/>
        <v>Reddish brown</v>
      </c>
      <c r="N822">
        <f t="shared" ca="1" si="305"/>
        <v>41.4</v>
      </c>
      <c r="O822">
        <f t="shared" ca="1" si="306"/>
        <v>31.4</v>
      </c>
      <c r="P822">
        <f t="shared" ca="1" si="307"/>
        <v>22.1</v>
      </c>
      <c r="Q822">
        <f t="shared" ca="1" si="308"/>
        <v>660</v>
      </c>
      <c r="R822" t="s">
        <v>22</v>
      </c>
      <c r="S822">
        <f t="shared" ca="1" si="274"/>
        <v>3</v>
      </c>
      <c r="T822">
        <f t="shared" ca="1" si="275"/>
        <v>1.81</v>
      </c>
      <c r="U822">
        <f t="shared" ca="1" si="276"/>
        <v>0.03</v>
      </c>
      <c r="V822">
        <v>10205</v>
      </c>
      <c r="W822">
        <v>585904</v>
      </c>
    </row>
    <row r="823" spans="1:23" x14ac:dyDescent="0.25">
      <c r="A823">
        <v>822</v>
      </c>
      <c r="B823">
        <f t="shared" ca="1" si="293"/>
        <v>45</v>
      </c>
      <c r="C823" t="str">
        <f t="shared" ca="1" si="294"/>
        <v>Loamy</v>
      </c>
      <c r="D823">
        <f t="shared" ca="1" si="295"/>
        <v>6.1</v>
      </c>
      <c r="E823">
        <f t="shared" ca="1" si="296"/>
        <v>3.4</v>
      </c>
      <c r="F823">
        <f t="shared" ca="1" si="297"/>
        <v>63.9</v>
      </c>
      <c r="G823">
        <f t="shared" ca="1" si="298"/>
        <v>1.45</v>
      </c>
      <c r="H823">
        <f t="shared" ca="1" si="299"/>
        <v>108</v>
      </c>
      <c r="I823">
        <f t="shared" ca="1" si="300"/>
        <v>36</v>
      </c>
      <c r="J823">
        <f t="shared" ca="1" si="301"/>
        <v>210</v>
      </c>
      <c r="K823">
        <f t="shared" ca="1" si="302"/>
        <v>15</v>
      </c>
      <c r="L823">
        <f t="shared" ca="1" si="303"/>
        <v>1.6</v>
      </c>
      <c r="M823" t="str">
        <f t="shared" ca="1" si="304"/>
        <v>Reddish brown</v>
      </c>
      <c r="N823">
        <f t="shared" ca="1" si="305"/>
        <v>43</v>
      </c>
      <c r="O823">
        <f t="shared" ca="1" si="306"/>
        <v>57.4</v>
      </c>
      <c r="P823">
        <f t="shared" ca="1" si="307"/>
        <v>23.5</v>
      </c>
      <c r="Q823">
        <f t="shared" ca="1" si="308"/>
        <v>922</v>
      </c>
      <c r="R823" t="s">
        <v>22</v>
      </c>
      <c r="S823">
        <f t="shared" ca="1" si="274"/>
        <v>3</v>
      </c>
      <c r="T823">
        <f t="shared" ca="1" si="275"/>
        <v>1.1100000000000001</v>
      </c>
      <c r="U823">
        <f t="shared" ca="1" si="276"/>
        <v>0.03</v>
      </c>
      <c r="V823">
        <v>10205</v>
      </c>
      <c r="W823">
        <v>585904</v>
      </c>
    </row>
    <row r="824" spans="1:23" x14ac:dyDescent="0.25">
      <c r="A824">
        <v>823</v>
      </c>
      <c r="B824">
        <f t="shared" ca="1" si="293"/>
        <v>31</v>
      </c>
      <c r="C824" t="str">
        <f t="shared" ca="1" si="294"/>
        <v>Loamy</v>
      </c>
      <c r="D824">
        <f t="shared" ca="1" si="295"/>
        <v>6.9</v>
      </c>
      <c r="E824">
        <f t="shared" ca="1" si="296"/>
        <v>3.9</v>
      </c>
      <c r="F824">
        <f t="shared" ca="1" si="297"/>
        <v>62.9</v>
      </c>
      <c r="G824">
        <f t="shared" ca="1" si="298"/>
        <v>1.1200000000000001</v>
      </c>
      <c r="H824">
        <f t="shared" ca="1" si="299"/>
        <v>116</v>
      </c>
      <c r="I824">
        <f t="shared" ca="1" si="300"/>
        <v>37</v>
      </c>
      <c r="J824">
        <f t="shared" ca="1" si="301"/>
        <v>294</v>
      </c>
      <c r="K824">
        <f t="shared" ca="1" si="302"/>
        <v>16</v>
      </c>
      <c r="L824">
        <f t="shared" ca="1" si="303"/>
        <v>2</v>
      </c>
      <c r="M824" t="str">
        <f t="shared" ca="1" si="304"/>
        <v>Reddish brown</v>
      </c>
      <c r="N824">
        <f t="shared" ca="1" si="305"/>
        <v>33.200000000000003</v>
      </c>
      <c r="O824">
        <f t="shared" ca="1" si="306"/>
        <v>34.9</v>
      </c>
      <c r="P824">
        <f t="shared" ca="1" si="307"/>
        <v>27.1</v>
      </c>
      <c r="Q824">
        <f t="shared" ca="1" si="308"/>
        <v>665</v>
      </c>
      <c r="R824" t="s">
        <v>22</v>
      </c>
      <c r="S824">
        <f t="shared" ca="1" si="274"/>
        <v>3.14</v>
      </c>
      <c r="T824">
        <f t="shared" ca="1" si="275"/>
        <v>1.8</v>
      </c>
      <c r="U824">
        <f t="shared" ca="1" si="276"/>
        <v>0.03</v>
      </c>
      <c r="V824">
        <v>10205</v>
      </c>
      <c r="W824">
        <v>585904</v>
      </c>
    </row>
    <row r="825" spans="1:23" x14ac:dyDescent="0.25">
      <c r="A825">
        <v>824</v>
      </c>
      <c r="B825">
        <f t="shared" ca="1" si="293"/>
        <v>42</v>
      </c>
      <c r="C825" t="str">
        <f t="shared" ca="1" si="294"/>
        <v>Sandy loam</v>
      </c>
      <c r="D825">
        <f t="shared" ca="1" si="295"/>
        <v>6.8</v>
      </c>
      <c r="E825">
        <f t="shared" ca="1" si="296"/>
        <v>3.7</v>
      </c>
      <c r="F825">
        <f t="shared" ca="1" si="297"/>
        <v>54</v>
      </c>
      <c r="G825">
        <f t="shared" ca="1" si="298"/>
        <v>1.33</v>
      </c>
      <c r="H825">
        <f t="shared" ca="1" si="299"/>
        <v>111</v>
      </c>
      <c r="I825">
        <f t="shared" ca="1" si="300"/>
        <v>60</v>
      </c>
      <c r="J825">
        <f t="shared" ca="1" si="301"/>
        <v>225</v>
      </c>
      <c r="K825">
        <f t="shared" ca="1" si="302"/>
        <v>25</v>
      </c>
      <c r="L825">
        <f t="shared" ca="1" si="303"/>
        <v>1.9</v>
      </c>
      <c r="M825" t="str">
        <f t="shared" ca="1" si="304"/>
        <v>Dark brown</v>
      </c>
      <c r="N825">
        <f t="shared" ca="1" si="305"/>
        <v>36.4</v>
      </c>
      <c r="O825">
        <f t="shared" ca="1" si="306"/>
        <v>57.2</v>
      </c>
      <c r="P825">
        <f t="shared" ca="1" si="307"/>
        <v>22.6</v>
      </c>
      <c r="Q825">
        <f t="shared" ca="1" si="308"/>
        <v>636</v>
      </c>
      <c r="R825" t="s">
        <v>22</v>
      </c>
      <c r="S825">
        <f t="shared" ca="1" si="274"/>
        <v>1.85</v>
      </c>
      <c r="T825">
        <f t="shared" ca="1" si="275"/>
        <v>0.94</v>
      </c>
      <c r="U825">
        <f t="shared" ca="1" si="276"/>
        <v>0.04</v>
      </c>
      <c r="V825">
        <v>10205</v>
      </c>
      <c r="W825">
        <v>585904</v>
      </c>
    </row>
    <row r="826" spans="1:23" x14ac:dyDescent="0.25">
      <c r="A826">
        <v>825</v>
      </c>
      <c r="B826">
        <f t="shared" ca="1" si="293"/>
        <v>32</v>
      </c>
      <c r="C826" t="str">
        <f t="shared" ca="1" si="294"/>
        <v>Sandy loam</v>
      </c>
      <c r="D826">
        <f t="shared" ca="1" si="295"/>
        <v>6.9</v>
      </c>
      <c r="E826">
        <f t="shared" ca="1" si="296"/>
        <v>3.3</v>
      </c>
      <c r="F826">
        <f t="shared" ca="1" si="297"/>
        <v>61.2</v>
      </c>
      <c r="G826">
        <f t="shared" ca="1" si="298"/>
        <v>1.1100000000000001</v>
      </c>
      <c r="H826">
        <f t="shared" ca="1" si="299"/>
        <v>113</v>
      </c>
      <c r="I826">
        <f t="shared" ca="1" si="300"/>
        <v>33</v>
      </c>
      <c r="J826">
        <f t="shared" ca="1" si="301"/>
        <v>222</v>
      </c>
      <c r="K826">
        <f t="shared" ca="1" si="302"/>
        <v>19</v>
      </c>
      <c r="L826">
        <f t="shared" ca="1" si="303"/>
        <v>1.7</v>
      </c>
      <c r="M826" t="str">
        <f t="shared" ca="1" si="304"/>
        <v>Dark brown</v>
      </c>
      <c r="N826">
        <f t="shared" ca="1" si="305"/>
        <v>37.4</v>
      </c>
      <c r="O826">
        <f t="shared" ca="1" si="306"/>
        <v>60</v>
      </c>
      <c r="P826">
        <f t="shared" ca="1" si="307"/>
        <v>22.5</v>
      </c>
      <c r="Q826">
        <f t="shared" ca="1" si="308"/>
        <v>864</v>
      </c>
      <c r="R826" t="s">
        <v>22</v>
      </c>
      <c r="S826">
        <f t="shared" ca="1" si="274"/>
        <v>3.42</v>
      </c>
      <c r="T826">
        <f t="shared" ca="1" si="275"/>
        <v>1.02</v>
      </c>
      <c r="U826">
        <f t="shared" ca="1" si="276"/>
        <v>0.03</v>
      </c>
      <c r="V826">
        <v>10205</v>
      </c>
      <c r="W826">
        <v>585904</v>
      </c>
    </row>
    <row r="827" spans="1:23" x14ac:dyDescent="0.25">
      <c r="A827">
        <v>826</v>
      </c>
      <c r="B827">
        <f t="shared" ca="1" si="293"/>
        <v>37</v>
      </c>
      <c r="C827" t="str">
        <f t="shared" ca="1" si="294"/>
        <v>Sandy loam</v>
      </c>
      <c r="D827">
        <f t="shared" ca="1" si="295"/>
        <v>6.2</v>
      </c>
      <c r="E827">
        <f t="shared" ca="1" si="296"/>
        <v>3.5</v>
      </c>
      <c r="F827">
        <f t="shared" ca="1" si="297"/>
        <v>59.3</v>
      </c>
      <c r="G827">
        <f t="shared" ca="1" si="298"/>
        <v>1.24</v>
      </c>
      <c r="H827">
        <f t="shared" ca="1" si="299"/>
        <v>125</v>
      </c>
      <c r="I827">
        <f t="shared" ca="1" si="300"/>
        <v>57</v>
      </c>
      <c r="J827">
        <f t="shared" ca="1" si="301"/>
        <v>235</v>
      </c>
      <c r="K827">
        <f t="shared" ca="1" si="302"/>
        <v>19</v>
      </c>
      <c r="L827">
        <f t="shared" ca="1" si="303"/>
        <v>1.6</v>
      </c>
      <c r="M827" t="str">
        <f t="shared" ca="1" si="304"/>
        <v>Reddish brown</v>
      </c>
      <c r="N827">
        <f t="shared" ca="1" si="305"/>
        <v>33.200000000000003</v>
      </c>
      <c r="O827">
        <f t="shared" ca="1" si="306"/>
        <v>53.9</v>
      </c>
      <c r="P827">
        <f t="shared" ca="1" si="307"/>
        <v>20.7</v>
      </c>
      <c r="Q827">
        <f t="shared" ca="1" si="308"/>
        <v>728</v>
      </c>
      <c r="R827" t="s">
        <v>22</v>
      </c>
      <c r="S827">
        <f t="shared" ca="1" si="274"/>
        <v>2.19</v>
      </c>
      <c r="T827">
        <f t="shared" ca="1" si="275"/>
        <v>1.1000000000000001</v>
      </c>
      <c r="U827">
        <f t="shared" ca="1" si="276"/>
        <v>0.04</v>
      </c>
      <c r="V827">
        <v>10205</v>
      </c>
      <c r="W827">
        <v>585904</v>
      </c>
    </row>
    <row r="828" spans="1:23" x14ac:dyDescent="0.25">
      <c r="A828">
        <v>827</v>
      </c>
      <c r="B828">
        <f t="shared" ca="1" si="293"/>
        <v>38</v>
      </c>
      <c r="C828" t="str">
        <f t="shared" ca="1" si="294"/>
        <v>Loamy</v>
      </c>
      <c r="D828">
        <f t="shared" ca="1" si="295"/>
        <v>6.9</v>
      </c>
      <c r="E828">
        <f t="shared" ca="1" si="296"/>
        <v>5</v>
      </c>
      <c r="F828">
        <f t="shared" ca="1" si="297"/>
        <v>54.9</v>
      </c>
      <c r="G828">
        <f t="shared" ca="1" si="298"/>
        <v>1.05</v>
      </c>
      <c r="H828">
        <f t="shared" ca="1" si="299"/>
        <v>146</v>
      </c>
      <c r="I828">
        <f t="shared" ca="1" si="300"/>
        <v>50</v>
      </c>
      <c r="J828">
        <f t="shared" ca="1" si="301"/>
        <v>241</v>
      </c>
      <c r="K828">
        <f t="shared" ca="1" si="302"/>
        <v>18</v>
      </c>
      <c r="L828">
        <f t="shared" ca="1" si="303"/>
        <v>1.4</v>
      </c>
      <c r="M828" t="str">
        <f t="shared" ca="1" si="304"/>
        <v>Dark brown</v>
      </c>
      <c r="N828">
        <f t="shared" ca="1" si="305"/>
        <v>30.4</v>
      </c>
      <c r="O828">
        <f t="shared" ca="1" si="306"/>
        <v>48.5</v>
      </c>
      <c r="P828">
        <f t="shared" ca="1" si="307"/>
        <v>27.4</v>
      </c>
      <c r="Q828">
        <f t="shared" ca="1" si="308"/>
        <v>789</v>
      </c>
      <c r="R828" t="s">
        <v>22</v>
      </c>
      <c r="S828">
        <f t="shared" ca="1" si="274"/>
        <v>2.92</v>
      </c>
      <c r="T828">
        <f t="shared" ca="1" si="275"/>
        <v>1.1299999999999999</v>
      </c>
      <c r="U828">
        <f t="shared" ca="1" si="276"/>
        <v>0.03</v>
      </c>
      <c r="V828">
        <v>10205</v>
      </c>
      <c r="W828">
        <v>585904</v>
      </c>
    </row>
    <row r="829" spans="1:23" x14ac:dyDescent="0.25">
      <c r="A829">
        <v>828</v>
      </c>
      <c r="B829">
        <f t="shared" ca="1" si="293"/>
        <v>44</v>
      </c>
      <c r="C829" t="str">
        <f t="shared" ca="1" si="294"/>
        <v>Sandy loam</v>
      </c>
      <c r="D829">
        <f t="shared" ca="1" si="295"/>
        <v>6.6</v>
      </c>
      <c r="E829">
        <f t="shared" ca="1" si="296"/>
        <v>3.2</v>
      </c>
      <c r="F829">
        <f t="shared" ca="1" si="297"/>
        <v>52.3</v>
      </c>
      <c r="G829">
        <f t="shared" ca="1" si="298"/>
        <v>1.27</v>
      </c>
      <c r="H829">
        <f t="shared" ca="1" si="299"/>
        <v>106</v>
      </c>
      <c r="I829">
        <f t="shared" ca="1" si="300"/>
        <v>44</v>
      </c>
      <c r="J829">
        <f t="shared" ca="1" si="301"/>
        <v>280</v>
      </c>
      <c r="K829">
        <f t="shared" ca="1" si="302"/>
        <v>21</v>
      </c>
      <c r="L829">
        <f t="shared" ca="1" si="303"/>
        <v>1.8</v>
      </c>
      <c r="M829" t="str">
        <f t="shared" ca="1" si="304"/>
        <v>Dark brown</v>
      </c>
      <c r="N829">
        <f t="shared" ca="1" si="305"/>
        <v>43.3</v>
      </c>
      <c r="O829">
        <f t="shared" ca="1" si="306"/>
        <v>37.200000000000003</v>
      </c>
      <c r="P829">
        <f t="shared" ca="1" si="307"/>
        <v>26.4</v>
      </c>
      <c r="Q829">
        <f t="shared" ca="1" si="308"/>
        <v>873</v>
      </c>
      <c r="R829" t="s">
        <v>22</v>
      </c>
      <c r="S829">
        <f t="shared" ca="1" si="274"/>
        <v>2.41</v>
      </c>
      <c r="T829">
        <f t="shared" ca="1" si="275"/>
        <v>1.41</v>
      </c>
      <c r="U829">
        <f t="shared" ca="1" si="276"/>
        <v>0.03</v>
      </c>
      <c r="V829">
        <v>10205</v>
      </c>
      <c r="W829">
        <v>585904</v>
      </c>
    </row>
    <row r="830" spans="1:23" x14ac:dyDescent="0.25">
      <c r="A830">
        <v>829</v>
      </c>
      <c r="B830">
        <f t="shared" ca="1" si="293"/>
        <v>42</v>
      </c>
      <c r="C830" t="str">
        <f t="shared" ca="1" si="294"/>
        <v>Sandy loam</v>
      </c>
      <c r="D830">
        <f t="shared" ca="1" si="295"/>
        <v>6.3</v>
      </c>
      <c r="E830">
        <f t="shared" ca="1" si="296"/>
        <v>4.0999999999999996</v>
      </c>
      <c r="F830">
        <f t="shared" ca="1" si="297"/>
        <v>52.6</v>
      </c>
      <c r="G830">
        <f t="shared" ca="1" si="298"/>
        <v>1.1299999999999999</v>
      </c>
      <c r="H830">
        <f t="shared" ca="1" si="299"/>
        <v>81</v>
      </c>
      <c r="I830">
        <f t="shared" ca="1" si="300"/>
        <v>48</v>
      </c>
      <c r="J830">
        <f t="shared" ca="1" si="301"/>
        <v>226</v>
      </c>
      <c r="K830">
        <f t="shared" ca="1" si="302"/>
        <v>21</v>
      </c>
      <c r="L830">
        <f t="shared" ca="1" si="303"/>
        <v>1.2</v>
      </c>
      <c r="M830" t="str">
        <f t="shared" ca="1" si="304"/>
        <v>Reddish brown</v>
      </c>
      <c r="N830">
        <f t="shared" ca="1" si="305"/>
        <v>32.299999999999997</v>
      </c>
      <c r="O830">
        <f t="shared" ca="1" si="306"/>
        <v>38.1</v>
      </c>
      <c r="P830">
        <f t="shared" ca="1" si="307"/>
        <v>20.399999999999999</v>
      </c>
      <c r="Q830">
        <f t="shared" ca="1" si="308"/>
        <v>962</v>
      </c>
      <c r="R830" t="s">
        <v>22</v>
      </c>
      <c r="S830">
        <f t="shared" ca="1" si="274"/>
        <v>1.69</v>
      </c>
      <c r="T830">
        <f t="shared" ca="1" si="275"/>
        <v>1.38</v>
      </c>
      <c r="U830">
        <f t="shared" ca="1" si="276"/>
        <v>0.03</v>
      </c>
      <c r="V830">
        <v>10205</v>
      </c>
      <c r="W830">
        <v>585904</v>
      </c>
    </row>
    <row r="831" spans="1:23" x14ac:dyDescent="0.25">
      <c r="A831">
        <v>830</v>
      </c>
      <c r="B831">
        <f t="shared" ca="1" si="293"/>
        <v>45</v>
      </c>
      <c r="C831" t="str">
        <f t="shared" ca="1" si="294"/>
        <v>Loamy</v>
      </c>
      <c r="D831">
        <f t="shared" ca="1" si="295"/>
        <v>6.6</v>
      </c>
      <c r="E831">
        <f t="shared" ca="1" si="296"/>
        <v>3.5</v>
      </c>
      <c r="F831">
        <f t="shared" ca="1" si="297"/>
        <v>66.5</v>
      </c>
      <c r="G831">
        <f t="shared" ca="1" si="298"/>
        <v>1.06</v>
      </c>
      <c r="H831">
        <f t="shared" ca="1" si="299"/>
        <v>149</v>
      </c>
      <c r="I831">
        <f t="shared" ca="1" si="300"/>
        <v>39</v>
      </c>
      <c r="J831">
        <f t="shared" ca="1" si="301"/>
        <v>282</v>
      </c>
      <c r="K831">
        <f t="shared" ca="1" si="302"/>
        <v>24</v>
      </c>
      <c r="L831">
        <f t="shared" ca="1" si="303"/>
        <v>1.9</v>
      </c>
      <c r="M831" t="str">
        <f t="shared" ca="1" si="304"/>
        <v>Dark brown</v>
      </c>
      <c r="N831">
        <f t="shared" ca="1" si="305"/>
        <v>43.2</v>
      </c>
      <c r="O831">
        <f t="shared" ca="1" si="306"/>
        <v>55.4</v>
      </c>
      <c r="P831">
        <f t="shared" ca="1" si="307"/>
        <v>28.1</v>
      </c>
      <c r="Q831">
        <f t="shared" ca="1" si="308"/>
        <v>635</v>
      </c>
      <c r="R831" t="s">
        <v>22</v>
      </c>
      <c r="S831">
        <f t="shared" ca="1" si="274"/>
        <v>3.82</v>
      </c>
      <c r="T831">
        <f t="shared" ca="1" si="275"/>
        <v>1.2</v>
      </c>
      <c r="U831">
        <f t="shared" ca="1" si="276"/>
        <v>0.02</v>
      </c>
      <c r="V831">
        <v>10205</v>
      </c>
      <c r="W831">
        <v>585904</v>
      </c>
    </row>
    <row r="832" spans="1:23" x14ac:dyDescent="0.25">
      <c r="A832">
        <v>831</v>
      </c>
      <c r="B832">
        <f t="shared" ca="1" si="293"/>
        <v>31</v>
      </c>
      <c r="C832" t="str">
        <f t="shared" ca="1" si="294"/>
        <v>Sandy loam</v>
      </c>
      <c r="D832">
        <f t="shared" ca="1" si="295"/>
        <v>6.6</v>
      </c>
      <c r="E832">
        <f t="shared" ca="1" si="296"/>
        <v>5</v>
      </c>
      <c r="F832">
        <f t="shared" ca="1" si="297"/>
        <v>63.6</v>
      </c>
      <c r="G832">
        <f t="shared" ca="1" si="298"/>
        <v>1.4</v>
      </c>
      <c r="H832">
        <f t="shared" ca="1" si="299"/>
        <v>90</v>
      </c>
      <c r="I832">
        <f t="shared" ca="1" si="300"/>
        <v>46</v>
      </c>
      <c r="J832">
        <f t="shared" ca="1" si="301"/>
        <v>248</v>
      </c>
      <c r="K832">
        <f t="shared" ca="1" si="302"/>
        <v>17</v>
      </c>
      <c r="L832">
        <f t="shared" ca="1" si="303"/>
        <v>1.3</v>
      </c>
      <c r="M832" t="str">
        <f t="shared" ca="1" si="304"/>
        <v>Reddish brown</v>
      </c>
      <c r="N832">
        <f t="shared" ca="1" si="305"/>
        <v>31.7</v>
      </c>
      <c r="O832">
        <f t="shared" ca="1" si="306"/>
        <v>30.8</v>
      </c>
      <c r="P832">
        <f t="shared" ca="1" si="307"/>
        <v>26</v>
      </c>
      <c r="Q832">
        <f t="shared" ca="1" si="308"/>
        <v>714</v>
      </c>
      <c r="R832" t="s">
        <v>22</v>
      </c>
      <c r="S832">
        <f t="shared" ca="1" si="274"/>
        <v>1.96</v>
      </c>
      <c r="T832">
        <f t="shared" ca="1" si="275"/>
        <v>2.06</v>
      </c>
      <c r="U832">
        <f t="shared" ca="1" si="276"/>
        <v>0.04</v>
      </c>
      <c r="V832">
        <v>10205</v>
      </c>
      <c r="W832">
        <v>585904</v>
      </c>
    </row>
    <row r="833" spans="1:23" x14ac:dyDescent="0.25">
      <c r="A833">
        <v>832</v>
      </c>
      <c r="B833">
        <f t="shared" ca="1" si="293"/>
        <v>43</v>
      </c>
      <c r="C833" t="str">
        <f t="shared" ca="1" si="294"/>
        <v>Loamy</v>
      </c>
      <c r="D833">
        <f t="shared" ca="1" si="295"/>
        <v>6.9</v>
      </c>
      <c r="E833">
        <f t="shared" ca="1" si="296"/>
        <v>3.6</v>
      </c>
      <c r="F833">
        <f t="shared" ca="1" si="297"/>
        <v>68.5</v>
      </c>
      <c r="G833">
        <f t="shared" ca="1" si="298"/>
        <v>1.34</v>
      </c>
      <c r="H833">
        <f t="shared" ca="1" si="299"/>
        <v>136</v>
      </c>
      <c r="I833">
        <f t="shared" ca="1" si="300"/>
        <v>52</v>
      </c>
      <c r="J833">
        <f t="shared" ca="1" si="301"/>
        <v>273</v>
      </c>
      <c r="K833">
        <f t="shared" ca="1" si="302"/>
        <v>24</v>
      </c>
      <c r="L833">
        <f t="shared" ca="1" si="303"/>
        <v>1.9</v>
      </c>
      <c r="M833" t="str">
        <f t="shared" ca="1" si="304"/>
        <v>Reddish brown</v>
      </c>
      <c r="N833">
        <f t="shared" ca="1" si="305"/>
        <v>42.4</v>
      </c>
      <c r="O833">
        <f t="shared" ca="1" si="306"/>
        <v>48.9</v>
      </c>
      <c r="P833">
        <f t="shared" ca="1" si="307"/>
        <v>20.8</v>
      </c>
      <c r="Q833">
        <f t="shared" ca="1" si="308"/>
        <v>625</v>
      </c>
      <c r="R833" t="s">
        <v>22</v>
      </c>
      <c r="S833">
        <f t="shared" ca="1" si="274"/>
        <v>2.62</v>
      </c>
      <c r="T833">
        <f t="shared" ca="1" si="275"/>
        <v>1.4</v>
      </c>
      <c r="U833">
        <f t="shared" ca="1" si="276"/>
        <v>0.03</v>
      </c>
      <c r="V833">
        <v>10205</v>
      </c>
      <c r="W833">
        <v>585904</v>
      </c>
    </row>
    <row r="834" spans="1:23" x14ac:dyDescent="0.25">
      <c r="A834">
        <v>833</v>
      </c>
      <c r="B834">
        <f t="shared" ca="1" si="293"/>
        <v>44</v>
      </c>
      <c r="C834" t="str">
        <f t="shared" ca="1" si="294"/>
        <v>Sandy loam</v>
      </c>
      <c r="D834">
        <f t="shared" ca="1" si="295"/>
        <v>6.6</v>
      </c>
      <c r="E834">
        <f t="shared" ca="1" si="296"/>
        <v>3.6</v>
      </c>
      <c r="F834">
        <f t="shared" ca="1" si="297"/>
        <v>60.5</v>
      </c>
      <c r="G834">
        <f t="shared" ca="1" si="298"/>
        <v>1.38</v>
      </c>
      <c r="H834">
        <f t="shared" ca="1" si="299"/>
        <v>96</v>
      </c>
      <c r="I834">
        <f t="shared" ca="1" si="300"/>
        <v>56</v>
      </c>
      <c r="J834">
        <f t="shared" ca="1" si="301"/>
        <v>209</v>
      </c>
      <c r="K834">
        <f t="shared" ca="1" si="302"/>
        <v>19</v>
      </c>
      <c r="L834">
        <f t="shared" ca="1" si="303"/>
        <v>1.6</v>
      </c>
      <c r="M834" t="str">
        <f t="shared" ca="1" si="304"/>
        <v>Reddish brown</v>
      </c>
      <c r="N834">
        <f t="shared" ca="1" si="305"/>
        <v>33.9</v>
      </c>
      <c r="O834">
        <f t="shared" ca="1" si="306"/>
        <v>55.8</v>
      </c>
      <c r="P834">
        <f t="shared" ca="1" si="307"/>
        <v>26.6</v>
      </c>
      <c r="Q834">
        <f t="shared" ca="1" si="308"/>
        <v>864</v>
      </c>
      <c r="R834" t="s">
        <v>22</v>
      </c>
      <c r="S834">
        <f t="shared" ca="1" si="274"/>
        <v>1.71</v>
      </c>
      <c r="T834">
        <f t="shared" ca="1" si="275"/>
        <v>1.08</v>
      </c>
      <c r="U834">
        <f t="shared" ca="1" si="276"/>
        <v>0.04</v>
      </c>
      <c r="V834">
        <v>10205</v>
      </c>
      <c r="W834">
        <v>585904</v>
      </c>
    </row>
    <row r="835" spans="1:23" x14ac:dyDescent="0.25">
      <c r="A835">
        <v>834</v>
      </c>
      <c r="B835">
        <f t="shared" ca="1" si="293"/>
        <v>35</v>
      </c>
      <c r="C835" t="str">
        <f t="shared" ca="1" si="294"/>
        <v>Sandy loam</v>
      </c>
      <c r="D835">
        <f t="shared" ca="1" si="295"/>
        <v>6.2</v>
      </c>
      <c r="E835">
        <f t="shared" ca="1" si="296"/>
        <v>5</v>
      </c>
      <c r="F835">
        <f t="shared" ca="1" si="297"/>
        <v>61.3</v>
      </c>
      <c r="G835">
        <f t="shared" ca="1" si="298"/>
        <v>1.49</v>
      </c>
      <c r="H835">
        <f t="shared" ca="1" si="299"/>
        <v>125</v>
      </c>
      <c r="I835">
        <f t="shared" ca="1" si="300"/>
        <v>59</v>
      </c>
      <c r="J835">
        <f t="shared" ca="1" si="301"/>
        <v>277</v>
      </c>
      <c r="K835">
        <f t="shared" ca="1" si="302"/>
        <v>25</v>
      </c>
      <c r="L835">
        <f t="shared" ca="1" si="303"/>
        <v>1.3</v>
      </c>
      <c r="M835" t="str">
        <f t="shared" ca="1" si="304"/>
        <v>Reddish brown</v>
      </c>
      <c r="N835">
        <f t="shared" ca="1" si="305"/>
        <v>43.9</v>
      </c>
      <c r="O835">
        <f t="shared" ca="1" si="306"/>
        <v>46.4</v>
      </c>
      <c r="P835">
        <f t="shared" ca="1" si="307"/>
        <v>29.9</v>
      </c>
      <c r="Q835">
        <f t="shared" ca="1" si="308"/>
        <v>822</v>
      </c>
      <c r="R835" t="s">
        <v>22</v>
      </c>
      <c r="S835">
        <f t="shared" ref="S835:S898" ca="1" si="309">ROUND(H835/I835,2)</f>
        <v>2.12</v>
      </c>
      <c r="T835">
        <f t="shared" ref="T835:T898" ca="1" si="310">ROUND(F835/O835,2)</f>
        <v>1.32</v>
      </c>
      <c r="U835">
        <f t="shared" ref="U835:U898" ca="1" si="311">ROUND(G835/N835,2)</f>
        <v>0.03</v>
      </c>
      <c r="V835">
        <v>10205</v>
      </c>
      <c r="W835">
        <v>585904</v>
      </c>
    </row>
    <row r="836" spans="1:23" x14ac:dyDescent="0.25">
      <c r="A836">
        <v>835</v>
      </c>
      <c r="B836">
        <f t="shared" ca="1" si="293"/>
        <v>34</v>
      </c>
      <c r="C836" t="str">
        <f t="shared" ca="1" si="294"/>
        <v>Sandy loam</v>
      </c>
      <c r="D836">
        <f t="shared" ca="1" si="295"/>
        <v>6.2</v>
      </c>
      <c r="E836">
        <f t="shared" ca="1" si="296"/>
        <v>5</v>
      </c>
      <c r="F836">
        <f t="shared" ca="1" si="297"/>
        <v>54.4</v>
      </c>
      <c r="G836">
        <f t="shared" ca="1" si="298"/>
        <v>1.22</v>
      </c>
      <c r="H836">
        <f t="shared" ca="1" si="299"/>
        <v>127</v>
      </c>
      <c r="I836">
        <f t="shared" ca="1" si="300"/>
        <v>46</v>
      </c>
      <c r="J836">
        <f t="shared" ca="1" si="301"/>
        <v>293</v>
      </c>
      <c r="K836">
        <f t="shared" ca="1" si="302"/>
        <v>25</v>
      </c>
      <c r="L836">
        <f t="shared" ca="1" si="303"/>
        <v>1.9</v>
      </c>
      <c r="M836" t="str">
        <f t="shared" ca="1" si="304"/>
        <v>Dark brown</v>
      </c>
      <c r="N836">
        <f t="shared" ca="1" si="305"/>
        <v>50</v>
      </c>
      <c r="O836">
        <f t="shared" ca="1" si="306"/>
        <v>43.9</v>
      </c>
      <c r="P836">
        <f t="shared" ca="1" si="307"/>
        <v>24.4</v>
      </c>
      <c r="Q836">
        <f t="shared" ca="1" si="308"/>
        <v>682</v>
      </c>
      <c r="R836" t="s">
        <v>22</v>
      </c>
      <c r="S836">
        <f t="shared" ca="1" si="309"/>
        <v>2.76</v>
      </c>
      <c r="T836">
        <f t="shared" ca="1" si="310"/>
        <v>1.24</v>
      </c>
      <c r="U836">
        <f t="shared" ca="1" si="311"/>
        <v>0.02</v>
      </c>
      <c r="V836">
        <v>10205</v>
      </c>
      <c r="W836">
        <v>585904</v>
      </c>
    </row>
    <row r="837" spans="1:23" x14ac:dyDescent="0.25">
      <c r="A837">
        <v>836</v>
      </c>
      <c r="B837">
        <f t="shared" ca="1" si="293"/>
        <v>37</v>
      </c>
      <c r="C837" t="str">
        <f t="shared" ca="1" si="294"/>
        <v>Loamy</v>
      </c>
      <c r="D837">
        <f t="shared" ca="1" si="295"/>
        <v>6.4</v>
      </c>
      <c r="E837">
        <f t="shared" ca="1" si="296"/>
        <v>4.5999999999999996</v>
      </c>
      <c r="F837">
        <f t="shared" ca="1" si="297"/>
        <v>58.4</v>
      </c>
      <c r="G837">
        <f t="shared" ca="1" si="298"/>
        <v>1.28</v>
      </c>
      <c r="H837">
        <f t="shared" ca="1" si="299"/>
        <v>98</v>
      </c>
      <c r="I837">
        <f t="shared" ca="1" si="300"/>
        <v>44</v>
      </c>
      <c r="J837">
        <f t="shared" ca="1" si="301"/>
        <v>216</v>
      </c>
      <c r="K837">
        <f t="shared" ca="1" si="302"/>
        <v>17</v>
      </c>
      <c r="L837">
        <f t="shared" ca="1" si="303"/>
        <v>1.3</v>
      </c>
      <c r="M837" t="str">
        <f t="shared" ca="1" si="304"/>
        <v>Reddish brown</v>
      </c>
      <c r="N837">
        <f t="shared" ca="1" si="305"/>
        <v>44</v>
      </c>
      <c r="O837">
        <f t="shared" ca="1" si="306"/>
        <v>31.6</v>
      </c>
      <c r="P837">
        <f t="shared" ca="1" si="307"/>
        <v>26.2</v>
      </c>
      <c r="Q837">
        <f t="shared" ca="1" si="308"/>
        <v>635</v>
      </c>
      <c r="R837" t="s">
        <v>22</v>
      </c>
      <c r="S837">
        <f t="shared" ca="1" si="309"/>
        <v>2.23</v>
      </c>
      <c r="T837">
        <f t="shared" ca="1" si="310"/>
        <v>1.85</v>
      </c>
      <c r="U837">
        <f t="shared" ca="1" si="311"/>
        <v>0.03</v>
      </c>
      <c r="V837">
        <v>10205</v>
      </c>
      <c r="W837">
        <v>585904</v>
      </c>
    </row>
    <row r="838" spans="1:23" x14ac:dyDescent="0.25">
      <c r="A838">
        <v>837</v>
      </c>
      <c r="B838">
        <f t="shared" ca="1" si="293"/>
        <v>45</v>
      </c>
      <c r="C838" t="str">
        <f t="shared" ca="1" si="294"/>
        <v>Sandy loam</v>
      </c>
      <c r="D838">
        <f t="shared" ca="1" si="295"/>
        <v>6.4</v>
      </c>
      <c r="E838">
        <f t="shared" ca="1" si="296"/>
        <v>4.4000000000000004</v>
      </c>
      <c r="F838">
        <f t="shared" ca="1" si="297"/>
        <v>64.900000000000006</v>
      </c>
      <c r="G838">
        <f t="shared" ca="1" si="298"/>
        <v>1.23</v>
      </c>
      <c r="H838">
        <f t="shared" ca="1" si="299"/>
        <v>132</v>
      </c>
      <c r="I838">
        <f t="shared" ca="1" si="300"/>
        <v>31</v>
      </c>
      <c r="J838">
        <f t="shared" ca="1" si="301"/>
        <v>295</v>
      </c>
      <c r="K838">
        <f t="shared" ca="1" si="302"/>
        <v>19</v>
      </c>
      <c r="L838">
        <f t="shared" ca="1" si="303"/>
        <v>1.3</v>
      </c>
      <c r="M838" t="str">
        <f t="shared" ca="1" si="304"/>
        <v>Dark brown</v>
      </c>
      <c r="N838">
        <f t="shared" ca="1" si="305"/>
        <v>46.5</v>
      </c>
      <c r="O838">
        <f t="shared" ca="1" si="306"/>
        <v>56.1</v>
      </c>
      <c r="P838">
        <f t="shared" ca="1" si="307"/>
        <v>21.3</v>
      </c>
      <c r="Q838">
        <f t="shared" ca="1" si="308"/>
        <v>702</v>
      </c>
      <c r="R838" t="s">
        <v>22</v>
      </c>
      <c r="S838">
        <f t="shared" ca="1" si="309"/>
        <v>4.26</v>
      </c>
      <c r="T838">
        <f t="shared" ca="1" si="310"/>
        <v>1.1599999999999999</v>
      </c>
      <c r="U838">
        <f t="shared" ca="1" si="311"/>
        <v>0.03</v>
      </c>
      <c r="V838">
        <v>10205</v>
      </c>
      <c r="W838">
        <v>585904</v>
      </c>
    </row>
    <row r="839" spans="1:23" x14ac:dyDescent="0.25">
      <c r="A839">
        <v>838</v>
      </c>
      <c r="B839">
        <f t="shared" ca="1" si="293"/>
        <v>39</v>
      </c>
      <c r="C839" t="str">
        <f t="shared" ca="1" si="294"/>
        <v>Sandy loam</v>
      </c>
      <c r="D839">
        <f t="shared" ca="1" si="295"/>
        <v>6.6</v>
      </c>
      <c r="E839">
        <f t="shared" ca="1" si="296"/>
        <v>4.3</v>
      </c>
      <c r="F839">
        <f t="shared" ca="1" si="297"/>
        <v>67.599999999999994</v>
      </c>
      <c r="G839">
        <f t="shared" ca="1" si="298"/>
        <v>1.1399999999999999</v>
      </c>
      <c r="H839">
        <f t="shared" ca="1" si="299"/>
        <v>115</v>
      </c>
      <c r="I839">
        <f t="shared" ca="1" si="300"/>
        <v>53</v>
      </c>
      <c r="J839">
        <f t="shared" ca="1" si="301"/>
        <v>268</v>
      </c>
      <c r="K839">
        <f t="shared" ca="1" si="302"/>
        <v>16</v>
      </c>
      <c r="L839">
        <f t="shared" ca="1" si="303"/>
        <v>1.9</v>
      </c>
      <c r="M839" t="str">
        <f t="shared" ca="1" si="304"/>
        <v>Dark brown</v>
      </c>
      <c r="N839">
        <f t="shared" ca="1" si="305"/>
        <v>47.8</v>
      </c>
      <c r="O839">
        <f t="shared" ca="1" si="306"/>
        <v>58</v>
      </c>
      <c r="P839">
        <f t="shared" ca="1" si="307"/>
        <v>21.9</v>
      </c>
      <c r="Q839">
        <f t="shared" ca="1" si="308"/>
        <v>935</v>
      </c>
      <c r="R839" t="s">
        <v>22</v>
      </c>
      <c r="S839">
        <f t="shared" ca="1" si="309"/>
        <v>2.17</v>
      </c>
      <c r="T839">
        <f t="shared" ca="1" si="310"/>
        <v>1.17</v>
      </c>
      <c r="U839">
        <f t="shared" ca="1" si="311"/>
        <v>0.02</v>
      </c>
      <c r="V839">
        <v>10205</v>
      </c>
      <c r="W839">
        <v>585904</v>
      </c>
    </row>
    <row r="840" spans="1:23" x14ac:dyDescent="0.25">
      <c r="A840">
        <v>839</v>
      </c>
      <c r="B840">
        <f t="shared" ca="1" si="293"/>
        <v>30</v>
      </c>
      <c r="C840" t="str">
        <f t="shared" ca="1" si="294"/>
        <v>Sandy loam</v>
      </c>
      <c r="D840">
        <f t="shared" ca="1" si="295"/>
        <v>6.6</v>
      </c>
      <c r="E840">
        <f t="shared" ca="1" si="296"/>
        <v>4.8</v>
      </c>
      <c r="F840">
        <f t="shared" ca="1" si="297"/>
        <v>67.8</v>
      </c>
      <c r="G840">
        <f t="shared" ca="1" si="298"/>
        <v>1.28</v>
      </c>
      <c r="H840">
        <f t="shared" ca="1" si="299"/>
        <v>127</v>
      </c>
      <c r="I840">
        <f t="shared" ca="1" si="300"/>
        <v>45</v>
      </c>
      <c r="J840">
        <f t="shared" ca="1" si="301"/>
        <v>288</v>
      </c>
      <c r="K840">
        <f t="shared" ca="1" si="302"/>
        <v>15</v>
      </c>
      <c r="L840">
        <f t="shared" ca="1" si="303"/>
        <v>1.1000000000000001</v>
      </c>
      <c r="M840" t="str">
        <f t="shared" ca="1" si="304"/>
        <v>Dark brown</v>
      </c>
      <c r="N840">
        <f t="shared" ca="1" si="305"/>
        <v>31.8</v>
      </c>
      <c r="O840">
        <f t="shared" ca="1" si="306"/>
        <v>46.8</v>
      </c>
      <c r="P840">
        <f t="shared" ca="1" si="307"/>
        <v>25.7</v>
      </c>
      <c r="Q840">
        <f t="shared" ca="1" si="308"/>
        <v>650</v>
      </c>
      <c r="R840" t="s">
        <v>22</v>
      </c>
      <c r="S840">
        <f t="shared" ca="1" si="309"/>
        <v>2.82</v>
      </c>
      <c r="T840">
        <f t="shared" ca="1" si="310"/>
        <v>1.45</v>
      </c>
      <c r="U840">
        <f t="shared" ca="1" si="311"/>
        <v>0.04</v>
      </c>
      <c r="V840">
        <v>10205</v>
      </c>
      <c r="W840">
        <v>585904</v>
      </c>
    </row>
    <row r="841" spans="1:23" x14ac:dyDescent="0.25">
      <c r="A841">
        <v>840</v>
      </c>
      <c r="B841">
        <f t="shared" ca="1" si="293"/>
        <v>37</v>
      </c>
      <c r="C841" t="str">
        <f t="shared" ca="1" si="294"/>
        <v>Loamy</v>
      </c>
      <c r="D841">
        <f t="shared" ca="1" si="295"/>
        <v>6.5</v>
      </c>
      <c r="E841">
        <f t="shared" ca="1" si="296"/>
        <v>3.2</v>
      </c>
      <c r="F841">
        <f t="shared" ca="1" si="297"/>
        <v>64.599999999999994</v>
      </c>
      <c r="G841">
        <f t="shared" ca="1" si="298"/>
        <v>1.03</v>
      </c>
      <c r="H841">
        <f t="shared" ca="1" si="299"/>
        <v>134</v>
      </c>
      <c r="I841">
        <f t="shared" ca="1" si="300"/>
        <v>48</v>
      </c>
      <c r="J841">
        <f t="shared" ca="1" si="301"/>
        <v>225</v>
      </c>
      <c r="K841">
        <f t="shared" ca="1" si="302"/>
        <v>17</v>
      </c>
      <c r="L841">
        <f t="shared" ca="1" si="303"/>
        <v>1.8</v>
      </c>
      <c r="M841" t="str">
        <f t="shared" ca="1" si="304"/>
        <v>Dark brown</v>
      </c>
      <c r="N841">
        <f t="shared" ca="1" si="305"/>
        <v>39.200000000000003</v>
      </c>
      <c r="O841">
        <f t="shared" ca="1" si="306"/>
        <v>42.7</v>
      </c>
      <c r="P841">
        <f t="shared" ca="1" si="307"/>
        <v>26.9</v>
      </c>
      <c r="Q841">
        <f t="shared" ca="1" si="308"/>
        <v>725</v>
      </c>
      <c r="R841" t="s">
        <v>22</v>
      </c>
      <c r="S841">
        <f t="shared" ca="1" si="309"/>
        <v>2.79</v>
      </c>
      <c r="T841">
        <f t="shared" ca="1" si="310"/>
        <v>1.51</v>
      </c>
      <c r="U841">
        <f t="shared" ca="1" si="311"/>
        <v>0.03</v>
      </c>
      <c r="V841">
        <v>10205</v>
      </c>
      <c r="W841">
        <v>585904</v>
      </c>
    </row>
    <row r="842" spans="1:23" x14ac:dyDescent="0.25">
      <c r="A842">
        <v>841</v>
      </c>
      <c r="B842">
        <f t="shared" ca="1" si="293"/>
        <v>36</v>
      </c>
      <c r="C842" t="str">
        <f t="shared" ca="1" si="294"/>
        <v>Loamy</v>
      </c>
      <c r="D842">
        <f t="shared" ca="1" si="295"/>
        <v>6.3</v>
      </c>
      <c r="E842">
        <f t="shared" ca="1" si="296"/>
        <v>3.9</v>
      </c>
      <c r="F842">
        <f t="shared" ca="1" si="297"/>
        <v>51.5</v>
      </c>
      <c r="G842">
        <f t="shared" ca="1" si="298"/>
        <v>1.06</v>
      </c>
      <c r="H842">
        <f t="shared" ca="1" si="299"/>
        <v>80</v>
      </c>
      <c r="I842">
        <f t="shared" ca="1" si="300"/>
        <v>33</v>
      </c>
      <c r="J842">
        <f t="shared" ca="1" si="301"/>
        <v>271</v>
      </c>
      <c r="K842">
        <f t="shared" ca="1" si="302"/>
        <v>21</v>
      </c>
      <c r="L842">
        <f t="shared" ca="1" si="303"/>
        <v>1.3</v>
      </c>
      <c r="M842" t="str">
        <f t="shared" ca="1" si="304"/>
        <v>Reddish brown</v>
      </c>
      <c r="N842">
        <f t="shared" ca="1" si="305"/>
        <v>38.6</v>
      </c>
      <c r="O842">
        <f t="shared" ca="1" si="306"/>
        <v>52.7</v>
      </c>
      <c r="P842">
        <f t="shared" ca="1" si="307"/>
        <v>25.5</v>
      </c>
      <c r="Q842">
        <f t="shared" ca="1" si="308"/>
        <v>897</v>
      </c>
      <c r="R842" t="s">
        <v>22</v>
      </c>
      <c r="S842">
        <f t="shared" ca="1" si="309"/>
        <v>2.42</v>
      </c>
      <c r="T842">
        <f t="shared" ca="1" si="310"/>
        <v>0.98</v>
      </c>
      <c r="U842">
        <f t="shared" ca="1" si="311"/>
        <v>0.03</v>
      </c>
      <c r="V842">
        <v>10205</v>
      </c>
      <c r="W842">
        <v>585904</v>
      </c>
    </row>
    <row r="843" spans="1:23" x14ac:dyDescent="0.25">
      <c r="A843">
        <v>842</v>
      </c>
      <c r="B843">
        <f t="shared" ca="1" si="293"/>
        <v>32</v>
      </c>
      <c r="C843" t="str">
        <f t="shared" ca="1" si="294"/>
        <v>Sandy loam</v>
      </c>
      <c r="D843">
        <f t="shared" ca="1" si="295"/>
        <v>6.9</v>
      </c>
      <c r="E843">
        <f t="shared" ca="1" si="296"/>
        <v>4.4000000000000004</v>
      </c>
      <c r="F843">
        <f t="shared" ca="1" si="297"/>
        <v>53.8</v>
      </c>
      <c r="G843">
        <f t="shared" ca="1" si="298"/>
        <v>1.3</v>
      </c>
      <c r="H843">
        <f t="shared" ca="1" si="299"/>
        <v>91</v>
      </c>
      <c r="I843">
        <f t="shared" ca="1" si="300"/>
        <v>54</v>
      </c>
      <c r="J843">
        <f t="shared" ca="1" si="301"/>
        <v>277</v>
      </c>
      <c r="K843">
        <f t="shared" ca="1" si="302"/>
        <v>25</v>
      </c>
      <c r="L843">
        <f t="shared" ca="1" si="303"/>
        <v>1.2</v>
      </c>
      <c r="M843" t="str">
        <f t="shared" ca="1" si="304"/>
        <v>Reddish brown</v>
      </c>
      <c r="N843">
        <f t="shared" ca="1" si="305"/>
        <v>37.5</v>
      </c>
      <c r="O843">
        <f t="shared" ca="1" si="306"/>
        <v>30.5</v>
      </c>
      <c r="P843">
        <f t="shared" ca="1" si="307"/>
        <v>23</v>
      </c>
      <c r="Q843">
        <f t="shared" ca="1" si="308"/>
        <v>953</v>
      </c>
      <c r="R843" t="s">
        <v>22</v>
      </c>
      <c r="S843">
        <f t="shared" ca="1" si="309"/>
        <v>1.69</v>
      </c>
      <c r="T843">
        <f t="shared" ca="1" si="310"/>
        <v>1.76</v>
      </c>
      <c r="U843">
        <f t="shared" ca="1" si="311"/>
        <v>0.03</v>
      </c>
      <c r="V843">
        <v>10205</v>
      </c>
      <c r="W843">
        <v>585904</v>
      </c>
    </row>
    <row r="844" spans="1:23" x14ac:dyDescent="0.25">
      <c r="A844">
        <v>843</v>
      </c>
      <c r="B844">
        <f t="shared" ca="1" si="293"/>
        <v>41</v>
      </c>
      <c r="C844" t="str">
        <f t="shared" ca="1" si="294"/>
        <v>Sandy loam</v>
      </c>
      <c r="D844">
        <f t="shared" ca="1" si="295"/>
        <v>6.6</v>
      </c>
      <c r="E844">
        <f t="shared" ca="1" si="296"/>
        <v>3.1</v>
      </c>
      <c r="F844">
        <f t="shared" ca="1" si="297"/>
        <v>69.400000000000006</v>
      </c>
      <c r="G844">
        <f t="shared" ca="1" si="298"/>
        <v>1.48</v>
      </c>
      <c r="H844">
        <f t="shared" ca="1" si="299"/>
        <v>135</v>
      </c>
      <c r="I844">
        <f t="shared" ca="1" si="300"/>
        <v>57</v>
      </c>
      <c r="J844">
        <f t="shared" ca="1" si="301"/>
        <v>284</v>
      </c>
      <c r="K844">
        <f t="shared" ca="1" si="302"/>
        <v>19</v>
      </c>
      <c r="L844">
        <f t="shared" ca="1" si="303"/>
        <v>1.4</v>
      </c>
      <c r="M844" t="str">
        <f t="shared" ca="1" si="304"/>
        <v>Dark brown</v>
      </c>
      <c r="N844">
        <f t="shared" ca="1" si="305"/>
        <v>43.4</v>
      </c>
      <c r="O844">
        <f t="shared" ca="1" si="306"/>
        <v>53.7</v>
      </c>
      <c r="P844">
        <f t="shared" ca="1" si="307"/>
        <v>20.6</v>
      </c>
      <c r="Q844">
        <f t="shared" ca="1" si="308"/>
        <v>961</v>
      </c>
      <c r="R844" t="s">
        <v>22</v>
      </c>
      <c r="S844">
        <f t="shared" ca="1" si="309"/>
        <v>2.37</v>
      </c>
      <c r="T844">
        <f t="shared" ca="1" si="310"/>
        <v>1.29</v>
      </c>
      <c r="U844">
        <f t="shared" ca="1" si="311"/>
        <v>0.03</v>
      </c>
      <c r="V844">
        <v>10205</v>
      </c>
      <c r="W844">
        <v>585904</v>
      </c>
    </row>
    <row r="845" spans="1:23" x14ac:dyDescent="0.25">
      <c r="A845">
        <v>844</v>
      </c>
      <c r="B845">
        <f t="shared" ca="1" si="293"/>
        <v>35</v>
      </c>
      <c r="C845" t="str">
        <f t="shared" ca="1" si="294"/>
        <v>Sandy loam</v>
      </c>
      <c r="D845">
        <f t="shared" ca="1" si="295"/>
        <v>6.2</v>
      </c>
      <c r="E845">
        <f t="shared" ca="1" si="296"/>
        <v>4.0999999999999996</v>
      </c>
      <c r="F845">
        <f t="shared" ca="1" si="297"/>
        <v>51</v>
      </c>
      <c r="G845">
        <f t="shared" ca="1" si="298"/>
        <v>1.44</v>
      </c>
      <c r="H845">
        <f t="shared" ca="1" si="299"/>
        <v>108</v>
      </c>
      <c r="I845">
        <f t="shared" ca="1" si="300"/>
        <v>58</v>
      </c>
      <c r="J845">
        <f t="shared" ca="1" si="301"/>
        <v>293</v>
      </c>
      <c r="K845">
        <f t="shared" ca="1" si="302"/>
        <v>24</v>
      </c>
      <c r="L845">
        <f t="shared" ca="1" si="303"/>
        <v>1.2</v>
      </c>
      <c r="M845" t="str">
        <f t="shared" ca="1" si="304"/>
        <v>Dark brown</v>
      </c>
      <c r="N845">
        <f t="shared" ca="1" si="305"/>
        <v>45.4</v>
      </c>
      <c r="O845">
        <f t="shared" ca="1" si="306"/>
        <v>48.9</v>
      </c>
      <c r="P845">
        <f t="shared" ca="1" si="307"/>
        <v>25.9</v>
      </c>
      <c r="Q845">
        <f t="shared" ca="1" si="308"/>
        <v>705</v>
      </c>
      <c r="R845" t="s">
        <v>22</v>
      </c>
      <c r="S845">
        <f t="shared" ca="1" si="309"/>
        <v>1.86</v>
      </c>
      <c r="T845">
        <f t="shared" ca="1" si="310"/>
        <v>1.04</v>
      </c>
      <c r="U845">
        <f t="shared" ca="1" si="311"/>
        <v>0.03</v>
      </c>
      <c r="V845">
        <v>10205</v>
      </c>
      <c r="W845">
        <v>585904</v>
      </c>
    </row>
    <row r="846" spans="1:23" x14ac:dyDescent="0.25">
      <c r="A846">
        <v>845</v>
      </c>
      <c r="B846">
        <f t="shared" ca="1" si="293"/>
        <v>43</v>
      </c>
      <c r="C846" t="str">
        <f t="shared" ca="1" si="294"/>
        <v>Loamy</v>
      </c>
      <c r="D846">
        <f t="shared" ca="1" si="295"/>
        <v>6.8</v>
      </c>
      <c r="E846">
        <f t="shared" ca="1" si="296"/>
        <v>4</v>
      </c>
      <c r="F846">
        <f t="shared" ca="1" si="297"/>
        <v>63.1</v>
      </c>
      <c r="G846">
        <f t="shared" ca="1" si="298"/>
        <v>1.32</v>
      </c>
      <c r="H846">
        <f t="shared" ca="1" si="299"/>
        <v>92</v>
      </c>
      <c r="I846">
        <f t="shared" ca="1" si="300"/>
        <v>41</v>
      </c>
      <c r="J846">
        <f t="shared" ca="1" si="301"/>
        <v>262</v>
      </c>
      <c r="K846">
        <f t="shared" ca="1" si="302"/>
        <v>20</v>
      </c>
      <c r="L846">
        <f t="shared" ca="1" si="303"/>
        <v>1.1000000000000001</v>
      </c>
      <c r="M846" t="str">
        <f t="shared" ca="1" si="304"/>
        <v>Dark brown</v>
      </c>
      <c r="N846">
        <f t="shared" ca="1" si="305"/>
        <v>30.8</v>
      </c>
      <c r="O846">
        <f t="shared" ca="1" si="306"/>
        <v>43.7</v>
      </c>
      <c r="P846">
        <f t="shared" ca="1" si="307"/>
        <v>20.9</v>
      </c>
      <c r="Q846">
        <f t="shared" ca="1" si="308"/>
        <v>844</v>
      </c>
      <c r="R846" t="s">
        <v>22</v>
      </c>
      <c r="S846">
        <f t="shared" ca="1" si="309"/>
        <v>2.2400000000000002</v>
      </c>
      <c r="T846">
        <f t="shared" ca="1" si="310"/>
        <v>1.44</v>
      </c>
      <c r="U846">
        <f t="shared" ca="1" si="311"/>
        <v>0.04</v>
      </c>
      <c r="V846">
        <v>10205</v>
      </c>
      <c r="W846">
        <v>585904</v>
      </c>
    </row>
    <row r="847" spans="1:23" x14ac:dyDescent="0.25">
      <c r="A847">
        <v>846</v>
      </c>
      <c r="B847">
        <f t="shared" ca="1" si="293"/>
        <v>41</v>
      </c>
      <c r="C847" t="str">
        <f t="shared" ca="1" si="294"/>
        <v>Sandy loam</v>
      </c>
      <c r="D847">
        <f t="shared" ca="1" si="295"/>
        <v>6.5</v>
      </c>
      <c r="E847">
        <f t="shared" ca="1" si="296"/>
        <v>4.3</v>
      </c>
      <c r="F847">
        <f t="shared" ca="1" si="297"/>
        <v>56.9</v>
      </c>
      <c r="G847">
        <f t="shared" ca="1" si="298"/>
        <v>1.1000000000000001</v>
      </c>
      <c r="H847">
        <f t="shared" ca="1" si="299"/>
        <v>150</v>
      </c>
      <c r="I847">
        <f t="shared" ca="1" si="300"/>
        <v>34</v>
      </c>
      <c r="J847">
        <f t="shared" ca="1" si="301"/>
        <v>228</v>
      </c>
      <c r="K847">
        <f t="shared" ca="1" si="302"/>
        <v>22</v>
      </c>
      <c r="L847">
        <f t="shared" ca="1" si="303"/>
        <v>1.7</v>
      </c>
      <c r="M847" t="str">
        <f t="shared" ca="1" si="304"/>
        <v>Reddish brown</v>
      </c>
      <c r="N847">
        <f t="shared" ca="1" si="305"/>
        <v>33.799999999999997</v>
      </c>
      <c r="O847">
        <f t="shared" ca="1" si="306"/>
        <v>47.9</v>
      </c>
      <c r="P847">
        <f t="shared" ca="1" si="307"/>
        <v>23</v>
      </c>
      <c r="Q847">
        <f t="shared" ca="1" si="308"/>
        <v>876</v>
      </c>
      <c r="R847" t="s">
        <v>22</v>
      </c>
      <c r="S847">
        <f t="shared" ca="1" si="309"/>
        <v>4.41</v>
      </c>
      <c r="T847">
        <f t="shared" ca="1" si="310"/>
        <v>1.19</v>
      </c>
      <c r="U847">
        <f t="shared" ca="1" si="311"/>
        <v>0.03</v>
      </c>
      <c r="V847">
        <v>10205</v>
      </c>
      <c r="W847">
        <v>585904</v>
      </c>
    </row>
    <row r="848" spans="1:23" x14ac:dyDescent="0.25">
      <c r="A848">
        <v>847</v>
      </c>
      <c r="B848">
        <f t="shared" ca="1" si="293"/>
        <v>45</v>
      </c>
      <c r="C848" t="str">
        <f t="shared" ca="1" si="294"/>
        <v>Loamy</v>
      </c>
      <c r="D848">
        <f t="shared" ca="1" si="295"/>
        <v>6.5</v>
      </c>
      <c r="E848">
        <f t="shared" ca="1" si="296"/>
        <v>4.5999999999999996</v>
      </c>
      <c r="F848">
        <f t="shared" ca="1" si="297"/>
        <v>65.099999999999994</v>
      </c>
      <c r="G848">
        <f t="shared" ca="1" si="298"/>
        <v>1.07</v>
      </c>
      <c r="H848">
        <f t="shared" ca="1" si="299"/>
        <v>149</v>
      </c>
      <c r="I848">
        <f t="shared" ca="1" si="300"/>
        <v>54</v>
      </c>
      <c r="J848">
        <f t="shared" ca="1" si="301"/>
        <v>275</v>
      </c>
      <c r="K848">
        <f t="shared" ca="1" si="302"/>
        <v>17</v>
      </c>
      <c r="L848">
        <f t="shared" ca="1" si="303"/>
        <v>1.9</v>
      </c>
      <c r="M848" t="str">
        <f t="shared" ca="1" si="304"/>
        <v>Reddish brown</v>
      </c>
      <c r="N848">
        <f t="shared" ca="1" si="305"/>
        <v>38.299999999999997</v>
      </c>
      <c r="O848">
        <f t="shared" ca="1" si="306"/>
        <v>33.6</v>
      </c>
      <c r="P848">
        <f t="shared" ca="1" si="307"/>
        <v>26.8</v>
      </c>
      <c r="Q848">
        <f t="shared" ca="1" si="308"/>
        <v>616</v>
      </c>
      <c r="R848" t="s">
        <v>22</v>
      </c>
      <c r="S848">
        <f t="shared" ca="1" si="309"/>
        <v>2.76</v>
      </c>
      <c r="T848">
        <f t="shared" ca="1" si="310"/>
        <v>1.94</v>
      </c>
      <c r="U848">
        <f t="shared" ca="1" si="311"/>
        <v>0.03</v>
      </c>
      <c r="V848">
        <v>10205</v>
      </c>
      <c r="W848">
        <v>585904</v>
      </c>
    </row>
    <row r="849" spans="1:23" x14ac:dyDescent="0.25">
      <c r="A849">
        <v>848</v>
      </c>
      <c r="B849">
        <f t="shared" ca="1" si="293"/>
        <v>38</v>
      </c>
      <c r="C849" t="str">
        <f t="shared" ca="1" si="294"/>
        <v>Sandy loam</v>
      </c>
      <c r="D849">
        <f t="shared" ca="1" si="295"/>
        <v>6.9</v>
      </c>
      <c r="E849">
        <f t="shared" ca="1" si="296"/>
        <v>3.8</v>
      </c>
      <c r="F849">
        <f t="shared" ca="1" si="297"/>
        <v>63.6</v>
      </c>
      <c r="G849">
        <f t="shared" ca="1" si="298"/>
        <v>1.5</v>
      </c>
      <c r="H849">
        <f t="shared" ca="1" si="299"/>
        <v>80</v>
      </c>
      <c r="I849">
        <f t="shared" ca="1" si="300"/>
        <v>32</v>
      </c>
      <c r="J849">
        <f t="shared" ca="1" si="301"/>
        <v>251</v>
      </c>
      <c r="K849">
        <f t="shared" ca="1" si="302"/>
        <v>16</v>
      </c>
      <c r="L849">
        <f t="shared" ca="1" si="303"/>
        <v>1.9</v>
      </c>
      <c r="M849" t="str">
        <f t="shared" ca="1" si="304"/>
        <v>Reddish brown</v>
      </c>
      <c r="N849">
        <f t="shared" ca="1" si="305"/>
        <v>32.799999999999997</v>
      </c>
      <c r="O849">
        <f t="shared" ca="1" si="306"/>
        <v>56.6</v>
      </c>
      <c r="P849">
        <f t="shared" ca="1" si="307"/>
        <v>26.9</v>
      </c>
      <c r="Q849">
        <f t="shared" ca="1" si="308"/>
        <v>888</v>
      </c>
      <c r="R849" t="s">
        <v>22</v>
      </c>
      <c r="S849">
        <f t="shared" ca="1" si="309"/>
        <v>2.5</v>
      </c>
      <c r="T849">
        <f t="shared" ca="1" si="310"/>
        <v>1.1200000000000001</v>
      </c>
      <c r="U849">
        <f t="shared" ca="1" si="311"/>
        <v>0.05</v>
      </c>
      <c r="V849">
        <v>10205</v>
      </c>
      <c r="W849">
        <v>585904</v>
      </c>
    </row>
    <row r="850" spans="1:23" x14ac:dyDescent="0.25">
      <c r="A850">
        <v>849</v>
      </c>
      <c r="B850">
        <f t="shared" ca="1" si="293"/>
        <v>39</v>
      </c>
      <c r="C850" t="str">
        <f t="shared" ca="1" si="294"/>
        <v>Sandy loam</v>
      </c>
      <c r="D850">
        <f t="shared" ca="1" si="295"/>
        <v>7</v>
      </c>
      <c r="E850">
        <f t="shared" ca="1" si="296"/>
        <v>4.7</v>
      </c>
      <c r="F850">
        <f t="shared" ca="1" si="297"/>
        <v>64.8</v>
      </c>
      <c r="G850">
        <f t="shared" ca="1" si="298"/>
        <v>1.1499999999999999</v>
      </c>
      <c r="H850">
        <f t="shared" ca="1" si="299"/>
        <v>117</v>
      </c>
      <c r="I850">
        <f t="shared" ca="1" si="300"/>
        <v>35</v>
      </c>
      <c r="J850">
        <f t="shared" ca="1" si="301"/>
        <v>231</v>
      </c>
      <c r="K850">
        <f t="shared" ca="1" si="302"/>
        <v>20</v>
      </c>
      <c r="L850">
        <f t="shared" ca="1" si="303"/>
        <v>1.9</v>
      </c>
      <c r="M850" t="str">
        <f t="shared" ca="1" si="304"/>
        <v>Dark brown</v>
      </c>
      <c r="N850">
        <f t="shared" ca="1" si="305"/>
        <v>39.5</v>
      </c>
      <c r="O850">
        <f t="shared" ca="1" si="306"/>
        <v>56.2</v>
      </c>
      <c r="P850">
        <f t="shared" ca="1" si="307"/>
        <v>22.9</v>
      </c>
      <c r="Q850">
        <f t="shared" ca="1" si="308"/>
        <v>903</v>
      </c>
      <c r="R850" t="s">
        <v>22</v>
      </c>
      <c r="S850">
        <f t="shared" ca="1" si="309"/>
        <v>3.34</v>
      </c>
      <c r="T850">
        <f t="shared" ca="1" si="310"/>
        <v>1.1499999999999999</v>
      </c>
      <c r="U850">
        <f t="shared" ca="1" si="311"/>
        <v>0.03</v>
      </c>
      <c r="V850">
        <v>10205</v>
      </c>
      <c r="W850">
        <v>585904</v>
      </c>
    </row>
    <row r="851" spans="1:23" x14ac:dyDescent="0.25">
      <c r="A851">
        <v>850</v>
      </c>
      <c r="B851">
        <f t="shared" ca="1" si="293"/>
        <v>37</v>
      </c>
      <c r="C851" t="str">
        <f t="shared" ca="1" si="294"/>
        <v>Loamy</v>
      </c>
      <c r="D851">
        <f t="shared" ca="1" si="295"/>
        <v>6.8</v>
      </c>
      <c r="E851">
        <f t="shared" ca="1" si="296"/>
        <v>3.3</v>
      </c>
      <c r="F851">
        <f t="shared" ca="1" si="297"/>
        <v>55.2</v>
      </c>
      <c r="G851">
        <f t="shared" ca="1" si="298"/>
        <v>1.34</v>
      </c>
      <c r="H851">
        <f t="shared" ca="1" si="299"/>
        <v>137</v>
      </c>
      <c r="I851">
        <f t="shared" ca="1" si="300"/>
        <v>45</v>
      </c>
      <c r="J851">
        <f t="shared" ca="1" si="301"/>
        <v>265</v>
      </c>
      <c r="K851">
        <f t="shared" ca="1" si="302"/>
        <v>24</v>
      </c>
      <c r="L851">
        <f t="shared" ca="1" si="303"/>
        <v>1.3</v>
      </c>
      <c r="M851" t="str">
        <f t="shared" ca="1" si="304"/>
        <v>Dark brown</v>
      </c>
      <c r="N851">
        <f t="shared" ca="1" si="305"/>
        <v>36.5</v>
      </c>
      <c r="O851">
        <f t="shared" ca="1" si="306"/>
        <v>54.7</v>
      </c>
      <c r="P851">
        <f t="shared" ca="1" si="307"/>
        <v>26.8</v>
      </c>
      <c r="Q851">
        <f t="shared" ca="1" si="308"/>
        <v>853</v>
      </c>
      <c r="R851" t="s">
        <v>22</v>
      </c>
      <c r="S851">
        <f t="shared" ca="1" si="309"/>
        <v>3.04</v>
      </c>
      <c r="T851">
        <f t="shared" ca="1" si="310"/>
        <v>1.01</v>
      </c>
      <c r="U851">
        <f t="shared" ca="1" si="311"/>
        <v>0.04</v>
      </c>
      <c r="V851">
        <v>10205</v>
      </c>
      <c r="W851">
        <v>585904</v>
      </c>
    </row>
    <row r="852" spans="1:23" x14ac:dyDescent="0.25">
      <c r="A852">
        <v>851</v>
      </c>
      <c r="B852">
        <f t="shared" ca="1" si="293"/>
        <v>33</v>
      </c>
      <c r="C852" t="str">
        <f t="shared" ca="1" si="294"/>
        <v>Sandy loam</v>
      </c>
      <c r="D852">
        <f t="shared" ca="1" si="295"/>
        <v>6.4</v>
      </c>
      <c r="E852">
        <f t="shared" ca="1" si="296"/>
        <v>4.2</v>
      </c>
      <c r="F852">
        <f t="shared" ca="1" si="297"/>
        <v>66.8</v>
      </c>
      <c r="G852">
        <f t="shared" ca="1" si="298"/>
        <v>1.27</v>
      </c>
      <c r="H852">
        <f t="shared" ca="1" si="299"/>
        <v>85</v>
      </c>
      <c r="I852">
        <f t="shared" ca="1" si="300"/>
        <v>32</v>
      </c>
      <c r="J852">
        <f t="shared" ca="1" si="301"/>
        <v>255</v>
      </c>
      <c r="K852">
        <f t="shared" ca="1" si="302"/>
        <v>24</v>
      </c>
      <c r="L852">
        <f t="shared" ca="1" si="303"/>
        <v>1.3</v>
      </c>
      <c r="M852" t="str">
        <f t="shared" ca="1" si="304"/>
        <v>Reddish brown</v>
      </c>
      <c r="N852">
        <f t="shared" ca="1" si="305"/>
        <v>42.9</v>
      </c>
      <c r="O852">
        <f t="shared" ca="1" si="306"/>
        <v>50</v>
      </c>
      <c r="P852">
        <f t="shared" ca="1" si="307"/>
        <v>23.1</v>
      </c>
      <c r="Q852">
        <f t="shared" ca="1" si="308"/>
        <v>661</v>
      </c>
      <c r="R852" t="s">
        <v>22</v>
      </c>
      <c r="S852">
        <f t="shared" ca="1" si="309"/>
        <v>2.66</v>
      </c>
      <c r="T852">
        <f t="shared" ca="1" si="310"/>
        <v>1.34</v>
      </c>
      <c r="U852">
        <f t="shared" ca="1" si="311"/>
        <v>0.03</v>
      </c>
      <c r="V852">
        <v>10205</v>
      </c>
      <c r="W852">
        <v>585904</v>
      </c>
    </row>
    <row r="853" spans="1:23" x14ac:dyDescent="0.25">
      <c r="A853">
        <v>852</v>
      </c>
      <c r="B853">
        <f t="shared" ca="1" si="293"/>
        <v>42</v>
      </c>
      <c r="C853" t="str">
        <f t="shared" ca="1" si="294"/>
        <v>Loamy</v>
      </c>
      <c r="D853">
        <f t="shared" ca="1" si="295"/>
        <v>6.4</v>
      </c>
      <c r="E853">
        <f t="shared" ca="1" si="296"/>
        <v>4</v>
      </c>
      <c r="F853">
        <f t="shared" ca="1" si="297"/>
        <v>66.3</v>
      </c>
      <c r="G853">
        <f t="shared" ca="1" si="298"/>
        <v>1.33</v>
      </c>
      <c r="H853">
        <f t="shared" ca="1" si="299"/>
        <v>93</v>
      </c>
      <c r="I853">
        <f t="shared" ca="1" si="300"/>
        <v>30</v>
      </c>
      <c r="J853">
        <f t="shared" ca="1" si="301"/>
        <v>267</v>
      </c>
      <c r="K853">
        <f t="shared" ca="1" si="302"/>
        <v>19</v>
      </c>
      <c r="L853">
        <f t="shared" ca="1" si="303"/>
        <v>1.8</v>
      </c>
      <c r="M853" t="str">
        <f t="shared" ca="1" si="304"/>
        <v>Reddish brown</v>
      </c>
      <c r="N853">
        <f t="shared" ca="1" si="305"/>
        <v>33.9</v>
      </c>
      <c r="O853">
        <f t="shared" ca="1" si="306"/>
        <v>37.1</v>
      </c>
      <c r="P853">
        <f t="shared" ca="1" si="307"/>
        <v>27.3</v>
      </c>
      <c r="Q853">
        <f t="shared" ca="1" si="308"/>
        <v>635</v>
      </c>
      <c r="R853" t="s">
        <v>22</v>
      </c>
      <c r="S853">
        <f t="shared" ca="1" si="309"/>
        <v>3.1</v>
      </c>
      <c r="T853">
        <f t="shared" ca="1" si="310"/>
        <v>1.79</v>
      </c>
      <c r="U853">
        <f t="shared" ca="1" si="311"/>
        <v>0.04</v>
      </c>
      <c r="V853">
        <v>10205</v>
      </c>
      <c r="W853">
        <v>585904</v>
      </c>
    </row>
    <row r="854" spans="1:23" x14ac:dyDescent="0.25">
      <c r="A854">
        <v>853</v>
      </c>
      <c r="B854">
        <f t="shared" ca="1" si="293"/>
        <v>34</v>
      </c>
      <c r="C854" t="str">
        <f t="shared" ca="1" si="294"/>
        <v>Sandy loam</v>
      </c>
      <c r="D854">
        <f t="shared" ca="1" si="295"/>
        <v>6.5</v>
      </c>
      <c r="E854">
        <f t="shared" ca="1" si="296"/>
        <v>3.4</v>
      </c>
      <c r="F854">
        <f t="shared" ca="1" si="297"/>
        <v>67.8</v>
      </c>
      <c r="G854">
        <f t="shared" ca="1" si="298"/>
        <v>1.37</v>
      </c>
      <c r="H854">
        <f t="shared" ca="1" si="299"/>
        <v>146</v>
      </c>
      <c r="I854">
        <f t="shared" ca="1" si="300"/>
        <v>33</v>
      </c>
      <c r="J854">
        <f t="shared" ca="1" si="301"/>
        <v>291</v>
      </c>
      <c r="K854">
        <f t="shared" ca="1" si="302"/>
        <v>16</v>
      </c>
      <c r="L854">
        <f t="shared" ca="1" si="303"/>
        <v>1.7</v>
      </c>
      <c r="M854" t="str">
        <f t="shared" ca="1" si="304"/>
        <v>Dark brown</v>
      </c>
      <c r="N854">
        <f t="shared" ca="1" si="305"/>
        <v>47.5</v>
      </c>
      <c r="O854">
        <f t="shared" ca="1" si="306"/>
        <v>53.9</v>
      </c>
      <c r="P854">
        <f t="shared" ca="1" si="307"/>
        <v>21</v>
      </c>
      <c r="Q854">
        <f t="shared" ca="1" si="308"/>
        <v>689</v>
      </c>
      <c r="R854" t="s">
        <v>22</v>
      </c>
      <c r="S854">
        <f t="shared" ca="1" si="309"/>
        <v>4.42</v>
      </c>
      <c r="T854">
        <f t="shared" ca="1" si="310"/>
        <v>1.26</v>
      </c>
      <c r="U854">
        <f t="shared" ca="1" si="311"/>
        <v>0.03</v>
      </c>
      <c r="V854">
        <v>10205</v>
      </c>
      <c r="W854">
        <v>585904</v>
      </c>
    </row>
    <row r="855" spans="1:23" x14ac:dyDescent="0.25">
      <c r="A855">
        <v>854</v>
      </c>
      <c r="B855">
        <f t="shared" ca="1" si="293"/>
        <v>42</v>
      </c>
      <c r="C855" t="str">
        <f t="shared" ca="1" si="294"/>
        <v>Sandy loam</v>
      </c>
      <c r="D855">
        <f t="shared" ca="1" si="295"/>
        <v>6.3</v>
      </c>
      <c r="E855">
        <f t="shared" ca="1" si="296"/>
        <v>3.5</v>
      </c>
      <c r="F855">
        <f t="shared" ca="1" si="297"/>
        <v>57.1</v>
      </c>
      <c r="G855">
        <f t="shared" ca="1" si="298"/>
        <v>1.3</v>
      </c>
      <c r="H855">
        <f t="shared" ca="1" si="299"/>
        <v>123</v>
      </c>
      <c r="I855">
        <f t="shared" ca="1" si="300"/>
        <v>50</v>
      </c>
      <c r="J855">
        <f t="shared" ca="1" si="301"/>
        <v>204</v>
      </c>
      <c r="K855">
        <f t="shared" ca="1" si="302"/>
        <v>25</v>
      </c>
      <c r="L855">
        <f t="shared" ca="1" si="303"/>
        <v>1.7</v>
      </c>
      <c r="M855" t="str">
        <f t="shared" ca="1" si="304"/>
        <v>Reddish brown</v>
      </c>
      <c r="N855">
        <f t="shared" ca="1" si="305"/>
        <v>37</v>
      </c>
      <c r="O855">
        <f t="shared" ca="1" si="306"/>
        <v>52.9</v>
      </c>
      <c r="P855">
        <f t="shared" ca="1" si="307"/>
        <v>22.9</v>
      </c>
      <c r="Q855">
        <f t="shared" ca="1" si="308"/>
        <v>735</v>
      </c>
      <c r="R855" t="s">
        <v>22</v>
      </c>
      <c r="S855">
        <f t="shared" ca="1" si="309"/>
        <v>2.46</v>
      </c>
      <c r="T855">
        <f t="shared" ca="1" si="310"/>
        <v>1.08</v>
      </c>
      <c r="U855">
        <f t="shared" ca="1" si="311"/>
        <v>0.04</v>
      </c>
      <c r="V855">
        <v>10205</v>
      </c>
      <c r="W855">
        <v>585904</v>
      </c>
    </row>
    <row r="856" spans="1:23" x14ac:dyDescent="0.25">
      <c r="A856">
        <v>855</v>
      </c>
      <c r="B856">
        <f t="shared" ca="1" si="293"/>
        <v>33</v>
      </c>
      <c r="C856" t="str">
        <f t="shared" ca="1" si="294"/>
        <v>Loamy</v>
      </c>
      <c r="D856">
        <f t="shared" ca="1" si="295"/>
        <v>6.7</v>
      </c>
      <c r="E856">
        <f t="shared" ca="1" si="296"/>
        <v>3.8</v>
      </c>
      <c r="F856">
        <f t="shared" ca="1" si="297"/>
        <v>54.1</v>
      </c>
      <c r="G856">
        <f t="shared" ca="1" si="298"/>
        <v>1.24</v>
      </c>
      <c r="H856">
        <f t="shared" ca="1" si="299"/>
        <v>119</v>
      </c>
      <c r="I856">
        <f t="shared" ca="1" si="300"/>
        <v>33</v>
      </c>
      <c r="J856">
        <f t="shared" ca="1" si="301"/>
        <v>250</v>
      </c>
      <c r="K856">
        <f t="shared" ca="1" si="302"/>
        <v>17</v>
      </c>
      <c r="L856">
        <f t="shared" ca="1" si="303"/>
        <v>1.5</v>
      </c>
      <c r="M856" t="str">
        <f t="shared" ca="1" si="304"/>
        <v>Dark brown</v>
      </c>
      <c r="N856">
        <f t="shared" ca="1" si="305"/>
        <v>31.1</v>
      </c>
      <c r="O856">
        <f t="shared" ca="1" si="306"/>
        <v>52</v>
      </c>
      <c r="P856">
        <f t="shared" ca="1" si="307"/>
        <v>28.4</v>
      </c>
      <c r="Q856">
        <f t="shared" ca="1" si="308"/>
        <v>988</v>
      </c>
      <c r="R856" t="s">
        <v>22</v>
      </c>
      <c r="S856">
        <f t="shared" ca="1" si="309"/>
        <v>3.61</v>
      </c>
      <c r="T856">
        <f t="shared" ca="1" si="310"/>
        <v>1.04</v>
      </c>
      <c r="U856">
        <f t="shared" ca="1" si="311"/>
        <v>0.04</v>
      </c>
      <c r="V856">
        <v>10205</v>
      </c>
      <c r="W856">
        <v>585904</v>
      </c>
    </row>
    <row r="857" spans="1:23" x14ac:dyDescent="0.25">
      <c r="A857">
        <v>856</v>
      </c>
      <c r="B857">
        <f t="shared" ca="1" si="293"/>
        <v>36</v>
      </c>
      <c r="C857" t="str">
        <f t="shared" ca="1" si="294"/>
        <v>Sandy loam</v>
      </c>
      <c r="D857">
        <f t="shared" ca="1" si="295"/>
        <v>6.8</v>
      </c>
      <c r="E857">
        <f t="shared" ca="1" si="296"/>
        <v>3.7</v>
      </c>
      <c r="F857">
        <f t="shared" ca="1" si="297"/>
        <v>53.5</v>
      </c>
      <c r="G857">
        <f t="shared" ca="1" si="298"/>
        <v>1.34</v>
      </c>
      <c r="H857">
        <f t="shared" ca="1" si="299"/>
        <v>122</v>
      </c>
      <c r="I857">
        <f t="shared" ca="1" si="300"/>
        <v>35</v>
      </c>
      <c r="J857">
        <f t="shared" ca="1" si="301"/>
        <v>258</v>
      </c>
      <c r="K857">
        <f t="shared" ca="1" si="302"/>
        <v>25</v>
      </c>
      <c r="L857">
        <f t="shared" ca="1" si="303"/>
        <v>1.9</v>
      </c>
      <c r="M857" t="str">
        <f t="shared" ca="1" si="304"/>
        <v>Dark brown</v>
      </c>
      <c r="N857">
        <f t="shared" ca="1" si="305"/>
        <v>44.7</v>
      </c>
      <c r="O857">
        <f t="shared" ca="1" si="306"/>
        <v>33.4</v>
      </c>
      <c r="P857">
        <f t="shared" ca="1" si="307"/>
        <v>28</v>
      </c>
      <c r="Q857">
        <f t="shared" ca="1" si="308"/>
        <v>757</v>
      </c>
      <c r="R857" t="s">
        <v>22</v>
      </c>
      <c r="S857">
        <f t="shared" ca="1" si="309"/>
        <v>3.49</v>
      </c>
      <c r="T857">
        <f t="shared" ca="1" si="310"/>
        <v>1.6</v>
      </c>
      <c r="U857">
        <f t="shared" ca="1" si="311"/>
        <v>0.03</v>
      </c>
      <c r="V857">
        <v>10205</v>
      </c>
      <c r="W857">
        <v>585904</v>
      </c>
    </row>
    <row r="858" spans="1:23" x14ac:dyDescent="0.25">
      <c r="A858">
        <v>857</v>
      </c>
      <c r="B858">
        <f t="shared" ca="1" si="293"/>
        <v>45</v>
      </c>
      <c r="C858" t="str">
        <f t="shared" ca="1" si="294"/>
        <v>Sandy loam</v>
      </c>
      <c r="D858">
        <f t="shared" ca="1" si="295"/>
        <v>6.1</v>
      </c>
      <c r="E858">
        <f t="shared" ca="1" si="296"/>
        <v>4.4000000000000004</v>
      </c>
      <c r="F858">
        <f t="shared" ca="1" si="297"/>
        <v>56.7</v>
      </c>
      <c r="G858">
        <f t="shared" ca="1" si="298"/>
        <v>1</v>
      </c>
      <c r="H858">
        <f t="shared" ca="1" si="299"/>
        <v>146</v>
      </c>
      <c r="I858">
        <f t="shared" ca="1" si="300"/>
        <v>32</v>
      </c>
      <c r="J858">
        <f t="shared" ca="1" si="301"/>
        <v>281</v>
      </c>
      <c r="K858">
        <f t="shared" ca="1" si="302"/>
        <v>21</v>
      </c>
      <c r="L858">
        <f t="shared" ca="1" si="303"/>
        <v>1.2</v>
      </c>
      <c r="M858" t="str">
        <f t="shared" ca="1" si="304"/>
        <v>Dark brown</v>
      </c>
      <c r="N858">
        <f t="shared" ca="1" si="305"/>
        <v>47.5</v>
      </c>
      <c r="O858">
        <f t="shared" ca="1" si="306"/>
        <v>58.2</v>
      </c>
      <c r="P858">
        <f t="shared" ca="1" si="307"/>
        <v>25.4</v>
      </c>
      <c r="Q858">
        <f t="shared" ca="1" si="308"/>
        <v>887</v>
      </c>
      <c r="R858" t="s">
        <v>22</v>
      </c>
      <c r="S858">
        <f t="shared" ca="1" si="309"/>
        <v>4.5599999999999996</v>
      </c>
      <c r="T858">
        <f t="shared" ca="1" si="310"/>
        <v>0.97</v>
      </c>
      <c r="U858">
        <f t="shared" ca="1" si="311"/>
        <v>0.02</v>
      </c>
      <c r="V858">
        <v>10205</v>
      </c>
      <c r="W858">
        <v>585904</v>
      </c>
    </row>
    <row r="859" spans="1:23" x14ac:dyDescent="0.25">
      <c r="A859">
        <v>858</v>
      </c>
      <c r="B859">
        <f t="shared" ca="1" si="293"/>
        <v>35</v>
      </c>
      <c r="C859" t="str">
        <f t="shared" ca="1" si="294"/>
        <v>Sandy loam</v>
      </c>
      <c r="D859">
        <f t="shared" ca="1" si="295"/>
        <v>6.4</v>
      </c>
      <c r="E859">
        <f t="shared" ca="1" si="296"/>
        <v>3.2</v>
      </c>
      <c r="F859">
        <f t="shared" ca="1" si="297"/>
        <v>54.7</v>
      </c>
      <c r="G859">
        <f t="shared" ca="1" si="298"/>
        <v>1.1000000000000001</v>
      </c>
      <c r="H859">
        <f t="shared" ca="1" si="299"/>
        <v>121</v>
      </c>
      <c r="I859">
        <f t="shared" ca="1" si="300"/>
        <v>46</v>
      </c>
      <c r="J859">
        <f t="shared" ca="1" si="301"/>
        <v>268</v>
      </c>
      <c r="K859">
        <f t="shared" ca="1" si="302"/>
        <v>19</v>
      </c>
      <c r="L859">
        <f t="shared" ca="1" si="303"/>
        <v>2</v>
      </c>
      <c r="M859" t="str">
        <f t="shared" ca="1" si="304"/>
        <v>Dark brown</v>
      </c>
      <c r="N859">
        <f t="shared" ca="1" si="305"/>
        <v>49.2</v>
      </c>
      <c r="O859">
        <f t="shared" ca="1" si="306"/>
        <v>57.9</v>
      </c>
      <c r="P859">
        <f t="shared" ca="1" si="307"/>
        <v>24.7</v>
      </c>
      <c r="Q859">
        <f t="shared" ca="1" si="308"/>
        <v>746</v>
      </c>
      <c r="R859" t="s">
        <v>22</v>
      </c>
      <c r="S859">
        <f t="shared" ca="1" si="309"/>
        <v>2.63</v>
      </c>
      <c r="T859">
        <f t="shared" ca="1" si="310"/>
        <v>0.94</v>
      </c>
      <c r="U859">
        <f t="shared" ca="1" si="311"/>
        <v>0.02</v>
      </c>
      <c r="V859">
        <v>10205</v>
      </c>
      <c r="W859">
        <v>585904</v>
      </c>
    </row>
    <row r="860" spans="1:23" x14ac:dyDescent="0.25">
      <c r="A860">
        <v>859</v>
      </c>
      <c r="B860">
        <f t="shared" ca="1" si="293"/>
        <v>34</v>
      </c>
      <c r="C860" t="str">
        <f t="shared" ca="1" si="294"/>
        <v>Loamy</v>
      </c>
      <c r="D860">
        <f t="shared" ca="1" si="295"/>
        <v>6.3</v>
      </c>
      <c r="E860">
        <f t="shared" ca="1" si="296"/>
        <v>3.2</v>
      </c>
      <c r="F860">
        <f t="shared" ca="1" si="297"/>
        <v>61.9</v>
      </c>
      <c r="G860">
        <f t="shared" ca="1" si="298"/>
        <v>1.24</v>
      </c>
      <c r="H860">
        <f t="shared" ca="1" si="299"/>
        <v>86</v>
      </c>
      <c r="I860">
        <f t="shared" ca="1" si="300"/>
        <v>40</v>
      </c>
      <c r="J860">
        <f t="shared" ca="1" si="301"/>
        <v>205</v>
      </c>
      <c r="K860">
        <f t="shared" ca="1" si="302"/>
        <v>21</v>
      </c>
      <c r="L860">
        <f t="shared" ca="1" si="303"/>
        <v>1.3</v>
      </c>
      <c r="M860" t="str">
        <f t="shared" ca="1" si="304"/>
        <v>Dark brown</v>
      </c>
      <c r="N860">
        <f t="shared" ca="1" si="305"/>
        <v>48.6</v>
      </c>
      <c r="O860">
        <f t="shared" ca="1" si="306"/>
        <v>58</v>
      </c>
      <c r="P860">
        <f t="shared" ca="1" si="307"/>
        <v>22.5</v>
      </c>
      <c r="Q860">
        <f t="shared" ca="1" si="308"/>
        <v>930</v>
      </c>
      <c r="R860" t="s">
        <v>22</v>
      </c>
      <c r="S860">
        <f t="shared" ca="1" si="309"/>
        <v>2.15</v>
      </c>
      <c r="T860">
        <f t="shared" ca="1" si="310"/>
        <v>1.07</v>
      </c>
      <c r="U860">
        <f t="shared" ca="1" si="311"/>
        <v>0.03</v>
      </c>
      <c r="V860">
        <v>10205</v>
      </c>
      <c r="W860">
        <v>585904</v>
      </c>
    </row>
    <row r="861" spans="1:23" x14ac:dyDescent="0.25">
      <c r="A861">
        <v>860</v>
      </c>
      <c r="B861">
        <f t="shared" ca="1" si="293"/>
        <v>38</v>
      </c>
      <c r="C861" t="str">
        <f t="shared" ca="1" si="294"/>
        <v>Loamy</v>
      </c>
      <c r="D861">
        <f t="shared" ca="1" si="295"/>
        <v>6.1</v>
      </c>
      <c r="E861">
        <f t="shared" ca="1" si="296"/>
        <v>3.2</v>
      </c>
      <c r="F861">
        <f t="shared" ca="1" si="297"/>
        <v>53.8</v>
      </c>
      <c r="G861">
        <f t="shared" ca="1" si="298"/>
        <v>1.1399999999999999</v>
      </c>
      <c r="H861">
        <f t="shared" ca="1" si="299"/>
        <v>99</v>
      </c>
      <c r="I861">
        <f t="shared" ca="1" si="300"/>
        <v>45</v>
      </c>
      <c r="J861">
        <f t="shared" ca="1" si="301"/>
        <v>271</v>
      </c>
      <c r="K861">
        <f t="shared" ca="1" si="302"/>
        <v>16</v>
      </c>
      <c r="L861">
        <f t="shared" ca="1" si="303"/>
        <v>1.8</v>
      </c>
      <c r="M861" t="str">
        <f t="shared" ca="1" si="304"/>
        <v>Dark brown</v>
      </c>
      <c r="N861">
        <f t="shared" ca="1" si="305"/>
        <v>36.6</v>
      </c>
      <c r="O861">
        <f t="shared" ca="1" si="306"/>
        <v>33.200000000000003</v>
      </c>
      <c r="P861">
        <f t="shared" ca="1" si="307"/>
        <v>22.3</v>
      </c>
      <c r="Q861">
        <f t="shared" ca="1" si="308"/>
        <v>911</v>
      </c>
      <c r="R861" t="s">
        <v>22</v>
      </c>
      <c r="S861">
        <f t="shared" ca="1" si="309"/>
        <v>2.2000000000000002</v>
      </c>
      <c r="T861">
        <f t="shared" ca="1" si="310"/>
        <v>1.62</v>
      </c>
      <c r="U861">
        <f t="shared" ca="1" si="311"/>
        <v>0.03</v>
      </c>
      <c r="V861">
        <v>10205</v>
      </c>
      <c r="W861">
        <v>585904</v>
      </c>
    </row>
    <row r="862" spans="1:23" x14ac:dyDescent="0.25">
      <c r="A862">
        <v>861</v>
      </c>
      <c r="B862">
        <f t="shared" ca="1" si="293"/>
        <v>31</v>
      </c>
      <c r="C862" t="str">
        <f t="shared" ca="1" si="294"/>
        <v>Sandy loam</v>
      </c>
      <c r="D862">
        <f t="shared" ca="1" si="295"/>
        <v>6.1</v>
      </c>
      <c r="E862">
        <f t="shared" ca="1" si="296"/>
        <v>3.2</v>
      </c>
      <c r="F862">
        <f t="shared" ca="1" si="297"/>
        <v>69.099999999999994</v>
      </c>
      <c r="G862">
        <f t="shared" ca="1" si="298"/>
        <v>1.25</v>
      </c>
      <c r="H862">
        <f t="shared" ca="1" si="299"/>
        <v>100</v>
      </c>
      <c r="I862">
        <f t="shared" ca="1" si="300"/>
        <v>43</v>
      </c>
      <c r="J862">
        <f t="shared" ca="1" si="301"/>
        <v>274</v>
      </c>
      <c r="K862">
        <f t="shared" ca="1" si="302"/>
        <v>23</v>
      </c>
      <c r="L862">
        <f t="shared" ca="1" si="303"/>
        <v>2</v>
      </c>
      <c r="M862" t="str">
        <f t="shared" ca="1" si="304"/>
        <v>Reddish brown</v>
      </c>
      <c r="N862">
        <f t="shared" ca="1" si="305"/>
        <v>47.5</v>
      </c>
      <c r="O862">
        <f t="shared" ca="1" si="306"/>
        <v>48.2</v>
      </c>
      <c r="P862">
        <f t="shared" ca="1" si="307"/>
        <v>20.7</v>
      </c>
      <c r="Q862">
        <f t="shared" ca="1" si="308"/>
        <v>647</v>
      </c>
      <c r="R862" t="s">
        <v>22</v>
      </c>
      <c r="S862">
        <f t="shared" ca="1" si="309"/>
        <v>2.33</v>
      </c>
      <c r="T862">
        <f t="shared" ca="1" si="310"/>
        <v>1.43</v>
      </c>
      <c r="U862">
        <f t="shared" ca="1" si="311"/>
        <v>0.03</v>
      </c>
      <c r="V862">
        <v>10205</v>
      </c>
      <c r="W862">
        <v>585904</v>
      </c>
    </row>
    <row r="863" spans="1:23" x14ac:dyDescent="0.25">
      <c r="A863">
        <v>862</v>
      </c>
      <c r="B863">
        <f t="shared" ca="1" si="293"/>
        <v>41</v>
      </c>
      <c r="C863" t="str">
        <f t="shared" ca="1" si="294"/>
        <v>Sandy loam</v>
      </c>
      <c r="D863">
        <f t="shared" ca="1" si="295"/>
        <v>6.6</v>
      </c>
      <c r="E863">
        <f t="shared" ca="1" si="296"/>
        <v>4.3</v>
      </c>
      <c r="F863">
        <f t="shared" ca="1" si="297"/>
        <v>68.7</v>
      </c>
      <c r="G863">
        <f t="shared" ca="1" si="298"/>
        <v>1.21</v>
      </c>
      <c r="H863">
        <f t="shared" ca="1" si="299"/>
        <v>113</v>
      </c>
      <c r="I863">
        <f t="shared" ca="1" si="300"/>
        <v>32</v>
      </c>
      <c r="J863">
        <f t="shared" ca="1" si="301"/>
        <v>281</v>
      </c>
      <c r="K863">
        <f t="shared" ca="1" si="302"/>
        <v>20</v>
      </c>
      <c r="L863">
        <f t="shared" ca="1" si="303"/>
        <v>1</v>
      </c>
      <c r="M863" t="str">
        <f t="shared" ca="1" si="304"/>
        <v>Dark brown</v>
      </c>
      <c r="N863">
        <f t="shared" ca="1" si="305"/>
        <v>47.7</v>
      </c>
      <c r="O863">
        <f t="shared" ca="1" si="306"/>
        <v>55.6</v>
      </c>
      <c r="P863">
        <f t="shared" ca="1" si="307"/>
        <v>24.3</v>
      </c>
      <c r="Q863">
        <f t="shared" ca="1" si="308"/>
        <v>882</v>
      </c>
      <c r="R863" t="s">
        <v>22</v>
      </c>
      <c r="S863">
        <f t="shared" ca="1" si="309"/>
        <v>3.53</v>
      </c>
      <c r="T863">
        <f t="shared" ca="1" si="310"/>
        <v>1.24</v>
      </c>
      <c r="U863">
        <f t="shared" ca="1" si="311"/>
        <v>0.03</v>
      </c>
      <c r="V863">
        <v>10205</v>
      </c>
      <c r="W863">
        <v>585904</v>
      </c>
    </row>
    <row r="864" spans="1:23" x14ac:dyDescent="0.25">
      <c r="A864">
        <v>863</v>
      </c>
      <c r="B864">
        <f t="shared" ca="1" si="293"/>
        <v>34</v>
      </c>
      <c r="C864" t="str">
        <f t="shared" ca="1" si="294"/>
        <v>Sandy loam</v>
      </c>
      <c r="D864">
        <f t="shared" ca="1" si="295"/>
        <v>6.5</v>
      </c>
      <c r="E864">
        <f t="shared" ca="1" si="296"/>
        <v>4.5999999999999996</v>
      </c>
      <c r="F864">
        <f t="shared" ca="1" si="297"/>
        <v>61.3</v>
      </c>
      <c r="G864">
        <f t="shared" ca="1" si="298"/>
        <v>1.4</v>
      </c>
      <c r="H864">
        <f t="shared" ca="1" si="299"/>
        <v>98</v>
      </c>
      <c r="I864">
        <f t="shared" ca="1" si="300"/>
        <v>49</v>
      </c>
      <c r="J864">
        <f t="shared" ca="1" si="301"/>
        <v>299</v>
      </c>
      <c r="K864">
        <f t="shared" ca="1" si="302"/>
        <v>23</v>
      </c>
      <c r="L864">
        <f t="shared" ca="1" si="303"/>
        <v>1.5</v>
      </c>
      <c r="M864" t="str">
        <f t="shared" ca="1" si="304"/>
        <v>Dark brown</v>
      </c>
      <c r="N864">
        <f t="shared" ca="1" si="305"/>
        <v>43.6</v>
      </c>
      <c r="O864">
        <f t="shared" ca="1" si="306"/>
        <v>38.6</v>
      </c>
      <c r="P864">
        <f t="shared" ca="1" si="307"/>
        <v>28.4</v>
      </c>
      <c r="Q864">
        <f t="shared" ca="1" si="308"/>
        <v>951</v>
      </c>
      <c r="R864" t="s">
        <v>22</v>
      </c>
      <c r="S864">
        <f t="shared" ca="1" si="309"/>
        <v>2</v>
      </c>
      <c r="T864">
        <f t="shared" ca="1" si="310"/>
        <v>1.59</v>
      </c>
      <c r="U864">
        <f t="shared" ca="1" si="311"/>
        <v>0.03</v>
      </c>
      <c r="V864">
        <v>10205</v>
      </c>
      <c r="W864">
        <v>585904</v>
      </c>
    </row>
    <row r="865" spans="1:23" x14ac:dyDescent="0.25">
      <c r="A865">
        <v>864</v>
      </c>
      <c r="B865">
        <f t="shared" ca="1" si="293"/>
        <v>33</v>
      </c>
      <c r="C865" t="str">
        <f t="shared" ca="1" si="294"/>
        <v>Sandy loam</v>
      </c>
      <c r="D865">
        <f t="shared" ca="1" si="295"/>
        <v>7</v>
      </c>
      <c r="E865">
        <f t="shared" ca="1" si="296"/>
        <v>4.4000000000000004</v>
      </c>
      <c r="F865">
        <f t="shared" ca="1" si="297"/>
        <v>67.7</v>
      </c>
      <c r="G865">
        <f t="shared" ca="1" si="298"/>
        <v>1.21</v>
      </c>
      <c r="H865">
        <f t="shared" ca="1" si="299"/>
        <v>138</v>
      </c>
      <c r="I865">
        <f t="shared" ca="1" si="300"/>
        <v>40</v>
      </c>
      <c r="J865">
        <f t="shared" ca="1" si="301"/>
        <v>253</v>
      </c>
      <c r="K865">
        <f t="shared" ca="1" si="302"/>
        <v>15</v>
      </c>
      <c r="L865">
        <f t="shared" ca="1" si="303"/>
        <v>1.3</v>
      </c>
      <c r="M865" t="str">
        <f t="shared" ca="1" si="304"/>
        <v>Reddish brown</v>
      </c>
      <c r="N865">
        <f t="shared" ca="1" si="305"/>
        <v>45.8</v>
      </c>
      <c r="O865">
        <f t="shared" ca="1" si="306"/>
        <v>31.4</v>
      </c>
      <c r="P865">
        <f t="shared" ca="1" si="307"/>
        <v>26.7</v>
      </c>
      <c r="Q865">
        <f t="shared" ca="1" si="308"/>
        <v>761</v>
      </c>
      <c r="R865" t="s">
        <v>22</v>
      </c>
      <c r="S865">
        <f t="shared" ca="1" si="309"/>
        <v>3.45</v>
      </c>
      <c r="T865">
        <f t="shared" ca="1" si="310"/>
        <v>2.16</v>
      </c>
      <c r="U865">
        <f t="shared" ca="1" si="311"/>
        <v>0.03</v>
      </c>
      <c r="V865">
        <v>10205</v>
      </c>
      <c r="W865">
        <v>585904</v>
      </c>
    </row>
    <row r="866" spans="1:23" x14ac:dyDescent="0.25">
      <c r="A866">
        <v>865</v>
      </c>
      <c r="B866">
        <f t="shared" ca="1" si="293"/>
        <v>44</v>
      </c>
      <c r="C866" t="str">
        <f t="shared" ca="1" si="294"/>
        <v>Sandy loam</v>
      </c>
      <c r="D866">
        <f t="shared" ca="1" si="295"/>
        <v>6.6</v>
      </c>
      <c r="E866">
        <f t="shared" ca="1" si="296"/>
        <v>3.2</v>
      </c>
      <c r="F866">
        <f t="shared" ca="1" si="297"/>
        <v>67.3</v>
      </c>
      <c r="G866">
        <f t="shared" ca="1" si="298"/>
        <v>1.48</v>
      </c>
      <c r="H866">
        <f t="shared" ca="1" si="299"/>
        <v>113</v>
      </c>
      <c r="I866">
        <f t="shared" ca="1" si="300"/>
        <v>32</v>
      </c>
      <c r="J866">
        <f t="shared" ca="1" si="301"/>
        <v>291</v>
      </c>
      <c r="K866">
        <f t="shared" ca="1" si="302"/>
        <v>22</v>
      </c>
      <c r="L866">
        <f t="shared" ca="1" si="303"/>
        <v>2</v>
      </c>
      <c r="M866" t="str">
        <f t="shared" ca="1" si="304"/>
        <v>Dark brown</v>
      </c>
      <c r="N866">
        <f t="shared" ca="1" si="305"/>
        <v>44.5</v>
      </c>
      <c r="O866">
        <f t="shared" ca="1" si="306"/>
        <v>53</v>
      </c>
      <c r="P866">
        <f t="shared" ca="1" si="307"/>
        <v>26.2</v>
      </c>
      <c r="Q866">
        <f t="shared" ca="1" si="308"/>
        <v>653</v>
      </c>
      <c r="R866" t="s">
        <v>22</v>
      </c>
      <c r="S866">
        <f t="shared" ca="1" si="309"/>
        <v>3.53</v>
      </c>
      <c r="T866">
        <f t="shared" ca="1" si="310"/>
        <v>1.27</v>
      </c>
      <c r="U866">
        <f t="shared" ca="1" si="311"/>
        <v>0.03</v>
      </c>
      <c r="V866">
        <v>10205</v>
      </c>
      <c r="W866">
        <v>585904</v>
      </c>
    </row>
    <row r="867" spans="1:23" x14ac:dyDescent="0.25">
      <c r="A867">
        <v>866</v>
      </c>
      <c r="B867">
        <f t="shared" ref="B867:B930" ca="1" si="312">RANDBETWEEN(30, 45)</f>
        <v>43</v>
      </c>
      <c r="C867" t="str">
        <f t="shared" ref="C867:C930" ca="1" si="313">CHOOSE(RANDBETWEEN(1,2), "Loamy", "Sandy loam")</f>
        <v>Sandy loam</v>
      </c>
      <c r="D867">
        <f t="shared" ref="D867:D930" ca="1" si="314">ROUND(6 + RAND(), 1)</f>
        <v>6.3</v>
      </c>
      <c r="E867">
        <f t="shared" ref="E867:E930" ca="1" si="315">ROUND(3 + RAND() * 2, 1)</f>
        <v>4.2</v>
      </c>
      <c r="F867">
        <f t="shared" ref="F867:F930" ca="1" si="316">ROUND(50 + RAND() * 20, 1)</f>
        <v>53.5</v>
      </c>
      <c r="G867">
        <f t="shared" ref="G867:G930" ca="1" si="317">ROUND(1 + RAND() * 0.5, 2)</f>
        <v>1.32</v>
      </c>
      <c r="H867">
        <f t="shared" ref="H867:H930" ca="1" si="318">RANDBETWEEN(80, 150)</f>
        <v>134</v>
      </c>
      <c r="I867">
        <f t="shared" ref="I867:I930" ca="1" si="319">RANDBETWEEN(30, 60)</f>
        <v>35</v>
      </c>
      <c r="J867">
        <f t="shared" ref="J867:J930" ca="1" si="320">RANDBETWEEN(200, 300)</f>
        <v>255</v>
      </c>
      <c r="K867">
        <f t="shared" ref="K867:K930" ca="1" si="321">RANDBETWEEN(15, 25)</f>
        <v>21</v>
      </c>
      <c r="L867">
        <f t="shared" ref="L867:L930" ca="1" si="322">ROUND(1 + RAND(), 1)</f>
        <v>2</v>
      </c>
      <c r="M867" t="str">
        <f t="shared" ref="M867:M930" ca="1" si="323">CHOOSE(RANDBETWEEN(1,2), "Dark brown", "Reddish brown")</f>
        <v>Dark brown</v>
      </c>
      <c r="N867">
        <f t="shared" ref="N867:N930" ca="1" si="324">ROUND(30 + RAND() * 20, 1)</f>
        <v>45.2</v>
      </c>
      <c r="O867">
        <f t="shared" ref="O867:O930" ca="1" si="325">ROUND(30 + RAND() * 30, 1)</f>
        <v>47.3</v>
      </c>
      <c r="P867">
        <f t="shared" ref="P867:P930" ca="1" si="326">ROUND(20 + RAND() * 10, 1)</f>
        <v>28.7</v>
      </c>
      <c r="Q867">
        <f t="shared" ref="Q867:Q930" ca="1" si="327">RANDBETWEEN(600, 1000)</f>
        <v>905</v>
      </c>
      <c r="R867" t="s">
        <v>22</v>
      </c>
      <c r="S867">
        <f t="shared" ca="1" si="309"/>
        <v>3.83</v>
      </c>
      <c r="T867">
        <f t="shared" ca="1" si="310"/>
        <v>1.1299999999999999</v>
      </c>
      <c r="U867">
        <f t="shared" ca="1" si="311"/>
        <v>0.03</v>
      </c>
      <c r="V867">
        <v>10205</v>
      </c>
      <c r="W867">
        <v>585904</v>
      </c>
    </row>
    <row r="868" spans="1:23" x14ac:dyDescent="0.25">
      <c r="A868">
        <v>867</v>
      </c>
      <c r="B868">
        <f t="shared" ca="1" si="312"/>
        <v>37</v>
      </c>
      <c r="C868" t="str">
        <f t="shared" ca="1" si="313"/>
        <v>Loamy</v>
      </c>
      <c r="D868">
        <f t="shared" ca="1" si="314"/>
        <v>6.2</v>
      </c>
      <c r="E868">
        <f t="shared" ca="1" si="315"/>
        <v>3.6</v>
      </c>
      <c r="F868">
        <f t="shared" ca="1" si="316"/>
        <v>57.4</v>
      </c>
      <c r="G868">
        <f t="shared" ca="1" si="317"/>
        <v>1.03</v>
      </c>
      <c r="H868">
        <f t="shared" ca="1" si="318"/>
        <v>133</v>
      </c>
      <c r="I868">
        <f t="shared" ca="1" si="319"/>
        <v>57</v>
      </c>
      <c r="J868">
        <f t="shared" ca="1" si="320"/>
        <v>260</v>
      </c>
      <c r="K868">
        <f t="shared" ca="1" si="321"/>
        <v>21</v>
      </c>
      <c r="L868">
        <f t="shared" ca="1" si="322"/>
        <v>1.3</v>
      </c>
      <c r="M868" t="str">
        <f t="shared" ca="1" si="323"/>
        <v>Dark brown</v>
      </c>
      <c r="N868">
        <f t="shared" ca="1" si="324"/>
        <v>35.1</v>
      </c>
      <c r="O868">
        <f t="shared" ca="1" si="325"/>
        <v>56.4</v>
      </c>
      <c r="P868">
        <f t="shared" ca="1" si="326"/>
        <v>27</v>
      </c>
      <c r="Q868">
        <f t="shared" ca="1" si="327"/>
        <v>847</v>
      </c>
      <c r="R868" t="s">
        <v>22</v>
      </c>
      <c r="S868">
        <f t="shared" ca="1" si="309"/>
        <v>2.33</v>
      </c>
      <c r="T868">
        <f t="shared" ca="1" si="310"/>
        <v>1.02</v>
      </c>
      <c r="U868">
        <f t="shared" ca="1" si="311"/>
        <v>0.03</v>
      </c>
      <c r="V868">
        <v>10205</v>
      </c>
      <c r="W868">
        <v>585904</v>
      </c>
    </row>
    <row r="869" spans="1:23" x14ac:dyDescent="0.25">
      <c r="A869">
        <v>868</v>
      </c>
      <c r="B869">
        <f t="shared" ca="1" si="312"/>
        <v>30</v>
      </c>
      <c r="C869" t="str">
        <f t="shared" ca="1" si="313"/>
        <v>Sandy loam</v>
      </c>
      <c r="D869">
        <f t="shared" ca="1" si="314"/>
        <v>6.1</v>
      </c>
      <c r="E869">
        <f t="shared" ca="1" si="315"/>
        <v>3.1</v>
      </c>
      <c r="F869">
        <f t="shared" ca="1" si="316"/>
        <v>53.2</v>
      </c>
      <c r="G869">
        <f t="shared" ca="1" si="317"/>
        <v>1.41</v>
      </c>
      <c r="H869">
        <f t="shared" ca="1" si="318"/>
        <v>102</v>
      </c>
      <c r="I869">
        <f t="shared" ca="1" si="319"/>
        <v>52</v>
      </c>
      <c r="J869">
        <f t="shared" ca="1" si="320"/>
        <v>205</v>
      </c>
      <c r="K869">
        <f t="shared" ca="1" si="321"/>
        <v>23</v>
      </c>
      <c r="L869">
        <f t="shared" ca="1" si="322"/>
        <v>1.6</v>
      </c>
      <c r="M869" t="str">
        <f t="shared" ca="1" si="323"/>
        <v>Reddish brown</v>
      </c>
      <c r="N869">
        <f t="shared" ca="1" si="324"/>
        <v>41.9</v>
      </c>
      <c r="O869">
        <f t="shared" ca="1" si="325"/>
        <v>49.2</v>
      </c>
      <c r="P869">
        <f t="shared" ca="1" si="326"/>
        <v>28.6</v>
      </c>
      <c r="Q869">
        <f t="shared" ca="1" si="327"/>
        <v>787</v>
      </c>
      <c r="R869" t="s">
        <v>22</v>
      </c>
      <c r="S869">
        <f t="shared" ca="1" si="309"/>
        <v>1.96</v>
      </c>
      <c r="T869">
        <f t="shared" ca="1" si="310"/>
        <v>1.08</v>
      </c>
      <c r="U869">
        <f t="shared" ca="1" si="311"/>
        <v>0.03</v>
      </c>
      <c r="V869">
        <v>10205</v>
      </c>
      <c r="W869">
        <v>585904</v>
      </c>
    </row>
    <row r="870" spans="1:23" x14ac:dyDescent="0.25">
      <c r="A870">
        <v>869</v>
      </c>
      <c r="B870">
        <f t="shared" ca="1" si="312"/>
        <v>30</v>
      </c>
      <c r="C870" t="str">
        <f t="shared" ca="1" si="313"/>
        <v>Sandy loam</v>
      </c>
      <c r="D870">
        <f t="shared" ca="1" si="314"/>
        <v>6.9</v>
      </c>
      <c r="E870">
        <f t="shared" ca="1" si="315"/>
        <v>3.7</v>
      </c>
      <c r="F870">
        <f t="shared" ca="1" si="316"/>
        <v>54.5</v>
      </c>
      <c r="G870">
        <f t="shared" ca="1" si="317"/>
        <v>1.42</v>
      </c>
      <c r="H870">
        <f t="shared" ca="1" si="318"/>
        <v>122</v>
      </c>
      <c r="I870">
        <f t="shared" ca="1" si="319"/>
        <v>42</v>
      </c>
      <c r="J870">
        <f t="shared" ca="1" si="320"/>
        <v>207</v>
      </c>
      <c r="K870">
        <f t="shared" ca="1" si="321"/>
        <v>18</v>
      </c>
      <c r="L870">
        <f t="shared" ca="1" si="322"/>
        <v>1.1000000000000001</v>
      </c>
      <c r="M870" t="str">
        <f t="shared" ca="1" si="323"/>
        <v>Dark brown</v>
      </c>
      <c r="N870">
        <f t="shared" ca="1" si="324"/>
        <v>31.1</v>
      </c>
      <c r="O870">
        <f t="shared" ca="1" si="325"/>
        <v>58.8</v>
      </c>
      <c r="P870">
        <f t="shared" ca="1" si="326"/>
        <v>22.9</v>
      </c>
      <c r="Q870">
        <f t="shared" ca="1" si="327"/>
        <v>844</v>
      </c>
      <c r="R870" t="s">
        <v>22</v>
      </c>
      <c r="S870">
        <f t="shared" ca="1" si="309"/>
        <v>2.9</v>
      </c>
      <c r="T870">
        <f t="shared" ca="1" si="310"/>
        <v>0.93</v>
      </c>
      <c r="U870">
        <f t="shared" ca="1" si="311"/>
        <v>0.05</v>
      </c>
      <c r="V870">
        <v>10205</v>
      </c>
      <c r="W870">
        <v>585904</v>
      </c>
    </row>
    <row r="871" spans="1:23" x14ac:dyDescent="0.25">
      <c r="A871">
        <v>870</v>
      </c>
      <c r="B871">
        <f t="shared" ca="1" si="312"/>
        <v>42</v>
      </c>
      <c r="C871" t="str">
        <f t="shared" ca="1" si="313"/>
        <v>Sandy loam</v>
      </c>
      <c r="D871">
        <f t="shared" ca="1" si="314"/>
        <v>7</v>
      </c>
      <c r="E871">
        <f t="shared" ca="1" si="315"/>
        <v>4.3</v>
      </c>
      <c r="F871">
        <f t="shared" ca="1" si="316"/>
        <v>58.1</v>
      </c>
      <c r="G871">
        <f t="shared" ca="1" si="317"/>
        <v>1.34</v>
      </c>
      <c r="H871">
        <f t="shared" ca="1" si="318"/>
        <v>145</v>
      </c>
      <c r="I871">
        <f t="shared" ca="1" si="319"/>
        <v>36</v>
      </c>
      <c r="J871">
        <f t="shared" ca="1" si="320"/>
        <v>208</v>
      </c>
      <c r="K871">
        <f t="shared" ca="1" si="321"/>
        <v>19</v>
      </c>
      <c r="L871">
        <f t="shared" ca="1" si="322"/>
        <v>1</v>
      </c>
      <c r="M871" t="str">
        <f t="shared" ca="1" si="323"/>
        <v>Dark brown</v>
      </c>
      <c r="N871">
        <f t="shared" ca="1" si="324"/>
        <v>33.5</v>
      </c>
      <c r="O871">
        <f t="shared" ca="1" si="325"/>
        <v>50.8</v>
      </c>
      <c r="P871">
        <f t="shared" ca="1" si="326"/>
        <v>21.5</v>
      </c>
      <c r="Q871">
        <f t="shared" ca="1" si="327"/>
        <v>946</v>
      </c>
      <c r="R871" t="s">
        <v>22</v>
      </c>
      <c r="S871">
        <f t="shared" ca="1" si="309"/>
        <v>4.03</v>
      </c>
      <c r="T871">
        <f t="shared" ca="1" si="310"/>
        <v>1.1399999999999999</v>
      </c>
      <c r="U871">
        <f t="shared" ca="1" si="311"/>
        <v>0.04</v>
      </c>
      <c r="V871">
        <v>10205</v>
      </c>
      <c r="W871">
        <v>585904</v>
      </c>
    </row>
    <row r="872" spans="1:23" x14ac:dyDescent="0.25">
      <c r="A872">
        <v>871</v>
      </c>
      <c r="B872">
        <f t="shared" ca="1" si="312"/>
        <v>31</v>
      </c>
      <c r="C872" t="str">
        <f t="shared" ca="1" si="313"/>
        <v>Sandy loam</v>
      </c>
      <c r="D872">
        <f t="shared" ca="1" si="314"/>
        <v>6.5</v>
      </c>
      <c r="E872">
        <f t="shared" ca="1" si="315"/>
        <v>4.3</v>
      </c>
      <c r="F872">
        <f t="shared" ca="1" si="316"/>
        <v>53.3</v>
      </c>
      <c r="G872">
        <f t="shared" ca="1" si="317"/>
        <v>1.34</v>
      </c>
      <c r="H872">
        <f t="shared" ca="1" si="318"/>
        <v>118</v>
      </c>
      <c r="I872">
        <f t="shared" ca="1" si="319"/>
        <v>60</v>
      </c>
      <c r="J872">
        <f t="shared" ca="1" si="320"/>
        <v>225</v>
      </c>
      <c r="K872">
        <f t="shared" ca="1" si="321"/>
        <v>23</v>
      </c>
      <c r="L872">
        <f t="shared" ca="1" si="322"/>
        <v>1.6</v>
      </c>
      <c r="M872" t="str">
        <f t="shared" ca="1" si="323"/>
        <v>Reddish brown</v>
      </c>
      <c r="N872">
        <f t="shared" ca="1" si="324"/>
        <v>41.8</v>
      </c>
      <c r="O872">
        <f t="shared" ca="1" si="325"/>
        <v>47.2</v>
      </c>
      <c r="P872">
        <f t="shared" ca="1" si="326"/>
        <v>27</v>
      </c>
      <c r="Q872">
        <f t="shared" ca="1" si="327"/>
        <v>899</v>
      </c>
      <c r="R872" t="s">
        <v>22</v>
      </c>
      <c r="S872">
        <f t="shared" ca="1" si="309"/>
        <v>1.97</v>
      </c>
      <c r="T872">
        <f t="shared" ca="1" si="310"/>
        <v>1.1299999999999999</v>
      </c>
      <c r="U872">
        <f t="shared" ca="1" si="311"/>
        <v>0.03</v>
      </c>
      <c r="V872">
        <v>10205</v>
      </c>
      <c r="W872">
        <v>585904</v>
      </c>
    </row>
    <row r="873" spans="1:23" x14ac:dyDescent="0.25">
      <c r="A873">
        <v>872</v>
      </c>
      <c r="B873">
        <f t="shared" ca="1" si="312"/>
        <v>34</v>
      </c>
      <c r="C873" t="str">
        <f t="shared" ca="1" si="313"/>
        <v>Loamy</v>
      </c>
      <c r="D873">
        <f t="shared" ca="1" si="314"/>
        <v>6.4</v>
      </c>
      <c r="E873">
        <f t="shared" ca="1" si="315"/>
        <v>3.6</v>
      </c>
      <c r="F873">
        <f t="shared" ca="1" si="316"/>
        <v>67.7</v>
      </c>
      <c r="G873">
        <f t="shared" ca="1" si="317"/>
        <v>1.43</v>
      </c>
      <c r="H873">
        <f t="shared" ca="1" si="318"/>
        <v>81</v>
      </c>
      <c r="I873">
        <f t="shared" ca="1" si="319"/>
        <v>45</v>
      </c>
      <c r="J873">
        <f t="shared" ca="1" si="320"/>
        <v>222</v>
      </c>
      <c r="K873">
        <f t="shared" ca="1" si="321"/>
        <v>25</v>
      </c>
      <c r="L873">
        <f t="shared" ca="1" si="322"/>
        <v>1.9</v>
      </c>
      <c r="M873" t="str">
        <f t="shared" ca="1" si="323"/>
        <v>Dark brown</v>
      </c>
      <c r="N873">
        <f t="shared" ca="1" si="324"/>
        <v>48.9</v>
      </c>
      <c r="O873">
        <f t="shared" ca="1" si="325"/>
        <v>45.7</v>
      </c>
      <c r="P873">
        <f t="shared" ca="1" si="326"/>
        <v>23.1</v>
      </c>
      <c r="Q873">
        <f t="shared" ca="1" si="327"/>
        <v>801</v>
      </c>
      <c r="R873" t="s">
        <v>22</v>
      </c>
      <c r="S873">
        <f t="shared" ca="1" si="309"/>
        <v>1.8</v>
      </c>
      <c r="T873">
        <f t="shared" ca="1" si="310"/>
        <v>1.48</v>
      </c>
      <c r="U873">
        <f t="shared" ca="1" si="311"/>
        <v>0.03</v>
      </c>
      <c r="V873">
        <v>10205</v>
      </c>
      <c r="W873">
        <v>585904</v>
      </c>
    </row>
    <row r="874" spans="1:23" x14ac:dyDescent="0.25">
      <c r="A874">
        <v>873</v>
      </c>
      <c r="B874">
        <f t="shared" ca="1" si="312"/>
        <v>32</v>
      </c>
      <c r="C874" t="str">
        <f t="shared" ca="1" si="313"/>
        <v>Sandy loam</v>
      </c>
      <c r="D874">
        <f t="shared" ca="1" si="314"/>
        <v>6.3</v>
      </c>
      <c r="E874">
        <f t="shared" ca="1" si="315"/>
        <v>4.8</v>
      </c>
      <c r="F874">
        <f t="shared" ca="1" si="316"/>
        <v>56.1</v>
      </c>
      <c r="G874">
        <f t="shared" ca="1" si="317"/>
        <v>1.28</v>
      </c>
      <c r="H874">
        <f t="shared" ca="1" si="318"/>
        <v>128</v>
      </c>
      <c r="I874">
        <f t="shared" ca="1" si="319"/>
        <v>42</v>
      </c>
      <c r="J874">
        <f t="shared" ca="1" si="320"/>
        <v>292</v>
      </c>
      <c r="K874">
        <f t="shared" ca="1" si="321"/>
        <v>19</v>
      </c>
      <c r="L874">
        <f t="shared" ca="1" si="322"/>
        <v>1.5</v>
      </c>
      <c r="M874" t="str">
        <f t="shared" ca="1" si="323"/>
        <v>Dark brown</v>
      </c>
      <c r="N874">
        <f t="shared" ca="1" si="324"/>
        <v>33.4</v>
      </c>
      <c r="O874">
        <f t="shared" ca="1" si="325"/>
        <v>47.7</v>
      </c>
      <c r="P874">
        <f t="shared" ca="1" si="326"/>
        <v>27.5</v>
      </c>
      <c r="Q874">
        <f t="shared" ca="1" si="327"/>
        <v>957</v>
      </c>
      <c r="R874" t="s">
        <v>22</v>
      </c>
      <c r="S874">
        <f t="shared" ca="1" si="309"/>
        <v>3.05</v>
      </c>
      <c r="T874">
        <f t="shared" ca="1" si="310"/>
        <v>1.18</v>
      </c>
      <c r="U874">
        <f t="shared" ca="1" si="311"/>
        <v>0.04</v>
      </c>
      <c r="V874">
        <v>10205</v>
      </c>
      <c r="W874">
        <v>585904</v>
      </c>
    </row>
    <row r="875" spans="1:23" x14ac:dyDescent="0.25">
      <c r="A875">
        <v>874</v>
      </c>
      <c r="B875">
        <f t="shared" ca="1" si="312"/>
        <v>31</v>
      </c>
      <c r="C875" t="str">
        <f t="shared" ca="1" si="313"/>
        <v>Loamy</v>
      </c>
      <c r="D875">
        <f t="shared" ca="1" si="314"/>
        <v>6.2</v>
      </c>
      <c r="E875">
        <f t="shared" ca="1" si="315"/>
        <v>4.9000000000000004</v>
      </c>
      <c r="F875">
        <f t="shared" ca="1" si="316"/>
        <v>62.2</v>
      </c>
      <c r="G875">
        <f t="shared" ca="1" si="317"/>
        <v>1.03</v>
      </c>
      <c r="H875">
        <f t="shared" ca="1" si="318"/>
        <v>108</v>
      </c>
      <c r="I875">
        <f t="shared" ca="1" si="319"/>
        <v>31</v>
      </c>
      <c r="J875">
        <f t="shared" ca="1" si="320"/>
        <v>231</v>
      </c>
      <c r="K875">
        <f t="shared" ca="1" si="321"/>
        <v>15</v>
      </c>
      <c r="L875">
        <f t="shared" ca="1" si="322"/>
        <v>1.1000000000000001</v>
      </c>
      <c r="M875" t="str">
        <f t="shared" ca="1" si="323"/>
        <v>Reddish brown</v>
      </c>
      <c r="N875">
        <f t="shared" ca="1" si="324"/>
        <v>30.3</v>
      </c>
      <c r="O875">
        <f t="shared" ca="1" si="325"/>
        <v>42.8</v>
      </c>
      <c r="P875">
        <f t="shared" ca="1" si="326"/>
        <v>27.3</v>
      </c>
      <c r="Q875">
        <f t="shared" ca="1" si="327"/>
        <v>883</v>
      </c>
      <c r="R875" t="s">
        <v>22</v>
      </c>
      <c r="S875">
        <f t="shared" ca="1" si="309"/>
        <v>3.48</v>
      </c>
      <c r="T875">
        <f t="shared" ca="1" si="310"/>
        <v>1.45</v>
      </c>
      <c r="U875">
        <f t="shared" ca="1" si="311"/>
        <v>0.03</v>
      </c>
      <c r="V875">
        <v>10205</v>
      </c>
      <c r="W875">
        <v>585904</v>
      </c>
    </row>
    <row r="876" spans="1:23" x14ac:dyDescent="0.25">
      <c r="A876">
        <v>875</v>
      </c>
      <c r="B876">
        <f t="shared" ca="1" si="312"/>
        <v>39</v>
      </c>
      <c r="C876" t="str">
        <f t="shared" ca="1" si="313"/>
        <v>Sandy loam</v>
      </c>
      <c r="D876">
        <f t="shared" ca="1" si="314"/>
        <v>6.6</v>
      </c>
      <c r="E876">
        <f t="shared" ca="1" si="315"/>
        <v>4.0999999999999996</v>
      </c>
      <c r="F876">
        <f t="shared" ca="1" si="316"/>
        <v>66.400000000000006</v>
      </c>
      <c r="G876">
        <f t="shared" ca="1" si="317"/>
        <v>1.35</v>
      </c>
      <c r="H876">
        <f t="shared" ca="1" si="318"/>
        <v>128</v>
      </c>
      <c r="I876">
        <f t="shared" ca="1" si="319"/>
        <v>53</v>
      </c>
      <c r="J876">
        <f t="shared" ca="1" si="320"/>
        <v>222</v>
      </c>
      <c r="K876">
        <f t="shared" ca="1" si="321"/>
        <v>25</v>
      </c>
      <c r="L876">
        <f t="shared" ca="1" si="322"/>
        <v>1.9</v>
      </c>
      <c r="M876" t="str">
        <f t="shared" ca="1" si="323"/>
        <v>Dark brown</v>
      </c>
      <c r="N876">
        <f t="shared" ca="1" si="324"/>
        <v>35.4</v>
      </c>
      <c r="O876">
        <f t="shared" ca="1" si="325"/>
        <v>43.9</v>
      </c>
      <c r="P876">
        <f t="shared" ca="1" si="326"/>
        <v>22.3</v>
      </c>
      <c r="Q876">
        <f t="shared" ca="1" si="327"/>
        <v>860</v>
      </c>
      <c r="R876" t="s">
        <v>22</v>
      </c>
      <c r="S876">
        <f t="shared" ca="1" si="309"/>
        <v>2.42</v>
      </c>
      <c r="T876">
        <f t="shared" ca="1" si="310"/>
        <v>1.51</v>
      </c>
      <c r="U876">
        <f t="shared" ca="1" si="311"/>
        <v>0.04</v>
      </c>
      <c r="V876">
        <v>10205</v>
      </c>
      <c r="W876">
        <v>585904</v>
      </c>
    </row>
    <row r="877" spans="1:23" x14ac:dyDescent="0.25">
      <c r="A877">
        <v>876</v>
      </c>
      <c r="B877">
        <f t="shared" ca="1" si="312"/>
        <v>34</v>
      </c>
      <c r="C877" t="str">
        <f t="shared" ca="1" si="313"/>
        <v>Sandy loam</v>
      </c>
      <c r="D877">
        <f t="shared" ca="1" si="314"/>
        <v>6.4</v>
      </c>
      <c r="E877">
        <f t="shared" ca="1" si="315"/>
        <v>3.4</v>
      </c>
      <c r="F877">
        <f t="shared" ca="1" si="316"/>
        <v>61</v>
      </c>
      <c r="G877">
        <f t="shared" ca="1" si="317"/>
        <v>1.28</v>
      </c>
      <c r="H877">
        <f t="shared" ca="1" si="318"/>
        <v>98</v>
      </c>
      <c r="I877">
        <f t="shared" ca="1" si="319"/>
        <v>48</v>
      </c>
      <c r="J877">
        <f t="shared" ca="1" si="320"/>
        <v>224</v>
      </c>
      <c r="K877">
        <f t="shared" ca="1" si="321"/>
        <v>21</v>
      </c>
      <c r="L877">
        <f t="shared" ca="1" si="322"/>
        <v>1.5</v>
      </c>
      <c r="M877" t="str">
        <f t="shared" ca="1" si="323"/>
        <v>Reddish brown</v>
      </c>
      <c r="N877">
        <f t="shared" ca="1" si="324"/>
        <v>40.6</v>
      </c>
      <c r="O877">
        <f t="shared" ca="1" si="325"/>
        <v>58.2</v>
      </c>
      <c r="P877">
        <f t="shared" ca="1" si="326"/>
        <v>25.9</v>
      </c>
      <c r="Q877">
        <f t="shared" ca="1" si="327"/>
        <v>723</v>
      </c>
      <c r="R877" t="s">
        <v>22</v>
      </c>
      <c r="S877">
        <f t="shared" ca="1" si="309"/>
        <v>2.04</v>
      </c>
      <c r="T877">
        <f t="shared" ca="1" si="310"/>
        <v>1.05</v>
      </c>
      <c r="U877">
        <f t="shared" ca="1" si="311"/>
        <v>0.03</v>
      </c>
      <c r="V877">
        <v>10205</v>
      </c>
      <c r="W877">
        <v>585904</v>
      </c>
    </row>
    <row r="878" spans="1:23" x14ac:dyDescent="0.25">
      <c r="A878">
        <v>877</v>
      </c>
      <c r="B878">
        <f t="shared" ca="1" si="312"/>
        <v>34</v>
      </c>
      <c r="C878" t="str">
        <f t="shared" ca="1" si="313"/>
        <v>Loamy</v>
      </c>
      <c r="D878">
        <f t="shared" ca="1" si="314"/>
        <v>6.2</v>
      </c>
      <c r="E878">
        <f t="shared" ca="1" si="315"/>
        <v>4</v>
      </c>
      <c r="F878">
        <f t="shared" ca="1" si="316"/>
        <v>61.9</v>
      </c>
      <c r="G878">
        <f t="shared" ca="1" si="317"/>
        <v>1.24</v>
      </c>
      <c r="H878">
        <f t="shared" ca="1" si="318"/>
        <v>81</v>
      </c>
      <c r="I878">
        <f t="shared" ca="1" si="319"/>
        <v>41</v>
      </c>
      <c r="J878">
        <f t="shared" ca="1" si="320"/>
        <v>247</v>
      </c>
      <c r="K878">
        <f t="shared" ca="1" si="321"/>
        <v>25</v>
      </c>
      <c r="L878">
        <f t="shared" ca="1" si="322"/>
        <v>1.7</v>
      </c>
      <c r="M878" t="str">
        <f t="shared" ca="1" si="323"/>
        <v>Reddish brown</v>
      </c>
      <c r="N878">
        <f t="shared" ca="1" si="324"/>
        <v>49.4</v>
      </c>
      <c r="O878">
        <f t="shared" ca="1" si="325"/>
        <v>49</v>
      </c>
      <c r="P878">
        <f t="shared" ca="1" si="326"/>
        <v>26.8</v>
      </c>
      <c r="Q878">
        <f t="shared" ca="1" si="327"/>
        <v>671</v>
      </c>
      <c r="R878" t="s">
        <v>22</v>
      </c>
      <c r="S878">
        <f t="shared" ca="1" si="309"/>
        <v>1.98</v>
      </c>
      <c r="T878">
        <f t="shared" ca="1" si="310"/>
        <v>1.26</v>
      </c>
      <c r="U878">
        <f t="shared" ca="1" si="311"/>
        <v>0.03</v>
      </c>
      <c r="V878">
        <v>10205</v>
      </c>
      <c r="W878">
        <v>585904</v>
      </c>
    </row>
    <row r="879" spans="1:23" x14ac:dyDescent="0.25">
      <c r="A879">
        <v>878</v>
      </c>
      <c r="B879">
        <f t="shared" ca="1" si="312"/>
        <v>32</v>
      </c>
      <c r="C879" t="str">
        <f t="shared" ca="1" si="313"/>
        <v>Sandy loam</v>
      </c>
      <c r="D879">
        <f t="shared" ca="1" si="314"/>
        <v>6.4</v>
      </c>
      <c r="E879">
        <f t="shared" ca="1" si="315"/>
        <v>4.3</v>
      </c>
      <c r="F879">
        <f t="shared" ca="1" si="316"/>
        <v>59.9</v>
      </c>
      <c r="G879">
        <f t="shared" ca="1" si="317"/>
        <v>1.1100000000000001</v>
      </c>
      <c r="H879">
        <f t="shared" ca="1" si="318"/>
        <v>149</v>
      </c>
      <c r="I879">
        <f t="shared" ca="1" si="319"/>
        <v>34</v>
      </c>
      <c r="J879">
        <f t="shared" ca="1" si="320"/>
        <v>237</v>
      </c>
      <c r="K879">
        <f t="shared" ca="1" si="321"/>
        <v>21</v>
      </c>
      <c r="L879">
        <f t="shared" ca="1" si="322"/>
        <v>1.2</v>
      </c>
      <c r="M879" t="str">
        <f t="shared" ca="1" si="323"/>
        <v>Dark brown</v>
      </c>
      <c r="N879">
        <f t="shared" ca="1" si="324"/>
        <v>47.2</v>
      </c>
      <c r="O879">
        <f t="shared" ca="1" si="325"/>
        <v>42.6</v>
      </c>
      <c r="P879">
        <f t="shared" ca="1" si="326"/>
        <v>26.2</v>
      </c>
      <c r="Q879">
        <f t="shared" ca="1" si="327"/>
        <v>857</v>
      </c>
      <c r="R879" t="s">
        <v>22</v>
      </c>
      <c r="S879">
        <f t="shared" ca="1" si="309"/>
        <v>4.38</v>
      </c>
      <c r="T879">
        <f t="shared" ca="1" si="310"/>
        <v>1.41</v>
      </c>
      <c r="U879">
        <f t="shared" ca="1" si="311"/>
        <v>0.02</v>
      </c>
      <c r="V879">
        <v>10205</v>
      </c>
      <c r="W879">
        <v>585904</v>
      </c>
    </row>
    <row r="880" spans="1:23" x14ac:dyDescent="0.25">
      <c r="A880">
        <v>879</v>
      </c>
      <c r="B880">
        <f t="shared" ca="1" si="312"/>
        <v>42</v>
      </c>
      <c r="C880" t="str">
        <f t="shared" ca="1" si="313"/>
        <v>Loamy</v>
      </c>
      <c r="D880">
        <f t="shared" ca="1" si="314"/>
        <v>6.4</v>
      </c>
      <c r="E880">
        <f t="shared" ca="1" si="315"/>
        <v>4.4000000000000004</v>
      </c>
      <c r="F880">
        <f t="shared" ca="1" si="316"/>
        <v>62.4</v>
      </c>
      <c r="G880">
        <f t="shared" ca="1" si="317"/>
        <v>1.1499999999999999</v>
      </c>
      <c r="H880">
        <f t="shared" ca="1" si="318"/>
        <v>116</v>
      </c>
      <c r="I880">
        <f t="shared" ca="1" si="319"/>
        <v>60</v>
      </c>
      <c r="J880">
        <f t="shared" ca="1" si="320"/>
        <v>201</v>
      </c>
      <c r="K880">
        <f t="shared" ca="1" si="321"/>
        <v>24</v>
      </c>
      <c r="L880">
        <f t="shared" ca="1" si="322"/>
        <v>1.9</v>
      </c>
      <c r="M880" t="str">
        <f t="shared" ca="1" si="323"/>
        <v>Dark brown</v>
      </c>
      <c r="N880">
        <f t="shared" ca="1" si="324"/>
        <v>48</v>
      </c>
      <c r="O880">
        <f t="shared" ca="1" si="325"/>
        <v>53</v>
      </c>
      <c r="P880">
        <f t="shared" ca="1" si="326"/>
        <v>28.3</v>
      </c>
      <c r="Q880">
        <f t="shared" ca="1" si="327"/>
        <v>741</v>
      </c>
      <c r="R880" t="s">
        <v>22</v>
      </c>
      <c r="S880">
        <f t="shared" ca="1" si="309"/>
        <v>1.93</v>
      </c>
      <c r="T880">
        <f t="shared" ca="1" si="310"/>
        <v>1.18</v>
      </c>
      <c r="U880">
        <f t="shared" ca="1" si="311"/>
        <v>0.02</v>
      </c>
      <c r="V880">
        <v>10205</v>
      </c>
      <c r="W880">
        <v>585904</v>
      </c>
    </row>
    <row r="881" spans="1:23" x14ac:dyDescent="0.25">
      <c r="A881">
        <v>880</v>
      </c>
      <c r="B881">
        <f t="shared" ca="1" si="312"/>
        <v>38</v>
      </c>
      <c r="C881" t="str">
        <f t="shared" ca="1" si="313"/>
        <v>Loamy</v>
      </c>
      <c r="D881">
        <f t="shared" ca="1" si="314"/>
        <v>6</v>
      </c>
      <c r="E881">
        <f t="shared" ca="1" si="315"/>
        <v>3.3</v>
      </c>
      <c r="F881">
        <f t="shared" ca="1" si="316"/>
        <v>63</v>
      </c>
      <c r="G881">
        <f t="shared" ca="1" si="317"/>
        <v>1.1299999999999999</v>
      </c>
      <c r="H881">
        <f t="shared" ca="1" si="318"/>
        <v>135</v>
      </c>
      <c r="I881">
        <f t="shared" ca="1" si="319"/>
        <v>39</v>
      </c>
      <c r="J881">
        <f t="shared" ca="1" si="320"/>
        <v>285</v>
      </c>
      <c r="K881">
        <f t="shared" ca="1" si="321"/>
        <v>24</v>
      </c>
      <c r="L881">
        <f t="shared" ca="1" si="322"/>
        <v>1.9</v>
      </c>
      <c r="M881" t="str">
        <f t="shared" ca="1" si="323"/>
        <v>Dark brown</v>
      </c>
      <c r="N881">
        <f t="shared" ca="1" si="324"/>
        <v>39.200000000000003</v>
      </c>
      <c r="O881">
        <f t="shared" ca="1" si="325"/>
        <v>36</v>
      </c>
      <c r="P881">
        <f t="shared" ca="1" si="326"/>
        <v>20.2</v>
      </c>
      <c r="Q881">
        <f t="shared" ca="1" si="327"/>
        <v>686</v>
      </c>
      <c r="R881" t="s">
        <v>22</v>
      </c>
      <c r="S881">
        <f t="shared" ca="1" si="309"/>
        <v>3.46</v>
      </c>
      <c r="T881">
        <f t="shared" ca="1" si="310"/>
        <v>1.75</v>
      </c>
      <c r="U881">
        <f t="shared" ca="1" si="311"/>
        <v>0.03</v>
      </c>
      <c r="V881">
        <v>10205</v>
      </c>
      <c r="W881">
        <v>585904</v>
      </c>
    </row>
    <row r="882" spans="1:23" x14ac:dyDescent="0.25">
      <c r="A882">
        <v>881</v>
      </c>
      <c r="B882">
        <f t="shared" ca="1" si="312"/>
        <v>39</v>
      </c>
      <c r="C882" t="str">
        <f t="shared" ca="1" si="313"/>
        <v>Sandy loam</v>
      </c>
      <c r="D882">
        <f t="shared" ca="1" si="314"/>
        <v>6.6</v>
      </c>
      <c r="E882">
        <f t="shared" ca="1" si="315"/>
        <v>4.5</v>
      </c>
      <c r="F882">
        <f t="shared" ca="1" si="316"/>
        <v>57.7</v>
      </c>
      <c r="G882">
        <f t="shared" ca="1" si="317"/>
        <v>1.48</v>
      </c>
      <c r="H882">
        <f t="shared" ca="1" si="318"/>
        <v>136</v>
      </c>
      <c r="I882">
        <f t="shared" ca="1" si="319"/>
        <v>31</v>
      </c>
      <c r="J882">
        <f t="shared" ca="1" si="320"/>
        <v>235</v>
      </c>
      <c r="K882">
        <f t="shared" ca="1" si="321"/>
        <v>25</v>
      </c>
      <c r="L882">
        <f t="shared" ca="1" si="322"/>
        <v>1</v>
      </c>
      <c r="M882" t="str">
        <f t="shared" ca="1" si="323"/>
        <v>Dark brown</v>
      </c>
      <c r="N882">
        <f t="shared" ca="1" si="324"/>
        <v>31.6</v>
      </c>
      <c r="O882">
        <f t="shared" ca="1" si="325"/>
        <v>47.1</v>
      </c>
      <c r="P882">
        <f t="shared" ca="1" si="326"/>
        <v>29.5</v>
      </c>
      <c r="Q882">
        <f t="shared" ca="1" si="327"/>
        <v>881</v>
      </c>
      <c r="R882" t="s">
        <v>22</v>
      </c>
      <c r="S882">
        <f t="shared" ca="1" si="309"/>
        <v>4.3899999999999997</v>
      </c>
      <c r="T882">
        <f t="shared" ca="1" si="310"/>
        <v>1.23</v>
      </c>
      <c r="U882">
        <f t="shared" ca="1" si="311"/>
        <v>0.05</v>
      </c>
      <c r="V882">
        <v>10205</v>
      </c>
      <c r="W882">
        <v>585904</v>
      </c>
    </row>
    <row r="883" spans="1:23" x14ac:dyDescent="0.25">
      <c r="A883">
        <v>882</v>
      </c>
      <c r="B883">
        <f t="shared" ca="1" si="312"/>
        <v>42</v>
      </c>
      <c r="C883" t="str">
        <f t="shared" ca="1" si="313"/>
        <v>Sandy loam</v>
      </c>
      <c r="D883">
        <f t="shared" ca="1" si="314"/>
        <v>6.6</v>
      </c>
      <c r="E883">
        <f t="shared" ca="1" si="315"/>
        <v>4.9000000000000004</v>
      </c>
      <c r="F883">
        <f t="shared" ca="1" si="316"/>
        <v>54.6</v>
      </c>
      <c r="G883">
        <f t="shared" ca="1" si="317"/>
        <v>1.37</v>
      </c>
      <c r="H883">
        <f t="shared" ca="1" si="318"/>
        <v>142</v>
      </c>
      <c r="I883">
        <f t="shared" ca="1" si="319"/>
        <v>55</v>
      </c>
      <c r="J883">
        <f t="shared" ca="1" si="320"/>
        <v>230</v>
      </c>
      <c r="K883">
        <f t="shared" ca="1" si="321"/>
        <v>15</v>
      </c>
      <c r="L883">
        <f t="shared" ca="1" si="322"/>
        <v>1.8</v>
      </c>
      <c r="M883" t="str">
        <f t="shared" ca="1" si="323"/>
        <v>Dark brown</v>
      </c>
      <c r="N883">
        <f t="shared" ca="1" si="324"/>
        <v>46</v>
      </c>
      <c r="O883">
        <f t="shared" ca="1" si="325"/>
        <v>35.799999999999997</v>
      </c>
      <c r="P883">
        <f t="shared" ca="1" si="326"/>
        <v>27.6</v>
      </c>
      <c r="Q883">
        <f t="shared" ca="1" si="327"/>
        <v>860</v>
      </c>
      <c r="R883" t="s">
        <v>22</v>
      </c>
      <c r="S883">
        <f t="shared" ca="1" si="309"/>
        <v>2.58</v>
      </c>
      <c r="T883">
        <f t="shared" ca="1" si="310"/>
        <v>1.53</v>
      </c>
      <c r="U883">
        <f t="shared" ca="1" si="311"/>
        <v>0.03</v>
      </c>
      <c r="V883">
        <v>10205</v>
      </c>
      <c r="W883">
        <v>585904</v>
      </c>
    </row>
    <row r="884" spans="1:23" x14ac:dyDescent="0.25">
      <c r="A884">
        <v>883</v>
      </c>
      <c r="B884">
        <f t="shared" ca="1" si="312"/>
        <v>40</v>
      </c>
      <c r="C884" t="str">
        <f t="shared" ca="1" si="313"/>
        <v>Loamy</v>
      </c>
      <c r="D884">
        <f t="shared" ca="1" si="314"/>
        <v>6.6</v>
      </c>
      <c r="E884">
        <f t="shared" ca="1" si="315"/>
        <v>3.8</v>
      </c>
      <c r="F884">
        <f t="shared" ca="1" si="316"/>
        <v>63.8</v>
      </c>
      <c r="G884">
        <f t="shared" ca="1" si="317"/>
        <v>1.1200000000000001</v>
      </c>
      <c r="H884">
        <f t="shared" ca="1" si="318"/>
        <v>116</v>
      </c>
      <c r="I884">
        <f t="shared" ca="1" si="319"/>
        <v>60</v>
      </c>
      <c r="J884">
        <f t="shared" ca="1" si="320"/>
        <v>261</v>
      </c>
      <c r="K884">
        <f t="shared" ca="1" si="321"/>
        <v>18</v>
      </c>
      <c r="L884">
        <f t="shared" ca="1" si="322"/>
        <v>1.6</v>
      </c>
      <c r="M884" t="str">
        <f t="shared" ca="1" si="323"/>
        <v>Dark brown</v>
      </c>
      <c r="N884">
        <f t="shared" ca="1" si="324"/>
        <v>49.6</v>
      </c>
      <c r="O884">
        <f t="shared" ca="1" si="325"/>
        <v>48.9</v>
      </c>
      <c r="P884">
        <f t="shared" ca="1" si="326"/>
        <v>28.2</v>
      </c>
      <c r="Q884">
        <f t="shared" ca="1" si="327"/>
        <v>775</v>
      </c>
      <c r="R884" t="s">
        <v>22</v>
      </c>
      <c r="S884">
        <f t="shared" ca="1" si="309"/>
        <v>1.93</v>
      </c>
      <c r="T884">
        <f t="shared" ca="1" si="310"/>
        <v>1.3</v>
      </c>
      <c r="U884">
        <f t="shared" ca="1" si="311"/>
        <v>0.02</v>
      </c>
      <c r="V884">
        <v>10205</v>
      </c>
      <c r="W884">
        <v>585904</v>
      </c>
    </row>
    <row r="885" spans="1:23" x14ac:dyDescent="0.25">
      <c r="A885">
        <v>884</v>
      </c>
      <c r="B885">
        <f t="shared" ca="1" si="312"/>
        <v>30</v>
      </c>
      <c r="C885" t="str">
        <f t="shared" ca="1" si="313"/>
        <v>Sandy loam</v>
      </c>
      <c r="D885">
        <f t="shared" ca="1" si="314"/>
        <v>6.7</v>
      </c>
      <c r="E885">
        <f t="shared" ca="1" si="315"/>
        <v>3.4</v>
      </c>
      <c r="F885">
        <f t="shared" ca="1" si="316"/>
        <v>65.7</v>
      </c>
      <c r="G885">
        <f t="shared" ca="1" si="317"/>
        <v>1.03</v>
      </c>
      <c r="H885">
        <f t="shared" ca="1" si="318"/>
        <v>145</v>
      </c>
      <c r="I885">
        <f t="shared" ca="1" si="319"/>
        <v>48</v>
      </c>
      <c r="J885">
        <f t="shared" ca="1" si="320"/>
        <v>261</v>
      </c>
      <c r="K885">
        <f t="shared" ca="1" si="321"/>
        <v>18</v>
      </c>
      <c r="L885">
        <f t="shared" ca="1" si="322"/>
        <v>1.7</v>
      </c>
      <c r="M885" t="str">
        <f t="shared" ca="1" si="323"/>
        <v>Dark brown</v>
      </c>
      <c r="N885">
        <f t="shared" ca="1" si="324"/>
        <v>35.1</v>
      </c>
      <c r="O885">
        <f t="shared" ca="1" si="325"/>
        <v>44.5</v>
      </c>
      <c r="P885">
        <f t="shared" ca="1" si="326"/>
        <v>25.6</v>
      </c>
      <c r="Q885">
        <f t="shared" ca="1" si="327"/>
        <v>929</v>
      </c>
      <c r="R885" t="s">
        <v>22</v>
      </c>
      <c r="S885">
        <f t="shared" ca="1" si="309"/>
        <v>3.02</v>
      </c>
      <c r="T885">
        <f t="shared" ca="1" si="310"/>
        <v>1.48</v>
      </c>
      <c r="U885">
        <f t="shared" ca="1" si="311"/>
        <v>0.03</v>
      </c>
      <c r="V885">
        <v>10205</v>
      </c>
      <c r="W885">
        <v>585904</v>
      </c>
    </row>
    <row r="886" spans="1:23" x14ac:dyDescent="0.25">
      <c r="A886">
        <v>885</v>
      </c>
      <c r="B886">
        <f t="shared" ca="1" si="312"/>
        <v>33</v>
      </c>
      <c r="C886" t="str">
        <f t="shared" ca="1" si="313"/>
        <v>Sandy loam</v>
      </c>
      <c r="D886">
        <f t="shared" ca="1" si="314"/>
        <v>6</v>
      </c>
      <c r="E886">
        <f t="shared" ca="1" si="315"/>
        <v>3.6</v>
      </c>
      <c r="F886">
        <f t="shared" ca="1" si="316"/>
        <v>62.8</v>
      </c>
      <c r="G886">
        <f t="shared" ca="1" si="317"/>
        <v>1.24</v>
      </c>
      <c r="H886">
        <f t="shared" ca="1" si="318"/>
        <v>81</v>
      </c>
      <c r="I886">
        <f t="shared" ca="1" si="319"/>
        <v>50</v>
      </c>
      <c r="J886">
        <f t="shared" ca="1" si="320"/>
        <v>297</v>
      </c>
      <c r="K886">
        <f t="shared" ca="1" si="321"/>
        <v>20</v>
      </c>
      <c r="L886">
        <f t="shared" ca="1" si="322"/>
        <v>1.3</v>
      </c>
      <c r="M886" t="str">
        <f t="shared" ca="1" si="323"/>
        <v>Reddish brown</v>
      </c>
      <c r="N886">
        <f t="shared" ca="1" si="324"/>
        <v>36.799999999999997</v>
      </c>
      <c r="O886">
        <f t="shared" ca="1" si="325"/>
        <v>51.4</v>
      </c>
      <c r="P886">
        <f t="shared" ca="1" si="326"/>
        <v>23.4</v>
      </c>
      <c r="Q886">
        <f t="shared" ca="1" si="327"/>
        <v>728</v>
      </c>
      <c r="R886" t="s">
        <v>22</v>
      </c>
      <c r="S886">
        <f t="shared" ca="1" si="309"/>
        <v>1.62</v>
      </c>
      <c r="T886">
        <f t="shared" ca="1" si="310"/>
        <v>1.22</v>
      </c>
      <c r="U886">
        <f t="shared" ca="1" si="311"/>
        <v>0.03</v>
      </c>
      <c r="V886">
        <v>10205</v>
      </c>
      <c r="W886">
        <v>585904</v>
      </c>
    </row>
    <row r="887" spans="1:23" x14ac:dyDescent="0.25">
      <c r="A887">
        <v>886</v>
      </c>
      <c r="B887">
        <f t="shared" ca="1" si="312"/>
        <v>34</v>
      </c>
      <c r="C887" t="str">
        <f t="shared" ca="1" si="313"/>
        <v>Sandy loam</v>
      </c>
      <c r="D887">
        <f t="shared" ca="1" si="314"/>
        <v>6.7</v>
      </c>
      <c r="E887">
        <f t="shared" ca="1" si="315"/>
        <v>4.3</v>
      </c>
      <c r="F887">
        <f t="shared" ca="1" si="316"/>
        <v>51.5</v>
      </c>
      <c r="G887">
        <f t="shared" ca="1" si="317"/>
        <v>1.47</v>
      </c>
      <c r="H887">
        <f t="shared" ca="1" si="318"/>
        <v>136</v>
      </c>
      <c r="I887">
        <f t="shared" ca="1" si="319"/>
        <v>32</v>
      </c>
      <c r="J887">
        <f t="shared" ca="1" si="320"/>
        <v>279</v>
      </c>
      <c r="K887">
        <f t="shared" ca="1" si="321"/>
        <v>18</v>
      </c>
      <c r="L887">
        <f t="shared" ca="1" si="322"/>
        <v>1.3</v>
      </c>
      <c r="M887" t="str">
        <f t="shared" ca="1" si="323"/>
        <v>Dark brown</v>
      </c>
      <c r="N887">
        <f t="shared" ca="1" si="324"/>
        <v>49.6</v>
      </c>
      <c r="O887">
        <f t="shared" ca="1" si="325"/>
        <v>36</v>
      </c>
      <c r="P887">
        <f t="shared" ca="1" si="326"/>
        <v>24.2</v>
      </c>
      <c r="Q887">
        <f t="shared" ca="1" si="327"/>
        <v>773</v>
      </c>
      <c r="R887" t="s">
        <v>22</v>
      </c>
      <c r="S887">
        <f t="shared" ca="1" si="309"/>
        <v>4.25</v>
      </c>
      <c r="T887">
        <f t="shared" ca="1" si="310"/>
        <v>1.43</v>
      </c>
      <c r="U887">
        <f t="shared" ca="1" si="311"/>
        <v>0.03</v>
      </c>
      <c r="V887">
        <v>10205</v>
      </c>
      <c r="W887">
        <v>585904</v>
      </c>
    </row>
    <row r="888" spans="1:23" x14ac:dyDescent="0.25">
      <c r="A888">
        <v>887</v>
      </c>
      <c r="B888">
        <f t="shared" ca="1" si="312"/>
        <v>32</v>
      </c>
      <c r="C888" t="str">
        <f t="shared" ca="1" si="313"/>
        <v>Loamy</v>
      </c>
      <c r="D888">
        <f t="shared" ca="1" si="314"/>
        <v>6.6</v>
      </c>
      <c r="E888">
        <f t="shared" ca="1" si="315"/>
        <v>3.5</v>
      </c>
      <c r="F888">
        <f t="shared" ca="1" si="316"/>
        <v>65.7</v>
      </c>
      <c r="G888">
        <f t="shared" ca="1" si="317"/>
        <v>1.4</v>
      </c>
      <c r="H888">
        <f t="shared" ca="1" si="318"/>
        <v>150</v>
      </c>
      <c r="I888">
        <f t="shared" ca="1" si="319"/>
        <v>42</v>
      </c>
      <c r="J888">
        <f t="shared" ca="1" si="320"/>
        <v>237</v>
      </c>
      <c r="K888">
        <f t="shared" ca="1" si="321"/>
        <v>17</v>
      </c>
      <c r="L888">
        <f t="shared" ca="1" si="322"/>
        <v>1.4</v>
      </c>
      <c r="M888" t="str">
        <f t="shared" ca="1" si="323"/>
        <v>Reddish brown</v>
      </c>
      <c r="N888">
        <f t="shared" ca="1" si="324"/>
        <v>36.6</v>
      </c>
      <c r="O888">
        <f t="shared" ca="1" si="325"/>
        <v>59.1</v>
      </c>
      <c r="P888">
        <f t="shared" ca="1" si="326"/>
        <v>29.2</v>
      </c>
      <c r="Q888">
        <f t="shared" ca="1" si="327"/>
        <v>874</v>
      </c>
      <c r="R888" t="s">
        <v>22</v>
      </c>
      <c r="S888">
        <f t="shared" ca="1" si="309"/>
        <v>3.57</v>
      </c>
      <c r="T888">
        <f t="shared" ca="1" si="310"/>
        <v>1.1100000000000001</v>
      </c>
      <c r="U888">
        <f t="shared" ca="1" si="311"/>
        <v>0.04</v>
      </c>
      <c r="V888">
        <v>10205</v>
      </c>
      <c r="W888">
        <v>585904</v>
      </c>
    </row>
    <row r="889" spans="1:23" x14ac:dyDescent="0.25">
      <c r="A889">
        <v>888</v>
      </c>
      <c r="B889">
        <f t="shared" ca="1" si="312"/>
        <v>33</v>
      </c>
      <c r="C889" t="str">
        <f t="shared" ca="1" si="313"/>
        <v>Sandy loam</v>
      </c>
      <c r="D889">
        <f t="shared" ca="1" si="314"/>
        <v>6.7</v>
      </c>
      <c r="E889">
        <f t="shared" ca="1" si="315"/>
        <v>4.2</v>
      </c>
      <c r="F889">
        <f t="shared" ca="1" si="316"/>
        <v>63.3</v>
      </c>
      <c r="G889">
        <f t="shared" ca="1" si="317"/>
        <v>1.32</v>
      </c>
      <c r="H889">
        <f t="shared" ca="1" si="318"/>
        <v>144</v>
      </c>
      <c r="I889">
        <f t="shared" ca="1" si="319"/>
        <v>37</v>
      </c>
      <c r="J889">
        <f t="shared" ca="1" si="320"/>
        <v>270</v>
      </c>
      <c r="K889">
        <f t="shared" ca="1" si="321"/>
        <v>20</v>
      </c>
      <c r="L889">
        <f t="shared" ca="1" si="322"/>
        <v>2</v>
      </c>
      <c r="M889" t="str">
        <f t="shared" ca="1" si="323"/>
        <v>Dark brown</v>
      </c>
      <c r="N889">
        <f t="shared" ca="1" si="324"/>
        <v>39.200000000000003</v>
      </c>
      <c r="O889">
        <f t="shared" ca="1" si="325"/>
        <v>41.9</v>
      </c>
      <c r="P889">
        <f t="shared" ca="1" si="326"/>
        <v>26</v>
      </c>
      <c r="Q889">
        <f t="shared" ca="1" si="327"/>
        <v>853</v>
      </c>
      <c r="R889" t="s">
        <v>22</v>
      </c>
      <c r="S889">
        <f t="shared" ca="1" si="309"/>
        <v>3.89</v>
      </c>
      <c r="T889">
        <f t="shared" ca="1" si="310"/>
        <v>1.51</v>
      </c>
      <c r="U889">
        <f t="shared" ca="1" si="311"/>
        <v>0.03</v>
      </c>
      <c r="V889">
        <v>10205</v>
      </c>
      <c r="W889">
        <v>585904</v>
      </c>
    </row>
    <row r="890" spans="1:23" x14ac:dyDescent="0.25">
      <c r="A890">
        <v>889</v>
      </c>
      <c r="B890">
        <f t="shared" ca="1" si="312"/>
        <v>42</v>
      </c>
      <c r="C890" t="str">
        <f t="shared" ca="1" si="313"/>
        <v>Loamy</v>
      </c>
      <c r="D890">
        <f t="shared" ca="1" si="314"/>
        <v>6.7</v>
      </c>
      <c r="E890">
        <f t="shared" ca="1" si="315"/>
        <v>3</v>
      </c>
      <c r="F890">
        <f t="shared" ca="1" si="316"/>
        <v>66.900000000000006</v>
      </c>
      <c r="G890">
        <f t="shared" ca="1" si="317"/>
        <v>1.36</v>
      </c>
      <c r="H890">
        <f t="shared" ca="1" si="318"/>
        <v>95</v>
      </c>
      <c r="I890">
        <f t="shared" ca="1" si="319"/>
        <v>52</v>
      </c>
      <c r="J890">
        <f t="shared" ca="1" si="320"/>
        <v>255</v>
      </c>
      <c r="K890">
        <f t="shared" ca="1" si="321"/>
        <v>22</v>
      </c>
      <c r="L890">
        <f t="shared" ca="1" si="322"/>
        <v>1.3</v>
      </c>
      <c r="M890" t="str">
        <f t="shared" ca="1" si="323"/>
        <v>Reddish brown</v>
      </c>
      <c r="N890">
        <f t="shared" ca="1" si="324"/>
        <v>36.299999999999997</v>
      </c>
      <c r="O890">
        <f t="shared" ca="1" si="325"/>
        <v>36.9</v>
      </c>
      <c r="P890">
        <f t="shared" ca="1" si="326"/>
        <v>27.4</v>
      </c>
      <c r="Q890">
        <f t="shared" ca="1" si="327"/>
        <v>956</v>
      </c>
      <c r="R890" t="s">
        <v>22</v>
      </c>
      <c r="S890">
        <f t="shared" ca="1" si="309"/>
        <v>1.83</v>
      </c>
      <c r="T890">
        <f t="shared" ca="1" si="310"/>
        <v>1.81</v>
      </c>
      <c r="U890">
        <f t="shared" ca="1" si="311"/>
        <v>0.04</v>
      </c>
      <c r="V890">
        <v>10205</v>
      </c>
      <c r="W890">
        <v>585904</v>
      </c>
    </row>
    <row r="891" spans="1:23" x14ac:dyDescent="0.25">
      <c r="A891">
        <v>890</v>
      </c>
      <c r="B891">
        <f t="shared" ca="1" si="312"/>
        <v>36</v>
      </c>
      <c r="C891" t="str">
        <f t="shared" ca="1" si="313"/>
        <v>Sandy loam</v>
      </c>
      <c r="D891">
        <f t="shared" ca="1" si="314"/>
        <v>6.7</v>
      </c>
      <c r="E891">
        <f t="shared" ca="1" si="315"/>
        <v>3.9</v>
      </c>
      <c r="F891">
        <f t="shared" ca="1" si="316"/>
        <v>64.900000000000006</v>
      </c>
      <c r="G891">
        <f t="shared" ca="1" si="317"/>
        <v>1.23</v>
      </c>
      <c r="H891">
        <f t="shared" ca="1" si="318"/>
        <v>132</v>
      </c>
      <c r="I891">
        <f t="shared" ca="1" si="319"/>
        <v>45</v>
      </c>
      <c r="J891">
        <f t="shared" ca="1" si="320"/>
        <v>235</v>
      </c>
      <c r="K891">
        <f t="shared" ca="1" si="321"/>
        <v>24</v>
      </c>
      <c r="L891">
        <f t="shared" ca="1" si="322"/>
        <v>1.8</v>
      </c>
      <c r="M891" t="str">
        <f t="shared" ca="1" si="323"/>
        <v>Dark brown</v>
      </c>
      <c r="N891">
        <f t="shared" ca="1" si="324"/>
        <v>38.200000000000003</v>
      </c>
      <c r="O891">
        <f t="shared" ca="1" si="325"/>
        <v>35</v>
      </c>
      <c r="P891">
        <f t="shared" ca="1" si="326"/>
        <v>25.6</v>
      </c>
      <c r="Q891">
        <f t="shared" ca="1" si="327"/>
        <v>943</v>
      </c>
      <c r="R891" t="s">
        <v>22</v>
      </c>
      <c r="S891">
        <f t="shared" ca="1" si="309"/>
        <v>2.93</v>
      </c>
      <c r="T891">
        <f t="shared" ca="1" si="310"/>
        <v>1.85</v>
      </c>
      <c r="U891">
        <f t="shared" ca="1" si="311"/>
        <v>0.03</v>
      </c>
      <c r="V891">
        <v>10205</v>
      </c>
      <c r="W891">
        <v>585904</v>
      </c>
    </row>
    <row r="892" spans="1:23" x14ac:dyDescent="0.25">
      <c r="A892">
        <v>891</v>
      </c>
      <c r="B892">
        <f t="shared" ca="1" si="312"/>
        <v>45</v>
      </c>
      <c r="C892" t="str">
        <f t="shared" ca="1" si="313"/>
        <v>Loamy</v>
      </c>
      <c r="D892">
        <f t="shared" ca="1" si="314"/>
        <v>6.3</v>
      </c>
      <c r="E892">
        <f t="shared" ca="1" si="315"/>
        <v>4</v>
      </c>
      <c r="F892">
        <f t="shared" ca="1" si="316"/>
        <v>65.2</v>
      </c>
      <c r="G892">
        <f t="shared" ca="1" si="317"/>
        <v>1.39</v>
      </c>
      <c r="H892">
        <f t="shared" ca="1" si="318"/>
        <v>118</v>
      </c>
      <c r="I892">
        <f t="shared" ca="1" si="319"/>
        <v>53</v>
      </c>
      <c r="J892">
        <f t="shared" ca="1" si="320"/>
        <v>268</v>
      </c>
      <c r="K892">
        <f t="shared" ca="1" si="321"/>
        <v>16</v>
      </c>
      <c r="L892">
        <f t="shared" ca="1" si="322"/>
        <v>1.8</v>
      </c>
      <c r="M892" t="str">
        <f t="shared" ca="1" si="323"/>
        <v>Reddish brown</v>
      </c>
      <c r="N892">
        <f t="shared" ca="1" si="324"/>
        <v>42.2</v>
      </c>
      <c r="O892">
        <f t="shared" ca="1" si="325"/>
        <v>49.1</v>
      </c>
      <c r="P892">
        <f t="shared" ca="1" si="326"/>
        <v>28.6</v>
      </c>
      <c r="Q892">
        <f t="shared" ca="1" si="327"/>
        <v>926</v>
      </c>
      <c r="R892" t="s">
        <v>22</v>
      </c>
      <c r="S892">
        <f t="shared" ca="1" si="309"/>
        <v>2.23</v>
      </c>
      <c r="T892">
        <f t="shared" ca="1" si="310"/>
        <v>1.33</v>
      </c>
      <c r="U892">
        <f t="shared" ca="1" si="311"/>
        <v>0.03</v>
      </c>
      <c r="V892">
        <v>10205</v>
      </c>
      <c r="W892">
        <v>585904</v>
      </c>
    </row>
    <row r="893" spans="1:23" x14ac:dyDescent="0.25">
      <c r="A893">
        <v>892</v>
      </c>
      <c r="B893">
        <f t="shared" ca="1" si="312"/>
        <v>33</v>
      </c>
      <c r="C893" t="str">
        <f t="shared" ca="1" si="313"/>
        <v>Loamy</v>
      </c>
      <c r="D893">
        <f t="shared" ca="1" si="314"/>
        <v>6.3</v>
      </c>
      <c r="E893">
        <f t="shared" ca="1" si="315"/>
        <v>3.2</v>
      </c>
      <c r="F893">
        <f t="shared" ca="1" si="316"/>
        <v>57.1</v>
      </c>
      <c r="G893">
        <f t="shared" ca="1" si="317"/>
        <v>1.49</v>
      </c>
      <c r="H893">
        <f t="shared" ca="1" si="318"/>
        <v>143</v>
      </c>
      <c r="I893">
        <f t="shared" ca="1" si="319"/>
        <v>49</v>
      </c>
      <c r="J893">
        <f t="shared" ca="1" si="320"/>
        <v>268</v>
      </c>
      <c r="K893">
        <f t="shared" ca="1" si="321"/>
        <v>15</v>
      </c>
      <c r="L893">
        <f t="shared" ca="1" si="322"/>
        <v>1.4</v>
      </c>
      <c r="M893" t="str">
        <f t="shared" ca="1" si="323"/>
        <v>Reddish brown</v>
      </c>
      <c r="N893">
        <f t="shared" ca="1" si="324"/>
        <v>34.799999999999997</v>
      </c>
      <c r="O893">
        <f t="shared" ca="1" si="325"/>
        <v>43.1</v>
      </c>
      <c r="P893">
        <f t="shared" ca="1" si="326"/>
        <v>25.2</v>
      </c>
      <c r="Q893">
        <f t="shared" ca="1" si="327"/>
        <v>879</v>
      </c>
      <c r="R893" t="s">
        <v>22</v>
      </c>
      <c r="S893">
        <f t="shared" ca="1" si="309"/>
        <v>2.92</v>
      </c>
      <c r="T893">
        <f t="shared" ca="1" si="310"/>
        <v>1.32</v>
      </c>
      <c r="U893">
        <f t="shared" ca="1" si="311"/>
        <v>0.04</v>
      </c>
      <c r="V893">
        <v>10205</v>
      </c>
      <c r="W893">
        <v>585904</v>
      </c>
    </row>
    <row r="894" spans="1:23" x14ac:dyDescent="0.25">
      <c r="A894">
        <v>893</v>
      </c>
      <c r="B894">
        <f t="shared" ca="1" si="312"/>
        <v>33</v>
      </c>
      <c r="C894" t="str">
        <f t="shared" ca="1" si="313"/>
        <v>Loamy</v>
      </c>
      <c r="D894">
        <f t="shared" ca="1" si="314"/>
        <v>6.9</v>
      </c>
      <c r="E894">
        <f t="shared" ca="1" si="315"/>
        <v>3.6</v>
      </c>
      <c r="F894">
        <f t="shared" ca="1" si="316"/>
        <v>65.900000000000006</v>
      </c>
      <c r="G894">
        <f t="shared" ca="1" si="317"/>
        <v>1.45</v>
      </c>
      <c r="H894">
        <f t="shared" ca="1" si="318"/>
        <v>104</v>
      </c>
      <c r="I894">
        <f t="shared" ca="1" si="319"/>
        <v>39</v>
      </c>
      <c r="J894">
        <f t="shared" ca="1" si="320"/>
        <v>233</v>
      </c>
      <c r="K894">
        <f t="shared" ca="1" si="321"/>
        <v>18</v>
      </c>
      <c r="L894">
        <f t="shared" ca="1" si="322"/>
        <v>1.5</v>
      </c>
      <c r="M894" t="str">
        <f t="shared" ca="1" si="323"/>
        <v>Reddish brown</v>
      </c>
      <c r="N894">
        <f t="shared" ca="1" si="324"/>
        <v>41.4</v>
      </c>
      <c r="O894">
        <f t="shared" ca="1" si="325"/>
        <v>42.6</v>
      </c>
      <c r="P894">
        <f t="shared" ca="1" si="326"/>
        <v>24.8</v>
      </c>
      <c r="Q894">
        <f t="shared" ca="1" si="327"/>
        <v>898</v>
      </c>
      <c r="R894" t="s">
        <v>22</v>
      </c>
      <c r="S894">
        <f t="shared" ca="1" si="309"/>
        <v>2.67</v>
      </c>
      <c r="T894">
        <f t="shared" ca="1" si="310"/>
        <v>1.55</v>
      </c>
      <c r="U894">
        <f t="shared" ca="1" si="311"/>
        <v>0.04</v>
      </c>
      <c r="V894">
        <v>10205</v>
      </c>
      <c r="W894">
        <v>585904</v>
      </c>
    </row>
    <row r="895" spans="1:23" x14ac:dyDescent="0.25">
      <c r="A895">
        <v>894</v>
      </c>
      <c r="B895">
        <f t="shared" ca="1" si="312"/>
        <v>38</v>
      </c>
      <c r="C895" t="str">
        <f t="shared" ca="1" si="313"/>
        <v>Sandy loam</v>
      </c>
      <c r="D895">
        <f t="shared" ca="1" si="314"/>
        <v>6.1</v>
      </c>
      <c r="E895">
        <f t="shared" ca="1" si="315"/>
        <v>4.8</v>
      </c>
      <c r="F895">
        <f t="shared" ca="1" si="316"/>
        <v>58.7</v>
      </c>
      <c r="G895">
        <f t="shared" ca="1" si="317"/>
        <v>1</v>
      </c>
      <c r="H895">
        <f t="shared" ca="1" si="318"/>
        <v>87</v>
      </c>
      <c r="I895">
        <f t="shared" ca="1" si="319"/>
        <v>46</v>
      </c>
      <c r="J895">
        <f t="shared" ca="1" si="320"/>
        <v>262</v>
      </c>
      <c r="K895">
        <f t="shared" ca="1" si="321"/>
        <v>23</v>
      </c>
      <c r="L895">
        <f t="shared" ca="1" si="322"/>
        <v>1.2</v>
      </c>
      <c r="M895" t="str">
        <f t="shared" ca="1" si="323"/>
        <v>Reddish brown</v>
      </c>
      <c r="N895">
        <f t="shared" ca="1" si="324"/>
        <v>49.9</v>
      </c>
      <c r="O895">
        <f t="shared" ca="1" si="325"/>
        <v>53</v>
      </c>
      <c r="P895">
        <f t="shared" ca="1" si="326"/>
        <v>24.1</v>
      </c>
      <c r="Q895">
        <f t="shared" ca="1" si="327"/>
        <v>816</v>
      </c>
      <c r="R895" t="s">
        <v>22</v>
      </c>
      <c r="S895">
        <f t="shared" ca="1" si="309"/>
        <v>1.89</v>
      </c>
      <c r="T895">
        <f t="shared" ca="1" si="310"/>
        <v>1.1100000000000001</v>
      </c>
      <c r="U895">
        <f t="shared" ca="1" si="311"/>
        <v>0.02</v>
      </c>
      <c r="V895">
        <v>10205</v>
      </c>
      <c r="W895">
        <v>585904</v>
      </c>
    </row>
    <row r="896" spans="1:23" x14ac:dyDescent="0.25">
      <c r="A896">
        <v>895</v>
      </c>
      <c r="B896">
        <f t="shared" ca="1" si="312"/>
        <v>38</v>
      </c>
      <c r="C896" t="str">
        <f t="shared" ca="1" si="313"/>
        <v>Sandy loam</v>
      </c>
      <c r="D896">
        <f t="shared" ca="1" si="314"/>
        <v>6.1</v>
      </c>
      <c r="E896">
        <f t="shared" ca="1" si="315"/>
        <v>3.3</v>
      </c>
      <c r="F896">
        <f t="shared" ca="1" si="316"/>
        <v>53</v>
      </c>
      <c r="G896">
        <f t="shared" ca="1" si="317"/>
        <v>1.1200000000000001</v>
      </c>
      <c r="H896">
        <f t="shared" ca="1" si="318"/>
        <v>134</v>
      </c>
      <c r="I896">
        <f t="shared" ca="1" si="319"/>
        <v>47</v>
      </c>
      <c r="J896">
        <f t="shared" ca="1" si="320"/>
        <v>288</v>
      </c>
      <c r="K896">
        <f t="shared" ca="1" si="321"/>
        <v>25</v>
      </c>
      <c r="L896">
        <f t="shared" ca="1" si="322"/>
        <v>1.3</v>
      </c>
      <c r="M896" t="str">
        <f t="shared" ca="1" si="323"/>
        <v>Reddish brown</v>
      </c>
      <c r="N896">
        <f t="shared" ca="1" si="324"/>
        <v>35.299999999999997</v>
      </c>
      <c r="O896">
        <f t="shared" ca="1" si="325"/>
        <v>55.1</v>
      </c>
      <c r="P896">
        <f t="shared" ca="1" si="326"/>
        <v>23</v>
      </c>
      <c r="Q896">
        <f t="shared" ca="1" si="327"/>
        <v>685</v>
      </c>
      <c r="R896" t="s">
        <v>22</v>
      </c>
      <c r="S896">
        <f t="shared" ca="1" si="309"/>
        <v>2.85</v>
      </c>
      <c r="T896">
        <f t="shared" ca="1" si="310"/>
        <v>0.96</v>
      </c>
      <c r="U896">
        <f t="shared" ca="1" si="311"/>
        <v>0.03</v>
      </c>
      <c r="V896">
        <v>10205</v>
      </c>
      <c r="W896">
        <v>585904</v>
      </c>
    </row>
    <row r="897" spans="1:23" x14ac:dyDescent="0.25">
      <c r="A897">
        <v>896</v>
      </c>
      <c r="B897">
        <f t="shared" ca="1" si="312"/>
        <v>36</v>
      </c>
      <c r="C897" t="str">
        <f t="shared" ca="1" si="313"/>
        <v>Loamy</v>
      </c>
      <c r="D897">
        <f t="shared" ca="1" si="314"/>
        <v>7</v>
      </c>
      <c r="E897">
        <f t="shared" ca="1" si="315"/>
        <v>3.3</v>
      </c>
      <c r="F897">
        <f t="shared" ca="1" si="316"/>
        <v>69.5</v>
      </c>
      <c r="G897">
        <f t="shared" ca="1" si="317"/>
        <v>1.26</v>
      </c>
      <c r="H897">
        <f t="shared" ca="1" si="318"/>
        <v>137</v>
      </c>
      <c r="I897">
        <f t="shared" ca="1" si="319"/>
        <v>52</v>
      </c>
      <c r="J897">
        <f t="shared" ca="1" si="320"/>
        <v>252</v>
      </c>
      <c r="K897">
        <f t="shared" ca="1" si="321"/>
        <v>24</v>
      </c>
      <c r="L897">
        <f t="shared" ca="1" si="322"/>
        <v>1.3</v>
      </c>
      <c r="M897" t="str">
        <f t="shared" ca="1" si="323"/>
        <v>Dark brown</v>
      </c>
      <c r="N897">
        <f t="shared" ca="1" si="324"/>
        <v>46.7</v>
      </c>
      <c r="O897">
        <f t="shared" ca="1" si="325"/>
        <v>49.1</v>
      </c>
      <c r="P897">
        <f t="shared" ca="1" si="326"/>
        <v>20.3</v>
      </c>
      <c r="Q897">
        <f t="shared" ca="1" si="327"/>
        <v>791</v>
      </c>
      <c r="R897" t="s">
        <v>22</v>
      </c>
      <c r="S897">
        <f t="shared" ca="1" si="309"/>
        <v>2.63</v>
      </c>
      <c r="T897">
        <f t="shared" ca="1" si="310"/>
        <v>1.42</v>
      </c>
      <c r="U897">
        <f t="shared" ca="1" si="311"/>
        <v>0.03</v>
      </c>
      <c r="V897">
        <v>10205</v>
      </c>
      <c r="W897">
        <v>585904</v>
      </c>
    </row>
    <row r="898" spans="1:23" x14ac:dyDescent="0.25">
      <c r="A898">
        <v>897</v>
      </c>
      <c r="B898">
        <f t="shared" ca="1" si="312"/>
        <v>32</v>
      </c>
      <c r="C898" t="str">
        <f t="shared" ca="1" si="313"/>
        <v>Loamy</v>
      </c>
      <c r="D898">
        <f t="shared" ca="1" si="314"/>
        <v>7</v>
      </c>
      <c r="E898">
        <f t="shared" ca="1" si="315"/>
        <v>3.8</v>
      </c>
      <c r="F898">
        <f t="shared" ca="1" si="316"/>
        <v>54.7</v>
      </c>
      <c r="G898">
        <f t="shared" ca="1" si="317"/>
        <v>1.1399999999999999</v>
      </c>
      <c r="H898">
        <f t="shared" ca="1" si="318"/>
        <v>122</v>
      </c>
      <c r="I898">
        <f t="shared" ca="1" si="319"/>
        <v>49</v>
      </c>
      <c r="J898">
        <f t="shared" ca="1" si="320"/>
        <v>277</v>
      </c>
      <c r="K898">
        <f t="shared" ca="1" si="321"/>
        <v>24</v>
      </c>
      <c r="L898">
        <f t="shared" ca="1" si="322"/>
        <v>1.7</v>
      </c>
      <c r="M898" t="str">
        <f t="shared" ca="1" si="323"/>
        <v>Reddish brown</v>
      </c>
      <c r="N898">
        <f t="shared" ca="1" si="324"/>
        <v>46.6</v>
      </c>
      <c r="O898">
        <f t="shared" ca="1" si="325"/>
        <v>56.8</v>
      </c>
      <c r="P898">
        <f t="shared" ca="1" si="326"/>
        <v>29.4</v>
      </c>
      <c r="Q898">
        <f t="shared" ca="1" si="327"/>
        <v>901</v>
      </c>
      <c r="R898" t="s">
        <v>22</v>
      </c>
      <c r="S898">
        <f t="shared" ca="1" si="309"/>
        <v>2.4900000000000002</v>
      </c>
      <c r="T898">
        <f t="shared" ca="1" si="310"/>
        <v>0.96</v>
      </c>
      <c r="U898">
        <f t="shared" ca="1" si="311"/>
        <v>0.02</v>
      </c>
      <c r="V898">
        <v>10205</v>
      </c>
      <c r="W898">
        <v>585904</v>
      </c>
    </row>
    <row r="899" spans="1:23" x14ac:dyDescent="0.25">
      <c r="A899">
        <v>898</v>
      </c>
      <c r="B899">
        <f t="shared" ca="1" si="312"/>
        <v>44</v>
      </c>
      <c r="C899" t="str">
        <f t="shared" ca="1" si="313"/>
        <v>Loamy</v>
      </c>
      <c r="D899">
        <f t="shared" ca="1" si="314"/>
        <v>6.6</v>
      </c>
      <c r="E899">
        <f t="shared" ca="1" si="315"/>
        <v>3.2</v>
      </c>
      <c r="F899">
        <f t="shared" ca="1" si="316"/>
        <v>61.2</v>
      </c>
      <c r="G899">
        <f t="shared" ca="1" si="317"/>
        <v>1.1200000000000001</v>
      </c>
      <c r="H899">
        <f t="shared" ca="1" si="318"/>
        <v>115</v>
      </c>
      <c r="I899">
        <f t="shared" ca="1" si="319"/>
        <v>36</v>
      </c>
      <c r="J899">
        <f t="shared" ca="1" si="320"/>
        <v>208</v>
      </c>
      <c r="K899">
        <f t="shared" ca="1" si="321"/>
        <v>23</v>
      </c>
      <c r="L899">
        <f t="shared" ca="1" si="322"/>
        <v>1.7</v>
      </c>
      <c r="M899" t="str">
        <f t="shared" ca="1" si="323"/>
        <v>Dark brown</v>
      </c>
      <c r="N899">
        <f t="shared" ca="1" si="324"/>
        <v>38.6</v>
      </c>
      <c r="O899">
        <f t="shared" ca="1" si="325"/>
        <v>58</v>
      </c>
      <c r="P899">
        <f t="shared" ca="1" si="326"/>
        <v>25.2</v>
      </c>
      <c r="Q899">
        <f t="shared" ca="1" si="327"/>
        <v>884</v>
      </c>
      <c r="R899" t="s">
        <v>22</v>
      </c>
      <c r="S899">
        <f t="shared" ref="S899:S962" ca="1" si="328">ROUND(H899/I899,2)</f>
        <v>3.19</v>
      </c>
      <c r="T899">
        <f t="shared" ref="T899:T962" ca="1" si="329">ROUND(F899/O899,2)</f>
        <v>1.06</v>
      </c>
      <c r="U899">
        <f t="shared" ref="U899:U962" ca="1" si="330">ROUND(G899/N899,2)</f>
        <v>0.03</v>
      </c>
      <c r="V899">
        <v>10205</v>
      </c>
      <c r="W899">
        <v>585904</v>
      </c>
    </row>
    <row r="900" spans="1:23" x14ac:dyDescent="0.25">
      <c r="A900">
        <v>899</v>
      </c>
      <c r="B900">
        <f t="shared" ca="1" si="312"/>
        <v>42</v>
      </c>
      <c r="C900" t="str">
        <f t="shared" ca="1" si="313"/>
        <v>Sandy loam</v>
      </c>
      <c r="D900">
        <f t="shared" ca="1" si="314"/>
        <v>6.9</v>
      </c>
      <c r="E900">
        <f t="shared" ca="1" si="315"/>
        <v>3.6</v>
      </c>
      <c r="F900">
        <f t="shared" ca="1" si="316"/>
        <v>55.8</v>
      </c>
      <c r="G900">
        <f t="shared" ca="1" si="317"/>
        <v>1.45</v>
      </c>
      <c r="H900">
        <f t="shared" ca="1" si="318"/>
        <v>120</v>
      </c>
      <c r="I900">
        <f t="shared" ca="1" si="319"/>
        <v>31</v>
      </c>
      <c r="J900">
        <f t="shared" ca="1" si="320"/>
        <v>256</v>
      </c>
      <c r="K900">
        <f t="shared" ca="1" si="321"/>
        <v>22</v>
      </c>
      <c r="L900">
        <f t="shared" ca="1" si="322"/>
        <v>1.8</v>
      </c>
      <c r="M900" t="str">
        <f t="shared" ca="1" si="323"/>
        <v>Reddish brown</v>
      </c>
      <c r="N900">
        <f t="shared" ca="1" si="324"/>
        <v>42.8</v>
      </c>
      <c r="O900">
        <f t="shared" ca="1" si="325"/>
        <v>37</v>
      </c>
      <c r="P900">
        <f t="shared" ca="1" si="326"/>
        <v>25.5</v>
      </c>
      <c r="Q900">
        <f t="shared" ca="1" si="327"/>
        <v>738</v>
      </c>
      <c r="R900" t="s">
        <v>22</v>
      </c>
      <c r="S900">
        <f t="shared" ca="1" si="328"/>
        <v>3.87</v>
      </c>
      <c r="T900">
        <f t="shared" ca="1" si="329"/>
        <v>1.51</v>
      </c>
      <c r="U900">
        <f t="shared" ca="1" si="330"/>
        <v>0.03</v>
      </c>
      <c r="V900">
        <v>10205</v>
      </c>
      <c r="W900">
        <v>585904</v>
      </c>
    </row>
    <row r="901" spans="1:23" x14ac:dyDescent="0.25">
      <c r="A901">
        <v>900</v>
      </c>
      <c r="B901">
        <f t="shared" ca="1" si="312"/>
        <v>31</v>
      </c>
      <c r="C901" t="str">
        <f t="shared" ca="1" si="313"/>
        <v>Sandy loam</v>
      </c>
      <c r="D901">
        <f t="shared" ca="1" si="314"/>
        <v>6.2</v>
      </c>
      <c r="E901">
        <f t="shared" ca="1" si="315"/>
        <v>3.9</v>
      </c>
      <c r="F901">
        <f t="shared" ca="1" si="316"/>
        <v>65.099999999999994</v>
      </c>
      <c r="G901">
        <f t="shared" ca="1" si="317"/>
        <v>1.31</v>
      </c>
      <c r="H901">
        <f t="shared" ca="1" si="318"/>
        <v>101</v>
      </c>
      <c r="I901">
        <f t="shared" ca="1" si="319"/>
        <v>59</v>
      </c>
      <c r="J901">
        <f t="shared" ca="1" si="320"/>
        <v>245</v>
      </c>
      <c r="K901">
        <f t="shared" ca="1" si="321"/>
        <v>22</v>
      </c>
      <c r="L901">
        <f t="shared" ca="1" si="322"/>
        <v>1.2</v>
      </c>
      <c r="M901" t="str">
        <f t="shared" ca="1" si="323"/>
        <v>Reddish brown</v>
      </c>
      <c r="N901">
        <f t="shared" ca="1" si="324"/>
        <v>33.9</v>
      </c>
      <c r="O901">
        <f t="shared" ca="1" si="325"/>
        <v>54.2</v>
      </c>
      <c r="P901">
        <f t="shared" ca="1" si="326"/>
        <v>27.1</v>
      </c>
      <c r="Q901">
        <f t="shared" ca="1" si="327"/>
        <v>920</v>
      </c>
      <c r="R901" t="s">
        <v>22</v>
      </c>
      <c r="S901">
        <f t="shared" ca="1" si="328"/>
        <v>1.71</v>
      </c>
      <c r="T901">
        <f t="shared" ca="1" si="329"/>
        <v>1.2</v>
      </c>
      <c r="U901">
        <f t="shared" ca="1" si="330"/>
        <v>0.04</v>
      </c>
      <c r="V901">
        <v>10205</v>
      </c>
      <c r="W901">
        <v>585904</v>
      </c>
    </row>
    <row r="902" spans="1:23" x14ac:dyDescent="0.25">
      <c r="A902">
        <v>901</v>
      </c>
      <c r="B902">
        <f t="shared" ca="1" si="312"/>
        <v>42</v>
      </c>
      <c r="C902" t="str">
        <f t="shared" ca="1" si="313"/>
        <v>Sandy loam</v>
      </c>
      <c r="D902">
        <f t="shared" ca="1" si="314"/>
        <v>6.8</v>
      </c>
      <c r="E902">
        <f t="shared" ca="1" si="315"/>
        <v>3.2</v>
      </c>
      <c r="F902">
        <f t="shared" ca="1" si="316"/>
        <v>55.4</v>
      </c>
      <c r="G902">
        <f t="shared" ca="1" si="317"/>
        <v>1.21</v>
      </c>
      <c r="H902">
        <f t="shared" ca="1" si="318"/>
        <v>136</v>
      </c>
      <c r="I902">
        <f t="shared" ca="1" si="319"/>
        <v>56</v>
      </c>
      <c r="J902">
        <f t="shared" ca="1" si="320"/>
        <v>203</v>
      </c>
      <c r="K902">
        <f t="shared" ca="1" si="321"/>
        <v>15</v>
      </c>
      <c r="L902">
        <f t="shared" ca="1" si="322"/>
        <v>1.1000000000000001</v>
      </c>
      <c r="M902" t="str">
        <f t="shared" ca="1" si="323"/>
        <v>Dark brown</v>
      </c>
      <c r="N902">
        <f t="shared" ca="1" si="324"/>
        <v>38.799999999999997</v>
      </c>
      <c r="O902">
        <f t="shared" ca="1" si="325"/>
        <v>49.3</v>
      </c>
      <c r="P902">
        <f t="shared" ca="1" si="326"/>
        <v>22.1</v>
      </c>
      <c r="Q902">
        <f t="shared" ca="1" si="327"/>
        <v>617</v>
      </c>
      <c r="R902" t="s">
        <v>22</v>
      </c>
      <c r="S902">
        <f t="shared" ca="1" si="328"/>
        <v>2.4300000000000002</v>
      </c>
      <c r="T902">
        <f t="shared" ca="1" si="329"/>
        <v>1.1200000000000001</v>
      </c>
      <c r="U902">
        <f t="shared" ca="1" si="330"/>
        <v>0.03</v>
      </c>
      <c r="V902">
        <v>10205</v>
      </c>
      <c r="W902">
        <v>585904</v>
      </c>
    </row>
    <row r="903" spans="1:23" x14ac:dyDescent="0.25">
      <c r="A903">
        <v>902</v>
      </c>
      <c r="B903">
        <f t="shared" ca="1" si="312"/>
        <v>33</v>
      </c>
      <c r="C903" t="str">
        <f t="shared" ca="1" si="313"/>
        <v>Sandy loam</v>
      </c>
      <c r="D903">
        <f t="shared" ca="1" si="314"/>
        <v>6.9</v>
      </c>
      <c r="E903">
        <f t="shared" ca="1" si="315"/>
        <v>3.9</v>
      </c>
      <c r="F903">
        <f t="shared" ca="1" si="316"/>
        <v>58.8</v>
      </c>
      <c r="G903">
        <f t="shared" ca="1" si="317"/>
        <v>1.27</v>
      </c>
      <c r="H903">
        <f t="shared" ca="1" si="318"/>
        <v>120</v>
      </c>
      <c r="I903">
        <f t="shared" ca="1" si="319"/>
        <v>32</v>
      </c>
      <c r="J903">
        <f t="shared" ca="1" si="320"/>
        <v>272</v>
      </c>
      <c r="K903">
        <f t="shared" ca="1" si="321"/>
        <v>16</v>
      </c>
      <c r="L903">
        <f t="shared" ca="1" si="322"/>
        <v>1.9</v>
      </c>
      <c r="M903" t="str">
        <f t="shared" ca="1" si="323"/>
        <v>Dark brown</v>
      </c>
      <c r="N903">
        <f t="shared" ca="1" si="324"/>
        <v>41.8</v>
      </c>
      <c r="O903">
        <f t="shared" ca="1" si="325"/>
        <v>46.5</v>
      </c>
      <c r="P903">
        <f t="shared" ca="1" si="326"/>
        <v>22.3</v>
      </c>
      <c r="Q903">
        <f t="shared" ca="1" si="327"/>
        <v>713</v>
      </c>
      <c r="R903" t="s">
        <v>22</v>
      </c>
      <c r="S903">
        <f t="shared" ca="1" si="328"/>
        <v>3.75</v>
      </c>
      <c r="T903">
        <f t="shared" ca="1" si="329"/>
        <v>1.26</v>
      </c>
      <c r="U903">
        <f t="shared" ca="1" si="330"/>
        <v>0.03</v>
      </c>
      <c r="V903">
        <v>10205</v>
      </c>
      <c r="W903">
        <v>585904</v>
      </c>
    </row>
    <row r="904" spans="1:23" x14ac:dyDescent="0.25">
      <c r="A904">
        <v>903</v>
      </c>
      <c r="B904">
        <f t="shared" ca="1" si="312"/>
        <v>34</v>
      </c>
      <c r="C904" t="str">
        <f t="shared" ca="1" si="313"/>
        <v>Loamy</v>
      </c>
      <c r="D904">
        <f t="shared" ca="1" si="314"/>
        <v>6.1</v>
      </c>
      <c r="E904">
        <f t="shared" ca="1" si="315"/>
        <v>3.5</v>
      </c>
      <c r="F904">
        <f t="shared" ca="1" si="316"/>
        <v>56.9</v>
      </c>
      <c r="G904">
        <f t="shared" ca="1" si="317"/>
        <v>1.07</v>
      </c>
      <c r="H904">
        <f t="shared" ca="1" si="318"/>
        <v>104</v>
      </c>
      <c r="I904">
        <f t="shared" ca="1" si="319"/>
        <v>38</v>
      </c>
      <c r="J904">
        <f t="shared" ca="1" si="320"/>
        <v>206</v>
      </c>
      <c r="K904">
        <f t="shared" ca="1" si="321"/>
        <v>17</v>
      </c>
      <c r="L904">
        <f t="shared" ca="1" si="322"/>
        <v>1.8</v>
      </c>
      <c r="M904" t="str">
        <f t="shared" ca="1" si="323"/>
        <v>Dark brown</v>
      </c>
      <c r="N904">
        <f t="shared" ca="1" si="324"/>
        <v>48.4</v>
      </c>
      <c r="O904">
        <f t="shared" ca="1" si="325"/>
        <v>38.1</v>
      </c>
      <c r="P904">
        <f t="shared" ca="1" si="326"/>
        <v>24.8</v>
      </c>
      <c r="Q904">
        <f t="shared" ca="1" si="327"/>
        <v>915</v>
      </c>
      <c r="R904" t="s">
        <v>22</v>
      </c>
      <c r="S904">
        <f t="shared" ca="1" si="328"/>
        <v>2.74</v>
      </c>
      <c r="T904">
        <f t="shared" ca="1" si="329"/>
        <v>1.49</v>
      </c>
      <c r="U904">
        <f t="shared" ca="1" si="330"/>
        <v>0.02</v>
      </c>
      <c r="V904">
        <v>10205</v>
      </c>
      <c r="W904">
        <v>585904</v>
      </c>
    </row>
    <row r="905" spans="1:23" x14ac:dyDescent="0.25">
      <c r="A905">
        <v>904</v>
      </c>
      <c r="B905">
        <f t="shared" ca="1" si="312"/>
        <v>40</v>
      </c>
      <c r="C905" t="str">
        <f t="shared" ca="1" si="313"/>
        <v>Sandy loam</v>
      </c>
      <c r="D905">
        <f t="shared" ca="1" si="314"/>
        <v>6.3</v>
      </c>
      <c r="E905">
        <f t="shared" ca="1" si="315"/>
        <v>3.1</v>
      </c>
      <c r="F905">
        <f t="shared" ca="1" si="316"/>
        <v>55.2</v>
      </c>
      <c r="G905">
        <f t="shared" ca="1" si="317"/>
        <v>1.35</v>
      </c>
      <c r="H905">
        <f t="shared" ca="1" si="318"/>
        <v>86</v>
      </c>
      <c r="I905">
        <f t="shared" ca="1" si="319"/>
        <v>59</v>
      </c>
      <c r="J905">
        <f t="shared" ca="1" si="320"/>
        <v>240</v>
      </c>
      <c r="K905">
        <f t="shared" ca="1" si="321"/>
        <v>24</v>
      </c>
      <c r="L905">
        <f t="shared" ca="1" si="322"/>
        <v>1.6</v>
      </c>
      <c r="M905" t="str">
        <f t="shared" ca="1" si="323"/>
        <v>Dark brown</v>
      </c>
      <c r="N905">
        <f t="shared" ca="1" si="324"/>
        <v>32.700000000000003</v>
      </c>
      <c r="O905">
        <f t="shared" ca="1" si="325"/>
        <v>31.1</v>
      </c>
      <c r="P905">
        <f t="shared" ca="1" si="326"/>
        <v>24</v>
      </c>
      <c r="Q905">
        <f t="shared" ca="1" si="327"/>
        <v>885</v>
      </c>
      <c r="R905" t="s">
        <v>22</v>
      </c>
      <c r="S905">
        <f t="shared" ca="1" si="328"/>
        <v>1.46</v>
      </c>
      <c r="T905">
        <f t="shared" ca="1" si="329"/>
        <v>1.77</v>
      </c>
      <c r="U905">
        <f t="shared" ca="1" si="330"/>
        <v>0.04</v>
      </c>
      <c r="V905">
        <v>10205</v>
      </c>
      <c r="W905">
        <v>585904</v>
      </c>
    </row>
    <row r="906" spans="1:23" x14ac:dyDescent="0.25">
      <c r="A906">
        <v>905</v>
      </c>
      <c r="B906">
        <f t="shared" ca="1" si="312"/>
        <v>30</v>
      </c>
      <c r="C906" t="str">
        <f t="shared" ca="1" si="313"/>
        <v>Sandy loam</v>
      </c>
      <c r="D906">
        <f t="shared" ca="1" si="314"/>
        <v>6.7</v>
      </c>
      <c r="E906">
        <f t="shared" ca="1" si="315"/>
        <v>4.5999999999999996</v>
      </c>
      <c r="F906">
        <f t="shared" ca="1" si="316"/>
        <v>51.2</v>
      </c>
      <c r="G906">
        <f t="shared" ca="1" si="317"/>
        <v>1.1100000000000001</v>
      </c>
      <c r="H906">
        <f t="shared" ca="1" si="318"/>
        <v>85</v>
      </c>
      <c r="I906">
        <f t="shared" ca="1" si="319"/>
        <v>36</v>
      </c>
      <c r="J906">
        <f t="shared" ca="1" si="320"/>
        <v>254</v>
      </c>
      <c r="K906">
        <f t="shared" ca="1" si="321"/>
        <v>17</v>
      </c>
      <c r="L906">
        <f t="shared" ca="1" si="322"/>
        <v>1.5</v>
      </c>
      <c r="M906" t="str">
        <f t="shared" ca="1" si="323"/>
        <v>Dark brown</v>
      </c>
      <c r="N906">
        <f t="shared" ca="1" si="324"/>
        <v>46.5</v>
      </c>
      <c r="O906">
        <f t="shared" ca="1" si="325"/>
        <v>41.8</v>
      </c>
      <c r="P906">
        <f t="shared" ca="1" si="326"/>
        <v>25.3</v>
      </c>
      <c r="Q906">
        <f t="shared" ca="1" si="327"/>
        <v>617</v>
      </c>
      <c r="R906" t="s">
        <v>22</v>
      </c>
      <c r="S906">
        <f t="shared" ca="1" si="328"/>
        <v>2.36</v>
      </c>
      <c r="T906">
        <f t="shared" ca="1" si="329"/>
        <v>1.22</v>
      </c>
      <c r="U906">
        <f t="shared" ca="1" si="330"/>
        <v>0.02</v>
      </c>
      <c r="V906">
        <v>10205</v>
      </c>
      <c r="W906">
        <v>585904</v>
      </c>
    </row>
    <row r="907" spans="1:23" x14ac:dyDescent="0.25">
      <c r="A907">
        <v>906</v>
      </c>
      <c r="B907">
        <f t="shared" ca="1" si="312"/>
        <v>45</v>
      </c>
      <c r="C907" t="str">
        <f t="shared" ca="1" si="313"/>
        <v>Sandy loam</v>
      </c>
      <c r="D907">
        <f t="shared" ca="1" si="314"/>
        <v>6.1</v>
      </c>
      <c r="E907">
        <f t="shared" ca="1" si="315"/>
        <v>3</v>
      </c>
      <c r="F907">
        <f t="shared" ca="1" si="316"/>
        <v>58.4</v>
      </c>
      <c r="G907">
        <f t="shared" ca="1" si="317"/>
        <v>1.1000000000000001</v>
      </c>
      <c r="H907">
        <f t="shared" ca="1" si="318"/>
        <v>96</v>
      </c>
      <c r="I907">
        <f t="shared" ca="1" si="319"/>
        <v>42</v>
      </c>
      <c r="J907">
        <f t="shared" ca="1" si="320"/>
        <v>228</v>
      </c>
      <c r="K907">
        <f t="shared" ca="1" si="321"/>
        <v>24</v>
      </c>
      <c r="L907">
        <f t="shared" ca="1" si="322"/>
        <v>1.3</v>
      </c>
      <c r="M907" t="str">
        <f t="shared" ca="1" si="323"/>
        <v>Dark brown</v>
      </c>
      <c r="N907">
        <f t="shared" ca="1" si="324"/>
        <v>35.299999999999997</v>
      </c>
      <c r="O907">
        <f t="shared" ca="1" si="325"/>
        <v>39.200000000000003</v>
      </c>
      <c r="P907">
        <f t="shared" ca="1" si="326"/>
        <v>29</v>
      </c>
      <c r="Q907">
        <f t="shared" ca="1" si="327"/>
        <v>922</v>
      </c>
      <c r="R907" t="s">
        <v>22</v>
      </c>
      <c r="S907">
        <f t="shared" ca="1" si="328"/>
        <v>2.29</v>
      </c>
      <c r="T907">
        <f t="shared" ca="1" si="329"/>
        <v>1.49</v>
      </c>
      <c r="U907">
        <f t="shared" ca="1" si="330"/>
        <v>0.03</v>
      </c>
      <c r="V907">
        <v>10205</v>
      </c>
      <c r="W907">
        <v>585904</v>
      </c>
    </row>
    <row r="908" spans="1:23" x14ac:dyDescent="0.25">
      <c r="A908">
        <v>907</v>
      </c>
      <c r="B908">
        <f t="shared" ca="1" si="312"/>
        <v>45</v>
      </c>
      <c r="C908" t="str">
        <f t="shared" ca="1" si="313"/>
        <v>Loamy</v>
      </c>
      <c r="D908">
        <f t="shared" ca="1" si="314"/>
        <v>6.4</v>
      </c>
      <c r="E908">
        <f t="shared" ca="1" si="315"/>
        <v>4.2</v>
      </c>
      <c r="F908">
        <f t="shared" ca="1" si="316"/>
        <v>61.9</v>
      </c>
      <c r="G908">
        <f t="shared" ca="1" si="317"/>
        <v>1</v>
      </c>
      <c r="H908">
        <f t="shared" ca="1" si="318"/>
        <v>121</v>
      </c>
      <c r="I908">
        <f t="shared" ca="1" si="319"/>
        <v>41</v>
      </c>
      <c r="J908">
        <f t="shared" ca="1" si="320"/>
        <v>232</v>
      </c>
      <c r="K908">
        <f t="shared" ca="1" si="321"/>
        <v>24</v>
      </c>
      <c r="L908">
        <f t="shared" ca="1" si="322"/>
        <v>1.5</v>
      </c>
      <c r="M908" t="str">
        <f t="shared" ca="1" si="323"/>
        <v>Reddish brown</v>
      </c>
      <c r="N908">
        <f t="shared" ca="1" si="324"/>
        <v>39.5</v>
      </c>
      <c r="O908">
        <f t="shared" ca="1" si="325"/>
        <v>38.4</v>
      </c>
      <c r="P908">
        <f t="shared" ca="1" si="326"/>
        <v>23.7</v>
      </c>
      <c r="Q908">
        <f t="shared" ca="1" si="327"/>
        <v>912</v>
      </c>
      <c r="R908" t="s">
        <v>22</v>
      </c>
      <c r="S908">
        <f t="shared" ca="1" si="328"/>
        <v>2.95</v>
      </c>
      <c r="T908">
        <f t="shared" ca="1" si="329"/>
        <v>1.61</v>
      </c>
      <c r="U908">
        <f t="shared" ca="1" si="330"/>
        <v>0.03</v>
      </c>
      <c r="V908">
        <v>10205</v>
      </c>
      <c r="W908">
        <v>585904</v>
      </c>
    </row>
    <row r="909" spans="1:23" x14ac:dyDescent="0.25">
      <c r="A909">
        <v>908</v>
      </c>
      <c r="B909">
        <f t="shared" ca="1" si="312"/>
        <v>39</v>
      </c>
      <c r="C909" t="str">
        <f t="shared" ca="1" si="313"/>
        <v>Sandy loam</v>
      </c>
      <c r="D909">
        <f t="shared" ca="1" si="314"/>
        <v>6.7</v>
      </c>
      <c r="E909">
        <f t="shared" ca="1" si="315"/>
        <v>3.8</v>
      </c>
      <c r="F909">
        <f t="shared" ca="1" si="316"/>
        <v>58.8</v>
      </c>
      <c r="G909">
        <f t="shared" ca="1" si="317"/>
        <v>1.06</v>
      </c>
      <c r="H909">
        <f t="shared" ca="1" si="318"/>
        <v>125</v>
      </c>
      <c r="I909">
        <f t="shared" ca="1" si="319"/>
        <v>53</v>
      </c>
      <c r="J909">
        <f t="shared" ca="1" si="320"/>
        <v>283</v>
      </c>
      <c r="K909">
        <f t="shared" ca="1" si="321"/>
        <v>22</v>
      </c>
      <c r="L909">
        <f t="shared" ca="1" si="322"/>
        <v>1.8</v>
      </c>
      <c r="M909" t="str">
        <f t="shared" ca="1" si="323"/>
        <v>Reddish brown</v>
      </c>
      <c r="N909">
        <f t="shared" ca="1" si="324"/>
        <v>40.9</v>
      </c>
      <c r="O909">
        <f t="shared" ca="1" si="325"/>
        <v>44.1</v>
      </c>
      <c r="P909">
        <f t="shared" ca="1" si="326"/>
        <v>26.7</v>
      </c>
      <c r="Q909">
        <f t="shared" ca="1" si="327"/>
        <v>659</v>
      </c>
      <c r="R909" t="s">
        <v>22</v>
      </c>
      <c r="S909">
        <f t="shared" ca="1" si="328"/>
        <v>2.36</v>
      </c>
      <c r="T909">
        <f t="shared" ca="1" si="329"/>
        <v>1.33</v>
      </c>
      <c r="U909">
        <f t="shared" ca="1" si="330"/>
        <v>0.03</v>
      </c>
      <c r="V909">
        <v>10205</v>
      </c>
      <c r="W909">
        <v>585904</v>
      </c>
    </row>
    <row r="910" spans="1:23" x14ac:dyDescent="0.25">
      <c r="A910">
        <v>909</v>
      </c>
      <c r="B910">
        <f t="shared" ca="1" si="312"/>
        <v>35</v>
      </c>
      <c r="C910" t="str">
        <f t="shared" ca="1" si="313"/>
        <v>Sandy loam</v>
      </c>
      <c r="D910">
        <f t="shared" ca="1" si="314"/>
        <v>6.2</v>
      </c>
      <c r="E910">
        <f t="shared" ca="1" si="315"/>
        <v>4</v>
      </c>
      <c r="F910">
        <f t="shared" ca="1" si="316"/>
        <v>64.5</v>
      </c>
      <c r="G910">
        <f t="shared" ca="1" si="317"/>
        <v>1.38</v>
      </c>
      <c r="H910">
        <f t="shared" ca="1" si="318"/>
        <v>89</v>
      </c>
      <c r="I910">
        <f t="shared" ca="1" si="319"/>
        <v>50</v>
      </c>
      <c r="J910">
        <f t="shared" ca="1" si="320"/>
        <v>231</v>
      </c>
      <c r="K910">
        <f t="shared" ca="1" si="321"/>
        <v>17</v>
      </c>
      <c r="L910">
        <f t="shared" ca="1" si="322"/>
        <v>1.9</v>
      </c>
      <c r="M910" t="str">
        <f t="shared" ca="1" si="323"/>
        <v>Reddish brown</v>
      </c>
      <c r="N910">
        <f t="shared" ca="1" si="324"/>
        <v>47.5</v>
      </c>
      <c r="O910">
        <f t="shared" ca="1" si="325"/>
        <v>57.7</v>
      </c>
      <c r="P910">
        <f t="shared" ca="1" si="326"/>
        <v>23.8</v>
      </c>
      <c r="Q910">
        <f t="shared" ca="1" si="327"/>
        <v>657</v>
      </c>
      <c r="R910" t="s">
        <v>22</v>
      </c>
      <c r="S910">
        <f t="shared" ca="1" si="328"/>
        <v>1.78</v>
      </c>
      <c r="T910">
        <f t="shared" ca="1" si="329"/>
        <v>1.1200000000000001</v>
      </c>
      <c r="U910">
        <f t="shared" ca="1" si="330"/>
        <v>0.03</v>
      </c>
      <c r="V910">
        <v>10205</v>
      </c>
      <c r="W910">
        <v>585904</v>
      </c>
    </row>
    <row r="911" spans="1:23" x14ac:dyDescent="0.25">
      <c r="A911">
        <v>910</v>
      </c>
      <c r="B911">
        <f t="shared" ca="1" si="312"/>
        <v>36</v>
      </c>
      <c r="C911" t="str">
        <f t="shared" ca="1" si="313"/>
        <v>Sandy loam</v>
      </c>
      <c r="D911">
        <f t="shared" ca="1" si="314"/>
        <v>6.5</v>
      </c>
      <c r="E911">
        <f t="shared" ca="1" si="315"/>
        <v>4.3</v>
      </c>
      <c r="F911">
        <f t="shared" ca="1" si="316"/>
        <v>64.5</v>
      </c>
      <c r="G911">
        <f t="shared" ca="1" si="317"/>
        <v>1.35</v>
      </c>
      <c r="H911">
        <f t="shared" ca="1" si="318"/>
        <v>129</v>
      </c>
      <c r="I911">
        <f t="shared" ca="1" si="319"/>
        <v>45</v>
      </c>
      <c r="J911">
        <f t="shared" ca="1" si="320"/>
        <v>266</v>
      </c>
      <c r="K911">
        <f t="shared" ca="1" si="321"/>
        <v>20</v>
      </c>
      <c r="L911">
        <f t="shared" ca="1" si="322"/>
        <v>1.1000000000000001</v>
      </c>
      <c r="M911" t="str">
        <f t="shared" ca="1" si="323"/>
        <v>Reddish brown</v>
      </c>
      <c r="N911">
        <f t="shared" ca="1" si="324"/>
        <v>36</v>
      </c>
      <c r="O911">
        <f t="shared" ca="1" si="325"/>
        <v>57.7</v>
      </c>
      <c r="P911">
        <f t="shared" ca="1" si="326"/>
        <v>20.2</v>
      </c>
      <c r="Q911">
        <f t="shared" ca="1" si="327"/>
        <v>809</v>
      </c>
      <c r="R911" t="s">
        <v>22</v>
      </c>
      <c r="S911">
        <f t="shared" ca="1" si="328"/>
        <v>2.87</v>
      </c>
      <c r="T911">
        <f t="shared" ca="1" si="329"/>
        <v>1.1200000000000001</v>
      </c>
      <c r="U911">
        <f t="shared" ca="1" si="330"/>
        <v>0.04</v>
      </c>
      <c r="V911">
        <v>10205</v>
      </c>
      <c r="W911">
        <v>585904</v>
      </c>
    </row>
    <row r="912" spans="1:23" x14ac:dyDescent="0.25">
      <c r="A912">
        <v>911</v>
      </c>
      <c r="B912">
        <f t="shared" ca="1" si="312"/>
        <v>37</v>
      </c>
      <c r="C912" t="str">
        <f t="shared" ca="1" si="313"/>
        <v>Sandy loam</v>
      </c>
      <c r="D912">
        <f t="shared" ca="1" si="314"/>
        <v>6.8</v>
      </c>
      <c r="E912">
        <f t="shared" ca="1" si="315"/>
        <v>4.2</v>
      </c>
      <c r="F912">
        <f t="shared" ca="1" si="316"/>
        <v>63.6</v>
      </c>
      <c r="G912">
        <f t="shared" ca="1" si="317"/>
        <v>1.02</v>
      </c>
      <c r="H912">
        <f t="shared" ca="1" si="318"/>
        <v>136</v>
      </c>
      <c r="I912">
        <f t="shared" ca="1" si="319"/>
        <v>32</v>
      </c>
      <c r="J912">
        <f t="shared" ca="1" si="320"/>
        <v>246</v>
      </c>
      <c r="K912">
        <f t="shared" ca="1" si="321"/>
        <v>23</v>
      </c>
      <c r="L912">
        <f t="shared" ca="1" si="322"/>
        <v>1.2</v>
      </c>
      <c r="M912" t="str">
        <f t="shared" ca="1" si="323"/>
        <v>Dark brown</v>
      </c>
      <c r="N912">
        <f t="shared" ca="1" si="324"/>
        <v>40.1</v>
      </c>
      <c r="O912">
        <f t="shared" ca="1" si="325"/>
        <v>42.3</v>
      </c>
      <c r="P912">
        <f t="shared" ca="1" si="326"/>
        <v>29.9</v>
      </c>
      <c r="Q912">
        <f t="shared" ca="1" si="327"/>
        <v>710</v>
      </c>
      <c r="R912" t="s">
        <v>22</v>
      </c>
      <c r="S912">
        <f t="shared" ca="1" si="328"/>
        <v>4.25</v>
      </c>
      <c r="T912">
        <f t="shared" ca="1" si="329"/>
        <v>1.5</v>
      </c>
      <c r="U912">
        <f t="shared" ca="1" si="330"/>
        <v>0.03</v>
      </c>
      <c r="V912">
        <v>10205</v>
      </c>
      <c r="W912">
        <v>585904</v>
      </c>
    </row>
    <row r="913" spans="1:23" x14ac:dyDescent="0.25">
      <c r="A913">
        <v>912</v>
      </c>
      <c r="B913">
        <f t="shared" ca="1" si="312"/>
        <v>38</v>
      </c>
      <c r="C913" t="str">
        <f t="shared" ca="1" si="313"/>
        <v>Sandy loam</v>
      </c>
      <c r="D913">
        <f t="shared" ca="1" si="314"/>
        <v>6.8</v>
      </c>
      <c r="E913">
        <f t="shared" ca="1" si="315"/>
        <v>4.2</v>
      </c>
      <c r="F913">
        <f t="shared" ca="1" si="316"/>
        <v>61.3</v>
      </c>
      <c r="G913">
        <f t="shared" ca="1" si="317"/>
        <v>1.32</v>
      </c>
      <c r="H913">
        <f t="shared" ca="1" si="318"/>
        <v>105</v>
      </c>
      <c r="I913">
        <f t="shared" ca="1" si="319"/>
        <v>43</v>
      </c>
      <c r="J913">
        <f t="shared" ca="1" si="320"/>
        <v>227</v>
      </c>
      <c r="K913">
        <f t="shared" ca="1" si="321"/>
        <v>23</v>
      </c>
      <c r="L913">
        <f t="shared" ca="1" si="322"/>
        <v>1.6</v>
      </c>
      <c r="M913" t="str">
        <f t="shared" ca="1" si="323"/>
        <v>Reddish brown</v>
      </c>
      <c r="N913">
        <f t="shared" ca="1" si="324"/>
        <v>48.5</v>
      </c>
      <c r="O913">
        <f t="shared" ca="1" si="325"/>
        <v>31.3</v>
      </c>
      <c r="P913">
        <f t="shared" ca="1" si="326"/>
        <v>23.8</v>
      </c>
      <c r="Q913">
        <f t="shared" ca="1" si="327"/>
        <v>622</v>
      </c>
      <c r="R913" t="s">
        <v>22</v>
      </c>
      <c r="S913">
        <f t="shared" ca="1" si="328"/>
        <v>2.44</v>
      </c>
      <c r="T913">
        <f t="shared" ca="1" si="329"/>
        <v>1.96</v>
      </c>
      <c r="U913">
        <f t="shared" ca="1" si="330"/>
        <v>0.03</v>
      </c>
      <c r="V913">
        <v>10205</v>
      </c>
      <c r="W913">
        <v>585904</v>
      </c>
    </row>
    <row r="914" spans="1:23" x14ac:dyDescent="0.25">
      <c r="A914">
        <v>913</v>
      </c>
      <c r="B914">
        <f t="shared" ca="1" si="312"/>
        <v>45</v>
      </c>
      <c r="C914" t="str">
        <f t="shared" ca="1" si="313"/>
        <v>Sandy loam</v>
      </c>
      <c r="D914">
        <f t="shared" ca="1" si="314"/>
        <v>6.2</v>
      </c>
      <c r="E914">
        <f t="shared" ca="1" si="315"/>
        <v>4.9000000000000004</v>
      </c>
      <c r="F914">
        <f t="shared" ca="1" si="316"/>
        <v>69</v>
      </c>
      <c r="G914">
        <f t="shared" ca="1" si="317"/>
        <v>1.26</v>
      </c>
      <c r="H914">
        <f t="shared" ca="1" si="318"/>
        <v>134</v>
      </c>
      <c r="I914">
        <f t="shared" ca="1" si="319"/>
        <v>32</v>
      </c>
      <c r="J914">
        <f t="shared" ca="1" si="320"/>
        <v>208</v>
      </c>
      <c r="K914">
        <f t="shared" ca="1" si="321"/>
        <v>20</v>
      </c>
      <c r="L914">
        <f t="shared" ca="1" si="322"/>
        <v>1.1000000000000001</v>
      </c>
      <c r="M914" t="str">
        <f t="shared" ca="1" si="323"/>
        <v>Reddish brown</v>
      </c>
      <c r="N914">
        <f t="shared" ca="1" si="324"/>
        <v>32.9</v>
      </c>
      <c r="O914">
        <f t="shared" ca="1" si="325"/>
        <v>45</v>
      </c>
      <c r="P914">
        <f t="shared" ca="1" si="326"/>
        <v>23.8</v>
      </c>
      <c r="Q914">
        <f t="shared" ca="1" si="327"/>
        <v>920</v>
      </c>
      <c r="R914" t="s">
        <v>22</v>
      </c>
      <c r="S914">
        <f t="shared" ca="1" si="328"/>
        <v>4.1900000000000004</v>
      </c>
      <c r="T914">
        <f t="shared" ca="1" si="329"/>
        <v>1.53</v>
      </c>
      <c r="U914">
        <f t="shared" ca="1" si="330"/>
        <v>0.04</v>
      </c>
      <c r="V914">
        <v>10205</v>
      </c>
      <c r="W914">
        <v>585904</v>
      </c>
    </row>
    <row r="915" spans="1:23" x14ac:dyDescent="0.25">
      <c r="A915">
        <v>914</v>
      </c>
      <c r="B915">
        <f t="shared" ca="1" si="312"/>
        <v>45</v>
      </c>
      <c r="C915" t="str">
        <f t="shared" ca="1" si="313"/>
        <v>Loamy</v>
      </c>
      <c r="D915">
        <f t="shared" ca="1" si="314"/>
        <v>6.1</v>
      </c>
      <c r="E915">
        <f t="shared" ca="1" si="315"/>
        <v>3.4</v>
      </c>
      <c r="F915">
        <f t="shared" ca="1" si="316"/>
        <v>54</v>
      </c>
      <c r="G915">
        <f t="shared" ca="1" si="317"/>
        <v>1.22</v>
      </c>
      <c r="H915">
        <f t="shared" ca="1" si="318"/>
        <v>135</v>
      </c>
      <c r="I915">
        <f t="shared" ca="1" si="319"/>
        <v>52</v>
      </c>
      <c r="J915">
        <f t="shared" ca="1" si="320"/>
        <v>202</v>
      </c>
      <c r="K915">
        <f t="shared" ca="1" si="321"/>
        <v>23</v>
      </c>
      <c r="L915">
        <f t="shared" ca="1" si="322"/>
        <v>1.6</v>
      </c>
      <c r="M915" t="str">
        <f t="shared" ca="1" si="323"/>
        <v>Dark brown</v>
      </c>
      <c r="N915">
        <f t="shared" ca="1" si="324"/>
        <v>42.2</v>
      </c>
      <c r="O915">
        <f t="shared" ca="1" si="325"/>
        <v>33.1</v>
      </c>
      <c r="P915">
        <f t="shared" ca="1" si="326"/>
        <v>24.4</v>
      </c>
      <c r="Q915">
        <f t="shared" ca="1" si="327"/>
        <v>690</v>
      </c>
      <c r="R915" t="s">
        <v>22</v>
      </c>
      <c r="S915">
        <f t="shared" ca="1" si="328"/>
        <v>2.6</v>
      </c>
      <c r="T915">
        <f t="shared" ca="1" si="329"/>
        <v>1.63</v>
      </c>
      <c r="U915">
        <f t="shared" ca="1" si="330"/>
        <v>0.03</v>
      </c>
      <c r="V915">
        <v>10205</v>
      </c>
      <c r="W915">
        <v>585904</v>
      </c>
    </row>
    <row r="916" spans="1:23" x14ac:dyDescent="0.25">
      <c r="A916">
        <v>915</v>
      </c>
      <c r="B916">
        <f t="shared" ca="1" si="312"/>
        <v>41</v>
      </c>
      <c r="C916" t="str">
        <f t="shared" ca="1" si="313"/>
        <v>Sandy loam</v>
      </c>
      <c r="D916">
        <f t="shared" ca="1" si="314"/>
        <v>6.5</v>
      </c>
      <c r="E916">
        <f t="shared" ca="1" si="315"/>
        <v>4.5999999999999996</v>
      </c>
      <c r="F916">
        <f t="shared" ca="1" si="316"/>
        <v>53</v>
      </c>
      <c r="G916">
        <f t="shared" ca="1" si="317"/>
        <v>1.18</v>
      </c>
      <c r="H916">
        <f t="shared" ca="1" si="318"/>
        <v>100</v>
      </c>
      <c r="I916">
        <f t="shared" ca="1" si="319"/>
        <v>32</v>
      </c>
      <c r="J916">
        <f t="shared" ca="1" si="320"/>
        <v>238</v>
      </c>
      <c r="K916">
        <f t="shared" ca="1" si="321"/>
        <v>19</v>
      </c>
      <c r="L916">
        <f t="shared" ca="1" si="322"/>
        <v>1.1000000000000001</v>
      </c>
      <c r="M916" t="str">
        <f t="shared" ca="1" si="323"/>
        <v>Reddish brown</v>
      </c>
      <c r="N916">
        <f t="shared" ca="1" si="324"/>
        <v>38.4</v>
      </c>
      <c r="O916">
        <f t="shared" ca="1" si="325"/>
        <v>59.5</v>
      </c>
      <c r="P916">
        <f t="shared" ca="1" si="326"/>
        <v>28</v>
      </c>
      <c r="Q916">
        <f t="shared" ca="1" si="327"/>
        <v>664</v>
      </c>
      <c r="R916" t="s">
        <v>22</v>
      </c>
      <c r="S916">
        <f t="shared" ca="1" si="328"/>
        <v>3.13</v>
      </c>
      <c r="T916">
        <f t="shared" ca="1" si="329"/>
        <v>0.89</v>
      </c>
      <c r="U916">
        <f t="shared" ca="1" si="330"/>
        <v>0.03</v>
      </c>
      <c r="V916">
        <v>10205</v>
      </c>
      <c r="W916">
        <v>585904</v>
      </c>
    </row>
    <row r="917" spans="1:23" x14ac:dyDescent="0.25">
      <c r="A917">
        <v>916</v>
      </c>
      <c r="B917">
        <f t="shared" ca="1" si="312"/>
        <v>33</v>
      </c>
      <c r="C917" t="str">
        <f t="shared" ca="1" si="313"/>
        <v>Sandy loam</v>
      </c>
      <c r="D917">
        <f t="shared" ca="1" si="314"/>
        <v>7</v>
      </c>
      <c r="E917">
        <f t="shared" ca="1" si="315"/>
        <v>4.5999999999999996</v>
      </c>
      <c r="F917">
        <f t="shared" ca="1" si="316"/>
        <v>70</v>
      </c>
      <c r="G917">
        <f t="shared" ca="1" si="317"/>
        <v>1.38</v>
      </c>
      <c r="H917">
        <f t="shared" ca="1" si="318"/>
        <v>139</v>
      </c>
      <c r="I917">
        <f t="shared" ca="1" si="319"/>
        <v>55</v>
      </c>
      <c r="J917">
        <f t="shared" ca="1" si="320"/>
        <v>287</v>
      </c>
      <c r="K917">
        <f t="shared" ca="1" si="321"/>
        <v>15</v>
      </c>
      <c r="L917">
        <f t="shared" ca="1" si="322"/>
        <v>1.6</v>
      </c>
      <c r="M917" t="str">
        <f t="shared" ca="1" si="323"/>
        <v>Dark brown</v>
      </c>
      <c r="N917">
        <f t="shared" ca="1" si="324"/>
        <v>31.2</v>
      </c>
      <c r="O917">
        <f t="shared" ca="1" si="325"/>
        <v>54.3</v>
      </c>
      <c r="P917">
        <f t="shared" ca="1" si="326"/>
        <v>20.3</v>
      </c>
      <c r="Q917">
        <f t="shared" ca="1" si="327"/>
        <v>692</v>
      </c>
      <c r="R917" t="s">
        <v>22</v>
      </c>
      <c r="S917">
        <f t="shared" ca="1" si="328"/>
        <v>2.5299999999999998</v>
      </c>
      <c r="T917">
        <f t="shared" ca="1" si="329"/>
        <v>1.29</v>
      </c>
      <c r="U917">
        <f t="shared" ca="1" si="330"/>
        <v>0.04</v>
      </c>
      <c r="V917">
        <v>10205</v>
      </c>
      <c r="W917">
        <v>585904</v>
      </c>
    </row>
    <row r="918" spans="1:23" x14ac:dyDescent="0.25">
      <c r="A918">
        <v>917</v>
      </c>
      <c r="B918">
        <f t="shared" ca="1" si="312"/>
        <v>35</v>
      </c>
      <c r="C918" t="str">
        <f t="shared" ca="1" si="313"/>
        <v>Sandy loam</v>
      </c>
      <c r="D918">
        <f t="shared" ca="1" si="314"/>
        <v>6.3</v>
      </c>
      <c r="E918">
        <f t="shared" ca="1" si="315"/>
        <v>4.5999999999999996</v>
      </c>
      <c r="F918">
        <f t="shared" ca="1" si="316"/>
        <v>51.4</v>
      </c>
      <c r="G918">
        <f t="shared" ca="1" si="317"/>
        <v>1.05</v>
      </c>
      <c r="H918">
        <f t="shared" ca="1" si="318"/>
        <v>125</v>
      </c>
      <c r="I918">
        <f t="shared" ca="1" si="319"/>
        <v>37</v>
      </c>
      <c r="J918">
        <f t="shared" ca="1" si="320"/>
        <v>265</v>
      </c>
      <c r="K918">
        <f t="shared" ca="1" si="321"/>
        <v>19</v>
      </c>
      <c r="L918">
        <f t="shared" ca="1" si="322"/>
        <v>1.5</v>
      </c>
      <c r="M918" t="str">
        <f t="shared" ca="1" si="323"/>
        <v>Dark brown</v>
      </c>
      <c r="N918">
        <f t="shared" ca="1" si="324"/>
        <v>41.4</v>
      </c>
      <c r="O918">
        <f t="shared" ca="1" si="325"/>
        <v>48.8</v>
      </c>
      <c r="P918">
        <f t="shared" ca="1" si="326"/>
        <v>22.5</v>
      </c>
      <c r="Q918">
        <f t="shared" ca="1" si="327"/>
        <v>618</v>
      </c>
      <c r="R918" t="s">
        <v>22</v>
      </c>
      <c r="S918">
        <f t="shared" ca="1" si="328"/>
        <v>3.38</v>
      </c>
      <c r="T918">
        <f t="shared" ca="1" si="329"/>
        <v>1.05</v>
      </c>
      <c r="U918">
        <f t="shared" ca="1" si="330"/>
        <v>0.03</v>
      </c>
      <c r="V918">
        <v>10205</v>
      </c>
      <c r="W918">
        <v>585904</v>
      </c>
    </row>
    <row r="919" spans="1:23" x14ac:dyDescent="0.25">
      <c r="A919">
        <v>918</v>
      </c>
      <c r="B919">
        <f t="shared" ca="1" si="312"/>
        <v>31</v>
      </c>
      <c r="C919" t="str">
        <f t="shared" ca="1" si="313"/>
        <v>Sandy loam</v>
      </c>
      <c r="D919">
        <f t="shared" ca="1" si="314"/>
        <v>6.2</v>
      </c>
      <c r="E919">
        <f t="shared" ca="1" si="315"/>
        <v>4.5</v>
      </c>
      <c r="F919">
        <f t="shared" ca="1" si="316"/>
        <v>59.1</v>
      </c>
      <c r="G919">
        <f t="shared" ca="1" si="317"/>
        <v>1.36</v>
      </c>
      <c r="H919">
        <f t="shared" ca="1" si="318"/>
        <v>122</v>
      </c>
      <c r="I919">
        <f t="shared" ca="1" si="319"/>
        <v>59</v>
      </c>
      <c r="J919">
        <f t="shared" ca="1" si="320"/>
        <v>240</v>
      </c>
      <c r="K919">
        <f t="shared" ca="1" si="321"/>
        <v>22</v>
      </c>
      <c r="L919">
        <f t="shared" ca="1" si="322"/>
        <v>1.1000000000000001</v>
      </c>
      <c r="M919" t="str">
        <f t="shared" ca="1" si="323"/>
        <v>Reddish brown</v>
      </c>
      <c r="N919">
        <f t="shared" ca="1" si="324"/>
        <v>32.9</v>
      </c>
      <c r="O919">
        <f t="shared" ca="1" si="325"/>
        <v>33.9</v>
      </c>
      <c r="P919">
        <f t="shared" ca="1" si="326"/>
        <v>29.6</v>
      </c>
      <c r="Q919">
        <f t="shared" ca="1" si="327"/>
        <v>988</v>
      </c>
      <c r="R919" t="s">
        <v>22</v>
      </c>
      <c r="S919">
        <f t="shared" ca="1" si="328"/>
        <v>2.0699999999999998</v>
      </c>
      <c r="T919">
        <f t="shared" ca="1" si="329"/>
        <v>1.74</v>
      </c>
      <c r="U919">
        <f t="shared" ca="1" si="330"/>
        <v>0.04</v>
      </c>
      <c r="V919">
        <v>10205</v>
      </c>
      <c r="W919">
        <v>585904</v>
      </c>
    </row>
    <row r="920" spans="1:23" x14ac:dyDescent="0.25">
      <c r="A920">
        <v>919</v>
      </c>
      <c r="B920">
        <f t="shared" ca="1" si="312"/>
        <v>44</v>
      </c>
      <c r="C920" t="str">
        <f t="shared" ca="1" si="313"/>
        <v>Sandy loam</v>
      </c>
      <c r="D920">
        <f t="shared" ca="1" si="314"/>
        <v>6.5</v>
      </c>
      <c r="E920">
        <f t="shared" ca="1" si="315"/>
        <v>3.1</v>
      </c>
      <c r="F920">
        <f t="shared" ca="1" si="316"/>
        <v>58.4</v>
      </c>
      <c r="G920">
        <f t="shared" ca="1" si="317"/>
        <v>1.05</v>
      </c>
      <c r="H920">
        <f t="shared" ca="1" si="318"/>
        <v>141</v>
      </c>
      <c r="I920">
        <f t="shared" ca="1" si="319"/>
        <v>57</v>
      </c>
      <c r="J920">
        <f t="shared" ca="1" si="320"/>
        <v>253</v>
      </c>
      <c r="K920">
        <f t="shared" ca="1" si="321"/>
        <v>19</v>
      </c>
      <c r="L920">
        <f t="shared" ca="1" si="322"/>
        <v>1</v>
      </c>
      <c r="M920" t="str">
        <f t="shared" ca="1" si="323"/>
        <v>Reddish brown</v>
      </c>
      <c r="N920">
        <f t="shared" ca="1" si="324"/>
        <v>43.9</v>
      </c>
      <c r="O920">
        <f t="shared" ca="1" si="325"/>
        <v>53.8</v>
      </c>
      <c r="P920">
        <f t="shared" ca="1" si="326"/>
        <v>27.8</v>
      </c>
      <c r="Q920">
        <f t="shared" ca="1" si="327"/>
        <v>667</v>
      </c>
      <c r="R920" t="s">
        <v>22</v>
      </c>
      <c r="S920">
        <f t="shared" ca="1" si="328"/>
        <v>2.4700000000000002</v>
      </c>
      <c r="T920">
        <f t="shared" ca="1" si="329"/>
        <v>1.0900000000000001</v>
      </c>
      <c r="U920">
        <f t="shared" ca="1" si="330"/>
        <v>0.02</v>
      </c>
      <c r="V920">
        <v>10205</v>
      </c>
      <c r="W920">
        <v>585904</v>
      </c>
    </row>
    <row r="921" spans="1:23" x14ac:dyDescent="0.25">
      <c r="A921">
        <v>920</v>
      </c>
      <c r="B921">
        <f t="shared" ca="1" si="312"/>
        <v>43</v>
      </c>
      <c r="C921" t="str">
        <f t="shared" ca="1" si="313"/>
        <v>Sandy loam</v>
      </c>
      <c r="D921">
        <f t="shared" ca="1" si="314"/>
        <v>6.3</v>
      </c>
      <c r="E921">
        <f t="shared" ca="1" si="315"/>
        <v>3.2</v>
      </c>
      <c r="F921">
        <f t="shared" ca="1" si="316"/>
        <v>58.9</v>
      </c>
      <c r="G921">
        <f t="shared" ca="1" si="317"/>
        <v>1.27</v>
      </c>
      <c r="H921">
        <f t="shared" ca="1" si="318"/>
        <v>119</v>
      </c>
      <c r="I921">
        <f t="shared" ca="1" si="319"/>
        <v>49</v>
      </c>
      <c r="J921">
        <f t="shared" ca="1" si="320"/>
        <v>239</v>
      </c>
      <c r="K921">
        <f t="shared" ca="1" si="321"/>
        <v>17</v>
      </c>
      <c r="L921">
        <f t="shared" ca="1" si="322"/>
        <v>1.8</v>
      </c>
      <c r="M921" t="str">
        <f t="shared" ca="1" si="323"/>
        <v>Dark brown</v>
      </c>
      <c r="N921">
        <f t="shared" ca="1" si="324"/>
        <v>32.299999999999997</v>
      </c>
      <c r="O921">
        <f t="shared" ca="1" si="325"/>
        <v>46.1</v>
      </c>
      <c r="P921">
        <f t="shared" ca="1" si="326"/>
        <v>26.1</v>
      </c>
      <c r="Q921">
        <f t="shared" ca="1" si="327"/>
        <v>785</v>
      </c>
      <c r="R921" t="s">
        <v>22</v>
      </c>
      <c r="S921">
        <f t="shared" ca="1" si="328"/>
        <v>2.4300000000000002</v>
      </c>
      <c r="T921">
        <f t="shared" ca="1" si="329"/>
        <v>1.28</v>
      </c>
      <c r="U921">
        <f t="shared" ca="1" si="330"/>
        <v>0.04</v>
      </c>
      <c r="V921">
        <v>10205</v>
      </c>
      <c r="W921">
        <v>585904</v>
      </c>
    </row>
    <row r="922" spans="1:23" x14ac:dyDescent="0.25">
      <c r="A922">
        <v>921</v>
      </c>
      <c r="B922">
        <f t="shared" ca="1" si="312"/>
        <v>35</v>
      </c>
      <c r="C922" t="str">
        <f t="shared" ca="1" si="313"/>
        <v>Sandy loam</v>
      </c>
      <c r="D922">
        <f t="shared" ca="1" si="314"/>
        <v>6.5</v>
      </c>
      <c r="E922">
        <f t="shared" ca="1" si="315"/>
        <v>4.8</v>
      </c>
      <c r="F922">
        <f t="shared" ca="1" si="316"/>
        <v>59.7</v>
      </c>
      <c r="G922">
        <f t="shared" ca="1" si="317"/>
        <v>1.1599999999999999</v>
      </c>
      <c r="H922">
        <f t="shared" ca="1" si="318"/>
        <v>86</v>
      </c>
      <c r="I922">
        <f t="shared" ca="1" si="319"/>
        <v>55</v>
      </c>
      <c r="J922">
        <f t="shared" ca="1" si="320"/>
        <v>231</v>
      </c>
      <c r="K922">
        <f t="shared" ca="1" si="321"/>
        <v>22</v>
      </c>
      <c r="L922">
        <f t="shared" ca="1" si="322"/>
        <v>1.3</v>
      </c>
      <c r="M922" t="str">
        <f t="shared" ca="1" si="323"/>
        <v>Dark brown</v>
      </c>
      <c r="N922">
        <f t="shared" ca="1" si="324"/>
        <v>37.200000000000003</v>
      </c>
      <c r="O922">
        <f t="shared" ca="1" si="325"/>
        <v>33.299999999999997</v>
      </c>
      <c r="P922">
        <f t="shared" ca="1" si="326"/>
        <v>23.1</v>
      </c>
      <c r="Q922">
        <f t="shared" ca="1" si="327"/>
        <v>936</v>
      </c>
      <c r="R922" t="s">
        <v>22</v>
      </c>
      <c r="S922">
        <f t="shared" ca="1" si="328"/>
        <v>1.56</v>
      </c>
      <c r="T922">
        <f t="shared" ca="1" si="329"/>
        <v>1.79</v>
      </c>
      <c r="U922">
        <f t="shared" ca="1" si="330"/>
        <v>0.03</v>
      </c>
      <c r="V922">
        <v>10205</v>
      </c>
      <c r="W922">
        <v>585904</v>
      </c>
    </row>
    <row r="923" spans="1:23" x14ac:dyDescent="0.25">
      <c r="A923">
        <v>922</v>
      </c>
      <c r="B923">
        <f t="shared" ca="1" si="312"/>
        <v>31</v>
      </c>
      <c r="C923" t="str">
        <f t="shared" ca="1" si="313"/>
        <v>Loamy</v>
      </c>
      <c r="D923">
        <f t="shared" ca="1" si="314"/>
        <v>6.6</v>
      </c>
      <c r="E923">
        <f t="shared" ca="1" si="315"/>
        <v>3.4</v>
      </c>
      <c r="F923">
        <f t="shared" ca="1" si="316"/>
        <v>61.3</v>
      </c>
      <c r="G923">
        <f t="shared" ca="1" si="317"/>
        <v>1.27</v>
      </c>
      <c r="H923">
        <f t="shared" ca="1" si="318"/>
        <v>123</v>
      </c>
      <c r="I923">
        <f t="shared" ca="1" si="319"/>
        <v>60</v>
      </c>
      <c r="J923">
        <f t="shared" ca="1" si="320"/>
        <v>242</v>
      </c>
      <c r="K923">
        <f t="shared" ca="1" si="321"/>
        <v>17</v>
      </c>
      <c r="L923">
        <f t="shared" ca="1" si="322"/>
        <v>1.2</v>
      </c>
      <c r="M923" t="str">
        <f t="shared" ca="1" si="323"/>
        <v>Reddish brown</v>
      </c>
      <c r="N923">
        <f t="shared" ca="1" si="324"/>
        <v>44.6</v>
      </c>
      <c r="O923">
        <f t="shared" ca="1" si="325"/>
        <v>59.1</v>
      </c>
      <c r="P923">
        <f t="shared" ca="1" si="326"/>
        <v>29.6</v>
      </c>
      <c r="Q923">
        <f t="shared" ca="1" si="327"/>
        <v>738</v>
      </c>
      <c r="R923" t="s">
        <v>22</v>
      </c>
      <c r="S923">
        <f t="shared" ca="1" si="328"/>
        <v>2.0499999999999998</v>
      </c>
      <c r="T923">
        <f t="shared" ca="1" si="329"/>
        <v>1.04</v>
      </c>
      <c r="U923">
        <f t="shared" ca="1" si="330"/>
        <v>0.03</v>
      </c>
      <c r="V923">
        <v>10205</v>
      </c>
      <c r="W923">
        <v>585904</v>
      </c>
    </row>
    <row r="924" spans="1:23" x14ac:dyDescent="0.25">
      <c r="A924">
        <v>923</v>
      </c>
      <c r="B924">
        <f t="shared" ca="1" si="312"/>
        <v>37</v>
      </c>
      <c r="C924" t="str">
        <f t="shared" ca="1" si="313"/>
        <v>Sandy loam</v>
      </c>
      <c r="D924">
        <f t="shared" ca="1" si="314"/>
        <v>6.8</v>
      </c>
      <c r="E924">
        <f t="shared" ca="1" si="315"/>
        <v>3.9</v>
      </c>
      <c r="F924">
        <f t="shared" ca="1" si="316"/>
        <v>64</v>
      </c>
      <c r="G924">
        <f t="shared" ca="1" si="317"/>
        <v>1.37</v>
      </c>
      <c r="H924">
        <f t="shared" ca="1" si="318"/>
        <v>116</v>
      </c>
      <c r="I924">
        <f t="shared" ca="1" si="319"/>
        <v>58</v>
      </c>
      <c r="J924">
        <f t="shared" ca="1" si="320"/>
        <v>277</v>
      </c>
      <c r="K924">
        <f t="shared" ca="1" si="321"/>
        <v>25</v>
      </c>
      <c r="L924">
        <f t="shared" ca="1" si="322"/>
        <v>1.9</v>
      </c>
      <c r="M924" t="str">
        <f t="shared" ca="1" si="323"/>
        <v>Dark brown</v>
      </c>
      <c r="N924">
        <f t="shared" ca="1" si="324"/>
        <v>30.2</v>
      </c>
      <c r="O924">
        <f t="shared" ca="1" si="325"/>
        <v>51.5</v>
      </c>
      <c r="P924">
        <f t="shared" ca="1" si="326"/>
        <v>22.9</v>
      </c>
      <c r="Q924">
        <f t="shared" ca="1" si="327"/>
        <v>687</v>
      </c>
      <c r="R924" t="s">
        <v>22</v>
      </c>
      <c r="S924">
        <f t="shared" ca="1" si="328"/>
        <v>2</v>
      </c>
      <c r="T924">
        <f t="shared" ca="1" si="329"/>
        <v>1.24</v>
      </c>
      <c r="U924">
        <f t="shared" ca="1" si="330"/>
        <v>0.05</v>
      </c>
      <c r="V924">
        <v>10205</v>
      </c>
      <c r="W924">
        <v>585904</v>
      </c>
    </row>
    <row r="925" spans="1:23" x14ac:dyDescent="0.25">
      <c r="A925">
        <v>924</v>
      </c>
      <c r="B925">
        <f t="shared" ca="1" si="312"/>
        <v>34</v>
      </c>
      <c r="C925" t="str">
        <f t="shared" ca="1" si="313"/>
        <v>Sandy loam</v>
      </c>
      <c r="D925">
        <f t="shared" ca="1" si="314"/>
        <v>6.5</v>
      </c>
      <c r="E925">
        <f t="shared" ca="1" si="315"/>
        <v>4.7</v>
      </c>
      <c r="F925">
        <f t="shared" ca="1" si="316"/>
        <v>59.9</v>
      </c>
      <c r="G925">
        <f t="shared" ca="1" si="317"/>
        <v>1.2</v>
      </c>
      <c r="H925">
        <f t="shared" ca="1" si="318"/>
        <v>109</v>
      </c>
      <c r="I925">
        <f t="shared" ca="1" si="319"/>
        <v>35</v>
      </c>
      <c r="J925">
        <f t="shared" ca="1" si="320"/>
        <v>296</v>
      </c>
      <c r="K925">
        <f t="shared" ca="1" si="321"/>
        <v>15</v>
      </c>
      <c r="L925">
        <f t="shared" ca="1" si="322"/>
        <v>1.8</v>
      </c>
      <c r="M925" t="str">
        <f t="shared" ca="1" si="323"/>
        <v>Dark brown</v>
      </c>
      <c r="N925">
        <f t="shared" ca="1" si="324"/>
        <v>31</v>
      </c>
      <c r="O925">
        <f t="shared" ca="1" si="325"/>
        <v>53.1</v>
      </c>
      <c r="P925">
        <f t="shared" ca="1" si="326"/>
        <v>29.4</v>
      </c>
      <c r="Q925">
        <f t="shared" ca="1" si="327"/>
        <v>900</v>
      </c>
      <c r="R925" t="s">
        <v>22</v>
      </c>
      <c r="S925">
        <f t="shared" ca="1" si="328"/>
        <v>3.11</v>
      </c>
      <c r="T925">
        <f t="shared" ca="1" si="329"/>
        <v>1.1299999999999999</v>
      </c>
      <c r="U925">
        <f t="shared" ca="1" si="330"/>
        <v>0.04</v>
      </c>
      <c r="V925">
        <v>10205</v>
      </c>
      <c r="W925">
        <v>585904</v>
      </c>
    </row>
    <row r="926" spans="1:23" x14ac:dyDescent="0.25">
      <c r="A926">
        <v>925</v>
      </c>
      <c r="B926">
        <f t="shared" ca="1" si="312"/>
        <v>43</v>
      </c>
      <c r="C926" t="str">
        <f t="shared" ca="1" si="313"/>
        <v>Loamy</v>
      </c>
      <c r="D926">
        <f t="shared" ca="1" si="314"/>
        <v>6.9</v>
      </c>
      <c r="E926">
        <f t="shared" ca="1" si="315"/>
        <v>4.9000000000000004</v>
      </c>
      <c r="F926">
        <f t="shared" ca="1" si="316"/>
        <v>68.400000000000006</v>
      </c>
      <c r="G926">
        <f t="shared" ca="1" si="317"/>
        <v>1.39</v>
      </c>
      <c r="H926">
        <f t="shared" ca="1" si="318"/>
        <v>125</v>
      </c>
      <c r="I926">
        <f t="shared" ca="1" si="319"/>
        <v>51</v>
      </c>
      <c r="J926">
        <f t="shared" ca="1" si="320"/>
        <v>248</v>
      </c>
      <c r="K926">
        <f t="shared" ca="1" si="321"/>
        <v>19</v>
      </c>
      <c r="L926">
        <f t="shared" ca="1" si="322"/>
        <v>1.7</v>
      </c>
      <c r="M926" t="str">
        <f t="shared" ca="1" si="323"/>
        <v>Dark brown</v>
      </c>
      <c r="N926">
        <f t="shared" ca="1" si="324"/>
        <v>37</v>
      </c>
      <c r="O926">
        <f t="shared" ca="1" si="325"/>
        <v>38.4</v>
      </c>
      <c r="P926">
        <f t="shared" ca="1" si="326"/>
        <v>26.7</v>
      </c>
      <c r="Q926">
        <f t="shared" ca="1" si="327"/>
        <v>623</v>
      </c>
      <c r="R926" t="s">
        <v>22</v>
      </c>
      <c r="S926">
        <f t="shared" ca="1" si="328"/>
        <v>2.4500000000000002</v>
      </c>
      <c r="T926">
        <f t="shared" ca="1" si="329"/>
        <v>1.78</v>
      </c>
      <c r="U926">
        <f t="shared" ca="1" si="330"/>
        <v>0.04</v>
      </c>
      <c r="V926">
        <v>10205</v>
      </c>
      <c r="W926">
        <v>585904</v>
      </c>
    </row>
    <row r="927" spans="1:23" x14ac:dyDescent="0.25">
      <c r="A927">
        <v>926</v>
      </c>
      <c r="B927">
        <f t="shared" ca="1" si="312"/>
        <v>38</v>
      </c>
      <c r="C927" t="str">
        <f t="shared" ca="1" si="313"/>
        <v>Sandy loam</v>
      </c>
      <c r="D927">
        <f t="shared" ca="1" si="314"/>
        <v>6.7</v>
      </c>
      <c r="E927">
        <f t="shared" ca="1" si="315"/>
        <v>4.9000000000000004</v>
      </c>
      <c r="F927">
        <f t="shared" ca="1" si="316"/>
        <v>65.900000000000006</v>
      </c>
      <c r="G927">
        <f t="shared" ca="1" si="317"/>
        <v>1.27</v>
      </c>
      <c r="H927">
        <f t="shared" ca="1" si="318"/>
        <v>138</v>
      </c>
      <c r="I927">
        <f t="shared" ca="1" si="319"/>
        <v>30</v>
      </c>
      <c r="J927">
        <f t="shared" ca="1" si="320"/>
        <v>206</v>
      </c>
      <c r="K927">
        <f t="shared" ca="1" si="321"/>
        <v>23</v>
      </c>
      <c r="L927">
        <f t="shared" ca="1" si="322"/>
        <v>1.5</v>
      </c>
      <c r="M927" t="str">
        <f t="shared" ca="1" si="323"/>
        <v>Reddish brown</v>
      </c>
      <c r="N927">
        <f t="shared" ca="1" si="324"/>
        <v>49.7</v>
      </c>
      <c r="O927">
        <f t="shared" ca="1" si="325"/>
        <v>54.4</v>
      </c>
      <c r="P927">
        <f t="shared" ca="1" si="326"/>
        <v>20.6</v>
      </c>
      <c r="Q927">
        <f t="shared" ca="1" si="327"/>
        <v>690</v>
      </c>
      <c r="R927" t="s">
        <v>22</v>
      </c>
      <c r="S927">
        <f t="shared" ca="1" si="328"/>
        <v>4.5999999999999996</v>
      </c>
      <c r="T927">
        <f t="shared" ca="1" si="329"/>
        <v>1.21</v>
      </c>
      <c r="U927">
        <f t="shared" ca="1" si="330"/>
        <v>0.03</v>
      </c>
      <c r="V927">
        <v>10205</v>
      </c>
      <c r="W927">
        <v>585904</v>
      </c>
    </row>
    <row r="928" spans="1:23" x14ac:dyDescent="0.25">
      <c r="A928">
        <v>927</v>
      </c>
      <c r="B928">
        <f t="shared" ca="1" si="312"/>
        <v>34</v>
      </c>
      <c r="C928" t="str">
        <f t="shared" ca="1" si="313"/>
        <v>Sandy loam</v>
      </c>
      <c r="D928">
        <f t="shared" ca="1" si="314"/>
        <v>6.6</v>
      </c>
      <c r="E928">
        <f t="shared" ca="1" si="315"/>
        <v>3.2</v>
      </c>
      <c r="F928">
        <f t="shared" ca="1" si="316"/>
        <v>55.1</v>
      </c>
      <c r="G928">
        <f t="shared" ca="1" si="317"/>
        <v>1.26</v>
      </c>
      <c r="H928">
        <f t="shared" ca="1" si="318"/>
        <v>123</v>
      </c>
      <c r="I928">
        <f t="shared" ca="1" si="319"/>
        <v>48</v>
      </c>
      <c r="J928">
        <f t="shared" ca="1" si="320"/>
        <v>252</v>
      </c>
      <c r="K928">
        <f t="shared" ca="1" si="321"/>
        <v>22</v>
      </c>
      <c r="L928">
        <f t="shared" ca="1" si="322"/>
        <v>1.2</v>
      </c>
      <c r="M928" t="str">
        <f t="shared" ca="1" si="323"/>
        <v>Dark brown</v>
      </c>
      <c r="N928">
        <f t="shared" ca="1" si="324"/>
        <v>45.4</v>
      </c>
      <c r="O928">
        <f t="shared" ca="1" si="325"/>
        <v>35.9</v>
      </c>
      <c r="P928">
        <f t="shared" ca="1" si="326"/>
        <v>24.9</v>
      </c>
      <c r="Q928">
        <f t="shared" ca="1" si="327"/>
        <v>908</v>
      </c>
      <c r="R928" t="s">
        <v>22</v>
      </c>
      <c r="S928">
        <f t="shared" ca="1" si="328"/>
        <v>2.56</v>
      </c>
      <c r="T928">
        <f t="shared" ca="1" si="329"/>
        <v>1.53</v>
      </c>
      <c r="U928">
        <f t="shared" ca="1" si="330"/>
        <v>0.03</v>
      </c>
      <c r="V928">
        <v>10205</v>
      </c>
      <c r="W928">
        <v>585904</v>
      </c>
    </row>
    <row r="929" spans="1:23" x14ac:dyDescent="0.25">
      <c r="A929">
        <v>928</v>
      </c>
      <c r="B929">
        <f t="shared" ca="1" si="312"/>
        <v>35</v>
      </c>
      <c r="C929" t="str">
        <f t="shared" ca="1" si="313"/>
        <v>Sandy loam</v>
      </c>
      <c r="D929">
        <f t="shared" ca="1" si="314"/>
        <v>6.1</v>
      </c>
      <c r="E929">
        <f t="shared" ca="1" si="315"/>
        <v>3.6</v>
      </c>
      <c r="F929">
        <f t="shared" ca="1" si="316"/>
        <v>66.7</v>
      </c>
      <c r="G929">
        <f t="shared" ca="1" si="317"/>
        <v>1.48</v>
      </c>
      <c r="H929">
        <f t="shared" ca="1" si="318"/>
        <v>125</v>
      </c>
      <c r="I929">
        <f t="shared" ca="1" si="319"/>
        <v>36</v>
      </c>
      <c r="J929">
        <f t="shared" ca="1" si="320"/>
        <v>234</v>
      </c>
      <c r="K929">
        <f t="shared" ca="1" si="321"/>
        <v>19</v>
      </c>
      <c r="L929">
        <f t="shared" ca="1" si="322"/>
        <v>1.3</v>
      </c>
      <c r="M929" t="str">
        <f t="shared" ca="1" si="323"/>
        <v>Dark brown</v>
      </c>
      <c r="N929">
        <f t="shared" ca="1" si="324"/>
        <v>39.299999999999997</v>
      </c>
      <c r="O929">
        <f t="shared" ca="1" si="325"/>
        <v>41.5</v>
      </c>
      <c r="P929">
        <f t="shared" ca="1" si="326"/>
        <v>20.9</v>
      </c>
      <c r="Q929">
        <f t="shared" ca="1" si="327"/>
        <v>619</v>
      </c>
      <c r="R929" t="s">
        <v>22</v>
      </c>
      <c r="S929">
        <f t="shared" ca="1" si="328"/>
        <v>3.47</v>
      </c>
      <c r="T929">
        <f t="shared" ca="1" si="329"/>
        <v>1.61</v>
      </c>
      <c r="U929">
        <f t="shared" ca="1" si="330"/>
        <v>0.04</v>
      </c>
      <c r="V929">
        <v>10205</v>
      </c>
      <c r="W929">
        <v>585904</v>
      </c>
    </row>
    <row r="930" spans="1:23" x14ac:dyDescent="0.25">
      <c r="A930">
        <v>929</v>
      </c>
      <c r="B930">
        <f t="shared" ca="1" si="312"/>
        <v>38</v>
      </c>
      <c r="C930" t="str">
        <f t="shared" ca="1" si="313"/>
        <v>Loamy</v>
      </c>
      <c r="D930">
        <f t="shared" ca="1" si="314"/>
        <v>6</v>
      </c>
      <c r="E930">
        <f t="shared" ca="1" si="315"/>
        <v>3.9</v>
      </c>
      <c r="F930">
        <f t="shared" ca="1" si="316"/>
        <v>60</v>
      </c>
      <c r="G930">
        <f t="shared" ca="1" si="317"/>
        <v>1.34</v>
      </c>
      <c r="H930">
        <f t="shared" ca="1" si="318"/>
        <v>125</v>
      </c>
      <c r="I930">
        <f t="shared" ca="1" si="319"/>
        <v>33</v>
      </c>
      <c r="J930">
        <f t="shared" ca="1" si="320"/>
        <v>282</v>
      </c>
      <c r="K930">
        <f t="shared" ca="1" si="321"/>
        <v>16</v>
      </c>
      <c r="L930">
        <f t="shared" ca="1" si="322"/>
        <v>1.3</v>
      </c>
      <c r="M930" t="str">
        <f t="shared" ca="1" si="323"/>
        <v>Reddish brown</v>
      </c>
      <c r="N930">
        <f t="shared" ca="1" si="324"/>
        <v>42.8</v>
      </c>
      <c r="O930">
        <f t="shared" ca="1" si="325"/>
        <v>34.700000000000003</v>
      </c>
      <c r="P930">
        <f t="shared" ca="1" si="326"/>
        <v>28.5</v>
      </c>
      <c r="Q930">
        <f t="shared" ca="1" si="327"/>
        <v>933</v>
      </c>
      <c r="R930" t="s">
        <v>22</v>
      </c>
      <c r="S930">
        <f t="shared" ca="1" si="328"/>
        <v>3.79</v>
      </c>
      <c r="T930">
        <f t="shared" ca="1" si="329"/>
        <v>1.73</v>
      </c>
      <c r="U930">
        <f t="shared" ca="1" si="330"/>
        <v>0.03</v>
      </c>
      <c r="V930">
        <v>10205</v>
      </c>
      <c r="W930">
        <v>585904</v>
      </c>
    </row>
    <row r="931" spans="1:23" x14ac:dyDescent="0.25">
      <c r="A931">
        <v>930</v>
      </c>
      <c r="B931">
        <f t="shared" ref="B931:B994" ca="1" si="331">RANDBETWEEN(30, 45)</f>
        <v>39</v>
      </c>
      <c r="C931" t="str">
        <f t="shared" ref="C931:C994" ca="1" si="332">CHOOSE(RANDBETWEEN(1,2), "Loamy", "Sandy loam")</f>
        <v>Loamy</v>
      </c>
      <c r="D931">
        <f t="shared" ref="D931:D994" ca="1" si="333">ROUND(6 + RAND(), 1)</f>
        <v>6.5</v>
      </c>
      <c r="E931">
        <f t="shared" ref="E931:E994" ca="1" si="334">ROUND(3 + RAND() * 2, 1)</f>
        <v>3</v>
      </c>
      <c r="F931">
        <f t="shared" ref="F931:F994" ca="1" si="335">ROUND(50 + RAND() * 20, 1)</f>
        <v>55</v>
      </c>
      <c r="G931">
        <f t="shared" ref="G931:G994" ca="1" si="336">ROUND(1 + RAND() * 0.5, 2)</f>
        <v>1.29</v>
      </c>
      <c r="H931">
        <f t="shared" ref="H931:H994" ca="1" si="337">RANDBETWEEN(80, 150)</f>
        <v>98</v>
      </c>
      <c r="I931">
        <f t="shared" ref="I931:I994" ca="1" si="338">RANDBETWEEN(30, 60)</f>
        <v>59</v>
      </c>
      <c r="J931">
        <f t="shared" ref="J931:J994" ca="1" si="339">RANDBETWEEN(200, 300)</f>
        <v>226</v>
      </c>
      <c r="K931">
        <f t="shared" ref="K931:K994" ca="1" si="340">RANDBETWEEN(15, 25)</f>
        <v>16</v>
      </c>
      <c r="L931">
        <f t="shared" ref="L931:L994" ca="1" si="341">ROUND(1 + RAND(), 1)</f>
        <v>1.1000000000000001</v>
      </c>
      <c r="M931" t="str">
        <f t="shared" ref="M931:M994" ca="1" si="342">CHOOSE(RANDBETWEEN(1,2), "Dark brown", "Reddish brown")</f>
        <v>Dark brown</v>
      </c>
      <c r="N931">
        <f t="shared" ref="N931:N994" ca="1" si="343">ROUND(30 + RAND() * 20, 1)</f>
        <v>32.1</v>
      </c>
      <c r="O931">
        <f t="shared" ref="O931:O994" ca="1" si="344">ROUND(30 + RAND() * 30, 1)</f>
        <v>31.7</v>
      </c>
      <c r="P931">
        <f t="shared" ref="P931:P994" ca="1" si="345">ROUND(20 + RAND() * 10, 1)</f>
        <v>29.6</v>
      </c>
      <c r="Q931">
        <f t="shared" ref="Q931:Q994" ca="1" si="346">RANDBETWEEN(600, 1000)</f>
        <v>752</v>
      </c>
      <c r="R931" t="s">
        <v>22</v>
      </c>
      <c r="S931">
        <f t="shared" ca="1" si="328"/>
        <v>1.66</v>
      </c>
      <c r="T931">
        <f t="shared" ca="1" si="329"/>
        <v>1.74</v>
      </c>
      <c r="U931">
        <f t="shared" ca="1" si="330"/>
        <v>0.04</v>
      </c>
      <c r="V931">
        <v>10205</v>
      </c>
      <c r="W931">
        <v>585904</v>
      </c>
    </row>
    <row r="932" spans="1:23" x14ac:dyDescent="0.25">
      <c r="A932">
        <v>931</v>
      </c>
      <c r="B932">
        <f t="shared" ca="1" si="331"/>
        <v>36</v>
      </c>
      <c r="C932" t="str">
        <f t="shared" ca="1" si="332"/>
        <v>Loamy</v>
      </c>
      <c r="D932">
        <f t="shared" ca="1" si="333"/>
        <v>6.8</v>
      </c>
      <c r="E932">
        <f t="shared" ca="1" si="334"/>
        <v>4.0999999999999996</v>
      </c>
      <c r="F932">
        <f t="shared" ca="1" si="335"/>
        <v>68.099999999999994</v>
      </c>
      <c r="G932">
        <f t="shared" ca="1" si="336"/>
        <v>1.4</v>
      </c>
      <c r="H932">
        <f t="shared" ca="1" si="337"/>
        <v>93</v>
      </c>
      <c r="I932">
        <f t="shared" ca="1" si="338"/>
        <v>35</v>
      </c>
      <c r="J932">
        <f t="shared" ca="1" si="339"/>
        <v>248</v>
      </c>
      <c r="K932">
        <f t="shared" ca="1" si="340"/>
        <v>17</v>
      </c>
      <c r="L932">
        <f t="shared" ca="1" si="341"/>
        <v>1.2</v>
      </c>
      <c r="M932" t="str">
        <f t="shared" ca="1" si="342"/>
        <v>Dark brown</v>
      </c>
      <c r="N932">
        <f t="shared" ca="1" si="343"/>
        <v>38.799999999999997</v>
      </c>
      <c r="O932">
        <f t="shared" ca="1" si="344"/>
        <v>39.9</v>
      </c>
      <c r="P932">
        <f t="shared" ca="1" si="345"/>
        <v>29.4</v>
      </c>
      <c r="Q932">
        <f t="shared" ca="1" si="346"/>
        <v>978</v>
      </c>
      <c r="R932" t="s">
        <v>22</v>
      </c>
      <c r="S932">
        <f t="shared" ca="1" si="328"/>
        <v>2.66</v>
      </c>
      <c r="T932">
        <f t="shared" ca="1" si="329"/>
        <v>1.71</v>
      </c>
      <c r="U932">
        <f t="shared" ca="1" si="330"/>
        <v>0.04</v>
      </c>
      <c r="V932">
        <v>10205</v>
      </c>
      <c r="W932">
        <v>585904</v>
      </c>
    </row>
    <row r="933" spans="1:23" x14ac:dyDescent="0.25">
      <c r="A933">
        <v>932</v>
      </c>
      <c r="B933">
        <f t="shared" ca="1" si="331"/>
        <v>36</v>
      </c>
      <c r="C933" t="str">
        <f t="shared" ca="1" si="332"/>
        <v>Loamy</v>
      </c>
      <c r="D933">
        <f t="shared" ca="1" si="333"/>
        <v>6.7</v>
      </c>
      <c r="E933">
        <f t="shared" ca="1" si="334"/>
        <v>3.3</v>
      </c>
      <c r="F933">
        <f t="shared" ca="1" si="335"/>
        <v>56.8</v>
      </c>
      <c r="G933">
        <f t="shared" ca="1" si="336"/>
        <v>1.18</v>
      </c>
      <c r="H933">
        <f t="shared" ca="1" si="337"/>
        <v>117</v>
      </c>
      <c r="I933">
        <f t="shared" ca="1" si="338"/>
        <v>48</v>
      </c>
      <c r="J933">
        <f t="shared" ca="1" si="339"/>
        <v>245</v>
      </c>
      <c r="K933">
        <f t="shared" ca="1" si="340"/>
        <v>16</v>
      </c>
      <c r="L933">
        <f t="shared" ca="1" si="341"/>
        <v>1.2</v>
      </c>
      <c r="M933" t="str">
        <f t="shared" ca="1" si="342"/>
        <v>Dark brown</v>
      </c>
      <c r="N933">
        <f t="shared" ca="1" si="343"/>
        <v>33.4</v>
      </c>
      <c r="O933">
        <f t="shared" ca="1" si="344"/>
        <v>47.1</v>
      </c>
      <c r="P933">
        <f t="shared" ca="1" si="345"/>
        <v>21.4</v>
      </c>
      <c r="Q933">
        <f t="shared" ca="1" si="346"/>
        <v>852</v>
      </c>
      <c r="R933" t="s">
        <v>22</v>
      </c>
      <c r="S933">
        <f t="shared" ca="1" si="328"/>
        <v>2.44</v>
      </c>
      <c r="T933">
        <f t="shared" ca="1" si="329"/>
        <v>1.21</v>
      </c>
      <c r="U933">
        <f t="shared" ca="1" si="330"/>
        <v>0.04</v>
      </c>
      <c r="V933">
        <v>10205</v>
      </c>
      <c r="W933">
        <v>585904</v>
      </c>
    </row>
    <row r="934" spans="1:23" x14ac:dyDescent="0.25">
      <c r="A934">
        <v>933</v>
      </c>
      <c r="B934">
        <f t="shared" ca="1" si="331"/>
        <v>43</v>
      </c>
      <c r="C934" t="str">
        <f t="shared" ca="1" si="332"/>
        <v>Sandy loam</v>
      </c>
      <c r="D934">
        <f t="shared" ca="1" si="333"/>
        <v>6.1</v>
      </c>
      <c r="E934">
        <f t="shared" ca="1" si="334"/>
        <v>3.9</v>
      </c>
      <c r="F934">
        <f t="shared" ca="1" si="335"/>
        <v>69.3</v>
      </c>
      <c r="G934">
        <f t="shared" ca="1" si="336"/>
        <v>1.33</v>
      </c>
      <c r="H934">
        <f t="shared" ca="1" si="337"/>
        <v>143</v>
      </c>
      <c r="I934">
        <f t="shared" ca="1" si="338"/>
        <v>37</v>
      </c>
      <c r="J934">
        <f t="shared" ca="1" si="339"/>
        <v>268</v>
      </c>
      <c r="K934">
        <f t="shared" ca="1" si="340"/>
        <v>21</v>
      </c>
      <c r="L934">
        <f t="shared" ca="1" si="341"/>
        <v>1.1000000000000001</v>
      </c>
      <c r="M934" t="str">
        <f t="shared" ca="1" si="342"/>
        <v>Dark brown</v>
      </c>
      <c r="N934">
        <f t="shared" ca="1" si="343"/>
        <v>37.200000000000003</v>
      </c>
      <c r="O934">
        <f t="shared" ca="1" si="344"/>
        <v>42.9</v>
      </c>
      <c r="P934">
        <f t="shared" ca="1" si="345"/>
        <v>22.8</v>
      </c>
      <c r="Q934">
        <f t="shared" ca="1" si="346"/>
        <v>859</v>
      </c>
      <c r="R934" t="s">
        <v>22</v>
      </c>
      <c r="S934">
        <f t="shared" ca="1" si="328"/>
        <v>3.86</v>
      </c>
      <c r="T934">
        <f t="shared" ca="1" si="329"/>
        <v>1.62</v>
      </c>
      <c r="U934">
        <f t="shared" ca="1" si="330"/>
        <v>0.04</v>
      </c>
      <c r="V934">
        <v>10205</v>
      </c>
      <c r="W934">
        <v>585904</v>
      </c>
    </row>
    <row r="935" spans="1:23" x14ac:dyDescent="0.25">
      <c r="A935">
        <v>934</v>
      </c>
      <c r="B935">
        <f t="shared" ca="1" si="331"/>
        <v>31</v>
      </c>
      <c r="C935" t="str">
        <f t="shared" ca="1" si="332"/>
        <v>Sandy loam</v>
      </c>
      <c r="D935">
        <f t="shared" ca="1" si="333"/>
        <v>6.5</v>
      </c>
      <c r="E935">
        <f t="shared" ca="1" si="334"/>
        <v>4</v>
      </c>
      <c r="F935">
        <f t="shared" ca="1" si="335"/>
        <v>59.5</v>
      </c>
      <c r="G935">
        <f t="shared" ca="1" si="336"/>
        <v>1.27</v>
      </c>
      <c r="H935">
        <f t="shared" ca="1" si="337"/>
        <v>120</v>
      </c>
      <c r="I935">
        <f t="shared" ca="1" si="338"/>
        <v>52</v>
      </c>
      <c r="J935">
        <f t="shared" ca="1" si="339"/>
        <v>247</v>
      </c>
      <c r="K935">
        <f t="shared" ca="1" si="340"/>
        <v>15</v>
      </c>
      <c r="L935">
        <f t="shared" ca="1" si="341"/>
        <v>1.7</v>
      </c>
      <c r="M935" t="str">
        <f t="shared" ca="1" si="342"/>
        <v>Reddish brown</v>
      </c>
      <c r="N935">
        <f t="shared" ca="1" si="343"/>
        <v>41.7</v>
      </c>
      <c r="O935">
        <f t="shared" ca="1" si="344"/>
        <v>35.299999999999997</v>
      </c>
      <c r="P935">
        <f t="shared" ca="1" si="345"/>
        <v>24.8</v>
      </c>
      <c r="Q935">
        <f t="shared" ca="1" si="346"/>
        <v>860</v>
      </c>
      <c r="R935" t="s">
        <v>22</v>
      </c>
      <c r="S935">
        <f t="shared" ca="1" si="328"/>
        <v>2.31</v>
      </c>
      <c r="T935">
        <f t="shared" ca="1" si="329"/>
        <v>1.69</v>
      </c>
      <c r="U935">
        <f t="shared" ca="1" si="330"/>
        <v>0.03</v>
      </c>
      <c r="V935">
        <v>10205</v>
      </c>
      <c r="W935">
        <v>585904</v>
      </c>
    </row>
    <row r="936" spans="1:23" x14ac:dyDescent="0.25">
      <c r="A936">
        <v>935</v>
      </c>
      <c r="B936">
        <f t="shared" ca="1" si="331"/>
        <v>33</v>
      </c>
      <c r="C936" t="str">
        <f t="shared" ca="1" si="332"/>
        <v>Loamy</v>
      </c>
      <c r="D936">
        <f t="shared" ca="1" si="333"/>
        <v>6.4</v>
      </c>
      <c r="E936">
        <f t="shared" ca="1" si="334"/>
        <v>3.6</v>
      </c>
      <c r="F936">
        <f t="shared" ca="1" si="335"/>
        <v>50.5</v>
      </c>
      <c r="G936">
        <f t="shared" ca="1" si="336"/>
        <v>1.23</v>
      </c>
      <c r="H936">
        <f t="shared" ca="1" si="337"/>
        <v>96</v>
      </c>
      <c r="I936">
        <f t="shared" ca="1" si="338"/>
        <v>32</v>
      </c>
      <c r="J936">
        <f t="shared" ca="1" si="339"/>
        <v>290</v>
      </c>
      <c r="K936">
        <f t="shared" ca="1" si="340"/>
        <v>25</v>
      </c>
      <c r="L936">
        <f t="shared" ca="1" si="341"/>
        <v>1.2</v>
      </c>
      <c r="M936" t="str">
        <f t="shared" ca="1" si="342"/>
        <v>Reddish brown</v>
      </c>
      <c r="N936">
        <f t="shared" ca="1" si="343"/>
        <v>48.5</v>
      </c>
      <c r="O936">
        <f t="shared" ca="1" si="344"/>
        <v>48.2</v>
      </c>
      <c r="P936">
        <f t="shared" ca="1" si="345"/>
        <v>20.7</v>
      </c>
      <c r="Q936">
        <f t="shared" ca="1" si="346"/>
        <v>772</v>
      </c>
      <c r="R936" t="s">
        <v>22</v>
      </c>
      <c r="S936">
        <f t="shared" ca="1" si="328"/>
        <v>3</v>
      </c>
      <c r="T936">
        <f t="shared" ca="1" si="329"/>
        <v>1.05</v>
      </c>
      <c r="U936">
        <f t="shared" ca="1" si="330"/>
        <v>0.03</v>
      </c>
      <c r="V936">
        <v>10205</v>
      </c>
      <c r="W936">
        <v>585904</v>
      </c>
    </row>
    <row r="937" spans="1:23" x14ac:dyDescent="0.25">
      <c r="A937">
        <v>936</v>
      </c>
      <c r="B937">
        <f t="shared" ca="1" si="331"/>
        <v>38</v>
      </c>
      <c r="C937" t="str">
        <f t="shared" ca="1" si="332"/>
        <v>Sandy loam</v>
      </c>
      <c r="D937">
        <f t="shared" ca="1" si="333"/>
        <v>6.3</v>
      </c>
      <c r="E937">
        <f t="shared" ca="1" si="334"/>
        <v>3.2</v>
      </c>
      <c r="F937">
        <f t="shared" ca="1" si="335"/>
        <v>53.5</v>
      </c>
      <c r="G937">
        <f t="shared" ca="1" si="336"/>
        <v>1.32</v>
      </c>
      <c r="H937">
        <f t="shared" ca="1" si="337"/>
        <v>150</v>
      </c>
      <c r="I937">
        <f t="shared" ca="1" si="338"/>
        <v>40</v>
      </c>
      <c r="J937">
        <f t="shared" ca="1" si="339"/>
        <v>203</v>
      </c>
      <c r="K937">
        <f t="shared" ca="1" si="340"/>
        <v>19</v>
      </c>
      <c r="L937">
        <f t="shared" ca="1" si="341"/>
        <v>1</v>
      </c>
      <c r="M937" t="str">
        <f t="shared" ca="1" si="342"/>
        <v>Reddish brown</v>
      </c>
      <c r="N937">
        <f t="shared" ca="1" si="343"/>
        <v>48.5</v>
      </c>
      <c r="O937">
        <f t="shared" ca="1" si="344"/>
        <v>47.9</v>
      </c>
      <c r="P937">
        <f t="shared" ca="1" si="345"/>
        <v>29.8</v>
      </c>
      <c r="Q937">
        <f t="shared" ca="1" si="346"/>
        <v>956</v>
      </c>
      <c r="R937" t="s">
        <v>22</v>
      </c>
      <c r="S937">
        <f t="shared" ca="1" si="328"/>
        <v>3.75</v>
      </c>
      <c r="T937">
        <f t="shared" ca="1" si="329"/>
        <v>1.1200000000000001</v>
      </c>
      <c r="U937">
        <f t="shared" ca="1" si="330"/>
        <v>0.03</v>
      </c>
      <c r="V937">
        <v>10205</v>
      </c>
      <c r="W937">
        <v>585904</v>
      </c>
    </row>
    <row r="938" spans="1:23" x14ac:dyDescent="0.25">
      <c r="A938">
        <v>937</v>
      </c>
      <c r="B938">
        <f t="shared" ca="1" si="331"/>
        <v>39</v>
      </c>
      <c r="C938" t="str">
        <f t="shared" ca="1" si="332"/>
        <v>Sandy loam</v>
      </c>
      <c r="D938">
        <f t="shared" ca="1" si="333"/>
        <v>6.9</v>
      </c>
      <c r="E938">
        <f t="shared" ca="1" si="334"/>
        <v>4.2</v>
      </c>
      <c r="F938">
        <f t="shared" ca="1" si="335"/>
        <v>66.099999999999994</v>
      </c>
      <c r="G938">
        <f t="shared" ca="1" si="336"/>
        <v>1.31</v>
      </c>
      <c r="H938">
        <f t="shared" ca="1" si="337"/>
        <v>125</v>
      </c>
      <c r="I938">
        <f t="shared" ca="1" si="338"/>
        <v>31</v>
      </c>
      <c r="J938">
        <f t="shared" ca="1" si="339"/>
        <v>271</v>
      </c>
      <c r="K938">
        <f t="shared" ca="1" si="340"/>
        <v>19</v>
      </c>
      <c r="L938">
        <f t="shared" ca="1" si="341"/>
        <v>1.8</v>
      </c>
      <c r="M938" t="str">
        <f t="shared" ca="1" si="342"/>
        <v>Dark brown</v>
      </c>
      <c r="N938">
        <f t="shared" ca="1" si="343"/>
        <v>36.700000000000003</v>
      </c>
      <c r="O938">
        <f t="shared" ca="1" si="344"/>
        <v>48.9</v>
      </c>
      <c r="P938">
        <f t="shared" ca="1" si="345"/>
        <v>22.3</v>
      </c>
      <c r="Q938">
        <f t="shared" ca="1" si="346"/>
        <v>628</v>
      </c>
      <c r="R938" t="s">
        <v>22</v>
      </c>
      <c r="S938">
        <f t="shared" ca="1" si="328"/>
        <v>4.03</v>
      </c>
      <c r="T938">
        <f t="shared" ca="1" si="329"/>
        <v>1.35</v>
      </c>
      <c r="U938">
        <f t="shared" ca="1" si="330"/>
        <v>0.04</v>
      </c>
      <c r="V938">
        <v>10205</v>
      </c>
      <c r="W938">
        <v>585904</v>
      </c>
    </row>
    <row r="939" spans="1:23" x14ac:dyDescent="0.25">
      <c r="A939">
        <v>938</v>
      </c>
      <c r="B939">
        <f t="shared" ca="1" si="331"/>
        <v>36</v>
      </c>
      <c r="C939" t="str">
        <f t="shared" ca="1" si="332"/>
        <v>Loamy</v>
      </c>
      <c r="D939">
        <f t="shared" ca="1" si="333"/>
        <v>6.6</v>
      </c>
      <c r="E939">
        <f t="shared" ca="1" si="334"/>
        <v>3.2</v>
      </c>
      <c r="F939">
        <f t="shared" ca="1" si="335"/>
        <v>50.7</v>
      </c>
      <c r="G939">
        <f t="shared" ca="1" si="336"/>
        <v>1.2</v>
      </c>
      <c r="H939">
        <f t="shared" ca="1" si="337"/>
        <v>80</v>
      </c>
      <c r="I939">
        <f t="shared" ca="1" si="338"/>
        <v>54</v>
      </c>
      <c r="J939">
        <f t="shared" ca="1" si="339"/>
        <v>206</v>
      </c>
      <c r="K939">
        <f t="shared" ca="1" si="340"/>
        <v>19</v>
      </c>
      <c r="L939">
        <f t="shared" ca="1" si="341"/>
        <v>1.5</v>
      </c>
      <c r="M939" t="str">
        <f t="shared" ca="1" si="342"/>
        <v>Reddish brown</v>
      </c>
      <c r="N939">
        <f t="shared" ca="1" si="343"/>
        <v>32.700000000000003</v>
      </c>
      <c r="O939">
        <f t="shared" ca="1" si="344"/>
        <v>41.5</v>
      </c>
      <c r="P939">
        <f t="shared" ca="1" si="345"/>
        <v>22.2</v>
      </c>
      <c r="Q939">
        <f t="shared" ca="1" si="346"/>
        <v>655</v>
      </c>
      <c r="R939" t="s">
        <v>22</v>
      </c>
      <c r="S939">
        <f t="shared" ca="1" si="328"/>
        <v>1.48</v>
      </c>
      <c r="T939">
        <f t="shared" ca="1" si="329"/>
        <v>1.22</v>
      </c>
      <c r="U939">
        <f t="shared" ca="1" si="330"/>
        <v>0.04</v>
      </c>
      <c r="V939">
        <v>10205</v>
      </c>
      <c r="W939">
        <v>585904</v>
      </c>
    </row>
    <row r="940" spans="1:23" x14ac:dyDescent="0.25">
      <c r="A940">
        <v>939</v>
      </c>
      <c r="B940">
        <f t="shared" ca="1" si="331"/>
        <v>41</v>
      </c>
      <c r="C940" t="str">
        <f t="shared" ca="1" si="332"/>
        <v>Sandy loam</v>
      </c>
      <c r="D940">
        <f t="shared" ca="1" si="333"/>
        <v>6.1</v>
      </c>
      <c r="E940">
        <f t="shared" ca="1" si="334"/>
        <v>4.0999999999999996</v>
      </c>
      <c r="F940">
        <f t="shared" ca="1" si="335"/>
        <v>68.099999999999994</v>
      </c>
      <c r="G940">
        <f t="shared" ca="1" si="336"/>
        <v>1.25</v>
      </c>
      <c r="H940">
        <f t="shared" ca="1" si="337"/>
        <v>87</v>
      </c>
      <c r="I940">
        <f t="shared" ca="1" si="338"/>
        <v>46</v>
      </c>
      <c r="J940">
        <f t="shared" ca="1" si="339"/>
        <v>259</v>
      </c>
      <c r="K940">
        <f t="shared" ca="1" si="340"/>
        <v>16</v>
      </c>
      <c r="L940">
        <f t="shared" ca="1" si="341"/>
        <v>1.6</v>
      </c>
      <c r="M940" t="str">
        <f t="shared" ca="1" si="342"/>
        <v>Reddish brown</v>
      </c>
      <c r="N940">
        <f t="shared" ca="1" si="343"/>
        <v>48.3</v>
      </c>
      <c r="O940">
        <f t="shared" ca="1" si="344"/>
        <v>50.9</v>
      </c>
      <c r="P940">
        <f t="shared" ca="1" si="345"/>
        <v>25.9</v>
      </c>
      <c r="Q940">
        <f t="shared" ca="1" si="346"/>
        <v>800</v>
      </c>
      <c r="R940" t="s">
        <v>22</v>
      </c>
      <c r="S940">
        <f t="shared" ca="1" si="328"/>
        <v>1.89</v>
      </c>
      <c r="T940">
        <f t="shared" ca="1" si="329"/>
        <v>1.34</v>
      </c>
      <c r="U940">
        <f t="shared" ca="1" si="330"/>
        <v>0.03</v>
      </c>
      <c r="V940">
        <v>10205</v>
      </c>
      <c r="W940">
        <v>585904</v>
      </c>
    </row>
    <row r="941" spans="1:23" x14ac:dyDescent="0.25">
      <c r="A941">
        <v>940</v>
      </c>
      <c r="B941">
        <f t="shared" ca="1" si="331"/>
        <v>35</v>
      </c>
      <c r="C941" t="str">
        <f t="shared" ca="1" si="332"/>
        <v>Loamy</v>
      </c>
      <c r="D941">
        <f t="shared" ca="1" si="333"/>
        <v>6</v>
      </c>
      <c r="E941">
        <f t="shared" ca="1" si="334"/>
        <v>4.5999999999999996</v>
      </c>
      <c r="F941">
        <f t="shared" ca="1" si="335"/>
        <v>64.3</v>
      </c>
      <c r="G941">
        <f t="shared" ca="1" si="336"/>
        <v>1.48</v>
      </c>
      <c r="H941">
        <f t="shared" ca="1" si="337"/>
        <v>80</v>
      </c>
      <c r="I941">
        <f t="shared" ca="1" si="338"/>
        <v>49</v>
      </c>
      <c r="J941">
        <f t="shared" ca="1" si="339"/>
        <v>250</v>
      </c>
      <c r="K941">
        <f t="shared" ca="1" si="340"/>
        <v>18</v>
      </c>
      <c r="L941">
        <f t="shared" ca="1" si="341"/>
        <v>1.4</v>
      </c>
      <c r="M941" t="str">
        <f t="shared" ca="1" si="342"/>
        <v>Dark brown</v>
      </c>
      <c r="N941">
        <f t="shared" ca="1" si="343"/>
        <v>38.4</v>
      </c>
      <c r="O941">
        <f t="shared" ca="1" si="344"/>
        <v>56.2</v>
      </c>
      <c r="P941">
        <f t="shared" ca="1" si="345"/>
        <v>25.2</v>
      </c>
      <c r="Q941">
        <f t="shared" ca="1" si="346"/>
        <v>869</v>
      </c>
      <c r="R941" t="s">
        <v>22</v>
      </c>
      <c r="S941">
        <f t="shared" ca="1" si="328"/>
        <v>1.63</v>
      </c>
      <c r="T941">
        <f t="shared" ca="1" si="329"/>
        <v>1.1399999999999999</v>
      </c>
      <c r="U941">
        <f t="shared" ca="1" si="330"/>
        <v>0.04</v>
      </c>
      <c r="V941">
        <v>10205</v>
      </c>
      <c r="W941">
        <v>585904</v>
      </c>
    </row>
    <row r="942" spans="1:23" x14ac:dyDescent="0.25">
      <c r="A942">
        <v>941</v>
      </c>
      <c r="B942">
        <f t="shared" ca="1" si="331"/>
        <v>42</v>
      </c>
      <c r="C942" t="str">
        <f t="shared" ca="1" si="332"/>
        <v>Loamy</v>
      </c>
      <c r="D942">
        <f t="shared" ca="1" si="333"/>
        <v>6.3</v>
      </c>
      <c r="E942">
        <f t="shared" ca="1" si="334"/>
        <v>3.5</v>
      </c>
      <c r="F942">
        <f t="shared" ca="1" si="335"/>
        <v>56.2</v>
      </c>
      <c r="G942">
        <f t="shared" ca="1" si="336"/>
        <v>1.25</v>
      </c>
      <c r="H942">
        <f t="shared" ca="1" si="337"/>
        <v>114</v>
      </c>
      <c r="I942">
        <f t="shared" ca="1" si="338"/>
        <v>45</v>
      </c>
      <c r="J942">
        <f t="shared" ca="1" si="339"/>
        <v>287</v>
      </c>
      <c r="K942">
        <f t="shared" ca="1" si="340"/>
        <v>25</v>
      </c>
      <c r="L942">
        <f t="shared" ca="1" si="341"/>
        <v>1.4</v>
      </c>
      <c r="M942" t="str">
        <f t="shared" ca="1" si="342"/>
        <v>Dark brown</v>
      </c>
      <c r="N942">
        <f t="shared" ca="1" si="343"/>
        <v>30.7</v>
      </c>
      <c r="O942">
        <f t="shared" ca="1" si="344"/>
        <v>32.700000000000003</v>
      </c>
      <c r="P942">
        <f t="shared" ca="1" si="345"/>
        <v>22.6</v>
      </c>
      <c r="Q942">
        <f t="shared" ca="1" si="346"/>
        <v>815</v>
      </c>
      <c r="R942" t="s">
        <v>22</v>
      </c>
      <c r="S942">
        <f t="shared" ca="1" si="328"/>
        <v>2.5299999999999998</v>
      </c>
      <c r="T942">
        <f t="shared" ca="1" si="329"/>
        <v>1.72</v>
      </c>
      <c r="U942">
        <f t="shared" ca="1" si="330"/>
        <v>0.04</v>
      </c>
      <c r="V942">
        <v>10205</v>
      </c>
      <c r="W942">
        <v>585904</v>
      </c>
    </row>
    <row r="943" spans="1:23" x14ac:dyDescent="0.25">
      <c r="A943">
        <v>942</v>
      </c>
      <c r="B943">
        <f t="shared" ca="1" si="331"/>
        <v>39</v>
      </c>
      <c r="C943" t="str">
        <f t="shared" ca="1" si="332"/>
        <v>Loamy</v>
      </c>
      <c r="D943">
        <f t="shared" ca="1" si="333"/>
        <v>6.1</v>
      </c>
      <c r="E943">
        <f t="shared" ca="1" si="334"/>
        <v>3.3</v>
      </c>
      <c r="F943">
        <f t="shared" ca="1" si="335"/>
        <v>58.1</v>
      </c>
      <c r="G943">
        <f t="shared" ca="1" si="336"/>
        <v>1.3</v>
      </c>
      <c r="H943">
        <f t="shared" ca="1" si="337"/>
        <v>131</v>
      </c>
      <c r="I943">
        <f t="shared" ca="1" si="338"/>
        <v>42</v>
      </c>
      <c r="J943">
        <f t="shared" ca="1" si="339"/>
        <v>292</v>
      </c>
      <c r="K943">
        <f t="shared" ca="1" si="340"/>
        <v>23</v>
      </c>
      <c r="L943">
        <f t="shared" ca="1" si="341"/>
        <v>2</v>
      </c>
      <c r="M943" t="str">
        <f t="shared" ca="1" si="342"/>
        <v>Reddish brown</v>
      </c>
      <c r="N943">
        <f t="shared" ca="1" si="343"/>
        <v>30.6</v>
      </c>
      <c r="O943">
        <f t="shared" ca="1" si="344"/>
        <v>44.1</v>
      </c>
      <c r="P943">
        <f t="shared" ca="1" si="345"/>
        <v>28.8</v>
      </c>
      <c r="Q943">
        <f t="shared" ca="1" si="346"/>
        <v>778</v>
      </c>
      <c r="R943" t="s">
        <v>22</v>
      </c>
      <c r="S943">
        <f t="shared" ca="1" si="328"/>
        <v>3.12</v>
      </c>
      <c r="T943">
        <f t="shared" ca="1" si="329"/>
        <v>1.32</v>
      </c>
      <c r="U943">
        <f t="shared" ca="1" si="330"/>
        <v>0.04</v>
      </c>
      <c r="V943">
        <v>10205</v>
      </c>
      <c r="W943">
        <v>585904</v>
      </c>
    </row>
    <row r="944" spans="1:23" x14ac:dyDescent="0.25">
      <c r="A944">
        <v>943</v>
      </c>
      <c r="B944">
        <f t="shared" ca="1" si="331"/>
        <v>43</v>
      </c>
      <c r="C944" t="str">
        <f t="shared" ca="1" si="332"/>
        <v>Sandy loam</v>
      </c>
      <c r="D944">
        <f t="shared" ca="1" si="333"/>
        <v>6</v>
      </c>
      <c r="E944">
        <f t="shared" ca="1" si="334"/>
        <v>4.2</v>
      </c>
      <c r="F944">
        <f t="shared" ca="1" si="335"/>
        <v>51.9</v>
      </c>
      <c r="G944">
        <f t="shared" ca="1" si="336"/>
        <v>1.04</v>
      </c>
      <c r="H944">
        <f t="shared" ca="1" si="337"/>
        <v>127</v>
      </c>
      <c r="I944">
        <f t="shared" ca="1" si="338"/>
        <v>36</v>
      </c>
      <c r="J944">
        <f t="shared" ca="1" si="339"/>
        <v>206</v>
      </c>
      <c r="K944">
        <f t="shared" ca="1" si="340"/>
        <v>23</v>
      </c>
      <c r="L944">
        <f t="shared" ca="1" si="341"/>
        <v>1.1000000000000001</v>
      </c>
      <c r="M944" t="str">
        <f t="shared" ca="1" si="342"/>
        <v>Reddish brown</v>
      </c>
      <c r="N944">
        <f t="shared" ca="1" si="343"/>
        <v>36.1</v>
      </c>
      <c r="O944">
        <f t="shared" ca="1" si="344"/>
        <v>43.3</v>
      </c>
      <c r="P944">
        <f t="shared" ca="1" si="345"/>
        <v>27.8</v>
      </c>
      <c r="Q944">
        <f t="shared" ca="1" si="346"/>
        <v>695</v>
      </c>
      <c r="R944" t="s">
        <v>22</v>
      </c>
      <c r="S944">
        <f t="shared" ca="1" si="328"/>
        <v>3.53</v>
      </c>
      <c r="T944">
        <f t="shared" ca="1" si="329"/>
        <v>1.2</v>
      </c>
      <c r="U944">
        <f t="shared" ca="1" si="330"/>
        <v>0.03</v>
      </c>
      <c r="V944">
        <v>10205</v>
      </c>
      <c r="W944">
        <v>585904</v>
      </c>
    </row>
    <row r="945" spans="1:23" x14ac:dyDescent="0.25">
      <c r="A945">
        <v>944</v>
      </c>
      <c r="B945">
        <f t="shared" ca="1" si="331"/>
        <v>32</v>
      </c>
      <c r="C945" t="str">
        <f t="shared" ca="1" si="332"/>
        <v>Loamy</v>
      </c>
      <c r="D945">
        <f t="shared" ca="1" si="333"/>
        <v>6.6</v>
      </c>
      <c r="E945">
        <f t="shared" ca="1" si="334"/>
        <v>4.8</v>
      </c>
      <c r="F945">
        <f t="shared" ca="1" si="335"/>
        <v>53.5</v>
      </c>
      <c r="G945">
        <f t="shared" ca="1" si="336"/>
        <v>1.49</v>
      </c>
      <c r="H945">
        <f t="shared" ca="1" si="337"/>
        <v>149</v>
      </c>
      <c r="I945">
        <f t="shared" ca="1" si="338"/>
        <v>57</v>
      </c>
      <c r="J945">
        <f t="shared" ca="1" si="339"/>
        <v>293</v>
      </c>
      <c r="K945">
        <f t="shared" ca="1" si="340"/>
        <v>21</v>
      </c>
      <c r="L945">
        <f t="shared" ca="1" si="341"/>
        <v>1.5</v>
      </c>
      <c r="M945" t="str">
        <f t="shared" ca="1" si="342"/>
        <v>Reddish brown</v>
      </c>
      <c r="N945">
        <f t="shared" ca="1" si="343"/>
        <v>46.4</v>
      </c>
      <c r="O945">
        <f t="shared" ca="1" si="344"/>
        <v>34.1</v>
      </c>
      <c r="P945">
        <f t="shared" ca="1" si="345"/>
        <v>20.3</v>
      </c>
      <c r="Q945">
        <f t="shared" ca="1" si="346"/>
        <v>904</v>
      </c>
      <c r="R945" t="s">
        <v>22</v>
      </c>
      <c r="S945">
        <f t="shared" ca="1" si="328"/>
        <v>2.61</v>
      </c>
      <c r="T945">
        <f t="shared" ca="1" si="329"/>
        <v>1.57</v>
      </c>
      <c r="U945">
        <f t="shared" ca="1" si="330"/>
        <v>0.03</v>
      </c>
      <c r="V945">
        <v>10205</v>
      </c>
      <c r="W945">
        <v>585904</v>
      </c>
    </row>
    <row r="946" spans="1:23" x14ac:dyDescent="0.25">
      <c r="A946">
        <v>945</v>
      </c>
      <c r="B946">
        <f t="shared" ca="1" si="331"/>
        <v>40</v>
      </c>
      <c r="C946" t="str">
        <f t="shared" ca="1" si="332"/>
        <v>Sandy loam</v>
      </c>
      <c r="D946">
        <f t="shared" ca="1" si="333"/>
        <v>6.7</v>
      </c>
      <c r="E946">
        <f t="shared" ca="1" si="334"/>
        <v>3.9</v>
      </c>
      <c r="F946">
        <f t="shared" ca="1" si="335"/>
        <v>67.400000000000006</v>
      </c>
      <c r="G946">
        <f t="shared" ca="1" si="336"/>
        <v>1.35</v>
      </c>
      <c r="H946">
        <f t="shared" ca="1" si="337"/>
        <v>144</v>
      </c>
      <c r="I946">
        <f t="shared" ca="1" si="338"/>
        <v>59</v>
      </c>
      <c r="J946">
        <f t="shared" ca="1" si="339"/>
        <v>289</v>
      </c>
      <c r="K946">
        <f t="shared" ca="1" si="340"/>
        <v>18</v>
      </c>
      <c r="L946">
        <f t="shared" ca="1" si="341"/>
        <v>1.1000000000000001</v>
      </c>
      <c r="M946" t="str">
        <f t="shared" ca="1" si="342"/>
        <v>Reddish brown</v>
      </c>
      <c r="N946">
        <f t="shared" ca="1" si="343"/>
        <v>49.5</v>
      </c>
      <c r="O946">
        <f t="shared" ca="1" si="344"/>
        <v>40</v>
      </c>
      <c r="P946">
        <f t="shared" ca="1" si="345"/>
        <v>22.8</v>
      </c>
      <c r="Q946">
        <f t="shared" ca="1" si="346"/>
        <v>894</v>
      </c>
      <c r="R946" t="s">
        <v>22</v>
      </c>
      <c r="S946">
        <f t="shared" ca="1" si="328"/>
        <v>2.44</v>
      </c>
      <c r="T946">
        <f t="shared" ca="1" si="329"/>
        <v>1.69</v>
      </c>
      <c r="U946">
        <f t="shared" ca="1" si="330"/>
        <v>0.03</v>
      </c>
      <c r="V946">
        <v>10205</v>
      </c>
      <c r="W946">
        <v>585904</v>
      </c>
    </row>
    <row r="947" spans="1:23" x14ac:dyDescent="0.25">
      <c r="A947">
        <v>946</v>
      </c>
      <c r="B947">
        <f t="shared" ca="1" si="331"/>
        <v>41</v>
      </c>
      <c r="C947" t="str">
        <f t="shared" ca="1" si="332"/>
        <v>Loamy</v>
      </c>
      <c r="D947">
        <f t="shared" ca="1" si="333"/>
        <v>6.5</v>
      </c>
      <c r="E947">
        <f t="shared" ca="1" si="334"/>
        <v>3.3</v>
      </c>
      <c r="F947">
        <f t="shared" ca="1" si="335"/>
        <v>69.900000000000006</v>
      </c>
      <c r="G947">
        <f t="shared" ca="1" si="336"/>
        <v>1.03</v>
      </c>
      <c r="H947">
        <f t="shared" ca="1" si="337"/>
        <v>99</v>
      </c>
      <c r="I947">
        <f t="shared" ca="1" si="338"/>
        <v>42</v>
      </c>
      <c r="J947">
        <f t="shared" ca="1" si="339"/>
        <v>271</v>
      </c>
      <c r="K947">
        <f t="shared" ca="1" si="340"/>
        <v>19</v>
      </c>
      <c r="L947">
        <f t="shared" ca="1" si="341"/>
        <v>1.9</v>
      </c>
      <c r="M947" t="str">
        <f t="shared" ca="1" si="342"/>
        <v>Reddish brown</v>
      </c>
      <c r="N947">
        <f t="shared" ca="1" si="343"/>
        <v>40.200000000000003</v>
      </c>
      <c r="O947">
        <f t="shared" ca="1" si="344"/>
        <v>49.8</v>
      </c>
      <c r="P947">
        <f t="shared" ca="1" si="345"/>
        <v>29.4</v>
      </c>
      <c r="Q947">
        <f t="shared" ca="1" si="346"/>
        <v>626</v>
      </c>
      <c r="R947" t="s">
        <v>22</v>
      </c>
      <c r="S947">
        <f t="shared" ca="1" si="328"/>
        <v>2.36</v>
      </c>
      <c r="T947">
        <f t="shared" ca="1" si="329"/>
        <v>1.4</v>
      </c>
      <c r="U947">
        <f t="shared" ca="1" si="330"/>
        <v>0.03</v>
      </c>
      <c r="V947">
        <v>10205</v>
      </c>
      <c r="W947">
        <v>585904</v>
      </c>
    </row>
    <row r="948" spans="1:23" x14ac:dyDescent="0.25">
      <c r="A948">
        <v>947</v>
      </c>
      <c r="B948">
        <f t="shared" ca="1" si="331"/>
        <v>34</v>
      </c>
      <c r="C948" t="str">
        <f t="shared" ca="1" si="332"/>
        <v>Sandy loam</v>
      </c>
      <c r="D948">
        <f t="shared" ca="1" si="333"/>
        <v>6.2</v>
      </c>
      <c r="E948">
        <f t="shared" ca="1" si="334"/>
        <v>3.6</v>
      </c>
      <c r="F948">
        <f t="shared" ca="1" si="335"/>
        <v>51.2</v>
      </c>
      <c r="G948">
        <f t="shared" ca="1" si="336"/>
        <v>1.34</v>
      </c>
      <c r="H948">
        <f t="shared" ca="1" si="337"/>
        <v>96</v>
      </c>
      <c r="I948">
        <f t="shared" ca="1" si="338"/>
        <v>50</v>
      </c>
      <c r="J948">
        <f t="shared" ca="1" si="339"/>
        <v>251</v>
      </c>
      <c r="K948">
        <f t="shared" ca="1" si="340"/>
        <v>16</v>
      </c>
      <c r="L948">
        <f t="shared" ca="1" si="341"/>
        <v>1.6</v>
      </c>
      <c r="M948" t="str">
        <f t="shared" ca="1" si="342"/>
        <v>Reddish brown</v>
      </c>
      <c r="N948">
        <f t="shared" ca="1" si="343"/>
        <v>32.700000000000003</v>
      </c>
      <c r="O948">
        <f t="shared" ca="1" si="344"/>
        <v>50.2</v>
      </c>
      <c r="P948">
        <f t="shared" ca="1" si="345"/>
        <v>26.5</v>
      </c>
      <c r="Q948">
        <f t="shared" ca="1" si="346"/>
        <v>966</v>
      </c>
      <c r="R948" t="s">
        <v>22</v>
      </c>
      <c r="S948">
        <f t="shared" ca="1" si="328"/>
        <v>1.92</v>
      </c>
      <c r="T948">
        <f t="shared" ca="1" si="329"/>
        <v>1.02</v>
      </c>
      <c r="U948">
        <f t="shared" ca="1" si="330"/>
        <v>0.04</v>
      </c>
      <c r="V948">
        <v>10205</v>
      </c>
      <c r="W948">
        <v>585904</v>
      </c>
    </row>
    <row r="949" spans="1:23" x14ac:dyDescent="0.25">
      <c r="A949">
        <v>948</v>
      </c>
      <c r="B949">
        <f t="shared" ca="1" si="331"/>
        <v>31</v>
      </c>
      <c r="C949" t="str">
        <f t="shared" ca="1" si="332"/>
        <v>Sandy loam</v>
      </c>
      <c r="D949">
        <f t="shared" ca="1" si="333"/>
        <v>6.5</v>
      </c>
      <c r="E949">
        <f t="shared" ca="1" si="334"/>
        <v>4.7</v>
      </c>
      <c r="F949">
        <f t="shared" ca="1" si="335"/>
        <v>50.4</v>
      </c>
      <c r="G949">
        <f t="shared" ca="1" si="336"/>
        <v>1.1499999999999999</v>
      </c>
      <c r="H949">
        <f t="shared" ca="1" si="337"/>
        <v>111</v>
      </c>
      <c r="I949">
        <f t="shared" ca="1" si="338"/>
        <v>35</v>
      </c>
      <c r="J949">
        <f t="shared" ca="1" si="339"/>
        <v>295</v>
      </c>
      <c r="K949">
        <f t="shared" ca="1" si="340"/>
        <v>21</v>
      </c>
      <c r="L949">
        <f t="shared" ca="1" si="341"/>
        <v>1.2</v>
      </c>
      <c r="M949" t="str">
        <f t="shared" ca="1" si="342"/>
        <v>Dark brown</v>
      </c>
      <c r="N949">
        <f t="shared" ca="1" si="343"/>
        <v>30.8</v>
      </c>
      <c r="O949">
        <f t="shared" ca="1" si="344"/>
        <v>34.1</v>
      </c>
      <c r="P949">
        <f t="shared" ca="1" si="345"/>
        <v>28.8</v>
      </c>
      <c r="Q949">
        <f t="shared" ca="1" si="346"/>
        <v>826</v>
      </c>
      <c r="R949" t="s">
        <v>22</v>
      </c>
      <c r="S949">
        <f t="shared" ca="1" si="328"/>
        <v>3.17</v>
      </c>
      <c r="T949">
        <f t="shared" ca="1" si="329"/>
        <v>1.48</v>
      </c>
      <c r="U949">
        <f t="shared" ca="1" si="330"/>
        <v>0.04</v>
      </c>
      <c r="V949">
        <v>10205</v>
      </c>
      <c r="W949">
        <v>585904</v>
      </c>
    </row>
    <row r="950" spans="1:23" x14ac:dyDescent="0.25">
      <c r="A950">
        <v>949</v>
      </c>
      <c r="B950">
        <f t="shared" ca="1" si="331"/>
        <v>31</v>
      </c>
      <c r="C950" t="str">
        <f t="shared" ca="1" si="332"/>
        <v>Sandy loam</v>
      </c>
      <c r="D950">
        <f t="shared" ca="1" si="333"/>
        <v>6.8</v>
      </c>
      <c r="E950">
        <f t="shared" ca="1" si="334"/>
        <v>4.5999999999999996</v>
      </c>
      <c r="F950">
        <f t="shared" ca="1" si="335"/>
        <v>58</v>
      </c>
      <c r="G950">
        <f t="shared" ca="1" si="336"/>
        <v>1.44</v>
      </c>
      <c r="H950">
        <f t="shared" ca="1" si="337"/>
        <v>139</v>
      </c>
      <c r="I950">
        <f t="shared" ca="1" si="338"/>
        <v>32</v>
      </c>
      <c r="J950">
        <f t="shared" ca="1" si="339"/>
        <v>230</v>
      </c>
      <c r="K950">
        <f t="shared" ca="1" si="340"/>
        <v>17</v>
      </c>
      <c r="L950">
        <f t="shared" ca="1" si="341"/>
        <v>1</v>
      </c>
      <c r="M950" t="str">
        <f t="shared" ca="1" si="342"/>
        <v>Dark brown</v>
      </c>
      <c r="N950">
        <f t="shared" ca="1" si="343"/>
        <v>37.1</v>
      </c>
      <c r="O950">
        <f t="shared" ca="1" si="344"/>
        <v>52.6</v>
      </c>
      <c r="P950">
        <f t="shared" ca="1" si="345"/>
        <v>22.6</v>
      </c>
      <c r="Q950">
        <f t="shared" ca="1" si="346"/>
        <v>822</v>
      </c>
      <c r="R950" t="s">
        <v>22</v>
      </c>
      <c r="S950">
        <f t="shared" ca="1" si="328"/>
        <v>4.34</v>
      </c>
      <c r="T950">
        <f t="shared" ca="1" si="329"/>
        <v>1.1000000000000001</v>
      </c>
      <c r="U950">
        <f t="shared" ca="1" si="330"/>
        <v>0.04</v>
      </c>
      <c r="V950">
        <v>10205</v>
      </c>
      <c r="W950">
        <v>585904</v>
      </c>
    </row>
    <row r="951" spans="1:23" x14ac:dyDescent="0.25">
      <c r="A951">
        <v>950</v>
      </c>
      <c r="B951">
        <f t="shared" ca="1" si="331"/>
        <v>38</v>
      </c>
      <c r="C951" t="str">
        <f t="shared" ca="1" si="332"/>
        <v>Sandy loam</v>
      </c>
      <c r="D951">
        <f t="shared" ca="1" si="333"/>
        <v>6</v>
      </c>
      <c r="E951">
        <f t="shared" ca="1" si="334"/>
        <v>3.9</v>
      </c>
      <c r="F951">
        <f t="shared" ca="1" si="335"/>
        <v>61.1</v>
      </c>
      <c r="G951">
        <f t="shared" ca="1" si="336"/>
        <v>1.19</v>
      </c>
      <c r="H951">
        <f t="shared" ca="1" si="337"/>
        <v>98</v>
      </c>
      <c r="I951">
        <f t="shared" ca="1" si="338"/>
        <v>42</v>
      </c>
      <c r="J951">
        <f t="shared" ca="1" si="339"/>
        <v>281</v>
      </c>
      <c r="K951">
        <f t="shared" ca="1" si="340"/>
        <v>19</v>
      </c>
      <c r="L951">
        <f t="shared" ca="1" si="341"/>
        <v>1.2</v>
      </c>
      <c r="M951" t="str">
        <f t="shared" ca="1" si="342"/>
        <v>Dark brown</v>
      </c>
      <c r="N951">
        <f t="shared" ca="1" si="343"/>
        <v>42</v>
      </c>
      <c r="O951">
        <f t="shared" ca="1" si="344"/>
        <v>48.7</v>
      </c>
      <c r="P951">
        <f t="shared" ca="1" si="345"/>
        <v>27.1</v>
      </c>
      <c r="Q951">
        <f t="shared" ca="1" si="346"/>
        <v>961</v>
      </c>
      <c r="R951" t="s">
        <v>22</v>
      </c>
      <c r="S951">
        <f t="shared" ca="1" si="328"/>
        <v>2.33</v>
      </c>
      <c r="T951">
        <f t="shared" ca="1" si="329"/>
        <v>1.25</v>
      </c>
      <c r="U951">
        <f t="shared" ca="1" si="330"/>
        <v>0.03</v>
      </c>
      <c r="V951">
        <v>10205</v>
      </c>
      <c r="W951">
        <v>585904</v>
      </c>
    </row>
    <row r="952" spans="1:23" x14ac:dyDescent="0.25">
      <c r="A952">
        <v>951</v>
      </c>
      <c r="B952">
        <f t="shared" ca="1" si="331"/>
        <v>32</v>
      </c>
      <c r="C952" t="str">
        <f t="shared" ca="1" si="332"/>
        <v>Loamy</v>
      </c>
      <c r="D952">
        <f t="shared" ca="1" si="333"/>
        <v>6.8</v>
      </c>
      <c r="E952">
        <f t="shared" ca="1" si="334"/>
        <v>3.6</v>
      </c>
      <c r="F952">
        <f t="shared" ca="1" si="335"/>
        <v>53.6</v>
      </c>
      <c r="G952">
        <f t="shared" ca="1" si="336"/>
        <v>1.01</v>
      </c>
      <c r="H952">
        <f t="shared" ca="1" si="337"/>
        <v>92</v>
      </c>
      <c r="I952">
        <f t="shared" ca="1" si="338"/>
        <v>53</v>
      </c>
      <c r="J952">
        <f t="shared" ca="1" si="339"/>
        <v>235</v>
      </c>
      <c r="K952">
        <f t="shared" ca="1" si="340"/>
        <v>20</v>
      </c>
      <c r="L952">
        <f t="shared" ca="1" si="341"/>
        <v>2</v>
      </c>
      <c r="M952" t="str">
        <f t="shared" ca="1" si="342"/>
        <v>Reddish brown</v>
      </c>
      <c r="N952">
        <f t="shared" ca="1" si="343"/>
        <v>40</v>
      </c>
      <c r="O952">
        <f t="shared" ca="1" si="344"/>
        <v>38.200000000000003</v>
      </c>
      <c r="P952">
        <f t="shared" ca="1" si="345"/>
        <v>22.4</v>
      </c>
      <c r="Q952">
        <f t="shared" ca="1" si="346"/>
        <v>864</v>
      </c>
      <c r="R952" t="s">
        <v>22</v>
      </c>
      <c r="S952">
        <f t="shared" ca="1" si="328"/>
        <v>1.74</v>
      </c>
      <c r="T952">
        <f t="shared" ca="1" si="329"/>
        <v>1.4</v>
      </c>
      <c r="U952">
        <f t="shared" ca="1" si="330"/>
        <v>0.03</v>
      </c>
      <c r="V952">
        <v>10205</v>
      </c>
      <c r="W952">
        <v>585904</v>
      </c>
    </row>
    <row r="953" spans="1:23" x14ac:dyDescent="0.25">
      <c r="A953">
        <v>952</v>
      </c>
      <c r="B953">
        <f t="shared" ca="1" si="331"/>
        <v>39</v>
      </c>
      <c r="C953" t="str">
        <f t="shared" ca="1" si="332"/>
        <v>Loamy</v>
      </c>
      <c r="D953">
        <f t="shared" ca="1" si="333"/>
        <v>6.6</v>
      </c>
      <c r="E953">
        <f t="shared" ca="1" si="334"/>
        <v>4.8</v>
      </c>
      <c r="F953">
        <f t="shared" ca="1" si="335"/>
        <v>60.4</v>
      </c>
      <c r="G953">
        <f t="shared" ca="1" si="336"/>
        <v>1.27</v>
      </c>
      <c r="H953">
        <f t="shared" ca="1" si="337"/>
        <v>138</v>
      </c>
      <c r="I953">
        <f t="shared" ca="1" si="338"/>
        <v>38</v>
      </c>
      <c r="J953">
        <f t="shared" ca="1" si="339"/>
        <v>237</v>
      </c>
      <c r="K953">
        <f t="shared" ca="1" si="340"/>
        <v>23</v>
      </c>
      <c r="L953">
        <f t="shared" ca="1" si="341"/>
        <v>1.4</v>
      </c>
      <c r="M953" t="str">
        <f t="shared" ca="1" si="342"/>
        <v>Dark brown</v>
      </c>
      <c r="N953">
        <f t="shared" ca="1" si="343"/>
        <v>31.2</v>
      </c>
      <c r="O953">
        <f t="shared" ca="1" si="344"/>
        <v>52.8</v>
      </c>
      <c r="P953">
        <f t="shared" ca="1" si="345"/>
        <v>29.7</v>
      </c>
      <c r="Q953">
        <f t="shared" ca="1" si="346"/>
        <v>757</v>
      </c>
      <c r="R953" t="s">
        <v>22</v>
      </c>
      <c r="S953">
        <f t="shared" ca="1" si="328"/>
        <v>3.63</v>
      </c>
      <c r="T953">
        <f t="shared" ca="1" si="329"/>
        <v>1.1399999999999999</v>
      </c>
      <c r="U953">
        <f t="shared" ca="1" si="330"/>
        <v>0.04</v>
      </c>
      <c r="V953">
        <v>10205</v>
      </c>
      <c r="W953">
        <v>585904</v>
      </c>
    </row>
    <row r="954" spans="1:23" x14ac:dyDescent="0.25">
      <c r="A954">
        <v>953</v>
      </c>
      <c r="B954">
        <f t="shared" ca="1" si="331"/>
        <v>36</v>
      </c>
      <c r="C954" t="str">
        <f t="shared" ca="1" si="332"/>
        <v>Loamy</v>
      </c>
      <c r="D954">
        <f t="shared" ca="1" si="333"/>
        <v>6.5</v>
      </c>
      <c r="E954">
        <f t="shared" ca="1" si="334"/>
        <v>4.5</v>
      </c>
      <c r="F954">
        <f t="shared" ca="1" si="335"/>
        <v>59</v>
      </c>
      <c r="G954">
        <f t="shared" ca="1" si="336"/>
        <v>1.06</v>
      </c>
      <c r="H954">
        <f t="shared" ca="1" si="337"/>
        <v>119</v>
      </c>
      <c r="I954">
        <f t="shared" ca="1" si="338"/>
        <v>50</v>
      </c>
      <c r="J954">
        <f t="shared" ca="1" si="339"/>
        <v>250</v>
      </c>
      <c r="K954">
        <f t="shared" ca="1" si="340"/>
        <v>15</v>
      </c>
      <c r="L954">
        <f t="shared" ca="1" si="341"/>
        <v>1.1000000000000001</v>
      </c>
      <c r="M954" t="str">
        <f t="shared" ca="1" si="342"/>
        <v>Dark brown</v>
      </c>
      <c r="N954">
        <f t="shared" ca="1" si="343"/>
        <v>43.5</v>
      </c>
      <c r="O954">
        <f t="shared" ca="1" si="344"/>
        <v>43.4</v>
      </c>
      <c r="P954">
        <f t="shared" ca="1" si="345"/>
        <v>27.7</v>
      </c>
      <c r="Q954">
        <f t="shared" ca="1" si="346"/>
        <v>799</v>
      </c>
      <c r="R954" t="s">
        <v>22</v>
      </c>
      <c r="S954">
        <f t="shared" ca="1" si="328"/>
        <v>2.38</v>
      </c>
      <c r="T954">
        <f t="shared" ca="1" si="329"/>
        <v>1.36</v>
      </c>
      <c r="U954">
        <f t="shared" ca="1" si="330"/>
        <v>0.02</v>
      </c>
      <c r="V954">
        <v>10205</v>
      </c>
      <c r="W954">
        <v>585904</v>
      </c>
    </row>
    <row r="955" spans="1:23" x14ac:dyDescent="0.25">
      <c r="A955">
        <v>954</v>
      </c>
      <c r="B955">
        <f t="shared" ca="1" si="331"/>
        <v>30</v>
      </c>
      <c r="C955" t="str">
        <f t="shared" ca="1" si="332"/>
        <v>Sandy loam</v>
      </c>
      <c r="D955">
        <f t="shared" ca="1" si="333"/>
        <v>6.4</v>
      </c>
      <c r="E955">
        <f t="shared" ca="1" si="334"/>
        <v>4.5999999999999996</v>
      </c>
      <c r="F955">
        <f t="shared" ca="1" si="335"/>
        <v>62.3</v>
      </c>
      <c r="G955">
        <f t="shared" ca="1" si="336"/>
        <v>1.1100000000000001</v>
      </c>
      <c r="H955">
        <f t="shared" ca="1" si="337"/>
        <v>97</v>
      </c>
      <c r="I955">
        <f t="shared" ca="1" si="338"/>
        <v>48</v>
      </c>
      <c r="J955">
        <f t="shared" ca="1" si="339"/>
        <v>225</v>
      </c>
      <c r="K955">
        <f t="shared" ca="1" si="340"/>
        <v>17</v>
      </c>
      <c r="L955">
        <f t="shared" ca="1" si="341"/>
        <v>1.1000000000000001</v>
      </c>
      <c r="M955" t="str">
        <f t="shared" ca="1" si="342"/>
        <v>Dark brown</v>
      </c>
      <c r="N955">
        <f t="shared" ca="1" si="343"/>
        <v>42.7</v>
      </c>
      <c r="O955">
        <f t="shared" ca="1" si="344"/>
        <v>35.799999999999997</v>
      </c>
      <c r="P955">
        <f t="shared" ca="1" si="345"/>
        <v>24.7</v>
      </c>
      <c r="Q955">
        <f t="shared" ca="1" si="346"/>
        <v>652</v>
      </c>
      <c r="R955" t="s">
        <v>22</v>
      </c>
      <c r="S955">
        <f t="shared" ca="1" si="328"/>
        <v>2.02</v>
      </c>
      <c r="T955">
        <f t="shared" ca="1" si="329"/>
        <v>1.74</v>
      </c>
      <c r="U955">
        <f t="shared" ca="1" si="330"/>
        <v>0.03</v>
      </c>
      <c r="V955">
        <v>10205</v>
      </c>
      <c r="W955">
        <v>585904</v>
      </c>
    </row>
    <row r="956" spans="1:23" x14ac:dyDescent="0.25">
      <c r="A956">
        <v>955</v>
      </c>
      <c r="B956">
        <f t="shared" ca="1" si="331"/>
        <v>37</v>
      </c>
      <c r="C956" t="str">
        <f t="shared" ca="1" si="332"/>
        <v>Loamy</v>
      </c>
      <c r="D956">
        <f t="shared" ca="1" si="333"/>
        <v>6.4</v>
      </c>
      <c r="E956">
        <f t="shared" ca="1" si="334"/>
        <v>4.5999999999999996</v>
      </c>
      <c r="F956">
        <f t="shared" ca="1" si="335"/>
        <v>57.3</v>
      </c>
      <c r="G956">
        <f t="shared" ca="1" si="336"/>
        <v>1.45</v>
      </c>
      <c r="H956">
        <f t="shared" ca="1" si="337"/>
        <v>117</v>
      </c>
      <c r="I956">
        <f t="shared" ca="1" si="338"/>
        <v>32</v>
      </c>
      <c r="J956">
        <f t="shared" ca="1" si="339"/>
        <v>291</v>
      </c>
      <c r="K956">
        <f t="shared" ca="1" si="340"/>
        <v>23</v>
      </c>
      <c r="L956">
        <f t="shared" ca="1" si="341"/>
        <v>1.4</v>
      </c>
      <c r="M956" t="str">
        <f t="shared" ca="1" si="342"/>
        <v>Reddish brown</v>
      </c>
      <c r="N956">
        <f t="shared" ca="1" si="343"/>
        <v>31.2</v>
      </c>
      <c r="O956">
        <f t="shared" ca="1" si="344"/>
        <v>39.799999999999997</v>
      </c>
      <c r="P956">
        <f t="shared" ca="1" si="345"/>
        <v>22.5</v>
      </c>
      <c r="Q956">
        <f t="shared" ca="1" si="346"/>
        <v>768</v>
      </c>
      <c r="R956" t="s">
        <v>22</v>
      </c>
      <c r="S956">
        <f t="shared" ca="1" si="328"/>
        <v>3.66</v>
      </c>
      <c r="T956">
        <f t="shared" ca="1" si="329"/>
        <v>1.44</v>
      </c>
      <c r="U956">
        <f t="shared" ca="1" si="330"/>
        <v>0.05</v>
      </c>
      <c r="V956">
        <v>10205</v>
      </c>
      <c r="W956">
        <v>585904</v>
      </c>
    </row>
    <row r="957" spans="1:23" x14ac:dyDescent="0.25">
      <c r="A957">
        <v>956</v>
      </c>
      <c r="B957">
        <f t="shared" ca="1" si="331"/>
        <v>41</v>
      </c>
      <c r="C957" t="str">
        <f t="shared" ca="1" si="332"/>
        <v>Sandy loam</v>
      </c>
      <c r="D957">
        <f t="shared" ca="1" si="333"/>
        <v>6.4</v>
      </c>
      <c r="E957">
        <f t="shared" ca="1" si="334"/>
        <v>3.1</v>
      </c>
      <c r="F957">
        <f t="shared" ca="1" si="335"/>
        <v>58.9</v>
      </c>
      <c r="G957">
        <f t="shared" ca="1" si="336"/>
        <v>1.41</v>
      </c>
      <c r="H957">
        <f t="shared" ca="1" si="337"/>
        <v>124</v>
      </c>
      <c r="I957">
        <f t="shared" ca="1" si="338"/>
        <v>33</v>
      </c>
      <c r="J957">
        <f t="shared" ca="1" si="339"/>
        <v>250</v>
      </c>
      <c r="K957">
        <f t="shared" ca="1" si="340"/>
        <v>23</v>
      </c>
      <c r="L957">
        <f t="shared" ca="1" si="341"/>
        <v>1.5</v>
      </c>
      <c r="M957" t="str">
        <f t="shared" ca="1" si="342"/>
        <v>Dark brown</v>
      </c>
      <c r="N957">
        <f t="shared" ca="1" si="343"/>
        <v>33.6</v>
      </c>
      <c r="O957">
        <f t="shared" ca="1" si="344"/>
        <v>36</v>
      </c>
      <c r="P957">
        <f t="shared" ca="1" si="345"/>
        <v>27.5</v>
      </c>
      <c r="Q957">
        <f t="shared" ca="1" si="346"/>
        <v>891</v>
      </c>
      <c r="R957" t="s">
        <v>22</v>
      </c>
      <c r="S957">
        <f t="shared" ca="1" si="328"/>
        <v>3.76</v>
      </c>
      <c r="T957">
        <f t="shared" ca="1" si="329"/>
        <v>1.64</v>
      </c>
      <c r="U957">
        <f t="shared" ca="1" si="330"/>
        <v>0.04</v>
      </c>
      <c r="V957">
        <v>10205</v>
      </c>
      <c r="W957">
        <v>585904</v>
      </c>
    </row>
    <row r="958" spans="1:23" x14ac:dyDescent="0.25">
      <c r="A958">
        <v>957</v>
      </c>
      <c r="B958">
        <f t="shared" ca="1" si="331"/>
        <v>44</v>
      </c>
      <c r="C958" t="str">
        <f t="shared" ca="1" si="332"/>
        <v>Sandy loam</v>
      </c>
      <c r="D958">
        <f t="shared" ca="1" si="333"/>
        <v>6.3</v>
      </c>
      <c r="E958">
        <f t="shared" ca="1" si="334"/>
        <v>3.2</v>
      </c>
      <c r="F958">
        <f t="shared" ca="1" si="335"/>
        <v>51.1</v>
      </c>
      <c r="G958">
        <f t="shared" ca="1" si="336"/>
        <v>1.46</v>
      </c>
      <c r="H958">
        <f t="shared" ca="1" si="337"/>
        <v>130</v>
      </c>
      <c r="I958">
        <f t="shared" ca="1" si="338"/>
        <v>31</v>
      </c>
      <c r="J958">
        <f t="shared" ca="1" si="339"/>
        <v>274</v>
      </c>
      <c r="K958">
        <f t="shared" ca="1" si="340"/>
        <v>19</v>
      </c>
      <c r="L958">
        <f t="shared" ca="1" si="341"/>
        <v>1.8</v>
      </c>
      <c r="M958" t="str">
        <f t="shared" ca="1" si="342"/>
        <v>Dark brown</v>
      </c>
      <c r="N958">
        <f t="shared" ca="1" si="343"/>
        <v>38.5</v>
      </c>
      <c r="O958">
        <f t="shared" ca="1" si="344"/>
        <v>53</v>
      </c>
      <c r="P958">
        <f t="shared" ca="1" si="345"/>
        <v>26.2</v>
      </c>
      <c r="Q958">
        <f t="shared" ca="1" si="346"/>
        <v>717</v>
      </c>
      <c r="R958" t="s">
        <v>22</v>
      </c>
      <c r="S958">
        <f t="shared" ca="1" si="328"/>
        <v>4.1900000000000004</v>
      </c>
      <c r="T958">
        <f t="shared" ca="1" si="329"/>
        <v>0.96</v>
      </c>
      <c r="U958">
        <f t="shared" ca="1" si="330"/>
        <v>0.04</v>
      </c>
      <c r="V958">
        <v>10205</v>
      </c>
      <c r="W958">
        <v>585904</v>
      </c>
    </row>
    <row r="959" spans="1:23" x14ac:dyDescent="0.25">
      <c r="A959">
        <v>958</v>
      </c>
      <c r="B959">
        <f t="shared" ca="1" si="331"/>
        <v>31</v>
      </c>
      <c r="C959" t="str">
        <f t="shared" ca="1" si="332"/>
        <v>Loamy</v>
      </c>
      <c r="D959">
        <f t="shared" ca="1" si="333"/>
        <v>6.3</v>
      </c>
      <c r="E959">
        <f t="shared" ca="1" si="334"/>
        <v>4.9000000000000004</v>
      </c>
      <c r="F959">
        <f t="shared" ca="1" si="335"/>
        <v>53.4</v>
      </c>
      <c r="G959">
        <f t="shared" ca="1" si="336"/>
        <v>1.29</v>
      </c>
      <c r="H959">
        <f t="shared" ca="1" si="337"/>
        <v>125</v>
      </c>
      <c r="I959">
        <f t="shared" ca="1" si="338"/>
        <v>40</v>
      </c>
      <c r="J959">
        <f t="shared" ca="1" si="339"/>
        <v>224</v>
      </c>
      <c r="K959">
        <f t="shared" ca="1" si="340"/>
        <v>22</v>
      </c>
      <c r="L959">
        <f t="shared" ca="1" si="341"/>
        <v>1.8</v>
      </c>
      <c r="M959" t="str">
        <f t="shared" ca="1" si="342"/>
        <v>Reddish brown</v>
      </c>
      <c r="N959">
        <f t="shared" ca="1" si="343"/>
        <v>36.6</v>
      </c>
      <c r="O959">
        <f t="shared" ca="1" si="344"/>
        <v>59.7</v>
      </c>
      <c r="P959">
        <f t="shared" ca="1" si="345"/>
        <v>20.8</v>
      </c>
      <c r="Q959">
        <f t="shared" ca="1" si="346"/>
        <v>766</v>
      </c>
      <c r="R959" t="s">
        <v>22</v>
      </c>
      <c r="S959">
        <f t="shared" ca="1" si="328"/>
        <v>3.13</v>
      </c>
      <c r="T959">
        <f t="shared" ca="1" si="329"/>
        <v>0.89</v>
      </c>
      <c r="U959">
        <f t="shared" ca="1" si="330"/>
        <v>0.04</v>
      </c>
      <c r="V959">
        <v>10205</v>
      </c>
      <c r="W959">
        <v>585904</v>
      </c>
    </row>
    <row r="960" spans="1:23" x14ac:dyDescent="0.25">
      <c r="A960">
        <v>959</v>
      </c>
      <c r="B960">
        <f t="shared" ca="1" si="331"/>
        <v>43</v>
      </c>
      <c r="C960" t="str">
        <f t="shared" ca="1" si="332"/>
        <v>Loamy</v>
      </c>
      <c r="D960">
        <f t="shared" ca="1" si="333"/>
        <v>6.6</v>
      </c>
      <c r="E960">
        <f t="shared" ca="1" si="334"/>
        <v>4.2</v>
      </c>
      <c r="F960">
        <f t="shared" ca="1" si="335"/>
        <v>61.2</v>
      </c>
      <c r="G960">
        <f t="shared" ca="1" si="336"/>
        <v>1.45</v>
      </c>
      <c r="H960">
        <f t="shared" ca="1" si="337"/>
        <v>143</v>
      </c>
      <c r="I960">
        <f t="shared" ca="1" si="338"/>
        <v>51</v>
      </c>
      <c r="J960">
        <f t="shared" ca="1" si="339"/>
        <v>252</v>
      </c>
      <c r="K960">
        <f t="shared" ca="1" si="340"/>
        <v>17</v>
      </c>
      <c r="L960">
        <f t="shared" ca="1" si="341"/>
        <v>1</v>
      </c>
      <c r="M960" t="str">
        <f t="shared" ca="1" si="342"/>
        <v>Dark brown</v>
      </c>
      <c r="N960">
        <f t="shared" ca="1" si="343"/>
        <v>45.1</v>
      </c>
      <c r="O960">
        <f t="shared" ca="1" si="344"/>
        <v>32.5</v>
      </c>
      <c r="P960">
        <f t="shared" ca="1" si="345"/>
        <v>29.4</v>
      </c>
      <c r="Q960">
        <f t="shared" ca="1" si="346"/>
        <v>856</v>
      </c>
      <c r="R960" t="s">
        <v>22</v>
      </c>
      <c r="S960">
        <f t="shared" ca="1" si="328"/>
        <v>2.8</v>
      </c>
      <c r="T960">
        <f t="shared" ca="1" si="329"/>
        <v>1.88</v>
      </c>
      <c r="U960">
        <f t="shared" ca="1" si="330"/>
        <v>0.03</v>
      </c>
      <c r="V960">
        <v>10205</v>
      </c>
      <c r="W960">
        <v>585904</v>
      </c>
    </row>
    <row r="961" spans="1:23" x14ac:dyDescent="0.25">
      <c r="A961">
        <v>960</v>
      </c>
      <c r="B961">
        <f t="shared" ca="1" si="331"/>
        <v>38</v>
      </c>
      <c r="C961" t="str">
        <f t="shared" ca="1" si="332"/>
        <v>Sandy loam</v>
      </c>
      <c r="D961">
        <f t="shared" ca="1" si="333"/>
        <v>6.9</v>
      </c>
      <c r="E961">
        <f t="shared" ca="1" si="334"/>
        <v>3.2</v>
      </c>
      <c r="F961">
        <f t="shared" ca="1" si="335"/>
        <v>65.599999999999994</v>
      </c>
      <c r="G961">
        <f t="shared" ca="1" si="336"/>
        <v>1.32</v>
      </c>
      <c r="H961">
        <f t="shared" ca="1" si="337"/>
        <v>104</v>
      </c>
      <c r="I961">
        <f t="shared" ca="1" si="338"/>
        <v>55</v>
      </c>
      <c r="J961">
        <f t="shared" ca="1" si="339"/>
        <v>245</v>
      </c>
      <c r="K961">
        <f t="shared" ca="1" si="340"/>
        <v>24</v>
      </c>
      <c r="L961">
        <f t="shared" ca="1" si="341"/>
        <v>1.1000000000000001</v>
      </c>
      <c r="M961" t="str">
        <f t="shared" ca="1" si="342"/>
        <v>Reddish brown</v>
      </c>
      <c r="N961">
        <f t="shared" ca="1" si="343"/>
        <v>42.5</v>
      </c>
      <c r="O961">
        <f t="shared" ca="1" si="344"/>
        <v>49.7</v>
      </c>
      <c r="P961">
        <f t="shared" ca="1" si="345"/>
        <v>21.5</v>
      </c>
      <c r="Q961">
        <f t="shared" ca="1" si="346"/>
        <v>807</v>
      </c>
      <c r="R961" t="s">
        <v>22</v>
      </c>
      <c r="S961">
        <f t="shared" ca="1" si="328"/>
        <v>1.89</v>
      </c>
      <c r="T961">
        <f t="shared" ca="1" si="329"/>
        <v>1.32</v>
      </c>
      <c r="U961">
        <f t="shared" ca="1" si="330"/>
        <v>0.03</v>
      </c>
      <c r="V961">
        <v>10205</v>
      </c>
      <c r="W961">
        <v>585904</v>
      </c>
    </row>
    <row r="962" spans="1:23" x14ac:dyDescent="0.25">
      <c r="A962">
        <v>961</v>
      </c>
      <c r="B962">
        <f t="shared" ca="1" si="331"/>
        <v>38</v>
      </c>
      <c r="C962" t="str">
        <f t="shared" ca="1" si="332"/>
        <v>Sandy loam</v>
      </c>
      <c r="D962">
        <f t="shared" ca="1" si="333"/>
        <v>6.6</v>
      </c>
      <c r="E962">
        <f t="shared" ca="1" si="334"/>
        <v>5</v>
      </c>
      <c r="F962">
        <f t="shared" ca="1" si="335"/>
        <v>69.099999999999994</v>
      </c>
      <c r="G962">
        <f t="shared" ca="1" si="336"/>
        <v>1.48</v>
      </c>
      <c r="H962">
        <f t="shared" ca="1" si="337"/>
        <v>132</v>
      </c>
      <c r="I962">
        <f t="shared" ca="1" si="338"/>
        <v>55</v>
      </c>
      <c r="J962">
        <f t="shared" ca="1" si="339"/>
        <v>253</v>
      </c>
      <c r="K962">
        <f t="shared" ca="1" si="340"/>
        <v>22</v>
      </c>
      <c r="L962">
        <f t="shared" ca="1" si="341"/>
        <v>1.1000000000000001</v>
      </c>
      <c r="M962" t="str">
        <f t="shared" ca="1" si="342"/>
        <v>Dark brown</v>
      </c>
      <c r="N962">
        <f t="shared" ca="1" si="343"/>
        <v>38.4</v>
      </c>
      <c r="O962">
        <f t="shared" ca="1" si="344"/>
        <v>59</v>
      </c>
      <c r="P962">
        <f t="shared" ca="1" si="345"/>
        <v>20.7</v>
      </c>
      <c r="Q962">
        <f t="shared" ca="1" si="346"/>
        <v>659</v>
      </c>
      <c r="R962" t="s">
        <v>22</v>
      </c>
      <c r="S962">
        <f t="shared" ca="1" si="328"/>
        <v>2.4</v>
      </c>
      <c r="T962">
        <f t="shared" ca="1" si="329"/>
        <v>1.17</v>
      </c>
      <c r="U962">
        <f t="shared" ca="1" si="330"/>
        <v>0.04</v>
      </c>
      <c r="V962">
        <v>10205</v>
      </c>
      <c r="W962">
        <v>585904</v>
      </c>
    </row>
    <row r="963" spans="1:23" x14ac:dyDescent="0.25">
      <c r="A963">
        <v>962</v>
      </c>
      <c r="B963">
        <f t="shared" ca="1" si="331"/>
        <v>32</v>
      </c>
      <c r="C963" t="str">
        <f t="shared" ca="1" si="332"/>
        <v>Sandy loam</v>
      </c>
      <c r="D963">
        <f t="shared" ca="1" si="333"/>
        <v>6.9</v>
      </c>
      <c r="E963">
        <f t="shared" ca="1" si="334"/>
        <v>4.5999999999999996</v>
      </c>
      <c r="F963">
        <f t="shared" ca="1" si="335"/>
        <v>57.3</v>
      </c>
      <c r="G963">
        <f t="shared" ca="1" si="336"/>
        <v>1.1200000000000001</v>
      </c>
      <c r="H963">
        <f t="shared" ca="1" si="337"/>
        <v>143</v>
      </c>
      <c r="I963">
        <f t="shared" ca="1" si="338"/>
        <v>45</v>
      </c>
      <c r="J963">
        <f t="shared" ca="1" si="339"/>
        <v>268</v>
      </c>
      <c r="K963">
        <f t="shared" ca="1" si="340"/>
        <v>20</v>
      </c>
      <c r="L963">
        <f t="shared" ca="1" si="341"/>
        <v>1.6</v>
      </c>
      <c r="M963" t="str">
        <f t="shared" ca="1" si="342"/>
        <v>Dark brown</v>
      </c>
      <c r="N963">
        <f t="shared" ca="1" si="343"/>
        <v>48.7</v>
      </c>
      <c r="O963">
        <f t="shared" ca="1" si="344"/>
        <v>59.3</v>
      </c>
      <c r="P963">
        <f t="shared" ca="1" si="345"/>
        <v>25.6</v>
      </c>
      <c r="Q963">
        <f t="shared" ca="1" si="346"/>
        <v>665</v>
      </c>
      <c r="R963" t="s">
        <v>22</v>
      </c>
      <c r="S963">
        <f t="shared" ref="S963:S1026" ca="1" si="347">ROUND(H963/I963,2)</f>
        <v>3.18</v>
      </c>
      <c r="T963">
        <f t="shared" ref="T963:T1026" ca="1" si="348">ROUND(F963/O963,2)</f>
        <v>0.97</v>
      </c>
      <c r="U963">
        <f t="shared" ref="U963:U1026" ca="1" si="349">ROUND(G963/N963,2)</f>
        <v>0.02</v>
      </c>
      <c r="V963">
        <v>10205</v>
      </c>
      <c r="W963">
        <v>585904</v>
      </c>
    </row>
    <row r="964" spans="1:23" x14ac:dyDescent="0.25">
      <c r="A964">
        <v>963</v>
      </c>
      <c r="B964">
        <f t="shared" ca="1" si="331"/>
        <v>33</v>
      </c>
      <c r="C964" t="str">
        <f t="shared" ca="1" si="332"/>
        <v>Sandy loam</v>
      </c>
      <c r="D964">
        <f t="shared" ca="1" si="333"/>
        <v>6.5</v>
      </c>
      <c r="E964">
        <f t="shared" ca="1" si="334"/>
        <v>4.8</v>
      </c>
      <c r="F964">
        <f t="shared" ca="1" si="335"/>
        <v>58.6</v>
      </c>
      <c r="G964">
        <f t="shared" ca="1" si="336"/>
        <v>1.46</v>
      </c>
      <c r="H964">
        <f t="shared" ca="1" si="337"/>
        <v>126</v>
      </c>
      <c r="I964">
        <f t="shared" ca="1" si="338"/>
        <v>60</v>
      </c>
      <c r="J964">
        <f t="shared" ca="1" si="339"/>
        <v>252</v>
      </c>
      <c r="K964">
        <f t="shared" ca="1" si="340"/>
        <v>19</v>
      </c>
      <c r="L964">
        <f t="shared" ca="1" si="341"/>
        <v>1.9</v>
      </c>
      <c r="M964" t="str">
        <f t="shared" ca="1" si="342"/>
        <v>Reddish brown</v>
      </c>
      <c r="N964">
        <f t="shared" ca="1" si="343"/>
        <v>48</v>
      </c>
      <c r="O964">
        <f t="shared" ca="1" si="344"/>
        <v>58.2</v>
      </c>
      <c r="P964">
        <f t="shared" ca="1" si="345"/>
        <v>22</v>
      </c>
      <c r="Q964">
        <f t="shared" ca="1" si="346"/>
        <v>833</v>
      </c>
      <c r="R964" t="s">
        <v>22</v>
      </c>
      <c r="S964">
        <f t="shared" ca="1" si="347"/>
        <v>2.1</v>
      </c>
      <c r="T964">
        <f t="shared" ca="1" si="348"/>
        <v>1.01</v>
      </c>
      <c r="U964">
        <f t="shared" ca="1" si="349"/>
        <v>0.03</v>
      </c>
      <c r="V964">
        <v>10205</v>
      </c>
      <c r="W964">
        <v>585904</v>
      </c>
    </row>
    <row r="965" spans="1:23" x14ac:dyDescent="0.25">
      <c r="A965">
        <v>964</v>
      </c>
      <c r="B965">
        <f t="shared" ca="1" si="331"/>
        <v>39</v>
      </c>
      <c r="C965" t="str">
        <f t="shared" ca="1" si="332"/>
        <v>Sandy loam</v>
      </c>
      <c r="D965">
        <f t="shared" ca="1" si="333"/>
        <v>6.8</v>
      </c>
      <c r="E965">
        <f t="shared" ca="1" si="334"/>
        <v>3.8</v>
      </c>
      <c r="F965">
        <f t="shared" ca="1" si="335"/>
        <v>52.6</v>
      </c>
      <c r="G965">
        <f t="shared" ca="1" si="336"/>
        <v>1.34</v>
      </c>
      <c r="H965">
        <f t="shared" ca="1" si="337"/>
        <v>96</v>
      </c>
      <c r="I965">
        <f t="shared" ca="1" si="338"/>
        <v>55</v>
      </c>
      <c r="J965">
        <f t="shared" ca="1" si="339"/>
        <v>271</v>
      </c>
      <c r="K965">
        <f t="shared" ca="1" si="340"/>
        <v>17</v>
      </c>
      <c r="L965">
        <f t="shared" ca="1" si="341"/>
        <v>1.4</v>
      </c>
      <c r="M965" t="str">
        <f t="shared" ca="1" si="342"/>
        <v>Reddish brown</v>
      </c>
      <c r="N965">
        <f t="shared" ca="1" si="343"/>
        <v>34.799999999999997</v>
      </c>
      <c r="O965">
        <f t="shared" ca="1" si="344"/>
        <v>45.5</v>
      </c>
      <c r="P965">
        <f t="shared" ca="1" si="345"/>
        <v>23.3</v>
      </c>
      <c r="Q965">
        <f t="shared" ca="1" si="346"/>
        <v>747</v>
      </c>
      <c r="R965" t="s">
        <v>22</v>
      </c>
      <c r="S965">
        <f t="shared" ca="1" si="347"/>
        <v>1.75</v>
      </c>
      <c r="T965">
        <f t="shared" ca="1" si="348"/>
        <v>1.1599999999999999</v>
      </c>
      <c r="U965">
        <f t="shared" ca="1" si="349"/>
        <v>0.04</v>
      </c>
      <c r="V965">
        <v>10205</v>
      </c>
      <c r="W965">
        <v>585904</v>
      </c>
    </row>
    <row r="966" spans="1:23" x14ac:dyDescent="0.25">
      <c r="A966">
        <v>965</v>
      </c>
      <c r="B966">
        <f t="shared" ca="1" si="331"/>
        <v>31</v>
      </c>
      <c r="C966" t="str">
        <f t="shared" ca="1" si="332"/>
        <v>Sandy loam</v>
      </c>
      <c r="D966">
        <f t="shared" ca="1" si="333"/>
        <v>6.1</v>
      </c>
      <c r="E966">
        <f t="shared" ca="1" si="334"/>
        <v>4.3</v>
      </c>
      <c r="F966">
        <f t="shared" ca="1" si="335"/>
        <v>63</v>
      </c>
      <c r="G966">
        <f t="shared" ca="1" si="336"/>
        <v>1.05</v>
      </c>
      <c r="H966">
        <f t="shared" ca="1" si="337"/>
        <v>125</v>
      </c>
      <c r="I966">
        <f t="shared" ca="1" si="338"/>
        <v>56</v>
      </c>
      <c r="J966">
        <f t="shared" ca="1" si="339"/>
        <v>229</v>
      </c>
      <c r="K966">
        <f t="shared" ca="1" si="340"/>
        <v>17</v>
      </c>
      <c r="L966">
        <f t="shared" ca="1" si="341"/>
        <v>1.3</v>
      </c>
      <c r="M966" t="str">
        <f t="shared" ca="1" si="342"/>
        <v>Reddish brown</v>
      </c>
      <c r="N966">
        <f t="shared" ca="1" si="343"/>
        <v>31.8</v>
      </c>
      <c r="O966">
        <f t="shared" ca="1" si="344"/>
        <v>50.1</v>
      </c>
      <c r="P966">
        <f t="shared" ca="1" si="345"/>
        <v>23.5</v>
      </c>
      <c r="Q966">
        <f t="shared" ca="1" si="346"/>
        <v>936</v>
      </c>
      <c r="R966" t="s">
        <v>22</v>
      </c>
      <c r="S966">
        <f t="shared" ca="1" si="347"/>
        <v>2.23</v>
      </c>
      <c r="T966">
        <f t="shared" ca="1" si="348"/>
        <v>1.26</v>
      </c>
      <c r="U966">
        <f t="shared" ca="1" si="349"/>
        <v>0.03</v>
      </c>
      <c r="V966">
        <v>10205</v>
      </c>
      <c r="W966">
        <v>585904</v>
      </c>
    </row>
    <row r="967" spans="1:23" x14ac:dyDescent="0.25">
      <c r="A967">
        <v>966</v>
      </c>
      <c r="B967">
        <f t="shared" ca="1" si="331"/>
        <v>44</v>
      </c>
      <c r="C967" t="str">
        <f t="shared" ca="1" si="332"/>
        <v>Sandy loam</v>
      </c>
      <c r="D967">
        <f t="shared" ca="1" si="333"/>
        <v>7</v>
      </c>
      <c r="E967">
        <f t="shared" ca="1" si="334"/>
        <v>3.6</v>
      </c>
      <c r="F967">
        <f t="shared" ca="1" si="335"/>
        <v>68.5</v>
      </c>
      <c r="G967">
        <f t="shared" ca="1" si="336"/>
        <v>1.24</v>
      </c>
      <c r="H967">
        <f t="shared" ca="1" si="337"/>
        <v>124</v>
      </c>
      <c r="I967">
        <f t="shared" ca="1" si="338"/>
        <v>48</v>
      </c>
      <c r="J967">
        <f t="shared" ca="1" si="339"/>
        <v>253</v>
      </c>
      <c r="K967">
        <f t="shared" ca="1" si="340"/>
        <v>19</v>
      </c>
      <c r="L967">
        <f t="shared" ca="1" si="341"/>
        <v>1.2</v>
      </c>
      <c r="M967" t="str">
        <f t="shared" ca="1" si="342"/>
        <v>Reddish brown</v>
      </c>
      <c r="N967">
        <f t="shared" ca="1" si="343"/>
        <v>35.5</v>
      </c>
      <c r="O967">
        <f t="shared" ca="1" si="344"/>
        <v>42.6</v>
      </c>
      <c r="P967">
        <f t="shared" ca="1" si="345"/>
        <v>27.6</v>
      </c>
      <c r="Q967">
        <f t="shared" ca="1" si="346"/>
        <v>976</v>
      </c>
      <c r="R967" t="s">
        <v>22</v>
      </c>
      <c r="S967">
        <f t="shared" ca="1" si="347"/>
        <v>2.58</v>
      </c>
      <c r="T967">
        <f t="shared" ca="1" si="348"/>
        <v>1.61</v>
      </c>
      <c r="U967">
        <f t="shared" ca="1" si="349"/>
        <v>0.03</v>
      </c>
      <c r="V967">
        <v>10205</v>
      </c>
      <c r="W967">
        <v>585904</v>
      </c>
    </row>
    <row r="968" spans="1:23" x14ac:dyDescent="0.25">
      <c r="A968">
        <v>967</v>
      </c>
      <c r="B968">
        <f t="shared" ca="1" si="331"/>
        <v>44</v>
      </c>
      <c r="C968" t="str">
        <f t="shared" ca="1" si="332"/>
        <v>Sandy loam</v>
      </c>
      <c r="D968">
        <f t="shared" ca="1" si="333"/>
        <v>6.2</v>
      </c>
      <c r="E968">
        <f t="shared" ca="1" si="334"/>
        <v>3</v>
      </c>
      <c r="F968">
        <f t="shared" ca="1" si="335"/>
        <v>70</v>
      </c>
      <c r="G968">
        <f t="shared" ca="1" si="336"/>
        <v>1.33</v>
      </c>
      <c r="H968">
        <f t="shared" ca="1" si="337"/>
        <v>89</v>
      </c>
      <c r="I968">
        <f t="shared" ca="1" si="338"/>
        <v>48</v>
      </c>
      <c r="J968">
        <f t="shared" ca="1" si="339"/>
        <v>223</v>
      </c>
      <c r="K968">
        <f t="shared" ca="1" si="340"/>
        <v>19</v>
      </c>
      <c r="L968">
        <f t="shared" ca="1" si="341"/>
        <v>1.3</v>
      </c>
      <c r="M968" t="str">
        <f t="shared" ca="1" si="342"/>
        <v>Reddish brown</v>
      </c>
      <c r="N968">
        <f t="shared" ca="1" si="343"/>
        <v>46.5</v>
      </c>
      <c r="O968">
        <f t="shared" ca="1" si="344"/>
        <v>31.1</v>
      </c>
      <c r="P968">
        <f t="shared" ca="1" si="345"/>
        <v>23.2</v>
      </c>
      <c r="Q968">
        <f t="shared" ca="1" si="346"/>
        <v>818</v>
      </c>
      <c r="R968" t="s">
        <v>22</v>
      </c>
      <c r="S968">
        <f t="shared" ca="1" si="347"/>
        <v>1.85</v>
      </c>
      <c r="T968">
        <f t="shared" ca="1" si="348"/>
        <v>2.25</v>
      </c>
      <c r="U968">
        <f t="shared" ca="1" si="349"/>
        <v>0.03</v>
      </c>
      <c r="V968">
        <v>10205</v>
      </c>
      <c r="W968">
        <v>585904</v>
      </c>
    </row>
    <row r="969" spans="1:23" x14ac:dyDescent="0.25">
      <c r="A969">
        <v>968</v>
      </c>
      <c r="B969">
        <f t="shared" ca="1" si="331"/>
        <v>43</v>
      </c>
      <c r="C969" t="str">
        <f t="shared" ca="1" si="332"/>
        <v>Loamy</v>
      </c>
      <c r="D969">
        <f t="shared" ca="1" si="333"/>
        <v>6.1</v>
      </c>
      <c r="E969">
        <f t="shared" ca="1" si="334"/>
        <v>3.3</v>
      </c>
      <c r="F969">
        <f t="shared" ca="1" si="335"/>
        <v>55.1</v>
      </c>
      <c r="G969">
        <f t="shared" ca="1" si="336"/>
        <v>1.31</v>
      </c>
      <c r="H969">
        <f t="shared" ca="1" si="337"/>
        <v>100</v>
      </c>
      <c r="I969">
        <f t="shared" ca="1" si="338"/>
        <v>53</v>
      </c>
      <c r="J969">
        <f t="shared" ca="1" si="339"/>
        <v>264</v>
      </c>
      <c r="K969">
        <f t="shared" ca="1" si="340"/>
        <v>19</v>
      </c>
      <c r="L969">
        <f t="shared" ca="1" si="341"/>
        <v>1.2</v>
      </c>
      <c r="M969" t="str">
        <f t="shared" ca="1" si="342"/>
        <v>Reddish brown</v>
      </c>
      <c r="N969">
        <f t="shared" ca="1" si="343"/>
        <v>40.4</v>
      </c>
      <c r="O969">
        <f t="shared" ca="1" si="344"/>
        <v>33.5</v>
      </c>
      <c r="P969">
        <f t="shared" ca="1" si="345"/>
        <v>24.3</v>
      </c>
      <c r="Q969">
        <f t="shared" ca="1" si="346"/>
        <v>859</v>
      </c>
      <c r="R969" t="s">
        <v>22</v>
      </c>
      <c r="S969">
        <f t="shared" ca="1" si="347"/>
        <v>1.89</v>
      </c>
      <c r="T969">
        <f t="shared" ca="1" si="348"/>
        <v>1.64</v>
      </c>
      <c r="U969">
        <f t="shared" ca="1" si="349"/>
        <v>0.03</v>
      </c>
      <c r="V969">
        <v>10205</v>
      </c>
      <c r="W969">
        <v>585904</v>
      </c>
    </row>
    <row r="970" spans="1:23" x14ac:dyDescent="0.25">
      <c r="A970">
        <v>969</v>
      </c>
      <c r="B970">
        <f t="shared" ca="1" si="331"/>
        <v>35</v>
      </c>
      <c r="C970" t="str">
        <f t="shared" ca="1" si="332"/>
        <v>Sandy loam</v>
      </c>
      <c r="D970">
        <f t="shared" ca="1" si="333"/>
        <v>6.9</v>
      </c>
      <c r="E970">
        <f t="shared" ca="1" si="334"/>
        <v>3.2</v>
      </c>
      <c r="F970">
        <f t="shared" ca="1" si="335"/>
        <v>69.2</v>
      </c>
      <c r="G970">
        <f t="shared" ca="1" si="336"/>
        <v>1.33</v>
      </c>
      <c r="H970">
        <f t="shared" ca="1" si="337"/>
        <v>116</v>
      </c>
      <c r="I970">
        <f t="shared" ca="1" si="338"/>
        <v>53</v>
      </c>
      <c r="J970">
        <f t="shared" ca="1" si="339"/>
        <v>253</v>
      </c>
      <c r="K970">
        <f t="shared" ca="1" si="340"/>
        <v>25</v>
      </c>
      <c r="L970">
        <f t="shared" ca="1" si="341"/>
        <v>2</v>
      </c>
      <c r="M970" t="str">
        <f t="shared" ca="1" si="342"/>
        <v>Reddish brown</v>
      </c>
      <c r="N970">
        <f t="shared" ca="1" si="343"/>
        <v>32.9</v>
      </c>
      <c r="O970">
        <f t="shared" ca="1" si="344"/>
        <v>38.5</v>
      </c>
      <c r="P970">
        <f t="shared" ca="1" si="345"/>
        <v>28.2</v>
      </c>
      <c r="Q970">
        <f t="shared" ca="1" si="346"/>
        <v>866</v>
      </c>
      <c r="R970" t="s">
        <v>22</v>
      </c>
      <c r="S970">
        <f t="shared" ca="1" si="347"/>
        <v>2.19</v>
      </c>
      <c r="T970">
        <f t="shared" ca="1" si="348"/>
        <v>1.8</v>
      </c>
      <c r="U970">
        <f t="shared" ca="1" si="349"/>
        <v>0.04</v>
      </c>
      <c r="V970">
        <v>10205</v>
      </c>
      <c r="W970">
        <v>585904</v>
      </c>
    </row>
    <row r="971" spans="1:23" x14ac:dyDescent="0.25">
      <c r="A971">
        <v>970</v>
      </c>
      <c r="B971">
        <f t="shared" ca="1" si="331"/>
        <v>36</v>
      </c>
      <c r="C971" t="str">
        <f t="shared" ca="1" si="332"/>
        <v>Sandy loam</v>
      </c>
      <c r="D971">
        <f t="shared" ca="1" si="333"/>
        <v>6.1</v>
      </c>
      <c r="E971">
        <f t="shared" ca="1" si="334"/>
        <v>3.4</v>
      </c>
      <c r="F971">
        <f t="shared" ca="1" si="335"/>
        <v>63.7</v>
      </c>
      <c r="G971">
        <f t="shared" ca="1" si="336"/>
        <v>1.33</v>
      </c>
      <c r="H971">
        <f t="shared" ca="1" si="337"/>
        <v>116</v>
      </c>
      <c r="I971">
        <f t="shared" ca="1" si="338"/>
        <v>39</v>
      </c>
      <c r="J971">
        <f t="shared" ca="1" si="339"/>
        <v>285</v>
      </c>
      <c r="K971">
        <f t="shared" ca="1" si="340"/>
        <v>23</v>
      </c>
      <c r="L971">
        <f t="shared" ca="1" si="341"/>
        <v>1</v>
      </c>
      <c r="M971" t="str">
        <f t="shared" ca="1" si="342"/>
        <v>Dark brown</v>
      </c>
      <c r="N971">
        <f t="shared" ca="1" si="343"/>
        <v>46.4</v>
      </c>
      <c r="O971">
        <f t="shared" ca="1" si="344"/>
        <v>30.1</v>
      </c>
      <c r="P971">
        <f t="shared" ca="1" si="345"/>
        <v>26.9</v>
      </c>
      <c r="Q971">
        <f t="shared" ca="1" si="346"/>
        <v>925</v>
      </c>
      <c r="R971" t="s">
        <v>22</v>
      </c>
      <c r="S971">
        <f t="shared" ca="1" si="347"/>
        <v>2.97</v>
      </c>
      <c r="T971">
        <f t="shared" ca="1" si="348"/>
        <v>2.12</v>
      </c>
      <c r="U971">
        <f t="shared" ca="1" si="349"/>
        <v>0.03</v>
      </c>
      <c r="V971">
        <v>10205</v>
      </c>
      <c r="W971">
        <v>585904</v>
      </c>
    </row>
    <row r="972" spans="1:23" x14ac:dyDescent="0.25">
      <c r="A972">
        <v>971</v>
      </c>
      <c r="B972">
        <f t="shared" ca="1" si="331"/>
        <v>44</v>
      </c>
      <c r="C972" t="str">
        <f t="shared" ca="1" si="332"/>
        <v>Sandy loam</v>
      </c>
      <c r="D972">
        <f t="shared" ca="1" si="333"/>
        <v>6.8</v>
      </c>
      <c r="E972">
        <f t="shared" ca="1" si="334"/>
        <v>3.9</v>
      </c>
      <c r="F972">
        <f t="shared" ca="1" si="335"/>
        <v>63.1</v>
      </c>
      <c r="G972">
        <f t="shared" ca="1" si="336"/>
        <v>1.42</v>
      </c>
      <c r="H972">
        <f t="shared" ca="1" si="337"/>
        <v>121</v>
      </c>
      <c r="I972">
        <f t="shared" ca="1" si="338"/>
        <v>35</v>
      </c>
      <c r="J972">
        <f t="shared" ca="1" si="339"/>
        <v>216</v>
      </c>
      <c r="K972">
        <f t="shared" ca="1" si="340"/>
        <v>24</v>
      </c>
      <c r="L972">
        <f t="shared" ca="1" si="341"/>
        <v>1.5</v>
      </c>
      <c r="M972" t="str">
        <f t="shared" ca="1" si="342"/>
        <v>Reddish brown</v>
      </c>
      <c r="N972">
        <f t="shared" ca="1" si="343"/>
        <v>44.6</v>
      </c>
      <c r="O972">
        <f t="shared" ca="1" si="344"/>
        <v>38.6</v>
      </c>
      <c r="P972">
        <f t="shared" ca="1" si="345"/>
        <v>23.1</v>
      </c>
      <c r="Q972">
        <f t="shared" ca="1" si="346"/>
        <v>944</v>
      </c>
      <c r="R972" t="s">
        <v>22</v>
      </c>
      <c r="S972">
        <f t="shared" ca="1" si="347"/>
        <v>3.46</v>
      </c>
      <c r="T972">
        <f t="shared" ca="1" si="348"/>
        <v>1.63</v>
      </c>
      <c r="U972">
        <f t="shared" ca="1" si="349"/>
        <v>0.03</v>
      </c>
      <c r="V972">
        <v>10205</v>
      </c>
      <c r="W972">
        <v>585904</v>
      </c>
    </row>
    <row r="973" spans="1:23" x14ac:dyDescent="0.25">
      <c r="A973">
        <v>972</v>
      </c>
      <c r="B973">
        <f t="shared" ca="1" si="331"/>
        <v>42</v>
      </c>
      <c r="C973" t="str">
        <f t="shared" ca="1" si="332"/>
        <v>Sandy loam</v>
      </c>
      <c r="D973">
        <f t="shared" ca="1" si="333"/>
        <v>6.8</v>
      </c>
      <c r="E973">
        <f t="shared" ca="1" si="334"/>
        <v>4.4000000000000004</v>
      </c>
      <c r="F973">
        <f t="shared" ca="1" si="335"/>
        <v>59.8</v>
      </c>
      <c r="G973">
        <f t="shared" ca="1" si="336"/>
        <v>1.34</v>
      </c>
      <c r="H973">
        <f t="shared" ca="1" si="337"/>
        <v>88</v>
      </c>
      <c r="I973">
        <f t="shared" ca="1" si="338"/>
        <v>33</v>
      </c>
      <c r="J973">
        <f t="shared" ca="1" si="339"/>
        <v>221</v>
      </c>
      <c r="K973">
        <f t="shared" ca="1" si="340"/>
        <v>16</v>
      </c>
      <c r="L973">
        <f t="shared" ca="1" si="341"/>
        <v>1</v>
      </c>
      <c r="M973" t="str">
        <f t="shared" ca="1" si="342"/>
        <v>Dark brown</v>
      </c>
      <c r="N973">
        <f t="shared" ca="1" si="343"/>
        <v>45.2</v>
      </c>
      <c r="O973">
        <f t="shared" ca="1" si="344"/>
        <v>54.9</v>
      </c>
      <c r="P973">
        <f t="shared" ca="1" si="345"/>
        <v>25</v>
      </c>
      <c r="Q973">
        <f t="shared" ca="1" si="346"/>
        <v>761</v>
      </c>
      <c r="R973" t="s">
        <v>22</v>
      </c>
      <c r="S973">
        <f t="shared" ca="1" si="347"/>
        <v>2.67</v>
      </c>
      <c r="T973">
        <f t="shared" ca="1" si="348"/>
        <v>1.0900000000000001</v>
      </c>
      <c r="U973">
        <f t="shared" ca="1" si="349"/>
        <v>0.03</v>
      </c>
      <c r="V973">
        <v>10205</v>
      </c>
      <c r="W973">
        <v>585904</v>
      </c>
    </row>
    <row r="974" spans="1:23" x14ac:dyDescent="0.25">
      <c r="A974">
        <v>973</v>
      </c>
      <c r="B974">
        <f t="shared" ca="1" si="331"/>
        <v>42</v>
      </c>
      <c r="C974" t="str">
        <f t="shared" ca="1" si="332"/>
        <v>Loamy</v>
      </c>
      <c r="D974">
        <f t="shared" ca="1" si="333"/>
        <v>7</v>
      </c>
      <c r="E974">
        <f t="shared" ca="1" si="334"/>
        <v>3.9</v>
      </c>
      <c r="F974">
        <f t="shared" ca="1" si="335"/>
        <v>67.900000000000006</v>
      </c>
      <c r="G974">
        <f t="shared" ca="1" si="336"/>
        <v>1.36</v>
      </c>
      <c r="H974">
        <f t="shared" ca="1" si="337"/>
        <v>149</v>
      </c>
      <c r="I974">
        <f t="shared" ca="1" si="338"/>
        <v>40</v>
      </c>
      <c r="J974">
        <f t="shared" ca="1" si="339"/>
        <v>282</v>
      </c>
      <c r="K974">
        <f t="shared" ca="1" si="340"/>
        <v>25</v>
      </c>
      <c r="L974">
        <f t="shared" ca="1" si="341"/>
        <v>1.8</v>
      </c>
      <c r="M974" t="str">
        <f t="shared" ca="1" si="342"/>
        <v>Dark brown</v>
      </c>
      <c r="N974">
        <f t="shared" ca="1" si="343"/>
        <v>47.1</v>
      </c>
      <c r="O974">
        <f t="shared" ca="1" si="344"/>
        <v>49.8</v>
      </c>
      <c r="P974">
        <f t="shared" ca="1" si="345"/>
        <v>29.3</v>
      </c>
      <c r="Q974">
        <f t="shared" ca="1" si="346"/>
        <v>691</v>
      </c>
      <c r="R974" t="s">
        <v>22</v>
      </c>
      <c r="S974">
        <f t="shared" ca="1" si="347"/>
        <v>3.73</v>
      </c>
      <c r="T974">
        <f t="shared" ca="1" si="348"/>
        <v>1.36</v>
      </c>
      <c r="U974">
        <f t="shared" ca="1" si="349"/>
        <v>0.03</v>
      </c>
      <c r="V974">
        <v>10205</v>
      </c>
      <c r="W974">
        <v>585904</v>
      </c>
    </row>
    <row r="975" spans="1:23" x14ac:dyDescent="0.25">
      <c r="A975">
        <v>974</v>
      </c>
      <c r="B975">
        <f t="shared" ca="1" si="331"/>
        <v>36</v>
      </c>
      <c r="C975" t="str">
        <f t="shared" ca="1" si="332"/>
        <v>Sandy loam</v>
      </c>
      <c r="D975">
        <f t="shared" ca="1" si="333"/>
        <v>6.6</v>
      </c>
      <c r="E975">
        <f t="shared" ca="1" si="334"/>
        <v>3.8</v>
      </c>
      <c r="F975">
        <f t="shared" ca="1" si="335"/>
        <v>60.1</v>
      </c>
      <c r="G975">
        <f t="shared" ca="1" si="336"/>
        <v>1.37</v>
      </c>
      <c r="H975">
        <f t="shared" ca="1" si="337"/>
        <v>144</v>
      </c>
      <c r="I975">
        <f t="shared" ca="1" si="338"/>
        <v>30</v>
      </c>
      <c r="J975">
        <f t="shared" ca="1" si="339"/>
        <v>292</v>
      </c>
      <c r="K975">
        <f t="shared" ca="1" si="340"/>
        <v>24</v>
      </c>
      <c r="L975">
        <f t="shared" ca="1" si="341"/>
        <v>1.1000000000000001</v>
      </c>
      <c r="M975" t="str">
        <f t="shared" ca="1" si="342"/>
        <v>Dark brown</v>
      </c>
      <c r="N975">
        <f t="shared" ca="1" si="343"/>
        <v>31.2</v>
      </c>
      <c r="O975">
        <f t="shared" ca="1" si="344"/>
        <v>53.7</v>
      </c>
      <c r="P975">
        <f t="shared" ca="1" si="345"/>
        <v>27.9</v>
      </c>
      <c r="Q975">
        <f t="shared" ca="1" si="346"/>
        <v>886</v>
      </c>
      <c r="R975" t="s">
        <v>22</v>
      </c>
      <c r="S975">
        <f t="shared" ca="1" si="347"/>
        <v>4.8</v>
      </c>
      <c r="T975">
        <f t="shared" ca="1" si="348"/>
        <v>1.1200000000000001</v>
      </c>
      <c r="U975">
        <f t="shared" ca="1" si="349"/>
        <v>0.04</v>
      </c>
      <c r="V975">
        <v>10205</v>
      </c>
      <c r="W975">
        <v>585904</v>
      </c>
    </row>
    <row r="976" spans="1:23" x14ac:dyDescent="0.25">
      <c r="A976">
        <v>975</v>
      </c>
      <c r="B976">
        <f t="shared" ca="1" si="331"/>
        <v>35</v>
      </c>
      <c r="C976" t="str">
        <f t="shared" ca="1" si="332"/>
        <v>Sandy loam</v>
      </c>
      <c r="D976">
        <f t="shared" ca="1" si="333"/>
        <v>6.5</v>
      </c>
      <c r="E976">
        <f t="shared" ca="1" si="334"/>
        <v>3.5</v>
      </c>
      <c r="F976">
        <f t="shared" ca="1" si="335"/>
        <v>51.2</v>
      </c>
      <c r="G976">
        <f t="shared" ca="1" si="336"/>
        <v>1.32</v>
      </c>
      <c r="H976">
        <f t="shared" ca="1" si="337"/>
        <v>128</v>
      </c>
      <c r="I976">
        <f t="shared" ca="1" si="338"/>
        <v>38</v>
      </c>
      <c r="J976">
        <f t="shared" ca="1" si="339"/>
        <v>234</v>
      </c>
      <c r="K976">
        <f t="shared" ca="1" si="340"/>
        <v>22</v>
      </c>
      <c r="L976">
        <f t="shared" ca="1" si="341"/>
        <v>1.2</v>
      </c>
      <c r="M976" t="str">
        <f t="shared" ca="1" si="342"/>
        <v>Dark brown</v>
      </c>
      <c r="N976">
        <f t="shared" ca="1" si="343"/>
        <v>44.3</v>
      </c>
      <c r="O976">
        <f t="shared" ca="1" si="344"/>
        <v>55.4</v>
      </c>
      <c r="P976">
        <f t="shared" ca="1" si="345"/>
        <v>23.7</v>
      </c>
      <c r="Q976">
        <f t="shared" ca="1" si="346"/>
        <v>742</v>
      </c>
      <c r="R976" t="s">
        <v>22</v>
      </c>
      <c r="S976">
        <f t="shared" ca="1" si="347"/>
        <v>3.37</v>
      </c>
      <c r="T976">
        <f t="shared" ca="1" si="348"/>
        <v>0.92</v>
      </c>
      <c r="U976">
        <f t="shared" ca="1" si="349"/>
        <v>0.03</v>
      </c>
      <c r="V976">
        <v>10205</v>
      </c>
      <c r="W976">
        <v>585904</v>
      </c>
    </row>
    <row r="977" spans="1:23" x14ac:dyDescent="0.25">
      <c r="A977">
        <v>976</v>
      </c>
      <c r="B977">
        <f t="shared" ca="1" si="331"/>
        <v>36</v>
      </c>
      <c r="C977" t="str">
        <f t="shared" ca="1" si="332"/>
        <v>Sandy loam</v>
      </c>
      <c r="D977">
        <f t="shared" ca="1" si="333"/>
        <v>6.2</v>
      </c>
      <c r="E977">
        <f t="shared" ca="1" si="334"/>
        <v>4.0999999999999996</v>
      </c>
      <c r="F977">
        <f t="shared" ca="1" si="335"/>
        <v>61.2</v>
      </c>
      <c r="G977">
        <f t="shared" ca="1" si="336"/>
        <v>1.44</v>
      </c>
      <c r="H977">
        <f t="shared" ca="1" si="337"/>
        <v>112</v>
      </c>
      <c r="I977">
        <f t="shared" ca="1" si="338"/>
        <v>55</v>
      </c>
      <c r="J977">
        <f t="shared" ca="1" si="339"/>
        <v>237</v>
      </c>
      <c r="K977">
        <f t="shared" ca="1" si="340"/>
        <v>19</v>
      </c>
      <c r="L977">
        <f t="shared" ca="1" si="341"/>
        <v>1.4</v>
      </c>
      <c r="M977" t="str">
        <f t="shared" ca="1" si="342"/>
        <v>Dark brown</v>
      </c>
      <c r="N977">
        <f t="shared" ca="1" si="343"/>
        <v>37.700000000000003</v>
      </c>
      <c r="O977">
        <f t="shared" ca="1" si="344"/>
        <v>38.4</v>
      </c>
      <c r="P977">
        <f t="shared" ca="1" si="345"/>
        <v>27.4</v>
      </c>
      <c r="Q977">
        <f t="shared" ca="1" si="346"/>
        <v>831</v>
      </c>
      <c r="R977" t="s">
        <v>22</v>
      </c>
      <c r="S977">
        <f t="shared" ca="1" si="347"/>
        <v>2.04</v>
      </c>
      <c r="T977">
        <f t="shared" ca="1" si="348"/>
        <v>1.59</v>
      </c>
      <c r="U977">
        <f t="shared" ca="1" si="349"/>
        <v>0.04</v>
      </c>
      <c r="V977">
        <v>10205</v>
      </c>
      <c r="W977">
        <v>585904</v>
      </c>
    </row>
    <row r="978" spans="1:23" x14ac:dyDescent="0.25">
      <c r="A978">
        <v>977</v>
      </c>
      <c r="B978">
        <f t="shared" ca="1" si="331"/>
        <v>33</v>
      </c>
      <c r="C978" t="str">
        <f t="shared" ca="1" si="332"/>
        <v>Sandy loam</v>
      </c>
      <c r="D978">
        <f t="shared" ca="1" si="333"/>
        <v>6.7</v>
      </c>
      <c r="E978">
        <f t="shared" ca="1" si="334"/>
        <v>4.2</v>
      </c>
      <c r="F978">
        <f t="shared" ca="1" si="335"/>
        <v>64.5</v>
      </c>
      <c r="G978">
        <f t="shared" ca="1" si="336"/>
        <v>1.33</v>
      </c>
      <c r="H978">
        <f t="shared" ca="1" si="337"/>
        <v>146</v>
      </c>
      <c r="I978">
        <f t="shared" ca="1" si="338"/>
        <v>37</v>
      </c>
      <c r="J978">
        <f t="shared" ca="1" si="339"/>
        <v>230</v>
      </c>
      <c r="K978">
        <f t="shared" ca="1" si="340"/>
        <v>23</v>
      </c>
      <c r="L978">
        <f t="shared" ca="1" si="341"/>
        <v>1.8</v>
      </c>
      <c r="M978" t="str">
        <f t="shared" ca="1" si="342"/>
        <v>Dark brown</v>
      </c>
      <c r="N978">
        <f t="shared" ca="1" si="343"/>
        <v>45.3</v>
      </c>
      <c r="O978">
        <f t="shared" ca="1" si="344"/>
        <v>45.6</v>
      </c>
      <c r="P978">
        <f t="shared" ca="1" si="345"/>
        <v>20.2</v>
      </c>
      <c r="Q978">
        <f t="shared" ca="1" si="346"/>
        <v>760</v>
      </c>
      <c r="R978" t="s">
        <v>22</v>
      </c>
      <c r="S978">
        <f t="shared" ca="1" si="347"/>
        <v>3.95</v>
      </c>
      <c r="T978">
        <f t="shared" ca="1" si="348"/>
        <v>1.41</v>
      </c>
      <c r="U978">
        <f t="shared" ca="1" si="349"/>
        <v>0.03</v>
      </c>
      <c r="V978">
        <v>10205</v>
      </c>
      <c r="W978">
        <v>585904</v>
      </c>
    </row>
    <row r="979" spans="1:23" x14ac:dyDescent="0.25">
      <c r="A979">
        <v>978</v>
      </c>
      <c r="B979">
        <f t="shared" ca="1" si="331"/>
        <v>41</v>
      </c>
      <c r="C979" t="str">
        <f t="shared" ca="1" si="332"/>
        <v>Sandy loam</v>
      </c>
      <c r="D979">
        <f t="shared" ca="1" si="333"/>
        <v>6.7</v>
      </c>
      <c r="E979">
        <f t="shared" ca="1" si="334"/>
        <v>3.5</v>
      </c>
      <c r="F979">
        <f t="shared" ca="1" si="335"/>
        <v>65.2</v>
      </c>
      <c r="G979">
        <f t="shared" ca="1" si="336"/>
        <v>1.06</v>
      </c>
      <c r="H979">
        <f t="shared" ca="1" si="337"/>
        <v>138</v>
      </c>
      <c r="I979">
        <f t="shared" ca="1" si="338"/>
        <v>32</v>
      </c>
      <c r="J979">
        <f t="shared" ca="1" si="339"/>
        <v>258</v>
      </c>
      <c r="K979">
        <f t="shared" ca="1" si="340"/>
        <v>23</v>
      </c>
      <c r="L979">
        <f t="shared" ca="1" si="341"/>
        <v>1.6</v>
      </c>
      <c r="M979" t="str">
        <f t="shared" ca="1" si="342"/>
        <v>Dark brown</v>
      </c>
      <c r="N979">
        <f t="shared" ca="1" si="343"/>
        <v>43.1</v>
      </c>
      <c r="O979">
        <f t="shared" ca="1" si="344"/>
        <v>51</v>
      </c>
      <c r="P979">
        <f t="shared" ca="1" si="345"/>
        <v>27.4</v>
      </c>
      <c r="Q979">
        <f t="shared" ca="1" si="346"/>
        <v>786</v>
      </c>
      <c r="R979" t="s">
        <v>22</v>
      </c>
      <c r="S979">
        <f t="shared" ca="1" si="347"/>
        <v>4.3099999999999996</v>
      </c>
      <c r="T979">
        <f t="shared" ca="1" si="348"/>
        <v>1.28</v>
      </c>
      <c r="U979">
        <f t="shared" ca="1" si="349"/>
        <v>0.02</v>
      </c>
      <c r="V979">
        <v>10205</v>
      </c>
      <c r="W979">
        <v>585904</v>
      </c>
    </row>
    <row r="980" spans="1:23" x14ac:dyDescent="0.25">
      <c r="A980">
        <v>979</v>
      </c>
      <c r="B980">
        <f t="shared" ca="1" si="331"/>
        <v>41</v>
      </c>
      <c r="C980" t="str">
        <f t="shared" ca="1" si="332"/>
        <v>Sandy loam</v>
      </c>
      <c r="D980">
        <f t="shared" ca="1" si="333"/>
        <v>6.8</v>
      </c>
      <c r="E980">
        <f t="shared" ca="1" si="334"/>
        <v>3.3</v>
      </c>
      <c r="F980">
        <f t="shared" ca="1" si="335"/>
        <v>67.3</v>
      </c>
      <c r="G980">
        <f t="shared" ca="1" si="336"/>
        <v>1.39</v>
      </c>
      <c r="H980">
        <f t="shared" ca="1" si="337"/>
        <v>122</v>
      </c>
      <c r="I980">
        <f t="shared" ca="1" si="338"/>
        <v>31</v>
      </c>
      <c r="J980">
        <f t="shared" ca="1" si="339"/>
        <v>211</v>
      </c>
      <c r="K980">
        <f t="shared" ca="1" si="340"/>
        <v>20</v>
      </c>
      <c r="L980">
        <f t="shared" ca="1" si="341"/>
        <v>1.4</v>
      </c>
      <c r="M980" t="str">
        <f t="shared" ca="1" si="342"/>
        <v>Dark brown</v>
      </c>
      <c r="N980">
        <f t="shared" ca="1" si="343"/>
        <v>42.7</v>
      </c>
      <c r="O980">
        <f t="shared" ca="1" si="344"/>
        <v>54.3</v>
      </c>
      <c r="P980">
        <f t="shared" ca="1" si="345"/>
        <v>27</v>
      </c>
      <c r="Q980">
        <f t="shared" ca="1" si="346"/>
        <v>801</v>
      </c>
      <c r="R980" t="s">
        <v>22</v>
      </c>
      <c r="S980">
        <f t="shared" ca="1" si="347"/>
        <v>3.94</v>
      </c>
      <c r="T980">
        <f t="shared" ca="1" si="348"/>
        <v>1.24</v>
      </c>
      <c r="U980">
        <f t="shared" ca="1" si="349"/>
        <v>0.03</v>
      </c>
      <c r="V980">
        <v>10205</v>
      </c>
      <c r="W980">
        <v>585904</v>
      </c>
    </row>
    <row r="981" spans="1:23" x14ac:dyDescent="0.25">
      <c r="A981">
        <v>980</v>
      </c>
      <c r="B981">
        <f t="shared" ca="1" si="331"/>
        <v>40</v>
      </c>
      <c r="C981" t="str">
        <f t="shared" ca="1" si="332"/>
        <v>Loamy</v>
      </c>
      <c r="D981">
        <f t="shared" ca="1" si="333"/>
        <v>6.9</v>
      </c>
      <c r="E981">
        <f t="shared" ca="1" si="334"/>
        <v>3.6</v>
      </c>
      <c r="F981">
        <f t="shared" ca="1" si="335"/>
        <v>58.7</v>
      </c>
      <c r="G981">
        <f t="shared" ca="1" si="336"/>
        <v>1.48</v>
      </c>
      <c r="H981">
        <f t="shared" ca="1" si="337"/>
        <v>83</v>
      </c>
      <c r="I981">
        <f t="shared" ca="1" si="338"/>
        <v>57</v>
      </c>
      <c r="J981">
        <f t="shared" ca="1" si="339"/>
        <v>238</v>
      </c>
      <c r="K981">
        <f t="shared" ca="1" si="340"/>
        <v>18</v>
      </c>
      <c r="L981">
        <f t="shared" ca="1" si="341"/>
        <v>1.3</v>
      </c>
      <c r="M981" t="str">
        <f t="shared" ca="1" si="342"/>
        <v>Reddish brown</v>
      </c>
      <c r="N981">
        <f t="shared" ca="1" si="343"/>
        <v>38.6</v>
      </c>
      <c r="O981">
        <f t="shared" ca="1" si="344"/>
        <v>36.799999999999997</v>
      </c>
      <c r="P981">
        <f t="shared" ca="1" si="345"/>
        <v>27.5</v>
      </c>
      <c r="Q981">
        <f t="shared" ca="1" si="346"/>
        <v>974</v>
      </c>
      <c r="R981" t="s">
        <v>22</v>
      </c>
      <c r="S981">
        <f t="shared" ca="1" si="347"/>
        <v>1.46</v>
      </c>
      <c r="T981">
        <f t="shared" ca="1" si="348"/>
        <v>1.6</v>
      </c>
      <c r="U981">
        <f t="shared" ca="1" si="349"/>
        <v>0.04</v>
      </c>
      <c r="V981">
        <v>10205</v>
      </c>
      <c r="W981">
        <v>585904</v>
      </c>
    </row>
    <row r="982" spans="1:23" x14ac:dyDescent="0.25">
      <c r="A982">
        <v>981</v>
      </c>
      <c r="B982">
        <f t="shared" ca="1" si="331"/>
        <v>38</v>
      </c>
      <c r="C982" t="str">
        <f t="shared" ca="1" si="332"/>
        <v>Sandy loam</v>
      </c>
      <c r="D982">
        <f t="shared" ca="1" si="333"/>
        <v>6.5</v>
      </c>
      <c r="E982">
        <f t="shared" ca="1" si="334"/>
        <v>3.4</v>
      </c>
      <c r="F982">
        <f t="shared" ca="1" si="335"/>
        <v>53.3</v>
      </c>
      <c r="G982">
        <f t="shared" ca="1" si="336"/>
        <v>1.05</v>
      </c>
      <c r="H982">
        <f t="shared" ca="1" si="337"/>
        <v>91</v>
      </c>
      <c r="I982">
        <f t="shared" ca="1" si="338"/>
        <v>51</v>
      </c>
      <c r="J982">
        <f t="shared" ca="1" si="339"/>
        <v>226</v>
      </c>
      <c r="K982">
        <f t="shared" ca="1" si="340"/>
        <v>24</v>
      </c>
      <c r="L982">
        <f t="shared" ca="1" si="341"/>
        <v>1.6</v>
      </c>
      <c r="M982" t="str">
        <f t="shared" ca="1" si="342"/>
        <v>Dark brown</v>
      </c>
      <c r="N982">
        <f t="shared" ca="1" si="343"/>
        <v>40.799999999999997</v>
      </c>
      <c r="O982">
        <f t="shared" ca="1" si="344"/>
        <v>54.5</v>
      </c>
      <c r="P982">
        <f t="shared" ca="1" si="345"/>
        <v>22.9</v>
      </c>
      <c r="Q982">
        <f t="shared" ca="1" si="346"/>
        <v>896</v>
      </c>
      <c r="R982" t="s">
        <v>22</v>
      </c>
      <c r="S982">
        <f t="shared" ca="1" si="347"/>
        <v>1.78</v>
      </c>
      <c r="T982">
        <f t="shared" ca="1" si="348"/>
        <v>0.98</v>
      </c>
      <c r="U982">
        <f t="shared" ca="1" si="349"/>
        <v>0.03</v>
      </c>
      <c r="V982">
        <v>10205</v>
      </c>
      <c r="W982">
        <v>585904</v>
      </c>
    </row>
    <row r="983" spans="1:23" x14ac:dyDescent="0.25">
      <c r="A983">
        <v>982</v>
      </c>
      <c r="B983">
        <f t="shared" ca="1" si="331"/>
        <v>44</v>
      </c>
      <c r="C983" t="str">
        <f t="shared" ca="1" si="332"/>
        <v>Loamy</v>
      </c>
      <c r="D983">
        <f t="shared" ca="1" si="333"/>
        <v>6.8</v>
      </c>
      <c r="E983">
        <f t="shared" ca="1" si="334"/>
        <v>3.9</v>
      </c>
      <c r="F983">
        <f t="shared" ca="1" si="335"/>
        <v>66.8</v>
      </c>
      <c r="G983">
        <f t="shared" ca="1" si="336"/>
        <v>1.1299999999999999</v>
      </c>
      <c r="H983">
        <f t="shared" ca="1" si="337"/>
        <v>149</v>
      </c>
      <c r="I983">
        <f t="shared" ca="1" si="338"/>
        <v>46</v>
      </c>
      <c r="J983">
        <f t="shared" ca="1" si="339"/>
        <v>271</v>
      </c>
      <c r="K983">
        <f t="shared" ca="1" si="340"/>
        <v>19</v>
      </c>
      <c r="L983">
        <f t="shared" ca="1" si="341"/>
        <v>1.9</v>
      </c>
      <c r="M983" t="str">
        <f t="shared" ca="1" si="342"/>
        <v>Reddish brown</v>
      </c>
      <c r="N983">
        <f t="shared" ca="1" si="343"/>
        <v>31.6</v>
      </c>
      <c r="O983">
        <f t="shared" ca="1" si="344"/>
        <v>31.9</v>
      </c>
      <c r="P983">
        <f t="shared" ca="1" si="345"/>
        <v>22.1</v>
      </c>
      <c r="Q983">
        <f t="shared" ca="1" si="346"/>
        <v>831</v>
      </c>
      <c r="R983" t="s">
        <v>22</v>
      </c>
      <c r="S983">
        <f t="shared" ca="1" si="347"/>
        <v>3.24</v>
      </c>
      <c r="T983">
        <f t="shared" ca="1" si="348"/>
        <v>2.09</v>
      </c>
      <c r="U983">
        <f t="shared" ca="1" si="349"/>
        <v>0.04</v>
      </c>
      <c r="V983">
        <v>10205</v>
      </c>
      <c r="W983">
        <v>585904</v>
      </c>
    </row>
    <row r="984" spans="1:23" x14ac:dyDescent="0.25">
      <c r="A984">
        <v>983</v>
      </c>
      <c r="B984">
        <f t="shared" ca="1" si="331"/>
        <v>36</v>
      </c>
      <c r="C984" t="str">
        <f t="shared" ca="1" si="332"/>
        <v>Sandy loam</v>
      </c>
      <c r="D984">
        <f t="shared" ca="1" si="333"/>
        <v>6.3</v>
      </c>
      <c r="E984">
        <f t="shared" ca="1" si="334"/>
        <v>3.8</v>
      </c>
      <c r="F984">
        <f t="shared" ca="1" si="335"/>
        <v>68.599999999999994</v>
      </c>
      <c r="G984">
        <f t="shared" ca="1" si="336"/>
        <v>1.21</v>
      </c>
      <c r="H984">
        <f t="shared" ca="1" si="337"/>
        <v>145</v>
      </c>
      <c r="I984">
        <f t="shared" ca="1" si="338"/>
        <v>49</v>
      </c>
      <c r="J984">
        <f t="shared" ca="1" si="339"/>
        <v>208</v>
      </c>
      <c r="K984">
        <f t="shared" ca="1" si="340"/>
        <v>15</v>
      </c>
      <c r="L984">
        <f t="shared" ca="1" si="341"/>
        <v>1.7</v>
      </c>
      <c r="M984" t="str">
        <f t="shared" ca="1" si="342"/>
        <v>Dark brown</v>
      </c>
      <c r="N984">
        <f t="shared" ca="1" si="343"/>
        <v>42.1</v>
      </c>
      <c r="O984">
        <f t="shared" ca="1" si="344"/>
        <v>54.3</v>
      </c>
      <c r="P984">
        <f t="shared" ca="1" si="345"/>
        <v>21.1</v>
      </c>
      <c r="Q984">
        <f t="shared" ca="1" si="346"/>
        <v>908</v>
      </c>
      <c r="R984" t="s">
        <v>22</v>
      </c>
      <c r="S984">
        <f t="shared" ca="1" si="347"/>
        <v>2.96</v>
      </c>
      <c r="T984">
        <f t="shared" ca="1" si="348"/>
        <v>1.26</v>
      </c>
      <c r="U984">
        <f t="shared" ca="1" si="349"/>
        <v>0.03</v>
      </c>
      <c r="V984">
        <v>10205</v>
      </c>
      <c r="W984">
        <v>585904</v>
      </c>
    </row>
    <row r="985" spans="1:23" x14ac:dyDescent="0.25">
      <c r="A985">
        <v>984</v>
      </c>
      <c r="B985">
        <f t="shared" ca="1" si="331"/>
        <v>40</v>
      </c>
      <c r="C985" t="str">
        <f t="shared" ca="1" si="332"/>
        <v>Loamy</v>
      </c>
      <c r="D985">
        <f t="shared" ca="1" si="333"/>
        <v>6.4</v>
      </c>
      <c r="E985">
        <f t="shared" ca="1" si="334"/>
        <v>4.0999999999999996</v>
      </c>
      <c r="F985">
        <f t="shared" ca="1" si="335"/>
        <v>51.1</v>
      </c>
      <c r="G985">
        <f t="shared" ca="1" si="336"/>
        <v>1.02</v>
      </c>
      <c r="H985">
        <f t="shared" ca="1" si="337"/>
        <v>145</v>
      </c>
      <c r="I985">
        <f t="shared" ca="1" si="338"/>
        <v>57</v>
      </c>
      <c r="J985">
        <f t="shared" ca="1" si="339"/>
        <v>290</v>
      </c>
      <c r="K985">
        <f t="shared" ca="1" si="340"/>
        <v>15</v>
      </c>
      <c r="L985">
        <f t="shared" ca="1" si="341"/>
        <v>1.3</v>
      </c>
      <c r="M985" t="str">
        <f t="shared" ca="1" si="342"/>
        <v>Reddish brown</v>
      </c>
      <c r="N985">
        <f t="shared" ca="1" si="343"/>
        <v>34</v>
      </c>
      <c r="O985">
        <f t="shared" ca="1" si="344"/>
        <v>43.9</v>
      </c>
      <c r="P985">
        <f t="shared" ca="1" si="345"/>
        <v>29.7</v>
      </c>
      <c r="Q985">
        <f t="shared" ca="1" si="346"/>
        <v>635</v>
      </c>
      <c r="R985" t="s">
        <v>22</v>
      </c>
      <c r="S985">
        <f t="shared" ca="1" si="347"/>
        <v>2.54</v>
      </c>
      <c r="T985">
        <f t="shared" ca="1" si="348"/>
        <v>1.1599999999999999</v>
      </c>
      <c r="U985">
        <f t="shared" ca="1" si="349"/>
        <v>0.03</v>
      </c>
      <c r="V985">
        <v>10205</v>
      </c>
      <c r="W985">
        <v>585904</v>
      </c>
    </row>
    <row r="986" spans="1:23" x14ac:dyDescent="0.25">
      <c r="A986">
        <v>985</v>
      </c>
      <c r="B986">
        <f t="shared" ca="1" si="331"/>
        <v>33</v>
      </c>
      <c r="C986" t="str">
        <f t="shared" ca="1" si="332"/>
        <v>Sandy loam</v>
      </c>
      <c r="D986">
        <f t="shared" ca="1" si="333"/>
        <v>6.8</v>
      </c>
      <c r="E986">
        <f t="shared" ca="1" si="334"/>
        <v>3.1</v>
      </c>
      <c r="F986">
        <f t="shared" ca="1" si="335"/>
        <v>60.7</v>
      </c>
      <c r="G986">
        <f t="shared" ca="1" si="336"/>
        <v>1.2</v>
      </c>
      <c r="H986">
        <f t="shared" ca="1" si="337"/>
        <v>143</v>
      </c>
      <c r="I986">
        <f t="shared" ca="1" si="338"/>
        <v>42</v>
      </c>
      <c r="J986">
        <f t="shared" ca="1" si="339"/>
        <v>289</v>
      </c>
      <c r="K986">
        <f t="shared" ca="1" si="340"/>
        <v>25</v>
      </c>
      <c r="L986">
        <f t="shared" ca="1" si="341"/>
        <v>1</v>
      </c>
      <c r="M986" t="str">
        <f t="shared" ca="1" si="342"/>
        <v>Dark brown</v>
      </c>
      <c r="N986">
        <f t="shared" ca="1" si="343"/>
        <v>36.5</v>
      </c>
      <c r="O986">
        <f t="shared" ca="1" si="344"/>
        <v>57.7</v>
      </c>
      <c r="P986">
        <f t="shared" ca="1" si="345"/>
        <v>23</v>
      </c>
      <c r="Q986">
        <f t="shared" ca="1" si="346"/>
        <v>889</v>
      </c>
      <c r="R986" t="s">
        <v>22</v>
      </c>
      <c r="S986">
        <f t="shared" ca="1" si="347"/>
        <v>3.4</v>
      </c>
      <c r="T986">
        <f t="shared" ca="1" si="348"/>
        <v>1.05</v>
      </c>
      <c r="U986">
        <f t="shared" ca="1" si="349"/>
        <v>0.03</v>
      </c>
      <c r="V986">
        <v>10205</v>
      </c>
      <c r="W986">
        <v>585904</v>
      </c>
    </row>
    <row r="987" spans="1:23" x14ac:dyDescent="0.25">
      <c r="A987">
        <v>986</v>
      </c>
      <c r="B987">
        <f t="shared" ca="1" si="331"/>
        <v>36</v>
      </c>
      <c r="C987" t="str">
        <f t="shared" ca="1" si="332"/>
        <v>Sandy loam</v>
      </c>
      <c r="D987">
        <f t="shared" ca="1" si="333"/>
        <v>6.4</v>
      </c>
      <c r="E987">
        <f t="shared" ca="1" si="334"/>
        <v>3.4</v>
      </c>
      <c r="F987">
        <f t="shared" ca="1" si="335"/>
        <v>60.2</v>
      </c>
      <c r="G987">
        <f t="shared" ca="1" si="336"/>
        <v>1.1499999999999999</v>
      </c>
      <c r="H987">
        <f t="shared" ca="1" si="337"/>
        <v>100</v>
      </c>
      <c r="I987">
        <f t="shared" ca="1" si="338"/>
        <v>55</v>
      </c>
      <c r="J987">
        <f t="shared" ca="1" si="339"/>
        <v>209</v>
      </c>
      <c r="K987">
        <f t="shared" ca="1" si="340"/>
        <v>25</v>
      </c>
      <c r="L987">
        <f t="shared" ca="1" si="341"/>
        <v>1.2</v>
      </c>
      <c r="M987" t="str">
        <f t="shared" ca="1" si="342"/>
        <v>Reddish brown</v>
      </c>
      <c r="N987">
        <f t="shared" ca="1" si="343"/>
        <v>38.5</v>
      </c>
      <c r="O987">
        <f t="shared" ca="1" si="344"/>
        <v>49</v>
      </c>
      <c r="P987">
        <f t="shared" ca="1" si="345"/>
        <v>29.9</v>
      </c>
      <c r="Q987">
        <f t="shared" ca="1" si="346"/>
        <v>611</v>
      </c>
      <c r="R987" t="s">
        <v>22</v>
      </c>
      <c r="S987">
        <f t="shared" ca="1" si="347"/>
        <v>1.82</v>
      </c>
      <c r="T987">
        <f t="shared" ca="1" si="348"/>
        <v>1.23</v>
      </c>
      <c r="U987">
        <f t="shared" ca="1" si="349"/>
        <v>0.03</v>
      </c>
      <c r="V987">
        <v>10205</v>
      </c>
      <c r="W987">
        <v>585904</v>
      </c>
    </row>
    <row r="988" spans="1:23" x14ac:dyDescent="0.25">
      <c r="A988">
        <v>987</v>
      </c>
      <c r="B988">
        <f t="shared" ca="1" si="331"/>
        <v>36</v>
      </c>
      <c r="C988" t="str">
        <f t="shared" ca="1" si="332"/>
        <v>Sandy loam</v>
      </c>
      <c r="D988">
        <f t="shared" ca="1" si="333"/>
        <v>6.4</v>
      </c>
      <c r="E988">
        <f t="shared" ca="1" si="334"/>
        <v>4</v>
      </c>
      <c r="F988">
        <f t="shared" ca="1" si="335"/>
        <v>55.6</v>
      </c>
      <c r="G988">
        <f t="shared" ca="1" si="336"/>
        <v>1.3</v>
      </c>
      <c r="H988">
        <f t="shared" ca="1" si="337"/>
        <v>147</v>
      </c>
      <c r="I988">
        <f t="shared" ca="1" si="338"/>
        <v>54</v>
      </c>
      <c r="J988">
        <f t="shared" ca="1" si="339"/>
        <v>238</v>
      </c>
      <c r="K988">
        <f t="shared" ca="1" si="340"/>
        <v>20</v>
      </c>
      <c r="L988">
        <f t="shared" ca="1" si="341"/>
        <v>1.9</v>
      </c>
      <c r="M988" t="str">
        <f t="shared" ca="1" si="342"/>
        <v>Dark brown</v>
      </c>
      <c r="N988">
        <f t="shared" ca="1" si="343"/>
        <v>38.5</v>
      </c>
      <c r="O988">
        <f t="shared" ca="1" si="344"/>
        <v>44.9</v>
      </c>
      <c r="P988">
        <f t="shared" ca="1" si="345"/>
        <v>20.2</v>
      </c>
      <c r="Q988">
        <f t="shared" ca="1" si="346"/>
        <v>802</v>
      </c>
      <c r="R988" t="s">
        <v>22</v>
      </c>
      <c r="S988">
        <f t="shared" ca="1" si="347"/>
        <v>2.72</v>
      </c>
      <c r="T988">
        <f t="shared" ca="1" si="348"/>
        <v>1.24</v>
      </c>
      <c r="U988">
        <f t="shared" ca="1" si="349"/>
        <v>0.03</v>
      </c>
      <c r="V988">
        <v>10205</v>
      </c>
      <c r="W988">
        <v>585904</v>
      </c>
    </row>
    <row r="989" spans="1:23" x14ac:dyDescent="0.25">
      <c r="A989">
        <v>988</v>
      </c>
      <c r="B989">
        <f t="shared" ca="1" si="331"/>
        <v>41</v>
      </c>
      <c r="C989" t="str">
        <f t="shared" ca="1" si="332"/>
        <v>Loamy</v>
      </c>
      <c r="D989">
        <f t="shared" ca="1" si="333"/>
        <v>6.8</v>
      </c>
      <c r="E989">
        <f t="shared" ca="1" si="334"/>
        <v>5</v>
      </c>
      <c r="F989">
        <f t="shared" ca="1" si="335"/>
        <v>53.1</v>
      </c>
      <c r="G989">
        <f t="shared" ca="1" si="336"/>
        <v>1.35</v>
      </c>
      <c r="H989">
        <f t="shared" ca="1" si="337"/>
        <v>112</v>
      </c>
      <c r="I989">
        <f t="shared" ca="1" si="338"/>
        <v>34</v>
      </c>
      <c r="J989">
        <f t="shared" ca="1" si="339"/>
        <v>246</v>
      </c>
      <c r="K989">
        <f t="shared" ca="1" si="340"/>
        <v>17</v>
      </c>
      <c r="L989">
        <f t="shared" ca="1" si="341"/>
        <v>1.8</v>
      </c>
      <c r="M989" t="str">
        <f t="shared" ca="1" si="342"/>
        <v>Dark brown</v>
      </c>
      <c r="N989">
        <f t="shared" ca="1" si="343"/>
        <v>41</v>
      </c>
      <c r="O989">
        <f t="shared" ca="1" si="344"/>
        <v>49</v>
      </c>
      <c r="P989">
        <f t="shared" ca="1" si="345"/>
        <v>23</v>
      </c>
      <c r="Q989">
        <f t="shared" ca="1" si="346"/>
        <v>784</v>
      </c>
      <c r="R989" t="s">
        <v>22</v>
      </c>
      <c r="S989">
        <f t="shared" ca="1" si="347"/>
        <v>3.29</v>
      </c>
      <c r="T989">
        <f t="shared" ca="1" si="348"/>
        <v>1.08</v>
      </c>
      <c r="U989">
        <f t="shared" ca="1" si="349"/>
        <v>0.03</v>
      </c>
      <c r="V989">
        <v>10205</v>
      </c>
      <c r="W989">
        <v>585904</v>
      </c>
    </row>
    <row r="990" spans="1:23" x14ac:dyDescent="0.25">
      <c r="A990">
        <v>989</v>
      </c>
      <c r="B990">
        <f t="shared" ca="1" si="331"/>
        <v>35</v>
      </c>
      <c r="C990" t="str">
        <f t="shared" ca="1" si="332"/>
        <v>Sandy loam</v>
      </c>
      <c r="D990">
        <f t="shared" ca="1" si="333"/>
        <v>6.9</v>
      </c>
      <c r="E990">
        <f t="shared" ca="1" si="334"/>
        <v>4.4000000000000004</v>
      </c>
      <c r="F990">
        <f t="shared" ca="1" si="335"/>
        <v>69.7</v>
      </c>
      <c r="G990">
        <f t="shared" ca="1" si="336"/>
        <v>1.48</v>
      </c>
      <c r="H990">
        <f t="shared" ca="1" si="337"/>
        <v>147</v>
      </c>
      <c r="I990">
        <f t="shared" ca="1" si="338"/>
        <v>33</v>
      </c>
      <c r="J990">
        <f t="shared" ca="1" si="339"/>
        <v>271</v>
      </c>
      <c r="K990">
        <f t="shared" ca="1" si="340"/>
        <v>24</v>
      </c>
      <c r="L990">
        <f t="shared" ca="1" si="341"/>
        <v>1.2</v>
      </c>
      <c r="M990" t="str">
        <f t="shared" ca="1" si="342"/>
        <v>Dark brown</v>
      </c>
      <c r="N990">
        <f t="shared" ca="1" si="343"/>
        <v>43.7</v>
      </c>
      <c r="O990">
        <f t="shared" ca="1" si="344"/>
        <v>54.2</v>
      </c>
      <c r="P990">
        <f t="shared" ca="1" si="345"/>
        <v>22.4</v>
      </c>
      <c r="Q990">
        <f t="shared" ca="1" si="346"/>
        <v>624</v>
      </c>
      <c r="R990" t="s">
        <v>22</v>
      </c>
      <c r="S990">
        <f t="shared" ca="1" si="347"/>
        <v>4.45</v>
      </c>
      <c r="T990">
        <f t="shared" ca="1" si="348"/>
        <v>1.29</v>
      </c>
      <c r="U990">
        <f t="shared" ca="1" si="349"/>
        <v>0.03</v>
      </c>
      <c r="V990">
        <v>10205</v>
      </c>
      <c r="W990">
        <v>585904</v>
      </c>
    </row>
    <row r="991" spans="1:23" x14ac:dyDescent="0.25">
      <c r="A991">
        <v>990</v>
      </c>
      <c r="B991">
        <f t="shared" ca="1" si="331"/>
        <v>39</v>
      </c>
      <c r="C991" t="str">
        <f t="shared" ca="1" si="332"/>
        <v>Loamy</v>
      </c>
      <c r="D991">
        <f t="shared" ca="1" si="333"/>
        <v>6.9</v>
      </c>
      <c r="E991">
        <f t="shared" ca="1" si="334"/>
        <v>3.5</v>
      </c>
      <c r="F991">
        <f t="shared" ca="1" si="335"/>
        <v>61.1</v>
      </c>
      <c r="G991">
        <f t="shared" ca="1" si="336"/>
        <v>1.1200000000000001</v>
      </c>
      <c r="H991">
        <f t="shared" ca="1" si="337"/>
        <v>135</v>
      </c>
      <c r="I991">
        <f t="shared" ca="1" si="338"/>
        <v>39</v>
      </c>
      <c r="J991">
        <f t="shared" ca="1" si="339"/>
        <v>225</v>
      </c>
      <c r="K991">
        <f t="shared" ca="1" si="340"/>
        <v>19</v>
      </c>
      <c r="L991">
        <f t="shared" ca="1" si="341"/>
        <v>1.3</v>
      </c>
      <c r="M991" t="str">
        <f t="shared" ca="1" si="342"/>
        <v>Reddish brown</v>
      </c>
      <c r="N991">
        <f t="shared" ca="1" si="343"/>
        <v>42.8</v>
      </c>
      <c r="O991">
        <f t="shared" ca="1" si="344"/>
        <v>58.7</v>
      </c>
      <c r="P991">
        <f t="shared" ca="1" si="345"/>
        <v>28.3</v>
      </c>
      <c r="Q991">
        <f t="shared" ca="1" si="346"/>
        <v>846</v>
      </c>
      <c r="R991" t="s">
        <v>22</v>
      </c>
      <c r="S991">
        <f t="shared" ca="1" si="347"/>
        <v>3.46</v>
      </c>
      <c r="T991">
        <f t="shared" ca="1" si="348"/>
        <v>1.04</v>
      </c>
      <c r="U991">
        <f t="shared" ca="1" si="349"/>
        <v>0.03</v>
      </c>
      <c r="V991">
        <v>10205</v>
      </c>
      <c r="W991">
        <v>585904</v>
      </c>
    </row>
    <row r="992" spans="1:23" x14ac:dyDescent="0.25">
      <c r="A992">
        <v>991</v>
      </c>
      <c r="B992">
        <f t="shared" ca="1" si="331"/>
        <v>44</v>
      </c>
      <c r="C992" t="str">
        <f t="shared" ca="1" si="332"/>
        <v>Sandy loam</v>
      </c>
      <c r="D992">
        <f t="shared" ca="1" si="333"/>
        <v>6.6</v>
      </c>
      <c r="E992">
        <f t="shared" ca="1" si="334"/>
        <v>4.8</v>
      </c>
      <c r="F992">
        <f t="shared" ca="1" si="335"/>
        <v>51.7</v>
      </c>
      <c r="G992">
        <f t="shared" ca="1" si="336"/>
        <v>1.1599999999999999</v>
      </c>
      <c r="H992">
        <f t="shared" ca="1" si="337"/>
        <v>84</v>
      </c>
      <c r="I992">
        <f t="shared" ca="1" si="338"/>
        <v>42</v>
      </c>
      <c r="J992">
        <f t="shared" ca="1" si="339"/>
        <v>233</v>
      </c>
      <c r="K992">
        <f t="shared" ca="1" si="340"/>
        <v>19</v>
      </c>
      <c r="L992">
        <f t="shared" ca="1" si="341"/>
        <v>1.1000000000000001</v>
      </c>
      <c r="M992" t="str">
        <f t="shared" ca="1" si="342"/>
        <v>Reddish brown</v>
      </c>
      <c r="N992">
        <f t="shared" ca="1" si="343"/>
        <v>40.4</v>
      </c>
      <c r="O992">
        <f t="shared" ca="1" si="344"/>
        <v>52.2</v>
      </c>
      <c r="P992">
        <f t="shared" ca="1" si="345"/>
        <v>26.9</v>
      </c>
      <c r="Q992">
        <f t="shared" ca="1" si="346"/>
        <v>635</v>
      </c>
      <c r="R992" t="s">
        <v>22</v>
      </c>
      <c r="S992">
        <f t="shared" ca="1" si="347"/>
        <v>2</v>
      </c>
      <c r="T992">
        <f t="shared" ca="1" si="348"/>
        <v>0.99</v>
      </c>
      <c r="U992">
        <f t="shared" ca="1" si="349"/>
        <v>0.03</v>
      </c>
      <c r="V992">
        <v>10205</v>
      </c>
      <c r="W992">
        <v>585904</v>
      </c>
    </row>
    <row r="993" spans="1:23" x14ac:dyDescent="0.25">
      <c r="A993">
        <v>992</v>
      </c>
      <c r="B993">
        <f t="shared" ca="1" si="331"/>
        <v>36</v>
      </c>
      <c r="C993" t="str">
        <f t="shared" ca="1" si="332"/>
        <v>Sandy loam</v>
      </c>
      <c r="D993">
        <f t="shared" ca="1" si="333"/>
        <v>6.3</v>
      </c>
      <c r="E993">
        <f t="shared" ca="1" si="334"/>
        <v>4.2</v>
      </c>
      <c r="F993">
        <f t="shared" ca="1" si="335"/>
        <v>69.8</v>
      </c>
      <c r="G993">
        <f t="shared" ca="1" si="336"/>
        <v>1.48</v>
      </c>
      <c r="H993">
        <f t="shared" ca="1" si="337"/>
        <v>91</v>
      </c>
      <c r="I993">
        <f t="shared" ca="1" si="338"/>
        <v>42</v>
      </c>
      <c r="J993">
        <f t="shared" ca="1" si="339"/>
        <v>223</v>
      </c>
      <c r="K993">
        <f t="shared" ca="1" si="340"/>
        <v>17</v>
      </c>
      <c r="L993">
        <f t="shared" ca="1" si="341"/>
        <v>1.2</v>
      </c>
      <c r="M993" t="str">
        <f t="shared" ca="1" si="342"/>
        <v>Dark brown</v>
      </c>
      <c r="N993">
        <f t="shared" ca="1" si="343"/>
        <v>37.4</v>
      </c>
      <c r="O993">
        <f t="shared" ca="1" si="344"/>
        <v>46.8</v>
      </c>
      <c r="P993">
        <f t="shared" ca="1" si="345"/>
        <v>23.3</v>
      </c>
      <c r="Q993">
        <f t="shared" ca="1" si="346"/>
        <v>871</v>
      </c>
      <c r="R993" t="s">
        <v>22</v>
      </c>
      <c r="S993">
        <f t="shared" ca="1" si="347"/>
        <v>2.17</v>
      </c>
      <c r="T993">
        <f t="shared" ca="1" si="348"/>
        <v>1.49</v>
      </c>
      <c r="U993">
        <f t="shared" ca="1" si="349"/>
        <v>0.04</v>
      </c>
      <c r="V993">
        <v>10205</v>
      </c>
      <c r="W993">
        <v>585904</v>
      </c>
    </row>
    <row r="994" spans="1:23" x14ac:dyDescent="0.25">
      <c r="A994">
        <v>993</v>
      </c>
      <c r="B994">
        <f t="shared" ca="1" si="331"/>
        <v>31</v>
      </c>
      <c r="C994" t="str">
        <f t="shared" ca="1" si="332"/>
        <v>Loamy</v>
      </c>
      <c r="D994">
        <f t="shared" ca="1" si="333"/>
        <v>6.6</v>
      </c>
      <c r="E994">
        <f t="shared" ca="1" si="334"/>
        <v>3.7</v>
      </c>
      <c r="F994">
        <f t="shared" ca="1" si="335"/>
        <v>58.6</v>
      </c>
      <c r="G994">
        <f t="shared" ca="1" si="336"/>
        <v>1.0900000000000001</v>
      </c>
      <c r="H994">
        <f t="shared" ca="1" si="337"/>
        <v>145</v>
      </c>
      <c r="I994">
        <f t="shared" ca="1" si="338"/>
        <v>53</v>
      </c>
      <c r="J994">
        <f t="shared" ca="1" si="339"/>
        <v>257</v>
      </c>
      <c r="K994">
        <f t="shared" ca="1" si="340"/>
        <v>25</v>
      </c>
      <c r="L994">
        <f t="shared" ca="1" si="341"/>
        <v>1.3</v>
      </c>
      <c r="M994" t="str">
        <f t="shared" ca="1" si="342"/>
        <v>Dark brown</v>
      </c>
      <c r="N994">
        <f t="shared" ca="1" si="343"/>
        <v>39</v>
      </c>
      <c r="O994">
        <f t="shared" ca="1" si="344"/>
        <v>40.1</v>
      </c>
      <c r="P994">
        <f t="shared" ca="1" si="345"/>
        <v>22.4</v>
      </c>
      <c r="Q994">
        <f t="shared" ca="1" si="346"/>
        <v>834</v>
      </c>
      <c r="R994" t="s">
        <v>22</v>
      </c>
      <c r="S994">
        <f t="shared" ca="1" si="347"/>
        <v>2.74</v>
      </c>
      <c r="T994">
        <f t="shared" ca="1" si="348"/>
        <v>1.46</v>
      </c>
      <c r="U994">
        <f t="shared" ca="1" si="349"/>
        <v>0.03</v>
      </c>
      <c r="V994">
        <v>10205</v>
      </c>
      <c r="W994">
        <v>585904</v>
      </c>
    </row>
    <row r="995" spans="1:23" x14ac:dyDescent="0.25">
      <c r="A995">
        <v>994</v>
      </c>
      <c r="B995">
        <f t="shared" ref="B995:B1001" ca="1" si="350">RANDBETWEEN(30, 45)</f>
        <v>43</v>
      </c>
      <c r="C995" t="str">
        <f t="shared" ref="C995:C1001" ca="1" si="351">CHOOSE(RANDBETWEEN(1,2), "Loamy", "Sandy loam")</f>
        <v>Loamy</v>
      </c>
      <c r="D995">
        <f t="shared" ref="D995:D1001" ca="1" si="352">ROUND(6 + RAND(), 1)</f>
        <v>6.7</v>
      </c>
      <c r="E995">
        <f t="shared" ref="E995:E1001" ca="1" si="353">ROUND(3 + RAND() * 2, 1)</f>
        <v>3.8</v>
      </c>
      <c r="F995">
        <f t="shared" ref="F995:F1001" ca="1" si="354">ROUND(50 + RAND() * 20, 1)</f>
        <v>63.7</v>
      </c>
      <c r="G995">
        <f t="shared" ref="G995:G1001" ca="1" si="355">ROUND(1 + RAND() * 0.5, 2)</f>
        <v>1.31</v>
      </c>
      <c r="H995">
        <f t="shared" ref="H995:H1001" ca="1" si="356">RANDBETWEEN(80, 150)</f>
        <v>147</v>
      </c>
      <c r="I995">
        <f t="shared" ref="I995:I1001" ca="1" si="357">RANDBETWEEN(30, 60)</f>
        <v>55</v>
      </c>
      <c r="J995">
        <f t="shared" ref="J995:J1001" ca="1" si="358">RANDBETWEEN(200, 300)</f>
        <v>212</v>
      </c>
      <c r="K995">
        <f t="shared" ref="K995:K1001" ca="1" si="359">RANDBETWEEN(15, 25)</f>
        <v>15</v>
      </c>
      <c r="L995">
        <f t="shared" ref="L995:L1001" ca="1" si="360">ROUND(1 + RAND(), 1)</f>
        <v>1.7</v>
      </c>
      <c r="M995" t="str">
        <f t="shared" ref="M995:M1001" ca="1" si="361">CHOOSE(RANDBETWEEN(1,2), "Dark brown", "Reddish brown")</f>
        <v>Dark brown</v>
      </c>
      <c r="N995">
        <f t="shared" ref="N995:N1001" ca="1" si="362">ROUND(30 + RAND() * 20, 1)</f>
        <v>41.9</v>
      </c>
      <c r="O995">
        <f t="shared" ref="O995:O1001" ca="1" si="363">ROUND(30 + RAND() * 30, 1)</f>
        <v>55.8</v>
      </c>
      <c r="P995">
        <f t="shared" ref="P995:P1001" ca="1" si="364">ROUND(20 + RAND() * 10, 1)</f>
        <v>27.9</v>
      </c>
      <c r="Q995">
        <f t="shared" ref="Q995:Q1001" ca="1" si="365">RANDBETWEEN(600, 1000)</f>
        <v>829</v>
      </c>
      <c r="R995" t="s">
        <v>22</v>
      </c>
      <c r="S995">
        <f t="shared" ca="1" si="347"/>
        <v>2.67</v>
      </c>
      <c r="T995">
        <f t="shared" ca="1" si="348"/>
        <v>1.1399999999999999</v>
      </c>
      <c r="U995">
        <f t="shared" ca="1" si="349"/>
        <v>0.03</v>
      </c>
      <c r="V995">
        <v>10205</v>
      </c>
      <c r="W995">
        <v>585904</v>
      </c>
    </row>
    <row r="996" spans="1:23" x14ac:dyDescent="0.25">
      <c r="A996">
        <v>995</v>
      </c>
      <c r="B996">
        <f t="shared" ca="1" si="350"/>
        <v>34</v>
      </c>
      <c r="C996" t="str">
        <f t="shared" ca="1" si="351"/>
        <v>Sandy loam</v>
      </c>
      <c r="D996">
        <f t="shared" ca="1" si="352"/>
        <v>6.9</v>
      </c>
      <c r="E996">
        <f t="shared" ca="1" si="353"/>
        <v>3.2</v>
      </c>
      <c r="F996">
        <f t="shared" ca="1" si="354"/>
        <v>54.2</v>
      </c>
      <c r="G996">
        <f t="shared" ca="1" si="355"/>
        <v>1.44</v>
      </c>
      <c r="H996">
        <f t="shared" ca="1" si="356"/>
        <v>101</v>
      </c>
      <c r="I996">
        <f t="shared" ca="1" si="357"/>
        <v>55</v>
      </c>
      <c r="J996">
        <f t="shared" ca="1" si="358"/>
        <v>288</v>
      </c>
      <c r="K996">
        <f t="shared" ca="1" si="359"/>
        <v>25</v>
      </c>
      <c r="L996">
        <f t="shared" ca="1" si="360"/>
        <v>2</v>
      </c>
      <c r="M996" t="str">
        <f t="shared" ca="1" si="361"/>
        <v>Dark brown</v>
      </c>
      <c r="N996">
        <f t="shared" ca="1" si="362"/>
        <v>49.6</v>
      </c>
      <c r="O996">
        <f t="shared" ca="1" si="363"/>
        <v>52.4</v>
      </c>
      <c r="P996">
        <f t="shared" ca="1" si="364"/>
        <v>28.9</v>
      </c>
      <c r="Q996">
        <f t="shared" ca="1" si="365"/>
        <v>934</v>
      </c>
      <c r="R996" t="s">
        <v>22</v>
      </c>
      <c r="S996">
        <f t="shared" ca="1" si="347"/>
        <v>1.84</v>
      </c>
      <c r="T996">
        <f t="shared" ca="1" si="348"/>
        <v>1.03</v>
      </c>
      <c r="U996">
        <f t="shared" ca="1" si="349"/>
        <v>0.03</v>
      </c>
      <c r="V996">
        <v>10205</v>
      </c>
      <c r="W996">
        <v>585904</v>
      </c>
    </row>
    <row r="997" spans="1:23" x14ac:dyDescent="0.25">
      <c r="A997">
        <v>996</v>
      </c>
      <c r="B997">
        <f t="shared" ca="1" si="350"/>
        <v>32</v>
      </c>
      <c r="C997" t="str">
        <f t="shared" ca="1" si="351"/>
        <v>Sandy loam</v>
      </c>
      <c r="D997">
        <f t="shared" ca="1" si="352"/>
        <v>6.9</v>
      </c>
      <c r="E997">
        <f t="shared" ca="1" si="353"/>
        <v>3.9</v>
      </c>
      <c r="F997">
        <f t="shared" ca="1" si="354"/>
        <v>57.5</v>
      </c>
      <c r="G997">
        <f t="shared" ca="1" si="355"/>
        <v>1.05</v>
      </c>
      <c r="H997">
        <f t="shared" ca="1" si="356"/>
        <v>98</v>
      </c>
      <c r="I997">
        <f t="shared" ca="1" si="357"/>
        <v>53</v>
      </c>
      <c r="J997">
        <f t="shared" ca="1" si="358"/>
        <v>235</v>
      </c>
      <c r="K997">
        <f t="shared" ca="1" si="359"/>
        <v>22</v>
      </c>
      <c r="L997">
        <f t="shared" ca="1" si="360"/>
        <v>1.6</v>
      </c>
      <c r="M997" t="str">
        <f t="shared" ca="1" si="361"/>
        <v>Dark brown</v>
      </c>
      <c r="N997">
        <f t="shared" ca="1" si="362"/>
        <v>35.799999999999997</v>
      </c>
      <c r="O997">
        <f t="shared" ca="1" si="363"/>
        <v>59.8</v>
      </c>
      <c r="P997">
        <f t="shared" ca="1" si="364"/>
        <v>20.8</v>
      </c>
      <c r="Q997">
        <f t="shared" ca="1" si="365"/>
        <v>941</v>
      </c>
      <c r="R997" t="s">
        <v>22</v>
      </c>
      <c r="S997">
        <f t="shared" ca="1" si="347"/>
        <v>1.85</v>
      </c>
      <c r="T997">
        <f t="shared" ca="1" si="348"/>
        <v>0.96</v>
      </c>
      <c r="U997">
        <f t="shared" ca="1" si="349"/>
        <v>0.03</v>
      </c>
      <c r="V997">
        <v>10205</v>
      </c>
      <c r="W997">
        <v>585904</v>
      </c>
    </row>
    <row r="998" spans="1:23" x14ac:dyDescent="0.25">
      <c r="A998">
        <v>997</v>
      </c>
      <c r="B998">
        <f t="shared" ca="1" si="350"/>
        <v>36</v>
      </c>
      <c r="C998" t="str">
        <f t="shared" ca="1" si="351"/>
        <v>Sandy loam</v>
      </c>
      <c r="D998">
        <f t="shared" ca="1" si="352"/>
        <v>6.5</v>
      </c>
      <c r="E998">
        <f t="shared" ca="1" si="353"/>
        <v>3.8</v>
      </c>
      <c r="F998">
        <f t="shared" ca="1" si="354"/>
        <v>62.2</v>
      </c>
      <c r="G998">
        <f t="shared" ca="1" si="355"/>
        <v>1.1399999999999999</v>
      </c>
      <c r="H998">
        <f t="shared" ca="1" si="356"/>
        <v>129</v>
      </c>
      <c r="I998">
        <f t="shared" ca="1" si="357"/>
        <v>51</v>
      </c>
      <c r="J998">
        <f t="shared" ca="1" si="358"/>
        <v>205</v>
      </c>
      <c r="K998">
        <f t="shared" ca="1" si="359"/>
        <v>25</v>
      </c>
      <c r="L998">
        <f t="shared" ca="1" si="360"/>
        <v>1.5</v>
      </c>
      <c r="M998" t="str">
        <f t="shared" ca="1" si="361"/>
        <v>Reddish brown</v>
      </c>
      <c r="N998">
        <f t="shared" ca="1" si="362"/>
        <v>39.799999999999997</v>
      </c>
      <c r="O998">
        <f t="shared" ca="1" si="363"/>
        <v>42.8</v>
      </c>
      <c r="P998">
        <f t="shared" ca="1" si="364"/>
        <v>21.8</v>
      </c>
      <c r="Q998">
        <f t="shared" ca="1" si="365"/>
        <v>621</v>
      </c>
      <c r="R998" t="s">
        <v>22</v>
      </c>
      <c r="S998">
        <f t="shared" ca="1" si="347"/>
        <v>2.5299999999999998</v>
      </c>
      <c r="T998">
        <f t="shared" ca="1" si="348"/>
        <v>1.45</v>
      </c>
      <c r="U998">
        <f t="shared" ca="1" si="349"/>
        <v>0.03</v>
      </c>
      <c r="V998">
        <v>10205</v>
      </c>
      <c r="W998">
        <v>585904</v>
      </c>
    </row>
    <row r="999" spans="1:23" x14ac:dyDescent="0.25">
      <c r="A999">
        <v>998</v>
      </c>
      <c r="B999">
        <f t="shared" ca="1" si="350"/>
        <v>31</v>
      </c>
      <c r="C999" t="str">
        <f t="shared" ca="1" si="351"/>
        <v>Sandy loam</v>
      </c>
      <c r="D999">
        <f t="shared" ca="1" si="352"/>
        <v>6.7</v>
      </c>
      <c r="E999">
        <f t="shared" ca="1" si="353"/>
        <v>3.4</v>
      </c>
      <c r="F999">
        <f t="shared" ca="1" si="354"/>
        <v>54.4</v>
      </c>
      <c r="G999">
        <f t="shared" ca="1" si="355"/>
        <v>1.4</v>
      </c>
      <c r="H999">
        <f t="shared" ca="1" si="356"/>
        <v>121</v>
      </c>
      <c r="I999">
        <f t="shared" ca="1" si="357"/>
        <v>36</v>
      </c>
      <c r="J999">
        <f t="shared" ca="1" si="358"/>
        <v>275</v>
      </c>
      <c r="K999">
        <f t="shared" ca="1" si="359"/>
        <v>21</v>
      </c>
      <c r="L999">
        <f t="shared" ca="1" si="360"/>
        <v>1.1000000000000001</v>
      </c>
      <c r="M999" t="str">
        <f t="shared" ca="1" si="361"/>
        <v>Reddish brown</v>
      </c>
      <c r="N999">
        <f t="shared" ca="1" si="362"/>
        <v>43.9</v>
      </c>
      <c r="O999">
        <f t="shared" ca="1" si="363"/>
        <v>49.5</v>
      </c>
      <c r="P999">
        <f t="shared" ca="1" si="364"/>
        <v>23.8</v>
      </c>
      <c r="Q999">
        <f t="shared" ca="1" si="365"/>
        <v>860</v>
      </c>
      <c r="R999" t="s">
        <v>22</v>
      </c>
      <c r="S999">
        <f t="shared" ca="1" si="347"/>
        <v>3.36</v>
      </c>
      <c r="T999">
        <f t="shared" ca="1" si="348"/>
        <v>1.1000000000000001</v>
      </c>
      <c r="U999">
        <f t="shared" ca="1" si="349"/>
        <v>0.03</v>
      </c>
      <c r="V999">
        <v>10205</v>
      </c>
      <c r="W999">
        <v>585904</v>
      </c>
    </row>
    <row r="1000" spans="1:23" x14ac:dyDescent="0.25">
      <c r="A1000">
        <v>999</v>
      </c>
      <c r="B1000">
        <f t="shared" ca="1" si="350"/>
        <v>38</v>
      </c>
      <c r="C1000" t="str">
        <f t="shared" ca="1" si="351"/>
        <v>Sandy loam</v>
      </c>
      <c r="D1000">
        <f t="shared" ca="1" si="352"/>
        <v>6.3</v>
      </c>
      <c r="E1000">
        <f t="shared" ca="1" si="353"/>
        <v>4</v>
      </c>
      <c r="F1000">
        <f t="shared" ca="1" si="354"/>
        <v>63.8</v>
      </c>
      <c r="G1000">
        <f t="shared" ca="1" si="355"/>
        <v>1.1499999999999999</v>
      </c>
      <c r="H1000">
        <f t="shared" ca="1" si="356"/>
        <v>93</v>
      </c>
      <c r="I1000">
        <f t="shared" ca="1" si="357"/>
        <v>38</v>
      </c>
      <c r="J1000">
        <f t="shared" ca="1" si="358"/>
        <v>246</v>
      </c>
      <c r="K1000">
        <f t="shared" ca="1" si="359"/>
        <v>16</v>
      </c>
      <c r="L1000">
        <f t="shared" ca="1" si="360"/>
        <v>1.6</v>
      </c>
      <c r="M1000" t="str">
        <f t="shared" ca="1" si="361"/>
        <v>Dark brown</v>
      </c>
      <c r="N1000">
        <f t="shared" ca="1" si="362"/>
        <v>48.8</v>
      </c>
      <c r="O1000">
        <f t="shared" ca="1" si="363"/>
        <v>32.299999999999997</v>
      </c>
      <c r="P1000">
        <f t="shared" ca="1" si="364"/>
        <v>24</v>
      </c>
      <c r="Q1000">
        <f t="shared" ca="1" si="365"/>
        <v>668</v>
      </c>
      <c r="R1000" t="s">
        <v>22</v>
      </c>
      <c r="S1000">
        <f t="shared" ca="1" si="347"/>
        <v>2.4500000000000002</v>
      </c>
      <c r="T1000">
        <f t="shared" ca="1" si="348"/>
        <v>1.98</v>
      </c>
      <c r="U1000">
        <f t="shared" ca="1" si="349"/>
        <v>0.02</v>
      </c>
      <c r="V1000">
        <v>10205</v>
      </c>
      <c r="W1000">
        <v>585904</v>
      </c>
    </row>
    <row r="1001" spans="1:23" x14ac:dyDescent="0.25">
      <c r="A1001">
        <v>1000</v>
      </c>
      <c r="B1001">
        <f t="shared" ca="1" si="350"/>
        <v>32</v>
      </c>
      <c r="C1001" t="str">
        <f t="shared" ca="1" si="351"/>
        <v>Loamy</v>
      </c>
      <c r="D1001">
        <f t="shared" ca="1" si="352"/>
        <v>6.3</v>
      </c>
      <c r="E1001">
        <f t="shared" ca="1" si="353"/>
        <v>3.3</v>
      </c>
      <c r="F1001">
        <f t="shared" ca="1" si="354"/>
        <v>68.2</v>
      </c>
      <c r="G1001">
        <f t="shared" ca="1" si="355"/>
        <v>1.1499999999999999</v>
      </c>
      <c r="H1001">
        <f t="shared" ca="1" si="356"/>
        <v>86</v>
      </c>
      <c r="I1001">
        <f t="shared" ca="1" si="357"/>
        <v>43</v>
      </c>
      <c r="J1001">
        <f t="shared" ca="1" si="358"/>
        <v>242</v>
      </c>
      <c r="K1001">
        <f t="shared" ca="1" si="359"/>
        <v>17</v>
      </c>
      <c r="L1001">
        <f t="shared" ca="1" si="360"/>
        <v>1.7</v>
      </c>
      <c r="M1001" t="str">
        <f t="shared" ca="1" si="361"/>
        <v>Reddish brown</v>
      </c>
      <c r="N1001">
        <f t="shared" ca="1" si="362"/>
        <v>33.4</v>
      </c>
      <c r="O1001">
        <f t="shared" ca="1" si="363"/>
        <v>58.5</v>
      </c>
      <c r="P1001">
        <f t="shared" ca="1" si="364"/>
        <v>28.3</v>
      </c>
      <c r="Q1001">
        <f t="shared" ca="1" si="365"/>
        <v>781</v>
      </c>
      <c r="R1001" t="s">
        <v>22</v>
      </c>
      <c r="S1001">
        <f t="shared" ca="1" si="347"/>
        <v>2</v>
      </c>
      <c r="T1001">
        <f t="shared" ca="1" si="348"/>
        <v>1.17</v>
      </c>
      <c r="U1001">
        <f t="shared" ca="1" si="349"/>
        <v>0.03</v>
      </c>
      <c r="V1001">
        <v>10205</v>
      </c>
      <c r="W1001">
        <v>585904</v>
      </c>
    </row>
    <row r="1002" spans="1:23" x14ac:dyDescent="0.25">
      <c r="A1002">
        <v>1001</v>
      </c>
      <c r="B1002">
        <f ca="1">RANDBETWEEN(30, 45)</f>
        <v>36</v>
      </c>
      <c r="C1002" t="str">
        <f ca="1">CHOOSE(RANDBETWEEN(1,2), "Loamy", "Sandy loam")</f>
        <v>Loamy</v>
      </c>
      <c r="D1002">
        <f ca="1">ROUND(6 + RAND(), 1)</f>
        <v>6.2</v>
      </c>
      <c r="E1002">
        <f ca="1">ROUND(3 + RAND() * 2, 1)</f>
        <v>3.6</v>
      </c>
      <c r="F1002">
        <f ca="1">ROUND(50 + RAND() * 20, 1)</f>
        <v>50.8</v>
      </c>
      <c r="G1002">
        <f ca="1">ROUND(1 + RAND() * 0.5, 2)</f>
        <v>1.1100000000000001</v>
      </c>
      <c r="H1002">
        <f ca="1">RANDBETWEEN(80, 150)</f>
        <v>131</v>
      </c>
      <c r="I1002">
        <f ca="1">RANDBETWEEN(30, 60)</f>
        <v>49</v>
      </c>
      <c r="J1002">
        <f ca="1">RANDBETWEEN(200, 300)</f>
        <v>233</v>
      </c>
      <c r="K1002">
        <f ca="1">RANDBETWEEN(15, 25)</f>
        <v>15</v>
      </c>
      <c r="L1002">
        <f ca="1">ROUND(1 + RAND(), 1)</f>
        <v>1.6</v>
      </c>
      <c r="M1002" t="str">
        <f ca="1">CHOOSE(RANDBETWEEN(1,2), "Dark brown", "Reddish brown")</f>
        <v>Reddish brown</v>
      </c>
      <c r="N1002">
        <f ca="1">ROUND(30 + RAND() * 20, 1)</f>
        <v>48.5</v>
      </c>
      <c r="O1002">
        <f ca="1">ROUND(30 + RAND() * 30, 1)</f>
        <v>34.6</v>
      </c>
      <c r="P1002">
        <f ca="1">ROUND(20 + RAND() * 10, 1)</f>
        <v>23.9</v>
      </c>
      <c r="Q1002">
        <f ca="1">RANDBETWEEN(600, 1000)</f>
        <v>719</v>
      </c>
      <c r="R1002" t="s">
        <v>23</v>
      </c>
      <c r="S1002">
        <f t="shared" ca="1" si="347"/>
        <v>2.67</v>
      </c>
      <c r="T1002">
        <f t="shared" ca="1" si="348"/>
        <v>1.47</v>
      </c>
      <c r="U1002">
        <f t="shared" ca="1" si="349"/>
        <v>0.02</v>
      </c>
      <c r="V1002">
        <v>10205</v>
      </c>
      <c r="W1002">
        <v>376652</v>
      </c>
    </row>
    <row r="1003" spans="1:23" x14ac:dyDescent="0.25">
      <c r="A1003">
        <v>1002</v>
      </c>
      <c r="B1003">
        <f t="shared" ref="B1003:B1066" ca="1" si="366">RANDBETWEEN(30, 45)</f>
        <v>33</v>
      </c>
      <c r="C1003" t="str">
        <f t="shared" ref="C1003:C1066" ca="1" si="367">CHOOSE(RANDBETWEEN(1,2), "Loamy", "Sandy loam")</f>
        <v>Loamy</v>
      </c>
      <c r="D1003">
        <f t="shared" ref="D1003:D1066" ca="1" si="368">ROUND(6 + RAND(), 1)</f>
        <v>7</v>
      </c>
      <c r="E1003">
        <f t="shared" ref="E1003:E1066" ca="1" si="369">ROUND(3 + RAND() * 2, 1)</f>
        <v>5</v>
      </c>
      <c r="F1003">
        <f t="shared" ref="F1003:F1066" ca="1" si="370">ROUND(50 + RAND() * 20, 1)</f>
        <v>69.400000000000006</v>
      </c>
      <c r="G1003">
        <f t="shared" ref="G1003:G1066" ca="1" si="371">ROUND(1 + RAND() * 0.5, 2)</f>
        <v>1.35</v>
      </c>
      <c r="H1003">
        <f t="shared" ref="H1003:H1066" ca="1" si="372">RANDBETWEEN(80, 150)</f>
        <v>113</v>
      </c>
      <c r="I1003">
        <f t="shared" ref="I1003:I1066" ca="1" si="373">RANDBETWEEN(30, 60)</f>
        <v>33</v>
      </c>
      <c r="J1003">
        <f t="shared" ref="J1003:J1066" ca="1" si="374">RANDBETWEEN(200, 300)</f>
        <v>276</v>
      </c>
      <c r="K1003">
        <f t="shared" ref="K1003:K1066" ca="1" si="375">RANDBETWEEN(15, 25)</f>
        <v>19</v>
      </c>
      <c r="L1003">
        <f t="shared" ref="L1003:L1066" ca="1" si="376">ROUND(1 + RAND(), 1)</f>
        <v>2</v>
      </c>
      <c r="M1003" t="str">
        <f t="shared" ref="M1003:M1066" ca="1" si="377">CHOOSE(RANDBETWEEN(1,2), "Dark brown", "Reddish brown")</f>
        <v>Reddish brown</v>
      </c>
      <c r="N1003">
        <f t="shared" ref="N1003:N1066" ca="1" si="378">ROUND(30 + RAND() * 20, 1)</f>
        <v>40.6</v>
      </c>
      <c r="O1003">
        <f t="shared" ref="O1003:O1066" ca="1" si="379">ROUND(30 + RAND() * 30, 1)</f>
        <v>55.2</v>
      </c>
      <c r="P1003">
        <f t="shared" ref="P1003:P1066" ca="1" si="380">ROUND(20 + RAND() * 10, 1)</f>
        <v>21.8</v>
      </c>
      <c r="Q1003">
        <f t="shared" ref="Q1003:Q1066" ca="1" si="381">RANDBETWEEN(600, 1000)</f>
        <v>873</v>
      </c>
      <c r="R1003" t="s">
        <v>23</v>
      </c>
      <c r="S1003">
        <f t="shared" ca="1" si="347"/>
        <v>3.42</v>
      </c>
      <c r="T1003">
        <f t="shared" ca="1" si="348"/>
        <v>1.26</v>
      </c>
      <c r="U1003">
        <f t="shared" ca="1" si="349"/>
        <v>0.03</v>
      </c>
      <c r="V1003">
        <v>10205</v>
      </c>
      <c r="W1003">
        <v>376652</v>
      </c>
    </row>
    <row r="1004" spans="1:23" x14ac:dyDescent="0.25">
      <c r="A1004">
        <v>1003</v>
      </c>
      <c r="B1004">
        <f t="shared" ca="1" si="366"/>
        <v>39</v>
      </c>
      <c r="C1004" t="str">
        <f t="shared" ca="1" si="367"/>
        <v>Sandy loam</v>
      </c>
      <c r="D1004">
        <f t="shared" ca="1" si="368"/>
        <v>6.9</v>
      </c>
      <c r="E1004">
        <f t="shared" ca="1" si="369"/>
        <v>4.5</v>
      </c>
      <c r="F1004">
        <f t="shared" ca="1" si="370"/>
        <v>61.9</v>
      </c>
      <c r="G1004">
        <f t="shared" ca="1" si="371"/>
        <v>1.29</v>
      </c>
      <c r="H1004">
        <f t="shared" ca="1" si="372"/>
        <v>96</v>
      </c>
      <c r="I1004">
        <f t="shared" ca="1" si="373"/>
        <v>42</v>
      </c>
      <c r="J1004">
        <f t="shared" ca="1" si="374"/>
        <v>233</v>
      </c>
      <c r="K1004">
        <f t="shared" ca="1" si="375"/>
        <v>15</v>
      </c>
      <c r="L1004">
        <f t="shared" ca="1" si="376"/>
        <v>1.1000000000000001</v>
      </c>
      <c r="M1004" t="str">
        <f t="shared" ca="1" si="377"/>
        <v>Dark brown</v>
      </c>
      <c r="N1004">
        <f t="shared" ca="1" si="378"/>
        <v>48.4</v>
      </c>
      <c r="O1004">
        <f t="shared" ca="1" si="379"/>
        <v>49.3</v>
      </c>
      <c r="P1004">
        <f t="shared" ca="1" si="380"/>
        <v>23.1</v>
      </c>
      <c r="Q1004">
        <f t="shared" ca="1" si="381"/>
        <v>647</v>
      </c>
      <c r="R1004" t="s">
        <v>23</v>
      </c>
      <c r="S1004">
        <f t="shared" ca="1" si="347"/>
        <v>2.29</v>
      </c>
      <c r="T1004">
        <f t="shared" ca="1" si="348"/>
        <v>1.26</v>
      </c>
      <c r="U1004">
        <f t="shared" ca="1" si="349"/>
        <v>0.03</v>
      </c>
      <c r="V1004">
        <v>10205</v>
      </c>
      <c r="W1004">
        <v>376652</v>
      </c>
    </row>
    <row r="1005" spans="1:23" x14ac:dyDescent="0.25">
      <c r="A1005">
        <v>1004</v>
      </c>
      <c r="B1005">
        <f t="shared" ca="1" si="366"/>
        <v>31</v>
      </c>
      <c r="C1005" t="str">
        <f t="shared" ca="1" si="367"/>
        <v>Sandy loam</v>
      </c>
      <c r="D1005">
        <f t="shared" ca="1" si="368"/>
        <v>6.3</v>
      </c>
      <c r="E1005">
        <f t="shared" ca="1" si="369"/>
        <v>3.4</v>
      </c>
      <c r="F1005">
        <f t="shared" ca="1" si="370"/>
        <v>66.8</v>
      </c>
      <c r="G1005">
        <f t="shared" ca="1" si="371"/>
        <v>1.08</v>
      </c>
      <c r="H1005">
        <f t="shared" ca="1" si="372"/>
        <v>144</v>
      </c>
      <c r="I1005">
        <f t="shared" ca="1" si="373"/>
        <v>55</v>
      </c>
      <c r="J1005">
        <f t="shared" ca="1" si="374"/>
        <v>291</v>
      </c>
      <c r="K1005">
        <f t="shared" ca="1" si="375"/>
        <v>23</v>
      </c>
      <c r="L1005">
        <f t="shared" ca="1" si="376"/>
        <v>1.4</v>
      </c>
      <c r="M1005" t="str">
        <f t="shared" ca="1" si="377"/>
        <v>Dark brown</v>
      </c>
      <c r="N1005">
        <f t="shared" ca="1" si="378"/>
        <v>40.299999999999997</v>
      </c>
      <c r="O1005">
        <f t="shared" ca="1" si="379"/>
        <v>51.5</v>
      </c>
      <c r="P1005">
        <f t="shared" ca="1" si="380"/>
        <v>23.8</v>
      </c>
      <c r="Q1005">
        <f t="shared" ca="1" si="381"/>
        <v>613</v>
      </c>
      <c r="R1005" t="s">
        <v>23</v>
      </c>
      <c r="S1005">
        <f t="shared" ca="1" si="347"/>
        <v>2.62</v>
      </c>
      <c r="T1005">
        <f t="shared" ca="1" si="348"/>
        <v>1.3</v>
      </c>
      <c r="U1005">
        <f t="shared" ca="1" si="349"/>
        <v>0.03</v>
      </c>
      <c r="V1005">
        <v>10205</v>
      </c>
      <c r="W1005">
        <v>376652</v>
      </c>
    </row>
    <row r="1006" spans="1:23" x14ac:dyDescent="0.25">
      <c r="A1006">
        <v>1005</v>
      </c>
      <c r="B1006">
        <f t="shared" ca="1" si="366"/>
        <v>42</v>
      </c>
      <c r="C1006" t="str">
        <f t="shared" ca="1" si="367"/>
        <v>Loamy</v>
      </c>
      <c r="D1006">
        <f t="shared" ca="1" si="368"/>
        <v>6.2</v>
      </c>
      <c r="E1006">
        <f t="shared" ca="1" si="369"/>
        <v>3.6</v>
      </c>
      <c r="F1006">
        <f t="shared" ca="1" si="370"/>
        <v>57</v>
      </c>
      <c r="G1006">
        <f t="shared" ca="1" si="371"/>
        <v>1.25</v>
      </c>
      <c r="H1006">
        <f t="shared" ca="1" si="372"/>
        <v>98</v>
      </c>
      <c r="I1006">
        <f t="shared" ca="1" si="373"/>
        <v>34</v>
      </c>
      <c r="J1006">
        <f t="shared" ca="1" si="374"/>
        <v>290</v>
      </c>
      <c r="K1006">
        <f t="shared" ca="1" si="375"/>
        <v>20</v>
      </c>
      <c r="L1006">
        <f t="shared" ca="1" si="376"/>
        <v>1.2</v>
      </c>
      <c r="M1006" t="str">
        <f t="shared" ca="1" si="377"/>
        <v>Dark brown</v>
      </c>
      <c r="N1006">
        <f t="shared" ca="1" si="378"/>
        <v>38</v>
      </c>
      <c r="O1006">
        <f t="shared" ca="1" si="379"/>
        <v>34.299999999999997</v>
      </c>
      <c r="P1006">
        <f t="shared" ca="1" si="380"/>
        <v>21.2</v>
      </c>
      <c r="Q1006">
        <f t="shared" ca="1" si="381"/>
        <v>605</v>
      </c>
      <c r="R1006" t="s">
        <v>23</v>
      </c>
      <c r="S1006">
        <f t="shared" ca="1" si="347"/>
        <v>2.88</v>
      </c>
      <c r="T1006">
        <f t="shared" ca="1" si="348"/>
        <v>1.66</v>
      </c>
      <c r="U1006">
        <f t="shared" ca="1" si="349"/>
        <v>0.03</v>
      </c>
      <c r="V1006">
        <v>10205</v>
      </c>
      <c r="W1006">
        <v>376652</v>
      </c>
    </row>
    <row r="1007" spans="1:23" x14ac:dyDescent="0.25">
      <c r="A1007">
        <v>1006</v>
      </c>
      <c r="B1007">
        <f t="shared" ca="1" si="366"/>
        <v>42</v>
      </c>
      <c r="C1007" t="str">
        <f t="shared" ca="1" si="367"/>
        <v>Sandy loam</v>
      </c>
      <c r="D1007">
        <f t="shared" ca="1" si="368"/>
        <v>6.1</v>
      </c>
      <c r="E1007">
        <f t="shared" ca="1" si="369"/>
        <v>3.2</v>
      </c>
      <c r="F1007">
        <f t="shared" ca="1" si="370"/>
        <v>67.8</v>
      </c>
      <c r="G1007">
        <f t="shared" ca="1" si="371"/>
        <v>1.3</v>
      </c>
      <c r="H1007">
        <f t="shared" ca="1" si="372"/>
        <v>103</v>
      </c>
      <c r="I1007">
        <f t="shared" ca="1" si="373"/>
        <v>56</v>
      </c>
      <c r="J1007">
        <f t="shared" ca="1" si="374"/>
        <v>212</v>
      </c>
      <c r="K1007">
        <f t="shared" ca="1" si="375"/>
        <v>17</v>
      </c>
      <c r="L1007">
        <f t="shared" ca="1" si="376"/>
        <v>1.9</v>
      </c>
      <c r="M1007" t="str">
        <f t="shared" ca="1" si="377"/>
        <v>Dark brown</v>
      </c>
      <c r="N1007">
        <f t="shared" ca="1" si="378"/>
        <v>38.200000000000003</v>
      </c>
      <c r="O1007">
        <f t="shared" ca="1" si="379"/>
        <v>35.9</v>
      </c>
      <c r="P1007">
        <f t="shared" ca="1" si="380"/>
        <v>28.1</v>
      </c>
      <c r="Q1007">
        <f t="shared" ca="1" si="381"/>
        <v>667</v>
      </c>
      <c r="R1007" t="s">
        <v>23</v>
      </c>
      <c r="S1007">
        <f t="shared" ca="1" si="347"/>
        <v>1.84</v>
      </c>
      <c r="T1007">
        <f t="shared" ca="1" si="348"/>
        <v>1.89</v>
      </c>
      <c r="U1007">
        <f t="shared" ca="1" si="349"/>
        <v>0.03</v>
      </c>
      <c r="V1007">
        <v>10205</v>
      </c>
      <c r="W1007">
        <v>376652</v>
      </c>
    </row>
    <row r="1008" spans="1:23" x14ac:dyDescent="0.25">
      <c r="A1008">
        <v>1007</v>
      </c>
      <c r="B1008">
        <f t="shared" ca="1" si="366"/>
        <v>41</v>
      </c>
      <c r="C1008" t="str">
        <f t="shared" ca="1" si="367"/>
        <v>Sandy loam</v>
      </c>
      <c r="D1008">
        <f t="shared" ca="1" si="368"/>
        <v>6.6</v>
      </c>
      <c r="E1008">
        <f t="shared" ca="1" si="369"/>
        <v>3.7</v>
      </c>
      <c r="F1008">
        <f t="shared" ca="1" si="370"/>
        <v>66.099999999999994</v>
      </c>
      <c r="G1008">
        <f t="shared" ca="1" si="371"/>
        <v>1.26</v>
      </c>
      <c r="H1008">
        <f t="shared" ca="1" si="372"/>
        <v>83</v>
      </c>
      <c r="I1008">
        <f t="shared" ca="1" si="373"/>
        <v>44</v>
      </c>
      <c r="J1008">
        <f t="shared" ca="1" si="374"/>
        <v>234</v>
      </c>
      <c r="K1008">
        <f t="shared" ca="1" si="375"/>
        <v>17</v>
      </c>
      <c r="L1008">
        <f t="shared" ca="1" si="376"/>
        <v>1.1000000000000001</v>
      </c>
      <c r="M1008" t="str">
        <f t="shared" ca="1" si="377"/>
        <v>Reddish brown</v>
      </c>
      <c r="N1008">
        <f t="shared" ca="1" si="378"/>
        <v>33</v>
      </c>
      <c r="O1008">
        <f t="shared" ca="1" si="379"/>
        <v>56.9</v>
      </c>
      <c r="P1008">
        <f t="shared" ca="1" si="380"/>
        <v>28.8</v>
      </c>
      <c r="Q1008">
        <f t="shared" ca="1" si="381"/>
        <v>681</v>
      </c>
      <c r="R1008" t="s">
        <v>23</v>
      </c>
      <c r="S1008">
        <f t="shared" ca="1" si="347"/>
        <v>1.89</v>
      </c>
      <c r="T1008">
        <f t="shared" ca="1" si="348"/>
        <v>1.1599999999999999</v>
      </c>
      <c r="U1008">
        <f t="shared" ca="1" si="349"/>
        <v>0.04</v>
      </c>
      <c r="V1008">
        <v>10205</v>
      </c>
      <c r="W1008">
        <v>376652</v>
      </c>
    </row>
    <row r="1009" spans="1:23" x14ac:dyDescent="0.25">
      <c r="A1009">
        <v>1008</v>
      </c>
      <c r="B1009">
        <f t="shared" ca="1" si="366"/>
        <v>32</v>
      </c>
      <c r="C1009" t="str">
        <f t="shared" ca="1" si="367"/>
        <v>Sandy loam</v>
      </c>
      <c r="D1009">
        <f t="shared" ca="1" si="368"/>
        <v>6.2</v>
      </c>
      <c r="E1009">
        <f t="shared" ca="1" si="369"/>
        <v>3.9</v>
      </c>
      <c r="F1009">
        <f t="shared" ca="1" si="370"/>
        <v>63</v>
      </c>
      <c r="G1009">
        <f t="shared" ca="1" si="371"/>
        <v>1.42</v>
      </c>
      <c r="H1009">
        <f t="shared" ca="1" si="372"/>
        <v>130</v>
      </c>
      <c r="I1009">
        <f t="shared" ca="1" si="373"/>
        <v>47</v>
      </c>
      <c r="J1009">
        <f t="shared" ca="1" si="374"/>
        <v>204</v>
      </c>
      <c r="K1009">
        <f t="shared" ca="1" si="375"/>
        <v>18</v>
      </c>
      <c r="L1009">
        <f t="shared" ca="1" si="376"/>
        <v>1.6</v>
      </c>
      <c r="M1009" t="str">
        <f t="shared" ca="1" si="377"/>
        <v>Reddish brown</v>
      </c>
      <c r="N1009">
        <f t="shared" ca="1" si="378"/>
        <v>42.9</v>
      </c>
      <c r="O1009">
        <f t="shared" ca="1" si="379"/>
        <v>47.2</v>
      </c>
      <c r="P1009">
        <f t="shared" ca="1" si="380"/>
        <v>28.2</v>
      </c>
      <c r="Q1009">
        <f t="shared" ca="1" si="381"/>
        <v>994</v>
      </c>
      <c r="R1009" t="s">
        <v>23</v>
      </c>
      <c r="S1009">
        <f t="shared" ca="1" si="347"/>
        <v>2.77</v>
      </c>
      <c r="T1009">
        <f t="shared" ca="1" si="348"/>
        <v>1.33</v>
      </c>
      <c r="U1009">
        <f t="shared" ca="1" si="349"/>
        <v>0.03</v>
      </c>
      <c r="V1009">
        <v>10205</v>
      </c>
      <c r="W1009">
        <v>376652</v>
      </c>
    </row>
    <row r="1010" spans="1:23" x14ac:dyDescent="0.25">
      <c r="A1010">
        <v>1009</v>
      </c>
      <c r="B1010">
        <f t="shared" ca="1" si="366"/>
        <v>30</v>
      </c>
      <c r="C1010" t="str">
        <f t="shared" ca="1" si="367"/>
        <v>Loamy</v>
      </c>
      <c r="D1010">
        <f t="shared" ca="1" si="368"/>
        <v>6.9</v>
      </c>
      <c r="E1010">
        <f t="shared" ca="1" si="369"/>
        <v>4</v>
      </c>
      <c r="F1010">
        <f t="shared" ca="1" si="370"/>
        <v>65</v>
      </c>
      <c r="G1010">
        <f t="shared" ca="1" si="371"/>
        <v>1.06</v>
      </c>
      <c r="H1010">
        <f t="shared" ca="1" si="372"/>
        <v>111</v>
      </c>
      <c r="I1010">
        <f t="shared" ca="1" si="373"/>
        <v>48</v>
      </c>
      <c r="J1010">
        <f t="shared" ca="1" si="374"/>
        <v>291</v>
      </c>
      <c r="K1010">
        <f t="shared" ca="1" si="375"/>
        <v>25</v>
      </c>
      <c r="L1010">
        <f t="shared" ca="1" si="376"/>
        <v>1.5</v>
      </c>
      <c r="M1010" t="str">
        <f t="shared" ca="1" si="377"/>
        <v>Reddish brown</v>
      </c>
      <c r="N1010">
        <f t="shared" ca="1" si="378"/>
        <v>30.5</v>
      </c>
      <c r="O1010">
        <f t="shared" ca="1" si="379"/>
        <v>49.1</v>
      </c>
      <c r="P1010">
        <f t="shared" ca="1" si="380"/>
        <v>25</v>
      </c>
      <c r="Q1010">
        <f t="shared" ca="1" si="381"/>
        <v>945</v>
      </c>
      <c r="R1010" t="s">
        <v>23</v>
      </c>
      <c r="S1010">
        <f t="shared" ca="1" si="347"/>
        <v>2.31</v>
      </c>
      <c r="T1010">
        <f t="shared" ca="1" si="348"/>
        <v>1.32</v>
      </c>
      <c r="U1010">
        <f t="shared" ca="1" si="349"/>
        <v>0.03</v>
      </c>
      <c r="V1010">
        <v>10205</v>
      </c>
      <c r="W1010">
        <v>376652</v>
      </c>
    </row>
    <row r="1011" spans="1:23" x14ac:dyDescent="0.25">
      <c r="A1011">
        <v>1010</v>
      </c>
      <c r="B1011">
        <f t="shared" ca="1" si="366"/>
        <v>41</v>
      </c>
      <c r="C1011" t="str">
        <f t="shared" ca="1" si="367"/>
        <v>Loamy</v>
      </c>
      <c r="D1011">
        <f t="shared" ca="1" si="368"/>
        <v>6.2</v>
      </c>
      <c r="E1011">
        <f t="shared" ca="1" si="369"/>
        <v>3.7</v>
      </c>
      <c r="F1011">
        <f t="shared" ca="1" si="370"/>
        <v>51.5</v>
      </c>
      <c r="G1011">
        <f t="shared" ca="1" si="371"/>
        <v>1.05</v>
      </c>
      <c r="H1011">
        <f t="shared" ca="1" si="372"/>
        <v>114</v>
      </c>
      <c r="I1011">
        <f t="shared" ca="1" si="373"/>
        <v>30</v>
      </c>
      <c r="J1011">
        <f t="shared" ca="1" si="374"/>
        <v>275</v>
      </c>
      <c r="K1011">
        <f t="shared" ca="1" si="375"/>
        <v>20</v>
      </c>
      <c r="L1011">
        <f t="shared" ca="1" si="376"/>
        <v>1.4</v>
      </c>
      <c r="M1011" t="str">
        <f t="shared" ca="1" si="377"/>
        <v>Reddish brown</v>
      </c>
      <c r="N1011">
        <f t="shared" ca="1" si="378"/>
        <v>46.5</v>
      </c>
      <c r="O1011">
        <f t="shared" ca="1" si="379"/>
        <v>43.3</v>
      </c>
      <c r="P1011">
        <f t="shared" ca="1" si="380"/>
        <v>24.9</v>
      </c>
      <c r="Q1011">
        <f t="shared" ca="1" si="381"/>
        <v>665</v>
      </c>
      <c r="R1011" t="s">
        <v>23</v>
      </c>
      <c r="S1011">
        <f t="shared" ca="1" si="347"/>
        <v>3.8</v>
      </c>
      <c r="T1011">
        <f t="shared" ca="1" si="348"/>
        <v>1.19</v>
      </c>
      <c r="U1011">
        <f t="shared" ca="1" si="349"/>
        <v>0.02</v>
      </c>
      <c r="V1011">
        <v>10205</v>
      </c>
      <c r="W1011">
        <v>376652</v>
      </c>
    </row>
    <row r="1012" spans="1:23" x14ac:dyDescent="0.25">
      <c r="A1012">
        <v>1011</v>
      </c>
      <c r="B1012">
        <f t="shared" ca="1" si="366"/>
        <v>37</v>
      </c>
      <c r="C1012" t="str">
        <f t="shared" ca="1" si="367"/>
        <v>Sandy loam</v>
      </c>
      <c r="D1012">
        <f t="shared" ca="1" si="368"/>
        <v>6.8</v>
      </c>
      <c r="E1012">
        <f t="shared" ca="1" si="369"/>
        <v>3.1</v>
      </c>
      <c r="F1012">
        <f t="shared" ca="1" si="370"/>
        <v>61.6</v>
      </c>
      <c r="G1012">
        <f t="shared" ca="1" si="371"/>
        <v>1.47</v>
      </c>
      <c r="H1012">
        <f t="shared" ca="1" si="372"/>
        <v>141</v>
      </c>
      <c r="I1012">
        <f t="shared" ca="1" si="373"/>
        <v>30</v>
      </c>
      <c r="J1012">
        <f t="shared" ca="1" si="374"/>
        <v>284</v>
      </c>
      <c r="K1012">
        <f t="shared" ca="1" si="375"/>
        <v>25</v>
      </c>
      <c r="L1012">
        <f t="shared" ca="1" si="376"/>
        <v>1.4</v>
      </c>
      <c r="M1012" t="str">
        <f t="shared" ca="1" si="377"/>
        <v>Dark brown</v>
      </c>
      <c r="N1012">
        <f t="shared" ca="1" si="378"/>
        <v>42.3</v>
      </c>
      <c r="O1012">
        <f t="shared" ca="1" si="379"/>
        <v>58.7</v>
      </c>
      <c r="P1012">
        <f t="shared" ca="1" si="380"/>
        <v>29.2</v>
      </c>
      <c r="Q1012">
        <f t="shared" ca="1" si="381"/>
        <v>804</v>
      </c>
      <c r="R1012" t="s">
        <v>23</v>
      </c>
      <c r="S1012">
        <f t="shared" ca="1" si="347"/>
        <v>4.7</v>
      </c>
      <c r="T1012">
        <f t="shared" ca="1" si="348"/>
        <v>1.05</v>
      </c>
      <c r="U1012">
        <f t="shared" ca="1" si="349"/>
        <v>0.03</v>
      </c>
      <c r="V1012">
        <v>10205</v>
      </c>
      <c r="W1012">
        <v>376652</v>
      </c>
    </row>
    <row r="1013" spans="1:23" x14ac:dyDescent="0.25">
      <c r="A1013">
        <v>1012</v>
      </c>
      <c r="B1013">
        <f t="shared" ca="1" si="366"/>
        <v>38</v>
      </c>
      <c r="C1013" t="str">
        <f t="shared" ca="1" si="367"/>
        <v>Sandy loam</v>
      </c>
      <c r="D1013">
        <f t="shared" ca="1" si="368"/>
        <v>6.2</v>
      </c>
      <c r="E1013">
        <f t="shared" ca="1" si="369"/>
        <v>3.1</v>
      </c>
      <c r="F1013">
        <f t="shared" ca="1" si="370"/>
        <v>61.2</v>
      </c>
      <c r="G1013">
        <f t="shared" ca="1" si="371"/>
        <v>1.2</v>
      </c>
      <c r="H1013">
        <f t="shared" ca="1" si="372"/>
        <v>138</v>
      </c>
      <c r="I1013">
        <f t="shared" ca="1" si="373"/>
        <v>31</v>
      </c>
      <c r="J1013">
        <f t="shared" ca="1" si="374"/>
        <v>212</v>
      </c>
      <c r="K1013">
        <f t="shared" ca="1" si="375"/>
        <v>19</v>
      </c>
      <c r="L1013">
        <f t="shared" ca="1" si="376"/>
        <v>1.9</v>
      </c>
      <c r="M1013" t="str">
        <f t="shared" ca="1" si="377"/>
        <v>Dark brown</v>
      </c>
      <c r="N1013">
        <f t="shared" ca="1" si="378"/>
        <v>46.6</v>
      </c>
      <c r="O1013">
        <f t="shared" ca="1" si="379"/>
        <v>47</v>
      </c>
      <c r="P1013">
        <f t="shared" ca="1" si="380"/>
        <v>28.3</v>
      </c>
      <c r="Q1013">
        <f t="shared" ca="1" si="381"/>
        <v>705</v>
      </c>
      <c r="R1013" t="s">
        <v>23</v>
      </c>
      <c r="S1013">
        <f t="shared" ca="1" si="347"/>
        <v>4.45</v>
      </c>
      <c r="T1013">
        <f t="shared" ca="1" si="348"/>
        <v>1.3</v>
      </c>
      <c r="U1013">
        <f t="shared" ca="1" si="349"/>
        <v>0.03</v>
      </c>
      <c r="V1013">
        <v>10205</v>
      </c>
      <c r="W1013">
        <v>376652</v>
      </c>
    </row>
    <row r="1014" spans="1:23" x14ac:dyDescent="0.25">
      <c r="A1014">
        <v>1013</v>
      </c>
      <c r="B1014">
        <f t="shared" ca="1" si="366"/>
        <v>42</v>
      </c>
      <c r="C1014" t="str">
        <f t="shared" ca="1" si="367"/>
        <v>Sandy loam</v>
      </c>
      <c r="D1014">
        <f t="shared" ca="1" si="368"/>
        <v>6.6</v>
      </c>
      <c r="E1014">
        <f t="shared" ca="1" si="369"/>
        <v>4.4000000000000004</v>
      </c>
      <c r="F1014">
        <f t="shared" ca="1" si="370"/>
        <v>63.7</v>
      </c>
      <c r="G1014">
        <f t="shared" ca="1" si="371"/>
        <v>1.03</v>
      </c>
      <c r="H1014">
        <f t="shared" ca="1" si="372"/>
        <v>145</v>
      </c>
      <c r="I1014">
        <f t="shared" ca="1" si="373"/>
        <v>57</v>
      </c>
      <c r="J1014">
        <f t="shared" ca="1" si="374"/>
        <v>263</v>
      </c>
      <c r="K1014">
        <f t="shared" ca="1" si="375"/>
        <v>19</v>
      </c>
      <c r="L1014">
        <f t="shared" ca="1" si="376"/>
        <v>1.1000000000000001</v>
      </c>
      <c r="M1014" t="str">
        <f t="shared" ca="1" si="377"/>
        <v>Dark brown</v>
      </c>
      <c r="N1014">
        <f t="shared" ca="1" si="378"/>
        <v>48.4</v>
      </c>
      <c r="O1014">
        <f t="shared" ca="1" si="379"/>
        <v>46.3</v>
      </c>
      <c r="P1014">
        <f t="shared" ca="1" si="380"/>
        <v>20.5</v>
      </c>
      <c r="Q1014">
        <f t="shared" ca="1" si="381"/>
        <v>889</v>
      </c>
      <c r="R1014" t="s">
        <v>23</v>
      </c>
      <c r="S1014">
        <f t="shared" ca="1" si="347"/>
        <v>2.54</v>
      </c>
      <c r="T1014">
        <f t="shared" ca="1" si="348"/>
        <v>1.38</v>
      </c>
      <c r="U1014">
        <f t="shared" ca="1" si="349"/>
        <v>0.02</v>
      </c>
      <c r="V1014">
        <v>10205</v>
      </c>
      <c r="W1014">
        <v>376652</v>
      </c>
    </row>
    <row r="1015" spans="1:23" x14ac:dyDescent="0.25">
      <c r="A1015">
        <v>1014</v>
      </c>
      <c r="B1015">
        <f t="shared" ca="1" si="366"/>
        <v>43</v>
      </c>
      <c r="C1015" t="str">
        <f t="shared" ca="1" si="367"/>
        <v>Loamy</v>
      </c>
      <c r="D1015">
        <f t="shared" ca="1" si="368"/>
        <v>6.1</v>
      </c>
      <c r="E1015">
        <f t="shared" ca="1" si="369"/>
        <v>4.5999999999999996</v>
      </c>
      <c r="F1015">
        <f t="shared" ca="1" si="370"/>
        <v>53.1</v>
      </c>
      <c r="G1015">
        <f t="shared" ca="1" si="371"/>
        <v>1.19</v>
      </c>
      <c r="H1015">
        <f t="shared" ca="1" si="372"/>
        <v>93</v>
      </c>
      <c r="I1015">
        <f t="shared" ca="1" si="373"/>
        <v>40</v>
      </c>
      <c r="J1015">
        <f t="shared" ca="1" si="374"/>
        <v>282</v>
      </c>
      <c r="K1015">
        <f t="shared" ca="1" si="375"/>
        <v>25</v>
      </c>
      <c r="L1015">
        <f t="shared" ca="1" si="376"/>
        <v>1.8</v>
      </c>
      <c r="M1015" t="str">
        <f t="shared" ca="1" si="377"/>
        <v>Dark brown</v>
      </c>
      <c r="N1015">
        <f t="shared" ca="1" si="378"/>
        <v>43.7</v>
      </c>
      <c r="O1015">
        <f t="shared" ca="1" si="379"/>
        <v>49.6</v>
      </c>
      <c r="P1015">
        <f t="shared" ca="1" si="380"/>
        <v>21.1</v>
      </c>
      <c r="Q1015">
        <f t="shared" ca="1" si="381"/>
        <v>780</v>
      </c>
      <c r="R1015" t="s">
        <v>23</v>
      </c>
      <c r="S1015">
        <f t="shared" ca="1" si="347"/>
        <v>2.33</v>
      </c>
      <c r="T1015">
        <f t="shared" ca="1" si="348"/>
        <v>1.07</v>
      </c>
      <c r="U1015">
        <f t="shared" ca="1" si="349"/>
        <v>0.03</v>
      </c>
      <c r="V1015">
        <v>10205</v>
      </c>
      <c r="W1015">
        <v>376652</v>
      </c>
    </row>
    <row r="1016" spans="1:23" x14ac:dyDescent="0.25">
      <c r="A1016">
        <v>1015</v>
      </c>
      <c r="B1016">
        <f t="shared" ca="1" si="366"/>
        <v>43</v>
      </c>
      <c r="C1016" t="str">
        <f t="shared" ca="1" si="367"/>
        <v>Loamy</v>
      </c>
      <c r="D1016">
        <f t="shared" ca="1" si="368"/>
        <v>6.6</v>
      </c>
      <c r="E1016">
        <f t="shared" ca="1" si="369"/>
        <v>4.8</v>
      </c>
      <c r="F1016">
        <f t="shared" ca="1" si="370"/>
        <v>52.7</v>
      </c>
      <c r="G1016">
        <f t="shared" ca="1" si="371"/>
        <v>1.17</v>
      </c>
      <c r="H1016">
        <f t="shared" ca="1" si="372"/>
        <v>98</v>
      </c>
      <c r="I1016">
        <f t="shared" ca="1" si="373"/>
        <v>38</v>
      </c>
      <c r="J1016">
        <f t="shared" ca="1" si="374"/>
        <v>247</v>
      </c>
      <c r="K1016">
        <f t="shared" ca="1" si="375"/>
        <v>18</v>
      </c>
      <c r="L1016">
        <f t="shared" ca="1" si="376"/>
        <v>1.5</v>
      </c>
      <c r="M1016" t="str">
        <f t="shared" ca="1" si="377"/>
        <v>Dark brown</v>
      </c>
      <c r="N1016">
        <f t="shared" ca="1" si="378"/>
        <v>47.8</v>
      </c>
      <c r="O1016">
        <f t="shared" ca="1" si="379"/>
        <v>52.1</v>
      </c>
      <c r="P1016">
        <f t="shared" ca="1" si="380"/>
        <v>26.8</v>
      </c>
      <c r="Q1016">
        <f t="shared" ca="1" si="381"/>
        <v>761</v>
      </c>
      <c r="R1016" t="s">
        <v>23</v>
      </c>
      <c r="S1016">
        <f t="shared" ca="1" si="347"/>
        <v>2.58</v>
      </c>
      <c r="T1016">
        <f t="shared" ca="1" si="348"/>
        <v>1.01</v>
      </c>
      <c r="U1016">
        <f t="shared" ca="1" si="349"/>
        <v>0.02</v>
      </c>
      <c r="V1016">
        <v>10205</v>
      </c>
      <c r="W1016">
        <v>376652</v>
      </c>
    </row>
    <row r="1017" spans="1:23" x14ac:dyDescent="0.25">
      <c r="A1017">
        <v>1016</v>
      </c>
      <c r="B1017">
        <f t="shared" ca="1" si="366"/>
        <v>38</v>
      </c>
      <c r="C1017" t="str">
        <f t="shared" ca="1" si="367"/>
        <v>Loamy</v>
      </c>
      <c r="D1017">
        <f t="shared" ca="1" si="368"/>
        <v>6.6</v>
      </c>
      <c r="E1017">
        <f t="shared" ca="1" si="369"/>
        <v>4.8</v>
      </c>
      <c r="F1017">
        <f t="shared" ca="1" si="370"/>
        <v>62</v>
      </c>
      <c r="G1017">
        <f t="shared" ca="1" si="371"/>
        <v>1.35</v>
      </c>
      <c r="H1017">
        <f t="shared" ca="1" si="372"/>
        <v>113</v>
      </c>
      <c r="I1017">
        <f t="shared" ca="1" si="373"/>
        <v>51</v>
      </c>
      <c r="J1017">
        <f t="shared" ca="1" si="374"/>
        <v>246</v>
      </c>
      <c r="K1017">
        <f t="shared" ca="1" si="375"/>
        <v>24</v>
      </c>
      <c r="L1017">
        <f t="shared" ca="1" si="376"/>
        <v>1.1000000000000001</v>
      </c>
      <c r="M1017" t="str">
        <f t="shared" ca="1" si="377"/>
        <v>Reddish brown</v>
      </c>
      <c r="N1017">
        <f t="shared" ca="1" si="378"/>
        <v>46.1</v>
      </c>
      <c r="O1017">
        <f t="shared" ca="1" si="379"/>
        <v>33.5</v>
      </c>
      <c r="P1017">
        <f t="shared" ca="1" si="380"/>
        <v>23.9</v>
      </c>
      <c r="Q1017">
        <f t="shared" ca="1" si="381"/>
        <v>633</v>
      </c>
      <c r="R1017" t="s">
        <v>23</v>
      </c>
      <c r="S1017">
        <f t="shared" ca="1" si="347"/>
        <v>2.2200000000000002</v>
      </c>
      <c r="T1017">
        <f t="shared" ca="1" si="348"/>
        <v>1.85</v>
      </c>
      <c r="U1017">
        <f t="shared" ca="1" si="349"/>
        <v>0.03</v>
      </c>
      <c r="V1017">
        <v>10205</v>
      </c>
      <c r="W1017">
        <v>376652</v>
      </c>
    </row>
    <row r="1018" spans="1:23" x14ac:dyDescent="0.25">
      <c r="A1018">
        <v>1017</v>
      </c>
      <c r="B1018">
        <f t="shared" ca="1" si="366"/>
        <v>33</v>
      </c>
      <c r="C1018" t="str">
        <f t="shared" ca="1" si="367"/>
        <v>Sandy loam</v>
      </c>
      <c r="D1018">
        <f t="shared" ca="1" si="368"/>
        <v>6.8</v>
      </c>
      <c r="E1018">
        <f t="shared" ca="1" si="369"/>
        <v>3.2</v>
      </c>
      <c r="F1018">
        <f t="shared" ca="1" si="370"/>
        <v>54.8</v>
      </c>
      <c r="G1018">
        <f t="shared" ca="1" si="371"/>
        <v>1.43</v>
      </c>
      <c r="H1018">
        <f t="shared" ca="1" si="372"/>
        <v>122</v>
      </c>
      <c r="I1018">
        <f t="shared" ca="1" si="373"/>
        <v>44</v>
      </c>
      <c r="J1018">
        <f t="shared" ca="1" si="374"/>
        <v>240</v>
      </c>
      <c r="K1018">
        <f t="shared" ca="1" si="375"/>
        <v>25</v>
      </c>
      <c r="L1018">
        <f t="shared" ca="1" si="376"/>
        <v>1.3</v>
      </c>
      <c r="M1018" t="str">
        <f t="shared" ca="1" si="377"/>
        <v>Reddish brown</v>
      </c>
      <c r="N1018">
        <f t="shared" ca="1" si="378"/>
        <v>49.7</v>
      </c>
      <c r="O1018">
        <f t="shared" ca="1" si="379"/>
        <v>46.4</v>
      </c>
      <c r="P1018">
        <f t="shared" ca="1" si="380"/>
        <v>26.2</v>
      </c>
      <c r="Q1018">
        <f t="shared" ca="1" si="381"/>
        <v>870</v>
      </c>
      <c r="R1018" t="s">
        <v>23</v>
      </c>
      <c r="S1018">
        <f t="shared" ca="1" si="347"/>
        <v>2.77</v>
      </c>
      <c r="T1018">
        <f t="shared" ca="1" si="348"/>
        <v>1.18</v>
      </c>
      <c r="U1018">
        <f t="shared" ca="1" si="349"/>
        <v>0.03</v>
      </c>
      <c r="V1018">
        <v>10205</v>
      </c>
      <c r="W1018">
        <v>376652</v>
      </c>
    </row>
    <row r="1019" spans="1:23" x14ac:dyDescent="0.25">
      <c r="A1019">
        <v>1018</v>
      </c>
      <c r="B1019">
        <f t="shared" ca="1" si="366"/>
        <v>45</v>
      </c>
      <c r="C1019" t="str">
        <f t="shared" ca="1" si="367"/>
        <v>Loamy</v>
      </c>
      <c r="D1019">
        <f t="shared" ca="1" si="368"/>
        <v>6.6</v>
      </c>
      <c r="E1019">
        <f t="shared" ca="1" si="369"/>
        <v>4.2</v>
      </c>
      <c r="F1019">
        <f t="shared" ca="1" si="370"/>
        <v>52.9</v>
      </c>
      <c r="G1019">
        <f t="shared" ca="1" si="371"/>
        <v>1.42</v>
      </c>
      <c r="H1019">
        <f t="shared" ca="1" si="372"/>
        <v>80</v>
      </c>
      <c r="I1019">
        <f t="shared" ca="1" si="373"/>
        <v>38</v>
      </c>
      <c r="J1019">
        <f t="shared" ca="1" si="374"/>
        <v>272</v>
      </c>
      <c r="K1019">
        <f t="shared" ca="1" si="375"/>
        <v>19</v>
      </c>
      <c r="L1019">
        <f t="shared" ca="1" si="376"/>
        <v>2</v>
      </c>
      <c r="M1019" t="str">
        <f t="shared" ca="1" si="377"/>
        <v>Reddish brown</v>
      </c>
      <c r="N1019">
        <f t="shared" ca="1" si="378"/>
        <v>47.9</v>
      </c>
      <c r="O1019">
        <f t="shared" ca="1" si="379"/>
        <v>55.5</v>
      </c>
      <c r="P1019">
        <f t="shared" ca="1" si="380"/>
        <v>22.1</v>
      </c>
      <c r="Q1019">
        <f t="shared" ca="1" si="381"/>
        <v>944</v>
      </c>
      <c r="R1019" t="s">
        <v>23</v>
      </c>
      <c r="S1019">
        <f t="shared" ca="1" si="347"/>
        <v>2.11</v>
      </c>
      <c r="T1019">
        <f t="shared" ca="1" si="348"/>
        <v>0.95</v>
      </c>
      <c r="U1019">
        <f t="shared" ca="1" si="349"/>
        <v>0.03</v>
      </c>
      <c r="V1019">
        <v>10205</v>
      </c>
      <c r="W1019">
        <v>376652</v>
      </c>
    </row>
    <row r="1020" spans="1:23" x14ac:dyDescent="0.25">
      <c r="A1020">
        <v>1019</v>
      </c>
      <c r="B1020">
        <f t="shared" ca="1" si="366"/>
        <v>36</v>
      </c>
      <c r="C1020" t="str">
        <f t="shared" ca="1" si="367"/>
        <v>Sandy loam</v>
      </c>
      <c r="D1020">
        <f t="shared" ca="1" si="368"/>
        <v>6.9</v>
      </c>
      <c r="E1020">
        <f t="shared" ca="1" si="369"/>
        <v>3.4</v>
      </c>
      <c r="F1020">
        <f t="shared" ca="1" si="370"/>
        <v>59.7</v>
      </c>
      <c r="G1020">
        <f t="shared" ca="1" si="371"/>
        <v>1.06</v>
      </c>
      <c r="H1020">
        <f t="shared" ca="1" si="372"/>
        <v>87</v>
      </c>
      <c r="I1020">
        <f t="shared" ca="1" si="373"/>
        <v>50</v>
      </c>
      <c r="J1020">
        <f t="shared" ca="1" si="374"/>
        <v>296</v>
      </c>
      <c r="K1020">
        <f t="shared" ca="1" si="375"/>
        <v>25</v>
      </c>
      <c r="L1020">
        <f t="shared" ca="1" si="376"/>
        <v>1.7</v>
      </c>
      <c r="M1020" t="str">
        <f t="shared" ca="1" si="377"/>
        <v>Reddish brown</v>
      </c>
      <c r="N1020">
        <f t="shared" ca="1" si="378"/>
        <v>30.1</v>
      </c>
      <c r="O1020">
        <f t="shared" ca="1" si="379"/>
        <v>56.9</v>
      </c>
      <c r="P1020">
        <f t="shared" ca="1" si="380"/>
        <v>24.3</v>
      </c>
      <c r="Q1020">
        <f t="shared" ca="1" si="381"/>
        <v>655</v>
      </c>
      <c r="R1020" t="s">
        <v>23</v>
      </c>
      <c r="S1020">
        <f t="shared" ca="1" si="347"/>
        <v>1.74</v>
      </c>
      <c r="T1020">
        <f t="shared" ca="1" si="348"/>
        <v>1.05</v>
      </c>
      <c r="U1020">
        <f t="shared" ca="1" si="349"/>
        <v>0.04</v>
      </c>
      <c r="V1020">
        <v>10205</v>
      </c>
      <c r="W1020">
        <v>376652</v>
      </c>
    </row>
    <row r="1021" spans="1:23" x14ac:dyDescent="0.25">
      <c r="A1021">
        <v>1020</v>
      </c>
      <c r="B1021">
        <f t="shared" ca="1" si="366"/>
        <v>42</v>
      </c>
      <c r="C1021" t="str">
        <f t="shared" ca="1" si="367"/>
        <v>Loamy</v>
      </c>
      <c r="D1021">
        <f t="shared" ca="1" si="368"/>
        <v>6.3</v>
      </c>
      <c r="E1021">
        <f t="shared" ca="1" si="369"/>
        <v>3.9</v>
      </c>
      <c r="F1021">
        <f t="shared" ca="1" si="370"/>
        <v>57.9</v>
      </c>
      <c r="G1021">
        <f t="shared" ca="1" si="371"/>
        <v>1</v>
      </c>
      <c r="H1021">
        <f t="shared" ca="1" si="372"/>
        <v>89</v>
      </c>
      <c r="I1021">
        <f t="shared" ca="1" si="373"/>
        <v>35</v>
      </c>
      <c r="J1021">
        <f t="shared" ca="1" si="374"/>
        <v>227</v>
      </c>
      <c r="K1021">
        <f t="shared" ca="1" si="375"/>
        <v>19</v>
      </c>
      <c r="L1021">
        <f t="shared" ca="1" si="376"/>
        <v>1</v>
      </c>
      <c r="M1021" t="str">
        <f t="shared" ca="1" si="377"/>
        <v>Dark brown</v>
      </c>
      <c r="N1021">
        <f t="shared" ca="1" si="378"/>
        <v>45.7</v>
      </c>
      <c r="O1021">
        <f t="shared" ca="1" si="379"/>
        <v>53.4</v>
      </c>
      <c r="P1021">
        <f t="shared" ca="1" si="380"/>
        <v>28.2</v>
      </c>
      <c r="Q1021">
        <f t="shared" ca="1" si="381"/>
        <v>805</v>
      </c>
      <c r="R1021" t="s">
        <v>23</v>
      </c>
      <c r="S1021">
        <f t="shared" ca="1" si="347"/>
        <v>2.54</v>
      </c>
      <c r="T1021">
        <f t="shared" ca="1" si="348"/>
        <v>1.08</v>
      </c>
      <c r="U1021">
        <f t="shared" ca="1" si="349"/>
        <v>0.02</v>
      </c>
      <c r="V1021">
        <v>10205</v>
      </c>
      <c r="W1021">
        <v>376652</v>
      </c>
    </row>
    <row r="1022" spans="1:23" x14ac:dyDescent="0.25">
      <c r="A1022">
        <v>1021</v>
      </c>
      <c r="B1022">
        <f t="shared" ca="1" si="366"/>
        <v>39</v>
      </c>
      <c r="C1022" t="str">
        <f t="shared" ca="1" si="367"/>
        <v>Loamy</v>
      </c>
      <c r="D1022">
        <f t="shared" ca="1" si="368"/>
        <v>6.3</v>
      </c>
      <c r="E1022">
        <f t="shared" ca="1" si="369"/>
        <v>4.8</v>
      </c>
      <c r="F1022">
        <f t="shared" ca="1" si="370"/>
        <v>52.2</v>
      </c>
      <c r="G1022">
        <f t="shared" ca="1" si="371"/>
        <v>1.47</v>
      </c>
      <c r="H1022">
        <f t="shared" ca="1" si="372"/>
        <v>117</v>
      </c>
      <c r="I1022">
        <f t="shared" ca="1" si="373"/>
        <v>35</v>
      </c>
      <c r="J1022">
        <f t="shared" ca="1" si="374"/>
        <v>241</v>
      </c>
      <c r="K1022">
        <f t="shared" ca="1" si="375"/>
        <v>20</v>
      </c>
      <c r="L1022">
        <f t="shared" ca="1" si="376"/>
        <v>1.1000000000000001</v>
      </c>
      <c r="M1022" t="str">
        <f t="shared" ca="1" si="377"/>
        <v>Reddish brown</v>
      </c>
      <c r="N1022">
        <f t="shared" ca="1" si="378"/>
        <v>48.3</v>
      </c>
      <c r="O1022">
        <f t="shared" ca="1" si="379"/>
        <v>59.2</v>
      </c>
      <c r="P1022">
        <f t="shared" ca="1" si="380"/>
        <v>22.4</v>
      </c>
      <c r="Q1022">
        <f t="shared" ca="1" si="381"/>
        <v>605</v>
      </c>
      <c r="R1022" t="s">
        <v>23</v>
      </c>
      <c r="S1022">
        <f t="shared" ca="1" si="347"/>
        <v>3.34</v>
      </c>
      <c r="T1022">
        <f t="shared" ca="1" si="348"/>
        <v>0.88</v>
      </c>
      <c r="U1022">
        <f t="shared" ca="1" si="349"/>
        <v>0.03</v>
      </c>
      <c r="V1022">
        <v>10205</v>
      </c>
      <c r="W1022">
        <v>376652</v>
      </c>
    </row>
    <row r="1023" spans="1:23" x14ac:dyDescent="0.25">
      <c r="A1023">
        <v>1022</v>
      </c>
      <c r="B1023">
        <f t="shared" ca="1" si="366"/>
        <v>32</v>
      </c>
      <c r="C1023" t="str">
        <f t="shared" ca="1" si="367"/>
        <v>Sandy loam</v>
      </c>
      <c r="D1023">
        <f t="shared" ca="1" si="368"/>
        <v>6.9</v>
      </c>
      <c r="E1023">
        <f t="shared" ca="1" si="369"/>
        <v>5</v>
      </c>
      <c r="F1023">
        <f t="shared" ca="1" si="370"/>
        <v>60.5</v>
      </c>
      <c r="G1023">
        <f t="shared" ca="1" si="371"/>
        <v>1.1599999999999999</v>
      </c>
      <c r="H1023">
        <f t="shared" ca="1" si="372"/>
        <v>91</v>
      </c>
      <c r="I1023">
        <f t="shared" ca="1" si="373"/>
        <v>38</v>
      </c>
      <c r="J1023">
        <f t="shared" ca="1" si="374"/>
        <v>218</v>
      </c>
      <c r="K1023">
        <f t="shared" ca="1" si="375"/>
        <v>16</v>
      </c>
      <c r="L1023">
        <f t="shared" ca="1" si="376"/>
        <v>1.6</v>
      </c>
      <c r="M1023" t="str">
        <f t="shared" ca="1" si="377"/>
        <v>Reddish brown</v>
      </c>
      <c r="N1023">
        <f t="shared" ca="1" si="378"/>
        <v>30.8</v>
      </c>
      <c r="O1023">
        <f t="shared" ca="1" si="379"/>
        <v>30.1</v>
      </c>
      <c r="P1023">
        <f t="shared" ca="1" si="380"/>
        <v>24.5</v>
      </c>
      <c r="Q1023">
        <f t="shared" ca="1" si="381"/>
        <v>987</v>
      </c>
      <c r="R1023" t="s">
        <v>23</v>
      </c>
      <c r="S1023">
        <f t="shared" ca="1" si="347"/>
        <v>2.39</v>
      </c>
      <c r="T1023">
        <f t="shared" ca="1" si="348"/>
        <v>2.0099999999999998</v>
      </c>
      <c r="U1023">
        <f t="shared" ca="1" si="349"/>
        <v>0.04</v>
      </c>
      <c r="V1023">
        <v>10205</v>
      </c>
      <c r="W1023">
        <v>376652</v>
      </c>
    </row>
    <row r="1024" spans="1:23" x14ac:dyDescent="0.25">
      <c r="A1024">
        <v>1023</v>
      </c>
      <c r="B1024">
        <f t="shared" ca="1" si="366"/>
        <v>41</v>
      </c>
      <c r="C1024" t="str">
        <f t="shared" ca="1" si="367"/>
        <v>Loamy</v>
      </c>
      <c r="D1024">
        <f t="shared" ca="1" si="368"/>
        <v>6.1</v>
      </c>
      <c r="E1024">
        <f t="shared" ca="1" si="369"/>
        <v>4.5</v>
      </c>
      <c r="F1024">
        <f t="shared" ca="1" si="370"/>
        <v>51.1</v>
      </c>
      <c r="G1024">
        <f t="shared" ca="1" si="371"/>
        <v>1.32</v>
      </c>
      <c r="H1024">
        <f t="shared" ca="1" si="372"/>
        <v>127</v>
      </c>
      <c r="I1024">
        <f t="shared" ca="1" si="373"/>
        <v>60</v>
      </c>
      <c r="J1024">
        <f t="shared" ca="1" si="374"/>
        <v>239</v>
      </c>
      <c r="K1024">
        <f t="shared" ca="1" si="375"/>
        <v>17</v>
      </c>
      <c r="L1024">
        <f t="shared" ca="1" si="376"/>
        <v>1.7</v>
      </c>
      <c r="M1024" t="str">
        <f t="shared" ca="1" si="377"/>
        <v>Dark brown</v>
      </c>
      <c r="N1024">
        <f t="shared" ca="1" si="378"/>
        <v>45.5</v>
      </c>
      <c r="O1024">
        <f t="shared" ca="1" si="379"/>
        <v>57</v>
      </c>
      <c r="P1024">
        <f t="shared" ca="1" si="380"/>
        <v>27.2</v>
      </c>
      <c r="Q1024">
        <f t="shared" ca="1" si="381"/>
        <v>645</v>
      </c>
      <c r="R1024" t="s">
        <v>23</v>
      </c>
      <c r="S1024">
        <f t="shared" ca="1" si="347"/>
        <v>2.12</v>
      </c>
      <c r="T1024">
        <f t="shared" ca="1" si="348"/>
        <v>0.9</v>
      </c>
      <c r="U1024">
        <f t="shared" ca="1" si="349"/>
        <v>0.03</v>
      </c>
      <c r="V1024">
        <v>10205</v>
      </c>
      <c r="W1024">
        <v>376652</v>
      </c>
    </row>
    <row r="1025" spans="1:23" x14ac:dyDescent="0.25">
      <c r="A1025">
        <v>1024</v>
      </c>
      <c r="B1025">
        <f t="shared" ca="1" si="366"/>
        <v>42</v>
      </c>
      <c r="C1025" t="str">
        <f t="shared" ca="1" si="367"/>
        <v>Sandy loam</v>
      </c>
      <c r="D1025">
        <f t="shared" ca="1" si="368"/>
        <v>6.7</v>
      </c>
      <c r="E1025">
        <f t="shared" ca="1" si="369"/>
        <v>4.0999999999999996</v>
      </c>
      <c r="F1025">
        <f t="shared" ca="1" si="370"/>
        <v>62</v>
      </c>
      <c r="G1025">
        <f t="shared" ca="1" si="371"/>
        <v>1.41</v>
      </c>
      <c r="H1025">
        <f t="shared" ca="1" si="372"/>
        <v>99</v>
      </c>
      <c r="I1025">
        <f t="shared" ca="1" si="373"/>
        <v>45</v>
      </c>
      <c r="J1025">
        <f t="shared" ca="1" si="374"/>
        <v>206</v>
      </c>
      <c r="K1025">
        <f t="shared" ca="1" si="375"/>
        <v>16</v>
      </c>
      <c r="L1025">
        <f t="shared" ca="1" si="376"/>
        <v>1.8</v>
      </c>
      <c r="M1025" t="str">
        <f t="shared" ca="1" si="377"/>
        <v>Reddish brown</v>
      </c>
      <c r="N1025">
        <f t="shared" ca="1" si="378"/>
        <v>49.2</v>
      </c>
      <c r="O1025">
        <f t="shared" ca="1" si="379"/>
        <v>43.1</v>
      </c>
      <c r="P1025">
        <f t="shared" ca="1" si="380"/>
        <v>28.1</v>
      </c>
      <c r="Q1025">
        <f t="shared" ca="1" si="381"/>
        <v>659</v>
      </c>
      <c r="R1025" t="s">
        <v>23</v>
      </c>
      <c r="S1025">
        <f t="shared" ca="1" si="347"/>
        <v>2.2000000000000002</v>
      </c>
      <c r="T1025">
        <f t="shared" ca="1" si="348"/>
        <v>1.44</v>
      </c>
      <c r="U1025">
        <f t="shared" ca="1" si="349"/>
        <v>0.03</v>
      </c>
      <c r="V1025">
        <v>10205</v>
      </c>
      <c r="W1025">
        <v>376652</v>
      </c>
    </row>
    <row r="1026" spans="1:23" x14ac:dyDescent="0.25">
      <c r="A1026">
        <v>1025</v>
      </c>
      <c r="B1026">
        <f t="shared" ca="1" si="366"/>
        <v>40</v>
      </c>
      <c r="C1026" t="str">
        <f t="shared" ca="1" si="367"/>
        <v>Loamy</v>
      </c>
      <c r="D1026">
        <f t="shared" ca="1" si="368"/>
        <v>6</v>
      </c>
      <c r="E1026">
        <f t="shared" ca="1" si="369"/>
        <v>3.7</v>
      </c>
      <c r="F1026">
        <f t="shared" ca="1" si="370"/>
        <v>50.1</v>
      </c>
      <c r="G1026">
        <f t="shared" ca="1" si="371"/>
        <v>1.0900000000000001</v>
      </c>
      <c r="H1026">
        <f t="shared" ca="1" si="372"/>
        <v>149</v>
      </c>
      <c r="I1026">
        <f t="shared" ca="1" si="373"/>
        <v>53</v>
      </c>
      <c r="J1026">
        <f t="shared" ca="1" si="374"/>
        <v>216</v>
      </c>
      <c r="K1026">
        <f t="shared" ca="1" si="375"/>
        <v>23</v>
      </c>
      <c r="L1026">
        <f t="shared" ca="1" si="376"/>
        <v>1.4</v>
      </c>
      <c r="M1026" t="str">
        <f t="shared" ca="1" si="377"/>
        <v>Reddish brown</v>
      </c>
      <c r="N1026">
        <f t="shared" ca="1" si="378"/>
        <v>38.6</v>
      </c>
      <c r="O1026">
        <f t="shared" ca="1" si="379"/>
        <v>35.6</v>
      </c>
      <c r="P1026">
        <f t="shared" ca="1" si="380"/>
        <v>20.100000000000001</v>
      </c>
      <c r="Q1026">
        <f t="shared" ca="1" si="381"/>
        <v>856</v>
      </c>
      <c r="R1026" t="s">
        <v>23</v>
      </c>
      <c r="S1026">
        <f t="shared" ca="1" si="347"/>
        <v>2.81</v>
      </c>
      <c r="T1026">
        <f t="shared" ca="1" si="348"/>
        <v>1.41</v>
      </c>
      <c r="U1026">
        <f t="shared" ca="1" si="349"/>
        <v>0.03</v>
      </c>
      <c r="V1026">
        <v>10205</v>
      </c>
      <c r="W1026">
        <v>376652</v>
      </c>
    </row>
    <row r="1027" spans="1:23" x14ac:dyDescent="0.25">
      <c r="A1027">
        <v>1026</v>
      </c>
      <c r="B1027">
        <f t="shared" ca="1" si="366"/>
        <v>41</v>
      </c>
      <c r="C1027" t="str">
        <f t="shared" ca="1" si="367"/>
        <v>Loamy</v>
      </c>
      <c r="D1027">
        <f t="shared" ca="1" si="368"/>
        <v>6.8</v>
      </c>
      <c r="E1027">
        <f t="shared" ca="1" si="369"/>
        <v>3.2</v>
      </c>
      <c r="F1027">
        <f t="shared" ca="1" si="370"/>
        <v>52.9</v>
      </c>
      <c r="G1027">
        <f t="shared" ca="1" si="371"/>
        <v>1.01</v>
      </c>
      <c r="H1027">
        <f t="shared" ca="1" si="372"/>
        <v>114</v>
      </c>
      <c r="I1027">
        <f t="shared" ca="1" si="373"/>
        <v>51</v>
      </c>
      <c r="J1027">
        <f t="shared" ca="1" si="374"/>
        <v>212</v>
      </c>
      <c r="K1027">
        <f t="shared" ca="1" si="375"/>
        <v>17</v>
      </c>
      <c r="L1027">
        <f t="shared" ca="1" si="376"/>
        <v>1.6</v>
      </c>
      <c r="M1027" t="str">
        <f t="shared" ca="1" si="377"/>
        <v>Reddish brown</v>
      </c>
      <c r="N1027">
        <f t="shared" ca="1" si="378"/>
        <v>49.3</v>
      </c>
      <c r="O1027">
        <f t="shared" ca="1" si="379"/>
        <v>52.4</v>
      </c>
      <c r="P1027">
        <f t="shared" ca="1" si="380"/>
        <v>22.8</v>
      </c>
      <c r="Q1027">
        <f t="shared" ca="1" si="381"/>
        <v>727</v>
      </c>
      <c r="R1027" t="s">
        <v>23</v>
      </c>
      <c r="S1027">
        <f t="shared" ref="S1027:S1090" ca="1" si="382">ROUND(H1027/I1027,2)</f>
        <v>2.2400000000000002</v>
      </c>
      <c r="T1027">
        <f t="shared" ref="T1027:T1090" ca="1" si="383">ROUND(F1027/O1027,2)</f>
        <v>1.01</v>
      </c>
      <c r="U1027">
        <f t="shared" ref="U1027:U1090" ca="1" si="384">ROUND(G1027/N1027,2)</f>
        <v>0.02</v>
      </c>
      <c r="V1027">
        <v>10205</v>
      </c>
      <c r="W1027">
        <v>376652</v>
      </c>
    </row>
    <row r="1028" spans="1:23" x14ac:dyDescent="0.25">
      <c r="A1028">
        <v>1027</v>
      </c>
      <c r="B1028">
        <f t="shared" ca="1" si="366"/>
        <v>45</v>
      </c>
      <c r="C1028" t="str">
        <f t="shared" ca="1" si="367"/>
        <v>Loamy</v>
      </c>
      <c r="D1028">
        <f t="shared" ca="1" si="368"/>
        <v>6.7</v>
      </c>
      <c r="E1028">
        <f t="shared" ca="1" si="369"/>
        <v>3.5</v>
      </c>
      <c r="F1028">
        <f t="shared" ca="1" si="370"/>
        <v>65</v>
      </c>
      <c r="G1028">
        <f t="shared" ca="1" si="371"/>
        <v>1.1599999999999999</v>
      </c>
      <c r="H1028">
        <f t="shared" ca="1" si="372"/>
        <v>127</v>
      </c>
      <c r="I1028">
        <f t="shared" ca="1" si="373"/>
        <v>51</v>
      </c>
      <c r="J1028">
        <f t="shared" ca="1" si="374"/>
        <v>273</v>
      </c>
      <c r="K1028">
        <f t="shared" ca="1" si="375"/>
        <v>16</v>
      </c>
      <c r="L1028">
        <f t="shared" ca="1" si="376"/>
        <v>1.9</v>
      </c>
      <c r="M1028" t="str">
        <f t="shared" ca="1" si="377"/>
        <v>Dark brown</v>
      </c>
      <c r="N1028">
        <f t="shared" ca="1" si="378"/>
        <v>44</v>
      </c>
      <c r="O1028">
        <f t="shared" ca="1" si="379"/>
        <v>35.700000000000003</v>
      </c>
      <c r="P1028">
        <f t="shared" ca="1" si="380"/>
        <v>25.2</v>
      </c>
      <c r="Q1028">
        <f t="shared" ca="1" si="381"/>
        <v>939</v>
      </c>
      <c r="R1028" t="s">
        <v>23</v>
      </c>
      <c r="S1028">
        <f t="shared" ca="1" si="382"/>
        <v>2.4900000000000002</v>
      </c>
      <c r="T1028">
        <f t="shared" ca="1" si="383"/>
        <v>1.82</v>
      </c>
      <c r="U1028">
        <f t="shared" ca="1" si="384"/>
        <v>0.03</v>
      </c>
      <c r="V1028">
        <v>10205</v>
      </c>
      <c r="W1028">
        <v>376652</v>
      </c>
    </row>
    <row r="1029" spans="1:23" x14ac:dyDescent="0.25">
      <c r="A1029">
        <v>1028</v>
      </c>
      <c r="B1029">
        <f t="shared" ca="1" si="366"/>
        <v>42</v>
      </c>
      <c r="C1029" t="str">
        <f t="shared" ca="1" si="367"/>
        <v>Loamy</v>
      </c>
      <c r="D1029">
        <f t="shared" ca="1" si="368"/>
        <v>6.2</v>
      </c>
      <c r="E1029">
        <f t="shared" ca="1" si="369"/>
        <v>3.9</v>
      </c>
      <c r="F1029">
        <f t="shared" ca="1" si="370"/>
        <v>55.5</v>
      </c>
      <c r="G1029">
        <f t="shared" ca="1" si="371"/>
        <v>1.1100000000000001</v>
      </c>
      <c r="H1029">
        <f t="shared" ca="1" si="372"/>
        <v>133</v>
      </c>
      <c r="I1029">
        <f t="shared" ca="1" si="373"/>
        <v>40</v>
      </c>
      <c r="J1029">
        <f t="shared" ca="1" si="374"/>
        <v>226</v>
      </c>
      <c r="K1029">
        <f t="shared" ca="1" si="375"/>
        <v>19</v>
      </c>
      <c r="L1029">
        <f t="shared" ca="1" si="376"/>
        <v>1.2</v>
      </c>
      <c r="M1029" t="str">
        <f t="shared" ca="1" si="377"/>
        <v>Dark brown</v>
      </c>
      <c r="N1029">
        <f t="shared" ca="1" si="378"/>
        <v>41</v>
      </c>
      <c r="O1029">
        <f t="shared" ca="1" si="379"/>
        <v>38.6</v>
      </c>
      <c r="P1029">
        <f t="shared" ca="1" si="380"/>
        <v>20.2</v>
      </c>
      <c r="Q1029">
        <f t="shared" ca="1" si="381"/>
        <v>991</v>
      </c>
      <c r="R1029" t="s">
        <v>23</v>
      </c>
      <c r="S1029">
        <f t="shared" ca="1" si="382"/>
        <v>3.33</v>
      </c>
      <c r="T1029">
        <f t="shared" ca="1" si="383"/>
        <v>1.44</v>
      </c>
      <c r="U1029">
        <f t="shared" ca="1" si="384"/>
        <v>0.03</v>
      </c>
      <c r="V1029">
        <v>10205</v>
      </c>
      <c r="W1029">
        <v>376652</v>
      </c>
    </row>
    <row r="1030" spans="1:23" x14ac:dyDescent="0.25">
      <c r="A1030">
        <v>1029</v>
      </c>
      <c r="B1030">
        <f t="shared" ca="1" si="366"/>
        <v>44</v>
      </c>
      <c r="C1030" t="str">
        <f t="shared" ca="1" si="367"/>
        <v>Loamy</v>
      </c>
      <c r="D1030">
        <f t="shared" ca="1" si="368"/>
        <v>6.5</v>
      </c>
      <c r="E1030">
        <f t="shared" ca="1" si="369"/>
        <v>4.5999999999999996</v>
      </c>
      <c r="F1030">
        <f t="shared" ca="1" si="370"/>
        <v>59.8</v>
      </c>
      <c r="G1030">
        <f t="shared" ca="1" si="371"/>
        <v>1.19</v>
      </c>
      <c r="H1030">
        <f t="shared" ca="1" si="372"/>
        <v>105</v>
      </c>
      <c r="I1030">
        <f t="shared" ca="1" si="373"/>
        <v>47</v>
      </c>
      <c r="J1030">
        <f t="shared" ca="1" si="374"/>
        <v>206</v>
      </c>
      <c r="K1030">
        <f t="shared" ca="1" si="375"/>
        <v>17</v>
      </c>
      <c r="L1030">
        <f t="shared" ca="1" si="376"/>
        <v>1.4</v>
      </c>
      <c r="M1030" t="str">
        <f t="shared" ca="1" si="377"/>
        <v>Reddish brown</v>
      </c>
      <c r="N1030">
        <f t="shared" ca="1" si="378"/>
        <v>34.299999999999997</v>
      </c>
      <c r="O1030">
        <f t="shared" ca="1" si="379"/>
        <v>51.1</v>
      </c>
      <c r="P1030">
        <f t="shared" ca="1" si="380"/>
        <v>21.5</v>
      </c>
      <c r="Q1030">
        <f t="shared" ca="1" si="381"/>
        <v>612</v>
      </c>
      <c r="R1030" t="s">
        <v>23</v>
      </c>
      <c r="S1030">
        <f t="shared" ca="1" si="382"/>
        <v>2.23</v>
      </c>
      <c r="T1030">
        <f t="shared" ca="1" si="383"/>
        <v>1.17</v>
      </c>
      <c r="U1030">
        <f t="shared" ca="1" si="384"/>
        <v>0.03</v>
      </c>
      <c r="V1030">
        <v>10205</v>
      </c>
      <c r="W1030">
        <v>376652</v>
      </c>
    </row>
    <row r="1031" spans="1:23" x14ac:dyDescent="0.25">
      <c r="A1031">
        <v>1030</v>
      </c>
      <c r="B1031">
        <f t="shared" ca="1" si="366"/>
        <v>45</v>
      </c>
      <c r="C1031" t="str">
        <f t="shared" ca="1" si="367"/>
        <v>Loamy</v>
      </c>
      <c r="D1031">
        <f t="shared" ca="1" si="368"/>
        <v>6.9</v>
      </c>
      <c r="E1031">
        <f t="shared" ca="1" si="369"/>
        <v>3.4</v>
      </c>
      <c r="F1031">
        <f t="shared" ca="1" si="370"/>
        <v>62.8</v>
      </c>
      <c r="G1031">
        <f t="shared" ca="1" si="371"/>
        <v>1.26</v>
      </c>
      <c r="H1031">
        <f t="shared" ca="1" si="372"/>
        <v>108</v>
      </c>
      <c r="I1031">
        <f t="shared" ca="1" si="373"/>
        <v>47</v>
      </c>
      <c r="J1031">
        <f t="shared" ca="1" si="374"/>
        <v>283</v>
      </c>
      <c r="K1031">
        <f t="shared" ca="1" si="375"/>
        <v>18</v>
      </c>
      <c r="L1031">
        <f t="shared" ca="1" si="376"/>
        <v>1.4</v>
      </c>
      <c r="M1031" t="str">
        <f t="shared" ca="1" si="377"/>
        <v>Reddish brown</v>
      </c>
      <c r="N1031">
        <f t="shared" ca="1" si="378"/>
        <v>35.5</v>
      </c>
      <c r="O1031">
        <f t="shared" ca="1" si="379"/>
        <v>34.1</v>
      </c>
      <c r="P1031">
        <f t="shared" ca="1" si="380"/>
        <v>24.5</v>
      </c>
      <c r="Q1031">
        <f t="shared" ca="1" si="381"/>
        <v>998</v>
      </c>
      <c r="R1031" t="s">
        <v>23</v>
      </c>
      <c r="S1031">
        <f t="shared" ca="1" si="382"/>
        <v>2.2999999999999998</v>
      </c>
      <c r="T1031">
        <f t="shared" ca="1" si="383"/>
        <v>1.84</v>
      </c>
      <c r="U1031">
        <f t="shared" ca="1" si="384"/>
        <v>0.04</v>
      </c>
      <c r="V1031">
        <v>10205</v>
      </c>
      <c r="W1031">
        <v>376652</v>
      </c>
    </row>
    <row r="1032" spans="1:23" x14ac:dyDescent="0.25">
      <c r="A1032">
        <v>1031</v>
      </c>
      <c r="B1032">
        <f t="shared" ca="1" si="366"/>
        <v>43</v>
      </c>
      <c r="C1032" t="str">
        <f t="shared" ca="1" si="367"/>
        <v>Loamy</v>
      </c>
      <c r="D1032">
        <f t="shared" ca="1" si="368"/>
        <v>6.7</v>
      </c>
      <c r="E1032">
        <f t="shared" ca="1" si="369"/>
        <v>4.4000000000000004</v>
      </c>
      <c r="F1032">
        <f t="shared" ca="1" si="370"/>
        <v>61</v>
      </c>
      <c r="G1032">
        <f t="shared" ca="1" si="371"/>
        <v>1.1000000000000001</v>
      </c>
      <c r="H1032">
        <f t="shared" ca="1" si="372"/>
        <v>149</v>
      </c>
      <c r="I1032">
        <f t="shared" ca="1" si="373"/>
        <v>56</v>
      </c>
      <c r="J1032">
        <f t="shared" ca="1" si="374"/>
        <v>252</v>
      </c>
      <c r="K1032">
        <f t="shared" ca="1" si="375"/>
        <v>21</v>
      </c>
      <c r="L1032">
        <f t="shared" ca="1" si="376"/>
        <v>1.3</v>
      </c>
      <c r="M1032" t="str">
        <f t="shared" ca="1" si="377"/>
        <v>Reddish brown</v>
      </c>
      <c r="N1032">
        <f t="shared" ca="1" si="378"/>
        <v>45</v>
      </c>
      <c r="O1032">
        <f t="shared" ca="1" si="379"/>
        <v>43.1</v>
      </c>
      <c r="P1032">
        <f t="shared" ca="1" si="380"/>
        <v>23.6</v>
      </c>
      <c r="Q1032">
        <f t="shared" ca="1" si="381"/>
        <v>662</v>
      </c>
      <c r="R1032" t="s">
        <v>23</v>
      </c>
      <c r="S1032">
        <f t="shared" ca="1" si="382"/>
        <v>2.66</v>
      </c>
      <c r="T1032">
        <f t="shared" ca="1" si="383"/>
        <v>1.42</v>
      </c>
      <c r="U1032">
        <f t="shared" ca="1" si="384"/>
        <v>0.02</v>
      </c>
      <c r="V1032">
        <v>10205</v>
      </c>
      <c r="W1032">
        <v>376652</v>
      </c>
    </row>
    <row r="1033" spans="1:23" x14ac:dyDescent="0.25">
      <c r="A1033">
        <v>1032</v>
      </c>
      <c r="B1033">
        <f t="shared" ca="1" si="366"/>
        <v>43</v>
      </c>
      <c r="C1033" t="str">
        <f t="shared" ca="1" si="367"/>
        <v>Sandy loam</v>
      </c>
      <c r="D1033">
        <f t="shared" ca="1" si="368"/>
        <v>6.8</v>
      </c>
      <c r="E1033">
        <f t="shared" ca="1" si="369"/>
        <v>3.8</v>
      </c>
      <c r="F1033">
        <f t="shared" ca="1" si="370"/>
        <v>65.8</v>
      </c>
      <c r="G1033">
        <f t="shared" ca="1" si="371"/>
        <v>1.22</v>
      </c>
      <c r="H1033">
        <f t="shared" ca="1" si="372"/>
        <v>99</v>
      </c>
      <c r="I1033">
        <f t="shared" ca="1" si="373"/>
        <v>35</v>
      </c>
      <c r="J1033">
        <f t="shared" ca="1" si="374"/>
        <v>239</v>
      </c>
      <c r="K1033">
        <f t="shared" ca="1" si="375"/>
        <v>24</v>
      </c>
      <c r="L1033">
        <f t="shared" ca="1" si="376"/>
        <v>2</v>
      </c>
      <c r="M1033" t="str">
        <f t="shared" ca="1" si="377"/>
        <v>Reddish brown</v>
      </c>
      <c r="N1033">
        <f t="shared" ca="1" si="378"/>
        <v>49.5</v>
      </c>
      <c r="O1033">
        <f t="shared" ca="1" si="379"/>
        <v>51.4</v>
      </c>
      <c r="P1033">
        <f t="shared" ca="1" si="380"/>
        <v>29.8</v>
      </c>
      <c r="Q1033">
        <f t="shared" ca="1" si="381"/>
        <v>941</v>
      </c>
      <c r="R1033" t="s">
        <v>23</v>
      </c>
      <c r="S1033">
        <f t="shared" ca="1" si="382"/>
        <v>2.83</v>
      </c>
      <c r="T1033">
        <f t="shared" ca="1" si="383"/>
        <v>1.28</v>
      </c>
      <c r="U1033">
        <f t="shared" ca="1" si="384"/>
        <v>0.02</v>
      </c>
      <c r="V1033">
        <v>10205</v>
      </c>
      <c r="W1033">
        <v>376652</v>
      </c>
    </row>
    <row r="1034" spans="1:23" x14ac:dyDescent="0.25">
      <c r="A1034">
        <v>1033</v>
      </c>
      <c r="B1034">
        <f t="shared" ca="1" si="366"/>
        <v>35</v>
      </c>
      <c r="C1034" t="str">
        <f t="shared" ca="1" si="367"/>
        <v>Loamy</v>
      </c>
      <c r="D1034">
        <f t="shared" ca="1" si="368"/>
        <v>6.9</v>
      </c>
      <c r="E1034">
        <f t="shared" ca="1" si="369"/>
        <v>3.3</v>
      </c>
      <c r="F1034">
        <f t="shared" ca="1" si="370"/>
        <v>60.7</v>
      </c>
      <c r="G1034">
        <f t="shared" ca="1" si="371"/>
        <v>1.06</v>
      </c>
      <c r="H1034">
        <f t="shared" ca="1" si="372"/>
        <v>108</v>
      </c>
      <c r="I1034">
        <f t="shared" ca="1" si="373"/>
        <v>54</v>
      </c>
      <c r="J1034">
        <f t="shared" ca="1" si="374"/>
        <v>288</v>
      </c>
      <c r="K1034">
        <f t="shared" ca="1" si="375"/>
        <v>19</v>
      </c>
      <c r="L1034">
        <f t="shared" ca="1" si="376"/>
        <v>1.1000000000000001</v>
      </c>
      <c r="M1034" t="str">
        <f t="shared" ca="1" si="377"/>
        <v>Reddish brown</v>
      </c>
      <c r="N1034">
        <f t="shared" ca="1" si="378"/>
        <v>47.9</v>
      </c>
      <c r="O1034">
        <f t="shared" ca="1" si="379"/>
        <v>45.8</v>
      </c>
      <c r="P1034">
        <f t="shared" ca="1" si="380"/>
        <v>24.9</v>
      </c>
      <c r="Q1034">
        <f t="shared" ca="1" si="381"/>
        <v>918</v>
      </c>
      <c r="R1034" t="s">
        <v>23</v>
      </c>
      <c r="S1034">
        <f t="shared" ca="1" si="382"/>
        <v>2</v>
      </c>
      <c r="T1034">
        <f t="shared" ca="1" si="383"/>
        <v>1.33</v>
      </c>
      <c r="U1034">
        <f t="shared" ca="1" si="384"/>
        <v>0.02</v>
      </c>
      <c r="V1034">
        <v>10205</v>
      </c>
      <c r="W1034">
        <v>376652</v>
      </c>
    </row>
    <row r="1035" spans="1:23" x14ac:dyDescent="0.25">
      <c r="A1035">
        <v>1034</v>
      </c>
      <c r="B1035">
        <f t="shared" ca="1" si="366"/>
        <v>35</v>
      </c>
      <c r="C1035" t="str">
        <f t="shared" ca="1" si="367"/>
        <v>Loamy</v>
      </c>
      <c r="D1035">
        <f t="shared" ca="1" si="368"/>
        <v>6.6</v>
      </c>
      <c r="E1035">
        <f t="shared" ca="1" si="369"/>
        <v>3.7</v>
      </c>
      <c r="F1035">
        <f t="shared" ca="1" si="370"/>
        <v>55.6</v>
      </c>
      <c r="G1035">
        <f t="shared" ca="1" si="371"/>
        <v>1.41</v>
      </c>
      <c r="H1035">
        <f t="shared" ca="1" si="372"/>
        <v>144</v>
      </c>
      <c r="I1035">
        <f t="shared" ca="1" si="373"/>
        <v>49</v>
      </c>
      <c r="J1035">
        <f t="shared" ca="1" si="374"/>
        <v>285</v>
      </c>
      <c r="K1035">
        <f t="shared" ca="1" si="375"/>
        <v>25</v>
      </c>
      <c r="L1035">
        <f t="shared" ca="1" si="376"/>
        <v>1.7</v>
      </c>
      <c r="M1035" t="str">
        <f t="shared" ca="1" si="377"/>
        <v>Reddish brown</v>
      </c>
      <c r="N1035">
        <f t="shared" ca="1" si="378"/>
        <v>37.9</v>
      </c>
      <c r="O1035">
        <f t="shared" ca="1" si="379"/>
        <v>35.6</v>
      </c>
      <c r="P1035">
        <f t="shared" ca="1" si="380"/>
        <v>22</v>
      </c>
      <c r="Q1035">
        <f t="shared" ca="1" si="381"/>
        <v>998</v>
      </c>
      <c r="R1035" t="s">
        <v>23</v>
      </c>
      <c r="S1035">
        <f t="shared" ca="1" si="382"/>
        <v>2.94</v>
      </c>
      <c r="T1035">
        <f t="shared" ca="1" si="383"/>
        <v>1.56</v>
      </c>
      <c r="U1035">
        <f t="shared" ca="1" si="384"/>
        <v>0.04</v>
      </c>
      <c r="V1035">
        <v>10205</v>
      </c>
      <c r="W1035">
        <v>376652</v>
      </c>
    </row>
    <row r="1036" spans="1:23" x14ac:dyDescent="0.25">
      <c r="A1036">
        <v>1035</v>
      </c>
      <c r="B1036">
        <f t="shared" ca="1" si="366"/>
        <v>39</v>
      </c>
      <c r="C1036" t="str">
        <f t="shared" ca="1" si="367"/>
        <v>Sandy loam</v>
      </c>
      <c r="D1036">
        <f t="shared" ca="1" si="368"/>
        <v>6.6</v>
      </c>
      <c r="E1036">
        <f t="shared" ca="1" si="369"/>
        <v>4.3</v>
      </c>
      <c r="F1036">
        <f t="shared" ca="1" si="370"/>
        <v>50.1</v>
      </c>
      <c r="G1036">
        <f t="shared" ca="1" si="371"/>
        <v>1.38</v>
      </c>
      <c r="H1036">
        <f t="shared" ca="1" si="372"/>
        <v>133</v>
      </c>
      <c r="I1036">
        <f t="shared" ca="1" si="373"/>
        <v>60</v>
      </c>
      <c r="J1036">
        <f t="shared" ca="1" si="374"/>
        <v>235</v>
      </c>
      <c r="K1036">
        <f t="shared" ca="1" si="375"/>
        <v>16</v>
      </c>
      <c r="L1036">
        <f t="shared" ca="1" si="376"/>
        <v>1.9</v>
      </c>
      <c r="M1036" t="str">
        <f t="shared" ca="1" si="377"/>
        <v>Reddish brown</v>
      </c>
      <c r="N1036">
        <f t="shared" ca="1" si="378"/>
        <v>34.4</v>
      </c>
      <c r="O1036">
        <f t="shared" ca="1" si="379"/>
        <v>50.1</v>
      </c>
      <c r="P1036">
        <f t="shared" ca="1" si="380"/>
        <v>23.5</v>
      </c>
      <c r="Q1036">
        <f t="shared" ca="1" si="381"/>
        <v>897</v>
      </c>
      <c r="R1036" t="s">
        <v>23</v>
      </c>
      <c r="S1036">
        <f t="shared" ca="1" si="382"/>
        <v>2.2200000000000002</v>
      </c>
      <c r="T1036">
        <f t="shared" ca="1" si="383"/>
        <v>1</v>
      </c>
      <c r="U1036">
        <f t="shared" ca="1" si="384"/>
        <v>0.04</v>
      </c>
      <c r="V1036">
        <v>10205</v>
      </c>
      <c r="W1036">
        <v>376652</v>
      </c>
    </row>
    <row r="1037" spans="1:23" x14ac:dyDescent="0.25">
      <c r="A1037">
        <v>1036</v>
      </c>
      <c r="B1037">
        <f t="shared" ca="1" si="366"/>
        <v>30</v>
      </c>
      <c r="C1037" t="str">
        <f t="shared" ca="1" si="367"/>
        <v>Loamy</v>
      </c>
      <c r="D1037">
        <f t="shared" ca="1" si="368"/>
        <v>6.8</v>
      </c>
      <c r="E1037">
        <f t="shared" ca="1" si="369"/>
        <v>4.5</v>
      </c>
      <c r="F1037">
        <f t="shared" ca="1" si="370"/>
        <v>66.900000000000006</v>
      </c>
      <c r="G1037">
        <f t="shared" ca="1" si="371"/>
        <v>1.05</v>
      </c>
      <c r="H1037">
        <f t="shared" ca="1" si="372"/>
        <v>140</v>
      </c>
      <c r="I1037">
        <f t="shared" ca="1" si="373"/>
        <v>57</v>
      </c>
      <c r="J1037">
        <f t="shared" ca="1" si="374"/>
        <v>248</v>
      </c>
      <c r="K1037">
        <f t="shared" ca="1" si="375"/>
        <v>23</v>
      </c>
      <c r="L1037">
        <f t="shared" ca="1" si="376"/>
        <v>1.8</v>
      </c>
      <c r="M1037" t="str">
        <f t="shared" ca="1" si="377"/>
        <v>Dark brown</v>
      </c>
      <c r="N1037">
        <f t="shared" ca="1" si="378"/>
        <v>31</v>
      </c>
      <c r="O1037">
        <f t="shared" ca="1" si="379"/>
        <v>39.799999999999997</v>
      </c>
      <c r="P1037">
        <f t="shared" ca="1" si="380"/>
        <v>27.7</v>
      </c>
      <c r="Q1037">
        <f t="shared" ca="1" si="381"/>
        <v>638</v>
      </c>
      <c r="R1037" t="s">
        <v>23</v>
      </c>
      <c r="S1037">
        <f t="shared" ca="1" si="382"/>
        <v>2.46</v>
      </c>
      <c r="T1037">
        <f t="shared" ca="1" si="383"/>
        <v>1.68</v>
      </c>
      <c r="U1037">
        <f t="shared" ca="1" si="384"/>
        <v>0.03</v>
      </c>
      <c r="V1037">
        <v>10205</v>
      </c>
      <c r="W1037">
        <v>376652</v>
      </c>
    </row>
    <row r="1038" spans="1:23" x14ac:dyDescent="0.25">
      <c r="A1038">
        <v>1037</v>
      </c>
      <c r="B1038">
        <f t="shared" ca="1" si="366"/>
        <v>36</v>
      </c>
      <c r="C1038" t="str">
        <f t="shared" ca="1" si="367"/>
        <v>Loamy</v>
      </c>
      <c r="D1038">
        <f t="shared" ca="1" si="368"/>
        <v>6.6</v>
      </c>
      <c r="E1038">
        <f t="shared" ca="1" si="369"/>
        <v>3.7</v>
      </c>
      <c r="F1038">
        <f t="shared" ca="1" si="370"/>
        <v>52.4</v>
      </c>
      <c r="G1038">
        <f t="shared" ca="1" si="371"/>
        <v>1.4</v>
      </c>
      <c r="H1038">
        <f t="shared" ca="1" si="372"/>
        <v>92</v>
      </c>
      <c r="I1038">
        <f t="shared" ca="1" si="373"/>
        <v>52</v>
      </c>
      <c r="J1038">
        <f t="shared" ca="1" si="374"/>
        <v>236</v>
      </c>
      <c r="K1038">
        <f t="shared" ca="1" si="375"/>
        <v>16</v>
      </c>
      <c r="L1038">
        <f t="shared" ca="1" si="376"/>
        <v>1.1000000000000001</v>
      </c>
      <c r="M1038" t="str">
        <f t="shared" ca="1" si="377"/>
        <v>Reddish brown</v>
      </c>
      <c r="N1038">
        <f t="shared" ca="1" si="378"/>
        <v>45.7</v>
      </c>
      <c r="O1038">
        <f t="shared" ca="1" si="379"/>
        <v>52.9</v>
      </c>
      <c r="P1038">
        <f t="shared" ca="1" si="380"/>
        <v>27.1</v>
      </c>
      <c r="Q1038">
        <f t="shared" ca="1" si="381"/>
        <v>701</v>
      </c>
      <c r="R1038" t="s">
        <v>23</v>
      </c>
      <c r="S1038">
        <f t="shared" ca="1" si="382"/>
        <v>1.77</v>
      </c>
      <c r="T1038">
        <f t="shared" ca="1" si="383"/>
        <v>0.99</v>
      </c>
      <c r="U1038">
        <f t="shared" ca="1" si="384"/>
        <v>0.03</v>
      </c>
      <c r="V1038">
        <v>10205</v>
      </c>
      <c r="W1038">
        <v>376652</v>
      </c>
    </row>
    <row r="1039" spans="1:23" x14ac:dyDescent="0.25">
      <c r="A1039">
        <v>1038</v>
      </c>
      <c r="B1039">
        <f t="shared" ca="1" si="366"/>
        <v>44</v>
      </c>
      <c r="C1039" t="str">
        <f t="shared" ca="1" si="367"/>
        <v>Sandy loam</v>
      </c>
      <c r="D1039">
        <f t="shared" ca="1" si="368"/>
        <v>6.1</v>
      </c>
      <c r="E1039">
        <f t="shared" ca="1" si="369"/>
        <v>4.3</v>
      </c>
      <c r="F1039">
        <f t="shared" ca="1" si="370"/>
        <v>66.400000000000006</v>
      </c>
      <c r="G1039">
        <f t="shared" ca="1" si="371"/>
        <v>1.3</v>
      </c>
      <c r="H1039">
        <f t="shared" ca="1" si="372"/>
        <v>81</v>
      </c>
      <c r="I1039">
        <f t="shared" ca="1" si="373"/>
        <v>32</v>
      </c>
      <c r="J1039">
        <f t="shared" ca="1" si="374"/>
        <v>288</v>
      </c>
      <c r="K1039">
        <f t="shared" ca="1" si="375"/>
        <v>16</v>
      </c>
      <c r="L1039">
        <f t="shared" ca="1" si="376"/>
        <v>1.1000000000000001</v>
      </c>
      <c r="M1039" t="str">
        <f t="shared" ca="1" si="377"/>
        <v>Dark brown</v>
      </c>
      <c r="N1039">
        <f t="shared" ca="1" si="378"/>
        <v>44.2</v>
      </c>
      <c r="O1039">
        <f t="shared" ca="1" si="379"/>
        <v>54.1</v>
      </c>
      <c r="P1039">
        <f t="shared" ca="1" si="380"/>
        <v>20.9</v>
      </c>
      <c r="Q1039">
        <f t="shared" ca="1" si="381"/>
        <v>660</v>
      </c>
      <c r="R1039" t="s">
        <v>23</v>
      </c>
      <c r="S1039">
        <f t="shared" ca="1" si="382"/>
        <v>2.5299999999999998</v>
      </c>
      <c r="T1039">
        <f t="shared" ca="1" si="383"/>
        <v>1.23</v>
      </c>
      <c r="U1039">
        <f t="shared" ca="1" si="384"/>
        <v>0.03</v>
      </c>
      <c r="V1039">
        <v>10205</v>
      </c>
      <c r="W1039">
        <v>376652</v>
      </c>
    </row>
    <row r="1040" spans="1:23" x14ac:dyDescent="0.25">
      <c r="A1040">
        <v>1039</v>
      </c>
      <c r="B1040">
        <f t="shared" ca="1" si="366"/>
        <v>43</v>
      </c>
      <c r="C1040" t="str">
        <f t="shared" ca="1" si="367"/>
        <v>Loamy</v>
      </c>
      <c r="D1040">
        <f t="shared" ca="1" si="368"/>
        <v>6.7</v>
      </c>
      <c r="E1040">
        <f t="shared" ca="1" si="369"/>
        <v>4.5999999999999996</v>
      </c>
      <c r="F1040">
        <f t="shared" ca="1" si="370"/>
        <v>50.1</v>
      </c>
      <c r="G1040">
        <f t="shared" ca="1" si="371"/>
        <v>1.1100000000000001</v>
      </c>
      <c r="H1040">
        <f t="shared" ca="1" si="372"/>
        <v>86</v>
      </c>
      <c r="I1040">
        <f t="shared" ca="1" si="373"/>
        <v>38</v>
      </c>
      <c r="J1040">
        <f t="shared" ca="1" si="374"/>
        <v>239</v>
      </c>
      <c r="K1040">
        <f t="shared" ca="1" si="375"/>
        <v>19</v>
      </c>
      <c r="L1040">
        <f t="shared" ca="1" si="376"/>
        <v>1.8</v>
      </c>
      <c r="M1040" t="str">
        <f t="shared" ca="1" si="377"/>
        <v>Dark brown</v>
      </c>
      <c r="N1040">
        <f t="shared" ca="1" si="378"/>
        <v>30.6</v>
      </c>
      <c r="O1040">
        <f t="shared" ca="1" si="379"/>
        <v>46.2</v>
      </c>
      <c r="P1040">
        <f t="shared" ca="1" si="380"/>
        <v>28.1</v>
      </c>
      <c r="Q1040">
        <f t="shared" ca="1" si="381"/>
        <v>909</v>
      </c>
      <c r="R1040" t="s">
        <v>23</v>
      </c>
      <c r="S1040">
        <f t="shared" ca="1" si="382"/>
        <v>2.2599999999999998</v>
      </c>
      <c r="T1040">
        <f t="shared" ca="1" si="383"/>
        <v>1.08</v>
      </c>
      <c r="U1040">
        <f t="shared" ca="1" si="384"/>
        <v>0.04</v>
      </c>
      <c r="V1040">
        <v>10205</v>
      </c>
      <c r="W1040">
        <v>376652</v>
      </c>
    </row>
    <row r="1041" spans="1:23" x14ac:dyDescent="0.25">
      <c r="A1041">
        <v>1040</v>
      </c>
      <c r="B1041">
        <f t="shared" ca="1" si="366"/>
        <v>40</v>
      </c>
      <c r="C1041" t="str">
        <f t="shared" ca="1" si="367"/>
        <v>Sandy loam</v>
      </c>
      <c r="D1041">
        <f t="shared" ca="1" si="368"/>
        <v>6.3</v>
      </c>
      <c r="E1041">
        <f t="shared" ca="1" si="369"/>
        <v>4.5</v>
      </c>
      <c r="F1041">
        <f t="shared" ca="1" si="370"/>
        <v>50.6</v>
      </c>
      <c r="G1041">
        <f t="shared" ca="1" si="371"/>
        <v>1.07</v>
      </c>
      <c r="H1041">
        <f t="shared" ca="1" si="372"/>
        <v>88</v>
      </c>
      <c r="I1041">
        <f t="shared" ca="1" si="373"/>
        <v>41</v>
      </c>
      <c r="J1041">
        <f t="shared" ca="1" si="374"/>
        <v>212</v>
      </c>
      <c r="K1041">
        <f t="shared" ca="1" si="375"/>
        <v>21</v>
      </c>
      <c r="L1041">
        <f t="shared" ca="1" si="376"/>
        <v>1</v>
      </c>
      <c r="M1041" t="str">
        <f t="shared" ca="1" si="377"/>
        <v>Reddish brown</v>
      </c>
      <c r="N1041">
        <f t="shared" ca="1" si="378"/>
        <v>33.9</v>
      </c>
      <c r="O1041">
        <f t="shared" ca="1" si="379"/>
        <v>57.6</v>
      </c>
      <c r="P1041">
        <f t="shared" ca="1" si="380"/>
        <v>28.6</v>
      </c>
      <c r="Q1041">
        <f t="shared" ca="1" si="381"/>
        <v>860</v>
      </c>
      <c r="R1041" t="s">
        <v>23</v>
      </c>
      <c r="S1041">
        <f t="shared" ca="1" si="382"/>
        <v>2.15</v>
      </c>
      <c r="T1041">
        <f t="shared" ca="1" si="383"/>
        <v>0.88</v>
      </c>
      <c r="U1041">
        <f t="shared" ca="1" si="384"/>
        <v>0.03</v>
      </c>
      <c r="V1041">
        <v>10205</v>
      </c>
      <c r="W1041">
        <v>376652</v>
      </c>
    </row>
    <row r="1042" spans="1:23" x14ac:dyDescent="0.25">
      <c r="A1042">
        <v>1041</v>
      </c>
      <c r="B1042">
        <f t="shared" ca="1" si="366"/>
        <v>38</v>
      </c>
      <c r="C1042" t="str">
        <f t="shared" ca="1" si="367"/>
        <v>Loamy</v>
      </c>
      <c r="D1042">
        <f t="shared" ca="1" si="368"/>
        <v>6.9</v>
      </c>
      <c r="E1042">
        <f t="shared" ca="1" si="369"/>
        <v>4.3</v>
      </c>
      <c r="F1042">
        <f t="shared" ca="1" si="370"/>
        <v>61.1</v>
      </c>
      <c r="G1042">
        <f t="shared" ca="1" si="371"/>
        <v>1.1599999999999999</v>
      </c>
      <c r="H1042">
        <f t="shared" ca="1" si="372"/>
        <v>81</v>
      </c>
      <c r="I1042">
        <f t="shared" ca="1" si="373"/>
        <v>40</v>
      </c>
      <c r="J1042">
        <f t="shared" ca="1" si="374"/>
        <v>300</v>
      </c>
      <c r="K1042">
        <f t="shared" ca="1" si="375"/>
        <v>18</v>
      </c>
      <c r="L1042">
        <f t="shared" ca="1" si="376"/>
        <v>1.6</v>
      </c>
      <c r="M1042" t="str">
        <f t="shared" ca="1" si="377"/>
        <v>Reddish brown</v>
      </c>
      <c r="N1042">
        <f t="shared" ca="1" si="378"/>
        <v>47.2</v>
      </c>
      <c r="O1042">
        <f t="shared" ca="1" si="379"/>
        <v>43.7</v>
      </c>
      <c r="P1042">
        <f t="shared" ca="1" si="380"/>
        <v>27.2</v>
      </c>
      <c r="Q1042">
        <f t="shared" ca="1" si="381"/>
        <v>776</v>
      </c>
      <c r="R1042" t="s">
        <v>23</v>
      </c>
      <c r="S1042">
        <f t="shared" ca="1" si="382"/>
        <v>2.0299999999999998</v>
      </c>
      <c r="T1042">
        <f t="shared" ca="1" si="383"/>
        <v>1.4</v>
      </c>
      <c r="U1042">
        <f t="shared" ca="1" si="384"/>
        <v>0.02</v>
      </c>
      <c r="V1042">
        <v>10205</v>
      </c>
      <c r="W1042">
        <v>376652</v>
      </c>
    </row>
    <row r="1043" spans="1:23" x14ac:dyDescent="0.25">
      <c r="A1043">
        <v>1042</v>
      </c>
      <c r="B1043">
        <f t="shared" ca="1" si="366"/>
        <v>37</v>
      </c>
      <c r="C1043" t="str">
        <f t="shared" ca="1" si="367"/>
        <v>Sandy loam</v>
      </c>
      <c r="D1043">
        <f t="shared" ca="1" si="368"/>
        <v>6.8</v>
      </c>
      <c r="E1043">
        <f t="shared" ca="1" si="369"/>
        <v>3.8</v>
      </c>
      <c r="F1043">
        <f t="shared" ca="1" si="370"/>
        <v>63.2</v>
      </c>
      <c r="G1043">
        <f t="shared" ca="1" si="371"/>
        <v>1.29</v>
      </c>
      <c r="H1043">
        <f t="shared" ca="1" si="372"/>
        <v>97</v>
      </c>
      <c r="I1043">
        <f t="shared" ca="1" si="373"/>
        <v>57</v>
      </c>
      <c r="J1043">
        <f t="shared" ca="1" si="374"/>
        <v>281</v>
      </c>
      <c r="K1043">
        <f t="shared" ca="1" si="375"/>
        <v>19</v>
      </c>
      <c r="L1043">
        <f t="shared" ca="1" si="376"/>
        <v>1.4</v>
      </c>
      <c r="M1043" t="str">
        <f t="shared" ca="1" si="377"/>
        <v>Reddish brown</v>
      </c>
      <c r="N1043">
        <f t="shared" ca="1" si="378"/>
        <v>41</v>
      </c>
      <c r="O1043">
        <f t="shared" ca="1" si="379"/>
        <v>48.7</v>
      </c>
      <c r="P1043">
        <f t="shared" ca="1" si="380"/>
        <v>20.2</v>
      </c>
      <c r="Q1043">
        <f t="shared" ca="1" si="381"/>
        <v>605</v>
      </c>
      <c r="R1043" t="s">
        <v>23</v>
      </c>
      <c r="S1043">
        <f t="shared" ca="1" si="382"/>
        <v>1.7</v>
      </c>
      <c r="T1043">
        <f t="shared" ca="1" si="383"/>
        <v>1.3</v>
      </c>
      <c r="U1043">
        <f t="shared" ca="1" si="384"/>
        <v>0.03</v>
      </c>
      <c r="V1043">
        <v>10205</v>
      </c>
      <c r="W1043">
        <v>376652</v>
      </c>
    </row>
    <row r="1044" spans="1:23" x14ac:dyDescent="0.25">
      <c r="A1044">
        <v>1043</v>
      </c>
      <c r="B1044">
        <f t="shared" ca="1" si="366"/>
        <v>42</v>
      </c>
      <c r="C1044" t="str">
        <f t="shared" ca="1" si="367"/>
        <v>Loamy</v>
      </c>
      <c r="D1044">
        <f t="shared" ca="1" si="368"/>
        <v>6.8</v>
      </c>
      <c r="E1044">
        <f t="shared" ca="1" si="369"/>
        <v>4.9000000000000004</v>
      </c>
      <c r="F1044">
        <f t="shared" ca="1" si="370"/>
        <v>61.2</v>
      </c>
      <c r="G1044">
        <f t="shared" ca="1" si="371"/>
        <v>1.47</v>
      </c>
      <c r="H1044">
        <f t="shared" ca="1" si="372"/>
        <v>92</v>
      </c>
      <c r="I1044">
        <f t="shared" ca="1" si="373"/>
        <v>45</v>
      </c>
      <c r="J1044">
        <f t="shared" ca="1" si="374"/>
        <v>248</v>
      </c>
      <c r="K1044">
        <f t="shared" ca="1" si="375"/>
        <v>16</v>
      </c>
      <c r="L1044">
        <f t="shared" ca="1" si="376"/>
        <v>1.2</v>
      </c>
      <c r="M1044" t="str">
        <f t="shared" ca="1" si="377"/>
        <v>Dark brown</v>
      </c>
      <c r="N1044">
        <f t="shared" ca="1" si="378"/>
        <v>38.700000000000003</v>
      </c>
      <c r="O1044">
        <f t="shared" ca="1" si="379"/>
        <v>50.6</v>
      </c>
      <c r="P1044">
        <f t="shared" ca="1" si="380"/>
        <v>25.1</v>
      </c>
      <c r="Q1044">
        <f t="shared" ca="1" si="381"/>
        <v>931</v>
      </c>
      <c r="R1044" t="s">
        <v>23</v>
      </c>
      <c r="S1044">
        <f t="shared" ca="1" si="382"/>
        <v>2.04</v>
      </c>
      <c r="T1044">
        <f t="shared" ca="1" si="383"/>
        <v>1.21</v>
      </c>
      <c r="U1044">
        <f t="shared" ca="1" si="384"/>
        <v>0.04</v>
      </c>
      <c r="V1044">
        <v>10205</v>
      </c>
      <c r="W1044">
        <v>376652</v>
      </c>
    </row>
    <row r="1045" spans="1:23" x14ac:dyDescent="0.25">
      <c r="A1045">
        <v>1044</v>
      </c>
      <c r="B1045">
        <f t="shared" ca="1" si="366"/>
        <v>39</v>
      </c>
      <c r="C1045" t="str">
        <f t="shared" ca="1" si="367"/>
        <v>Loamy</v>
      </c>
      <c r="D1045">
        <f t="shared" ca="1" si="368"/>
        <v>6.6</v>
      </c>
      <c r="E1045">
        <f t="shared" ca="1" si="369"/>
        <v>4</v>
      </c>
      <c r="F1045">
        <f t="shared" ca="1" si="370"/>
        <v>65.400000000000006</v>
      </c>
      <c r="G1045">
        <f t="shared" ca="1" si="371"/>
        <v>1.36</v>
      </c>
      <c r="H1045">
        <f t="shared" ca="1" si="372"/>
        <v>102</v>
      </c>
      <c r="I1045">
        <f t="shared" ca="1" si="373"/>
        <v>55</v>
      </c>
      <c r="J1045">
        <f t="shared" ca="1" si="374"/>
        <v>289</v>
      </c>
      <c r="K1045">
        <f t="shared" ca="1" si="375"/>
        <v>15</v>
      </c>
      <c r="L1045">
        <f t="shared" ca="1" si="376"/>
        <v>1.8</v>
      </c>
      <c r="M1045" t="str">
        <f t="shared" ca="1" si="377"/>
        <v>Reddish brown</v>
      </c>
      <c r="N1045">
        <f t="shared" ca="1" si="378"/>
        <v>38</v>
      </c>
      <c r="O1045">
        <f t="shared" ca="1" si="379"/>
        <v>35.299999999999997</v>
      </c>
      <c r="P1045">
        <f t="shared" ca="1" si="380"/>
        <v>26.9</v>
      </c>
      <c r="Q1045">
        <f t="shared" ca="1" si="381"/>
        <v>795</v>
      </c>
      <c r="R1045" t="s">
        <v>23</v>
      </c>
      <c r="S1045">
        <f t="shared" ca="1" si="382"/>
        <v>1.85</v>
      </c>
      <c r="T1045">
        <f t="shared" ca="1" si="383"/>
        <v>1.85</v>
      </c>
      <c r="U1045">
        <f t="shared" ca="1" si="384"/>
        <v>0.04</v>
      </c>
      <c r="V1045">
        <v>10205</v>
      </c>
      <c r="W1045">
        <v>376652</v>
      </c>
    </row>
    <row r="1046" spans="1:23" x14ac:dyDescent="0.25">
      <c r="A1046">
        <v>1045</v>
      </c>
      <c r="B1046">
        <f t="shared" ca="1" si="366"/>
        <v>45</v>
      </c>
      <c r="C1046" t="str">
        <f t="shared" ca="1" si="367"/>
        <v>Loamy</v>
      </c>
      <c r="D1046">
        <f t="shared" ca="1" si="368"/>
        <v>6.2</v>
      </c>
      <c r="E1046">
        <f t="shared" ca="1" si="369"/>
        <v>3.1</v>
      </c>
      <c r="F1046">
        <f t="shared" ca="1" si="370"/>
        <v>67.2</v>
      </c>
      <c r="G1046">
        <f t="shared" ca="1" si="371"/>
        <v>1.39</v>
      </c>
      <c r="H1046">
        <f t="shared" ca="1" si="372"/>
        <v>108</v>
      </c>
      <c r="I1046">
        <f t="shared" ca="1" si="373"/>
        <v>31</v>
      </c>
      <c r="J1046">
        <f t="shared" ca="1" si="374"/>
        <v>284</v>
      </c>
      <c r="K1046">
        <f t="shared" ca="1" si="375"/>
        <v>21</v>
      </c>
      <c r="L1046">
        <f t="shared" ca="1" si="376"/>
        <v>1.4</v>
      </c>
      <c r="M1046" t="str">
        <f t="shared" ca="1" si="377"/>
        <v>Dark brown</v>
      </c>
      <c r="N1046">
        <f t="shared" ca="1" si="378"/>
        <v>48</v>
      </c>
      <c r="O1046">
        <f t="shared" ca="1" si="379"/>
        <v>52.9</v>
      </c>
      <c r="P1046">
        <f t="shared" ca="1" si="380"/>
        <v>23</v>
      </c>
      <c r="Q1046">
        <f t="shared" ca="1" si="381"/>
        <v>927</v>
      </c>
      <c r="R1046" t="s">
        <v>23</v>
      </c>
      <c r="S1046">
        <f t="shared" ca="1" si="382"/>
        <v>3.48</v>
      </c>
      <c r="T1046">
        <f t="shared" ca="1" si="383"/>
        <v>1.27</v>
      </c>
      <c r="U1046">
        <f t="shared" ca="1" si="384"/>
        <v>0.03</v>
      </c>
      <c r="V1046">
        <v>10205</v>
      </c>
      <c r="W1046">
        <v>376652</v>
      </c>
    </row>
    <row r="1047" spans="1:23" x14ac:dyDescent="0.25">
      <c r="A1047">
        <v>1046</v>
      </c>
      <c r="B1047">
        <f t="shared" ca="1" si="366"/>
        <v>37</v>
      </c>
      <c r="C1047" t="str">
        <f t="shared" ca="1" si="367"/>
        <v>Loamy</v>
      </c>
      <c r="D1047">
        <f t="shared" ca="1" si="368"/>
        <v>6.4</v>
      </c>
      <c r="E1047">
        <f t="shared" ca="1" si="369"/>
        <v>3.3</v>
      </c>
      <c r="F1047">
        <f t="shared" ca="1" si="370"/>
        <v>62.4</v>
      </c>
      <c r="G1047">
        <f t="shared" ca="1" si="371"/>
        <v>1.29</v>
      </c>
      <c r="H1047">
        <f t="shared" ca="1" si="372"/>
        <v>145</v>
      </c>
      <c r="I1047">
        <f t="shared" ca="1" si="373"/>
        <v>37</v>
      </c>
      <c r="J1047">
        <f t="shared" ca="1" si="374"/>
        <v>280</v>
      </c>
      <c r="K1047">
        <f t="shared" ca="1" si="375"/>
        <v>23</v>
      </c>
      <c r="L1047">
        <f t="shared" ca="1" si="376"/>
        <v>1.8</v>
      </c>
      <c r="M1047" t="str">
        <f t="shared" ca="1" si="377"/>
        <v>Dark brown</v>
      </c>
      <c r="N1047">
        <f t="shared" ca="1" si="378"/>
        <v>33</v>
      </c>
      <c r="O1047">
        <f t="shared" ca="1" si="379"/>
        <v>52.1</v>
      </c>
      <c r="P1047">
        <f t="shared" ca="1" si="380"/>
        <v>23.2</v>
      </c>
      <c r="Q1047">
        <f t="shared" ca="1" si="381"/>
        <v>795</v>
      </c>
      <c r="R1047" t="s">
        <v>23</v>
      </c>
      <c r="S1047">
        <f t="shared" ca="1" si="382"/>
        <v>3.92</v>
      </c>
      <c r="T1047">
        <f t="shared" ca="1" si="383"/>
        <v>1.2</v>
      </c>
      <c r="U1047">
        <f t="shared" ca="1" si="384"/>
        <v>0.04</v>
      </c>
      <c r="V1047">
        <v>10205</v>
      </c>
      <c r="W1047">
        <v>376652</v>
      </c>
    </row>
    <row r="1048" spans="1:23" x14ac:dyDescent="0.25">
      <c r="A1048">
        <v>1047</v>
      </c>
      <c r="B1048">
        <f t="shared" ca="1" si="366"/>
        <v>38</v>
      </c>
      <c r="C1048" t="str">
        <f t="shared" ca="1" si="367"/>
        <v>Loamy</v>
      </c>
      <c r="D1048">
        <f t="shared" ca="1" si="368"/>
        <v>6.4</v>
      </c>
      <c r="E1048">
        <f t="shared" ca="1" si="369"/>
        <v>3.4</v>
      </c>
      <c r="F1048">
        <f t="shared" ca="1" si="370"/>
        <v>65.400000000000006</v>
      </c>
      <c r="G1048">
        <f t="shared" ca="1" si="371"/>
        <v>1.48</v>
      </c>
      <c r="H1048">
        <f t="shared" ca="1" si="372"/>
        <v>112</v>
      </c>
      <c r="I1048">
        <f t="shared" ca="1" si="373"/>
        <v>32</v>
      </c>
      <c r="J1048">
        <f t="shared" ca="1" si="374"/>
        <v>253</v>
      </c>
      <c r="K1048">
        <f t="shared" ca="1" si="375"/>
        <v>15</v>
      </c>
      <c r="L1048">
        <f t="shared" ca="1" si="376"/>
        <v>1.2</v>
      </c>
      <c r="M1048" t="str">
        <f t="shared" ca="1" si="377"/>
        <v>Reddish brown</v>
      </c>
      <c r="N1048">
        <f t="shared" ca="1" si="378"/>
        <v>31.6</v>
      </c>
      <c r="O1048">
        <f t="shared" ca="1" si="379"/>
        <v>42</v>
      </c>
      <c r="P1048">
        <f t="shared" ca="1" si="380"/>
        <v>29.7</v>
      </c>
      <c r="Q1048">
        <f t="shared" ca="1" si="381"/>
        <v>821</v>
      </c>
      <c r="R1048" t="s">
        <v>23</v>
      </c>
      <c r="S1048">
        <f t="shared" ca="1" si="382"/>
        <v>3.5</v>
      </c>
      <c r="T1048">
        <f t="shared" ca="1" si="383"/>
        <v>1.56</v>
      </c>
      <c r="U1048">
        <f t="shared" ca="1" si="384"/>
        <v>0.05</v>
      </c>
      <c r="V1048">
        <v>10205</v>
      </c>
      <c r="W1048">
        <v>376652</v>
      </c>
    </row>
    <row r="1049" spans="1:23" x14ac:dyDescent="0.25">
      <c r="A1049">
        <v>1048</v>
      </c>
      <c r="B1049">
        <f t="shared" ca="1" si="366"/>
        <v>37</v>
      </c>
      <c r="C1049" t="str">
        <f t="shared" ca="1" si="367"/>
        <v>Sandy loam</v>
      </c>
      <c r="D1049">
        <f t="shared" ca="1" si="368"/>
        <v>6.4</v>
      </c>
      <c r="E1049">
        <f t="shared" ca="1" si="369"/>
        <v>3</v>
      </c>
      <c r="F1049">
        <f t="shared" ca="1" si="370"/>
        <v>56.7</v>
      </c>
      <c r="G1049">
        <f t="shared" ca="1" si="371"/>
        <v>1.1000000000000001</v>
      </c>
      <c r="H1049">
        <f t="shared" ca="1" si="372"/>
        <v>121</v>
      </c>
      <c r="I1049">
        <f t="shared" ca="1" si="373"/>
        <v>37</v>
      </c>
      <c r="J1049">
        <f t="shared" ca="1" si="374"/>
        <v>249</v>
      </c>
      <c r="K1049">
        <f t="shared" ca="1" si="375"/>
        <v>25</v>
      </c>
      <c r="L1049">
        <f t="shared" ca="1" si="376"/>
        <v>1.8</v>
      </c>
      <c r="M1049" t="str">
        <f t="shared" ca="1" si="377"/>
        <v>Dark brown</v>
      </c>
      <c r="N1049">
        <f t="shared" ca="1" si="378"/>
        <v>46.8</v>
      </c>
      <c r="O1049">
        <f t="shared" ca="1" si="379"/>
        <v>35.700000000000003</v>
      </c>
      <c r="P1049">
        <f t="shared" ca="1" si="380"/>
        <v>27.4</v>
      </c>
      <c r="Q1049">
        <f t="shared" ca="1" si="381"/>
        <v>999</v>
      </c>
      <c r="R1049" t="s">
        <v>23</v>
      </c>
      <c r="S1049">
        <f t="shared" ca="1" si="382"/>
        <v>3.27</v>
      </c>
      <c r="T1049">
        <f t="shared" ca="1" si="383"/>
        <v>1.59</v>
      </c>
      <c r="U1049">
        <f t="shared" ca="1" si="384"/>
        <v>0.02</v>
      </c>
      <c r="V1049">
        <v>10205</v>
      </c>
      <c r="W1049">
        <v>376652</v>
      </c>
    </row>
    <row r="1050" spans="1:23" x14ac:dyDescent="0.25">
      <c r="A1050">
        <v>1049</v>
      </c>
      <c r="B1050">
        <f t="shared" ca="1" si="366"/>
        <v>42</v>
      </c>
      <c r="C1050" t="str">
        <f t="shared" ca="1" si="367"/>
        <v>Sandy loam</v>
      </c>
      <c r="D1050">
        <f t="shared" ca="1" si="368"/>
        <v>6.7</v>
      </c>
      <c r="E1050">
        <f t="shared" ca="1" si="369"/>
        <v>3.9</v>
      </c>
      <c r="F1050">
        <f t="shared" ca="1" si="370"/>
        <v>67.400000000000006</v>
      </c>
      <c r="G1050">
        <f t="shared" ca="1" si="371"/>
        <v>1.24</v>
      </c>
      <c r="H1050">
        <f t="shared" ca="1" si="372"/>
        <v>81</v>
      </c>
      <c r="I1050">
        <f t="shared" ca="1" si="373"/>
        <v>55</v>
      </c>
      <c r="J1050">
        <f t="shared" ca="1" si="374"/>
        <v>299</v>
      </c>
      <c r="K1050">
        <f t="shared" ca="1" si="375"/>
        <v>17</v>
      </c>
      <c r="L1050">
        <f t="shared" ca="1" si="376"/>
        <v>1.5</v>
      </c>
      <c r="M1050" t="str">
        <f t="shared" ca="1" si="377"/>
        <v>Reddish brown</v>
      </c>
      <c r="N1050">
        <f t="shared" ca="1" si="378"/>
        <v>39.200000000000003</v>
      </c>
      <c r="O1050">
        <f t="shared" ca="1" si="379"/>
        <v>54.3</v>
      </c>
      <c r="P1050">
        <f t="shared" ca="1" si="380"/>
        <v>22.3</v>
      </c>
      <c r="Q1050">
        <f t="shared" ca="1" si="381"/>
        <v>936</v>
      </c>
      <c r="R1050" t="s">
        <v>23</v>
      </c>
      <c r="S1050">
        <f t="shared" ca="1" si="382"/>
        <v>1.47</v>
      </c>
      <c r="T1050">
        <f t="shared" ca="1" si="383"/>
        <v>1.24</v>
      </c>
      <c r="U1050">
        <f t="shared" ca="1" si="384"/>
        <v>0.03</v>
      </c>
      <c r="V1050">
        <v>10205</v>
      </c>
      <c r="W1050">
        <v>376652</v>
      </c>
    </row>
    <row r="1051" spans="1:23" x14ac:dyDescent="0.25">
      <c r="A1051">
        <v>1050</v>
      </c>
      <c r="B1051">
        <f t="shared" ca="1" si="366"/>
        <v>37</v>
      </c>
      <c r="C1051" t="str">
        <f t="shared" ca="1" si="367"/>
        <v>Sandy loam</v>
      </c>
      <c r="D1051">
        <f t="shared" ca="1" si="368"/>
        <v>6.2</v>
      </c>
      <c r="E1051">
        <f t="shared" ca="1" si="369"/>
        <v>4.0999999999999996</v>
      </c>
      <c r="F1051">
        <f t="shared" ca="1" si="370"/>
        <v>63.6</v>
      </c>
      <c r="G1051">
        <f t="shared" ca="1" si="371"/>
        <v>1.38</v>
      </c>
      <c r="H1051">
        <f t="shared" ca="1" si="372"/>
        <v>97</v>
      </c>
      <c r="I1051">
        <f t="shared" ca="1" si="373"/>
        <v>47</v>
      </c>
      <c r="J1051">
        <f t="shared" ca="1" si="374"/>
        <v>298</v>
      </c>
      <c r="K1051">
        <f t="shared" ca="1" si="375"/>
        <v>19</v>
      </c>
      <c r="L1051">
        <f t="shared" ca="1" si="376"/>
        <v>1.1000000000000001</v>
      </c>
      <c r="M1051" t="str">
        <f t="shared" ca="1" si="377"/>
        <v>Dark brown</v>
      </c>
      <c r="N1051">
        <f t="shared" ca="1" si="378"/>
        <v>44.2</v>
      </c>
      <c r="O1051">
        <f t="shared" ca="1" si="379"/>
        <v>40.9</v>
      </c>
      <c r="P1051">
        <f t="shared" ca="1" si="380"/>
        <v>28.5</v>
      </c>
      <c r="Q1051">
        <f t="shared" ca="1" si="381"/>
        <v>909</v>
      </c>
      <c r="R1051" t="s">
        <v>23</v>
      </c>
      <c r="S1051">
        <f t="shared" ca="1" si="382"/>
        <v>2.06</v>
      </c>
      <c r="T1051">
        <f t="shared" ca="1" si="383"/>
        <v>1.56</v>
      </c>
      <c r="U1051">
        <f t="shared" ca="1" si="384"/>
        <v>0.03</v>
      </c>
      <c r="V1051">
        <v>10205</v>
      </c>
      <c r="W1051">
        <v>376652</v>
      </c>
    </row>
    <row r="1052" spans="1:23" x14ac:dyDescent="0.25">
      <c r="A1052">
        <v>1051</v>
      </c>
      <c r="B1052">
        <f t="shared" ca="1" si="366"/>
        <v>45</v>
      </c>
      <c r="C1052" t="str">
        <f t="shared" ca="1" si="367"/>
        <v>Loamy</v>
      </c>
      <c r="D1052">
        <f t="shared" ca="1" si="368"/>
        <v>6.2</v>
      </c>
      <c r="E1052">
        <f t="shared" ca="1" si="369"/>
        <v>4</v>
      </c>
      <c r="F1052">
        <f t="shared" ca="1" si="370"/>
        <v>68.7</v>
      </c>
      <c r="G1052">
        <f t="shared" ca="1" si="371"/>
        <v>1.36</v>
      </c>
      <c r="H1052">
        <f t="shared" ca="1" si="372"/>
        <v>80</v>
      </c>
      <c r="I1052">
        <f t="shared" ca="1" si="373"/>
        <v>43</v>
      </c>
      <c r="J1052">
        <f t="shared" ca="1" si="374"/>
        <v>251</v>
      </c>
      <c r="K1052">
        <f t="shared" ca="1" si="375"/>
        <v>25</v>
      </c>
      <c r="L1052">
        <f t="shared" ca="1" si="376"/>
        <v>1.1000000000000001</v>
      </c>
      <c r="M1052" t="str">
        <f t="shared" ca="1" si="377"/>
        <v>Dark brown</v>
      </c>
      <c r="N1052">
        <f t="shared" ca="1" si="378"/>
        <v>31.5</v>
      </c>
      <c r="O1052">
        <f t="shared" ca="1" si="379"/>
        <v>55.2</v>
      </c>
      <c r="P1052">
        <f t="shared" ca="1" si="380"/>
        <v>27.7</v>
      </c>
      <c r="Q1052">
        <f t="shared" ca="1" si="381"/>
        <v>921</v>
      </c>
      <c r="R1052" t="s">
        <v>23</v>
      </c>
      <c r="S1052">
        <f t="shared" ca="1" si="382"/>
        <v>1.86</v>
      </c>
      <c r="T1052">
        <f t="shared" ca="1" si="383"/>
        <v>1.24</v>
      </c>
      <c r="U1052">
        <f t="shared" ca="1" si="384"/>
        <v>0.04</v>
      </c>
      <c r="V1052">
        <v>10205</v>
      </c>
      <c r="W1052">
        <v>376652</v>
      </c>
    </row>
    <row r="1053" spans="1:23" x14ac:dyDescent="0.25">
      <c r="A1053">
        <v>1052</v>
      </c>
      <c r="B1053">
        <f t="shared" ca="1" si="366"/>
        <v>32</v>
      </c>
      <c r="C1053" t="str">
        <f t="shared" ca="1" si="367"/>
        <v>Loamy</v>
      </c>
      <c r="D1053">
        <f t="shared" ca="1" si="368"/>
        <v>7</v>
      </c>
      <c r="E1053">
        <f t="shared" ca="1" si="369"/>
        <v>4.3</v>
      </c>
      <c r="F1053">
        <f t="shared" ca="1" si="370"/>
        <v>62.3</v>
      </c>
      <c r="G1053">
        <f t="shared" ca="1" si="371"/>
        <v>1.23</v>
      </c>
      <c r="H1053">
        <f t="shared" ca="1" si="372"/>
        <v>131</v>
      </c>
      <c r="I1053">
        <f t="shared" ca="1" si="373"/>
        <v>51</v>
      </c>
      <c r="J1053">
        <f t="shared" ca="1" si="374"/>
        <v>267</v>
      </c>
      <c r="K1053">
        <f t="shared" ca="1" si="375"/>
        <v>19</v>
      </c>
      <c r="L1053">
        <f t="shared" ca="1" si="376"/>
        <v>1.4</v>
      </c>
      <c r="M1053" t="str">
        <f t="shared" ca="1" si="377"/>
        <v>Reddish brown</v>
      </c>
      <c r="N1053">
        <f t="shared" ca="1" si="378"/>
        <v>31</v>
      </c>
      <c r="O1053">
        <f t="shared" ca="1" si="379"/>
        <v>56</v>
      </c>
      <c r="P1053">
        <f t="shared" ca="1" si="380"/>
        <v>21.6</v>
      </c>
      <c r="Q1053">
        <f t="shared" ca="1" si="381"/>
        <v>908</v>
      </c>
      <c r="R1053" t="s">
        <v>23</v>
      </c>
      <c r="S1053">
        <f t="shared" ca="1" si="382"/>
        <v>2.57</v>
      </c>
      <c r="T1053">
        <f t="shared" ca="1" si="383"/>
        <v>1.1100000000000001</v>
      </c>
      <c r="U1053">
        <f t="shared" ca="1" si="384"/>
        <v>0.04</v>
      </c>
      <c r="V1053">
        <v>10205</v>
      </c>
      <c r="W1053">
        <v>376652</v>
      </c>
    </row>
    <row r="1054" spans="1:23" x14ac:dyDescent="0.25">
      <c r="A1054">
        <v>1053</v>
      </c>
      <c r="B1054">
        <f t="shared" ca="1" si="366"/>
        <v>30</v>
      </c>
      <c r="C1054" t="str">
        <f t="shared" ca="1" si="367"/>
        <v>Loamy</v>
      </c>
      <c r="D1054">
        <f t="shared" ca="1" si="368"/>
        <v>7</v>
      </c>
      <c r="E1054">
        <f t="shared" ca="1" si="369"/>
        <v>4.9000000000000004</v>
      </c>
      <c r="F1054">
        <f t="shared" ca="1" si="370"/>
        <v>55.8</v>
      </c>
      <c r="G1054">
        <f t="shared" ca="1" si="371"/>
        <v>1.29</v>
      </c>
      <c r="H1054">
        <f t="shared" ca="1" si="372"/>
        <v>109</v>
      </c>
      <c r="I1054">
        <f t="shared" ca="1" si="373"/>
        <v>42</v>
      </c>
      <c r="J1054">
        <f t="shared" ca="1" si="374"/>
        <v>294</v>
      </c>
      <c r="K1054">
        <f t="shared" ca="1" si="375"/>
        <v>22</v>
      </c>
      <c r="L1054">
        <f t="shared" ca="1" si="376"/>
        <v>1.4</v>
      </c>
      <c r="M1054" t="str">
        <f t="shared" ca="1" si="377"/>
        <v>Reddish brown</v>
      </c>
      <c r="N1054">
        <f t="shared" ca="1" si="378"/>
        <v>49</v>
      </c>
      <c r="O1054">
        <f t="shared" ca="1" si="379"/>
        <v>39.299999999999997</v>
      </c>
      <c r="P1054">
        <f t="shared" ca="1" si="380"/>
        <v>23.6</v>
      </c>
      <c r="Q1054">
        <f t="shared" ca="1" si="381"/>
        <v>679</v>
      </c>
      <c r="R1054" t="s">
        <v>23</v>
      </c>
      <c r="S1054">
        <f t="shared" ca="1" si="382"/>
        <v>2.6</v>
      </c>
      <c r="T1054">
        <f t="shared" ca="1" si="383"/>
        <v>1.42</v>
      </c>
      <c r="U1054">
        <f t="shared" ca="1" si="384"/>
        <v>0.03</v>
      </c>
      <c r="V1054">
        <v>10205</v>
      </c>
      <c r="W1054">
        <v>376652</v>
      </c>
    </row>
    <row r="1055" spans="1:23" x14ac:dyDescent="0.25">
      <c r="A1055">
        <v>1054</v>
      </c>
      <c r="B1055">
        <f t="shared" ca="1" si="366"/>
        <v>34</v>
      </c>
      <c r="C1055" t="str">
        <f t="shared" ca="1" si="367"/>
        <v>Loamy</v>
      </c>
      <c r="D1055">
        <f t="shared" ca="1" si="368"/>
        <v>6.5</v>
      </c>
      <c r="E1055">
        <f t="shared" ca="1" si="369"/>
        <v>4.5</v>
      </c>
      <c r="F1055">
        <f t="shared" ca="1" si="370"/>
        <v>63.6</v>
      </c>
      <c r="G1055">
        <f t="shared" ca="1" si="371"/>
        <v>1.36</v>
      </c>
      <c r="H1055">
        <f t="shared" ca="1" si="372"/>
        <v>138</v>
      </c>
      <c r="I1055">
        <f t="shared" ca="1" si="373"/>
        <v>30</v>
      </c>
      <c r="J1055">
        <f t="shared" ca="1" si="374"/>
        <v>233</v>
      </c>
      <c r="K1055">
        <f t="shared" ca="1" si="375"/>
        <v>16</v>
      </c>
      <c r="L1055">
        <f t="shared" ca="1" si="376"/>
        <v>1.5</v>
      </c>
      <c r="M1055" t="str">
        <f t="shared" ca="1" si="377"/>
        <v>Dark brown</v>
      </c>
      <c r="N1055">
        <f t="shared" ca="1" si="378"/>
        <v>48.2</v>
      </c>
      <c r="O1055">
        <f t="shared" ca="1" si="379"/>
        <v>36</v>
      </c>
      <c r="P1055">
        <f t="shared" ca="1" si="380"/>
        <v>20</v>
      </c>
      <c r="Q1055">
        <f t="shared" ca="1" si="381"/>
        <v>663</v>
      </c>
      <c r="R1055" t="s">
        <v>23</v>
      </c>
      <c r="S1055">
        <f t="shared" ca="1" si="382"/>
        <v>4.5999999999999996</v>
      </c>
      <c r="T1055">
        <f t="shared" ca="1" si="383"/>
        <v>1.77</v>
      </c>
      <c r="U1055">
        <f t="shared" ca="1" si="384"/>
        <v>0.03</v>
      </c>
      <c r="V1055">
        <v>10205</v>
      </c>
      <c r="W1055">
        <v>376652</v>
      </c>
    </row>
    <row r="1056" spans="1:23" x14ac:dyDescent="0.25">
      <c r="A1056">
        <v>1055</v>
      </c>
      <c r="B1056">
        <f t="shared" ca="1" si="366"/>
        <v>34</v>
      </c>
      <c r="C1056" t="str">
        <f t="shared" ca="1" si="367"/>
        <v>Sandy loam</v>
      </c>
      <c r="D1056">
        <f t="shared" ca="1" si="368"/>
        <v>6.5</v>
      </c>
      <c r="E1056">
        <f t="shared" ca="1" si="369"/>
        <v>4.5</v>
      </c>
      <c r="F1056">
        <f t="shared" ca="1" si="370"/>
        <v>67.8</v>
      </c>
      <c r="G1056">
        <f t="shared" ca="1" si="371"/>
        <v>1.31</v>
      </c>
      <c r="H1056">
        <f t="shared" ca="1" si="372"/>
        <v>132</v>
      </c>
      <c r="I1056">
        <f t="shared" ca="1" si="373"/>
        <v>38</v>
      </c>
      <c r="J1056">
        <f t="shared" ca="1" si="374"/>
        <v>289</v>
      </c>
      <c r="K1056">
        <f t="shared" ca="1" si="375"/>
        <v>20</v>
      </c>
      <c r="L1056">
        <f t="shared" ca="1" si="376"/>
        <v>1.4</v>
      </c>
      <c r="M1056" t="str">
        <f t="shared" ca="1" si="377"/>
        <v>Dark brown</v>
      </c>
      <c r="N1056">
        <f t="shared" ca="1" si="378"/>
        <v>40.6</v>
      </c>
      <c r="O1056">
        <f t="shared" ca="1" si="379"/>
        <v>57.9</v>
      </c>
      <c r="P1056">
        <f t="shared" ca="1" si="380"/>
        <v>20.9</v>
      </c>
      <c r="Q1056">
        <f t="shared" ca="1" si="381"/>
        <v>745</v>
      </c>
      <c r="R1056" t="s">
        <v>23</v>
      </c>
      <c r="S1056">
        <f t="shared" ca="1" si="382"/>
        <v>3.47</v>
      </c>
      <c r="T1056">
        <f t="shared" ca="1" si="383"/>
        <v>1.17</v>
      </c>
      <c r="U1056">
        <f t="shared" ca="1" si="384"/>
        <v>0.03</v>
      </c>
      <c r="V1056">
        <v>10205</v>
      </c>
      <c r="W1056">
        <v>376652</v>
      </c>
    </row>
    <row r="1057" spans="1:23" x14ac:dyDescent="0.25">
      <c r="A1057">
        <v>1056</v>
      </c>
      <c r="B1057">
        <f t="shared" ca="1" si="366"/>
        <v>44</v>
      </c>
      <c r="C1057" t="str">
        <f t="shared" ca="1" si="367"/>
        <v>Loamy</v>
      </c>
      <c r="D1057">
        <f t="shared" ca="1" si="368"/>
        <v>6.1</v>
      </c>
      <c r="E1057">
        <f t="shared" ca="1" si="369"/>
        <v>3.5</v>
      </c>
      <c r="F1057">
        <f t="shared" ca="1" si="370"/>
        <v>51.5</v>
      </c>
      <c r="G1057">
        <f t="shared" ca="1" si="371"/>
        <v>1.19</v>
      </c>
      <c r="H1057">
        <f t="shared" ca="1" si="372"/>
        <v>117</v>
      </c>
      <c r="I1057">
        <f t="shared" ca="1" si="373"/>
        <v>54</v>
      </c>
      <c r="J1057">
        <f t="shared" ca="1" si="374"/>
        <v>216</v>
      </c>
      <c r="K1057">
        <f t="shared" ca="1" si="375"/>
        <v>17</v>
      </c>
      <c r="L1057">
        <f t="shared" ca="1" si="376"/>
        <v>1.9</v>
      </c>
      <c r="M1057" t="str">
        <f t="shared" ca="1" si="377"/>
        <v>Dark brown</v>
      </c>
      <c r="N1057">
        <f t="shared" ca="1" si="378"/>
        <v>37.9</v>
      </c>
      <c r="O1057">
        <f t="shared" ca="1" si="379"/>
        <v>42.4</v>
      </c>
      <c r="P1057">
        <f t="shared" ca="1" si="380"/>
        <v>28.5</v>
      </c>
      <c r="Q1057">
        <f t="shared" ca="1" si="381"/>
        <v>913</v>
      </c>
      <c r="R1057" t="s">
        <v>23</v>
      </c>
      <c r="S1057">
        <f t="shared" ca="1" si="382"/>
        <v>2.17</v>
      </c>
      <c r="T1057">
        <f t="shared" ca="1" si="383"/>
        <v>1.21</v>
      </c>
      <c r="U1057">
        <f t="shared" ca="1" si="384"/>
        <v>0.03</v>
      </c>
      <c r="V1057">
        <v>10205</v>
      </c>
      <c r="W1057">
        <v>376652</v>
      </c>
    </row>
    <row r="1058" spans="1:23" x14ac:dyDescent="0.25">
      <c r="A1058">
        <v>1057</v>
      </c>
      <c r="B1058">
        <f t="shared" ca="1" si="366"/>
        <v>37</v>
      </c>
      <c r="C1058" t="str">
        <f t="shared" ca="1" si="367"/>
        <v>Sandy loam</v>
      </c>
      <c r="D1058">
        <f t="shared" ca="1" si="368"/>
        <v>6.9</v>
      </c>
      <c r="E1058">
        <f t="shared" ca="1" si="369"/>
        <v>4.9000000000000004</v>
      </c>
      <c r="F1058">
        <f t="shared" ca="1" si="370"/>
        <v>69.599999999999994</v>
      </c>
      <c r="G1058">
        <f t="shared" ca="1" si="371"/>
        <v>1.28</v>
      </c>
      <c r="H1058">
        <f t="shared" ca="1" si="372"/>
        <v>103</v>
      </c>
      <c r="I1058">
        <f t="shared" ca="1" si="373"/>
        <v>35</v>
      </c>
      <c r="J1058">
        <f t="shared" ca="1" si="374"/>
        <v>244</v>
      </c>
      <c r="K1058">
        <f t="shared" ca="1" si="375"/>
        <v>24</v>
      </c>
      <c r="L1058">
        <f t="shared" ca="1" si="376"/>
        <v>1.1000000000000001</v>
      </c>
      <c r="M1058" t="str">
        <f t="shared" ca="1" si="377"/>
        <v>Reddish brown</v>
      </c>
      <c r="N1058">
        <f t="shared" ca="1" si="378"/>
        <v>42.3</v>
      </c>
      <c r="O1058">
        <f t="shared" ca="1" si="379"/>
        <v>36.200000000000003</v>
      </c>
      <c r="P1058">
        <f t="shared" ca="1" si="380"/>
        <v>23.9</v>
      </c>
      <c r="Q1058">
        <f t="shared" ca="1" si="381"/>
        <v>616</v>
      </c>
      <c r="R1058" t="s">
        <v>23</v>
      </c>
      <c r="S1058">
        <f t="shared" ca="1" si="382"/>
        <v>2.94</v>
      </c>
      <c r="T1058">
        <f t="shared" ca="1" si="383"/>
        <v>1.92</v>
      </c>
      <c r="U1058">
        <f t="shared" ca="1" si="384"/>
        <v>0.03</v>
      </c>
      <c r="V1058">
        <v>10205</v>
      </c>
      <c r="W1058">
        <v>376652</v>
      </c>
    </row>
    <row r="1059" spans="1:23" x14ac:dyDescent="0.25">
      <c r="A1059">
        <v>1058</v>
      </c>
      <c r="B1059">
        <f t="shared" ca="1" si="366"/>
        <v>44</v>
      </c>
      <c r="C1059" t="str">
        <f t="shared" ca="1" si="367"/>
        <v>Sandy loam</v>
      </c>
      <c r="D1059">
        <f t="shared" ca="1" si="368"/>
        <v>6.8</v>
      </c>
      <c r="E1059">
        <f t="shared" ca="1" si="369"/>
        <v>4.9000000000000004</v>
      </c>
      <c r="F1059">
        <f t="shared" ca="1" si="370"/>
        <v>67.599999999999994</v>
      </c>
      <c r="G1059">
        <f t="shared" ca="1" si="371"/>
        <v>1.01</v>
      </c>
      <c r="H1059">
        <f t="shared" ca="1" si="372"/>
        <v>81</v>
      </c>
      <c r="I1059">
        <f t="shared" ca="1" si="373"/>
        <v>52</v>
      </c>
      <c r="J1059">
        <f t="shared" ca="1" si="374"/>
        <v>270</v>
      </c>
      <c r="K1059">
        <f t="shared" ca="1" si="375"/>
        <v>22</v>
      </c>
      <c r="L1059">
        <f t="shared" ca="1" si="376"/>
        <v>1.6</v>
      </c>
      <c r="M1059" t="str">
        <f t="shared" ca="1" si="377"/>
        <v>Reddish brown</v>
      </c>
      <c r="N1059">
        <f t="shared" ca="1" si="378"/>
        <v>45.2</v>
      </c>
      <c r="O1059">
        <f t="shared" ca="1" si="379"/>
        <v>48</v>
      </c>
      <c r="P1059">
        <f t="shared" ca="1" si="380"/>
        <v>22</v>
      </c>
      <c r="Q1059">
        <f t="shared" ca="1" si="381"/>
        <v>735</v>
      </c>
      <c r="R1059" t="s">
        <v>23</v>
      </c>
      <c r="S1059">
        <f t="shared" ca="1" si="382"/>
        <v>1.56</v>
      </c>
      <c r="T1059">
        <f t="shared" ca="1" si="383"/>
        <v>1.41</v>
      </c>
      <c r="U1059">
        <f t="shared" ca="1" si="384"/>
        <v>0.02</v>
      </c>
      <c r="V1059">
        <v>10205</v>
      </c>
      <c r="W1059">
        <v>376652</v>
      </c>
    </row>
    <row r="1060" spans="1:23" x14ac:dyDescent="0.25">
      <c r="A1060">
        <v>1059</v>
      </c>
      <c r="B1060">
        <f t="shared" ca="1" si="366"/>
        <v>33</v>
      </c>
      <c r="C1060" t="str">
        <f t="shared" ca="1" si="367"/>
        <v>Loamy</v>
      </c>
      <c r="D1060">
        <f t="shared" ca="1" si="368"/>
        <v>6.6</v>
      </c>
      <c r="E1060">
        <f t="shared" ca="1" si="369"/>
        <v>3</v>
      </c>
      <c r="F1060">
        <f t="shared" ca="1" si="370"/>
        <v>65.099999999999994</v>
      </c>
      <c r="G1060">
        <f t="shared" ca="1" si="371"/>
        <v>1.27</v>
      </c>
      <c r="H1060">
        <f t="shared" ca="1" si="372"/>
        <v>101</v>
      </c>
      <c r="I1060">
        <f t="shared" ca="1" si="373"/>
        <v>56</v>
      </c>
      <c r="J1060">
        <f t="shared" ca="1" si="374"/>
        <v>294</v>
      </c>
      <c r="K1060">
        <f t="shared" ca="1" si="375"/>
        <v>25</v>
      </c>
      <c r="L1060">
        <f t="shared" ca="1" si="376"/>
        <v>1.5</v>
      </c>
      <c r="M1060" t="str">
        <f t="shared" ca="1" si="377"/>
        <v>Dark brown</v>
      </c>
      <c r="N1060">
        <f t="shared" ca="1" si="378"/>
        <v>38.5</v>
      </c>
      <c r="O1060">
        <f t="shared" ca="1" si="379"/>
        <v>41.5</v>
      </c>
      <c r="P1060">
        <f t="shared" ca="1" si="380"/>
        <v>27.4</v>
      </c>
      <c r="Q1060">
        <f t="shared" ca="1" si="381"/>
        <v>765</v>
      </c>
      <c r="R1060" t="s">
        <v>23</v>
      </c>
      <c r="S1060">
        <f t="shared" ca="1" si="382"/>
        <v>1.8</v>
      </c>
      <c r="T1060">
        <f t="shared" ca="1" si="383"/>
        <v>1.57</v>
      </c>
      <c r="U1060">
        <f t="shared" ca="1" si="384"/>
        <v>0.03</v>
      </c>
      <c r="V1060">
        <v>10205</v>
      </c>
      <c r="W1060">
        <v>376652</v>
      </c>
    </row>
    <row r="1061" spans="1:23" x14ac:dyDescent="0.25">
      <c r="A1061">
        <v>1060</v>
      </c>
      <c r="B1061">
        <f t="shared" ca="1" si="366"/>
        <v>41</v>
      </c>
      <c r="C1061" t="str">
        <f t="shared" ca="1" si="367"/>
        <v>Loamy</v>
      </c>
      <c r="D1061">
        <f t="shared" ca="1" si="368"/>
        <v>6.7</v>
      </c>
      <c r="E1061">
        <f t="shared" ca="1" si="369"/>
        <v>3.4</v>
      </c>
      <c r="F1061">
        <f t="shared" ca="1" si="370"/>
        <v>61.6</v>
      </c>
      <c r="G1061">
        <f t="shared" ca="1" si="371"/>
        <v>1.36</v>
      </c>
      <c r="H1061">
        <f t="shared" ca="1" si="372"/>
        <v>85</v>
      </c>
      <c r="I1061">
        <f t="shared" ca="1" si="373"/>
        <v>47</v>
      </c>
      <c r="J1061">
        <f t="shared" ca="1" si="374"/>
        <v>265</v>
      </c>
      <c r="K1061">
        <f t="shared" ca="1" si="375"/>
        <v>15</v>
      </c>
      <c r="L1061">
        <f t="shared" ca="1" si="376"/>
        <v>1.6</v>
      </c>
      <c r="M1061" t="str">
        <f t="shared" ca="1" si="377"/>
        <v>Dark brown</v>
      </c>
      <c r="N1061">
        <f t="shared" ca="1" si="378"/>
        <v>41.7</v>
      </c>
      <c r="O1061">
        <f t="shared" ca="1" si="379"/>
        <v>54.5</v>
      </c>
      <c r="P1061">
        <f t="shared" ca="1" si="380"/>
        <v>21.5</v>
      </c>
      <c r="Q1061">
        <f t="shared" ca="1" si="381"/>
        <v>676</v>
      </c>
      <c r="R1061" t="s">
        <v>23</v>
      </c>
      <c r="S1061">
        <f t="shared" ca="1" si="382"/>
        <v>1.81</v>
      </c>
      <c r="T1061">
        <f t="shared" ca="1" si="383"/>
        <v>1.1299999999999999</v>
      </c>
      <c r="U1061">
        <f t="shared" ca="1" si="384"/>
        <v>0.03</v>
      </c>
      <c r="V1061">
        <v>10205</v>
      </c>
      <c r="W1061">
        <v>376652</v>
      </c>
    </row>
    <row r="1062" spans="1:23" x14ac:dyDescent="0.25">
      <c r="A1062">
        <v>1061</v>
      </c>
      <c r="B1062">
        <f t="shared" ca="1" si="366"/>
        <v>43</v>
      </c>
      <c r="C1062" t="str">
        <f t="shared" ca="1" si="367"/>
        <v>Loamy</v>
      </c>
      <c r="D1062">
        <f t="shared" ca="1" si="368"/>
        <v>6.1</v>
      </c>
      <c r="E1062">
        <f t="shared" ca="1" si="369"/>
        <v>3.4</v>
      </c>
      <c r="F1062">
        <f t="shared" ca="1" si="370"/>
        <v>53.3</v>
      </c>
      <c r="G1062">
        <f t="shared" ca="1" si="371"/>
        <v>1.46</v>
      </c>
      <c r="H1062">
        <f t="shared" ca="1" si="372"/>
        <v>94</v>
      </c>
      <c r="I1062">
        <f t="shared" ca="1" si="373"/>
        <v>41</v>
      </c>
      <c r="J1062">
        <f t="shared" ca="1" si="374"/>
        <v>234</v>
      </c>
      <c r="K1062">
        <f t="shared" ca="1" si="375"/>
        <v>21</v>
      </c>
      <c r="L1062">
        <f t="shared" ca="1" si="376"/>
        <v>1.2</v>
      </c>
      <c r="M1062" t="str">
        <f t="shared" ca="1" si="377"/>
        <v>Dark brown</v>
      </c>
      <c r="N1062">
        <f t="shared" ca="1" si="378"/>
        <v>49.6</v>
      </c>
      <c r="O1062">
        <f t="shared" ca="1" si="379"/>
        <v>33.799999999999997</v>
      </c>
      <c r="P1062">
        <f t="shared" ca="1" si="380"/>
        <v>21.3</v>
      </c>
      <c r="Q1062">
        <f t="shared" ca="1" si="381"/>
        <v>796</v>
      </c>
      <c r="R1062" t="s">
        <v>23</v>
      </c>
      <c r="S1062">
        <f t="shared" ca="1" si="382"/>
        <v>2.29</v>
      </c>
      <c r="T1062">
        <f t="shared" ca="1" si="383"/>
        <v>1.58</v>
      </c>
      <c r="U1062">
        <f t="shared" ca="1" si="384"/>
        <v>0.03</v>
      </c>
      <c r="V1062">
        <v>10205</v>
      </c>
      <c r="W1062">
        <v>376652</v>
      </c>
    </row>
    <row r="1063" spans="1:23" x14ac:dyDescent="0.25">
      <c r="A1063">
        <v>1062</v>
      </c>
      <c r="B1063">
        <f t="shared" ca="1" si="366"/>
        <v>40</v>
      </c>
      <c r="C1063" t="str">
        <f t="shared" ca="1" si="367"/>
        <v>Sandy loam</v>
      </c>
      <c r="D1063">
        <f t="shared" ca="1" si="368"/>
        <v>6.2</v>
      </c>
      <c r="E1063">
        <f t="shared" ca="1" si="369"/>
        <v>3.2</v>
      </c>
      <c r="F1063">
        <f t="shared" ca="1" si="370"/>
        <v>67.400000000000006</v>
      </c>
      <c r="G1063">
        <f t="shared" ca="1" si="371"/>
        <v>1.2</v>
      </c>
      <c r="H1063">
        <f t="shared" ca="1" si="372"/>
        <v>131</v>
      </c>
      <c r="I1063">
        <f t="shared" ca="1" si="373"/>
        <v>43</v>
      </c>
      <c r="J1063">
        <f t="shared" ca="1" si="374"/>
        <v>205</v>
      </c>
      <c r="K1063">
        <f t="shared" ca="1" si="375"/>
        <v>18</v>
      </c>
      <c r="L1063">
        <f t="shared" ca="1" si="376"/>
        <v>1.5</v>
      </c>
      <c r="M1063" t="str">
        <f t="shared" ca="1" si="377"/>
        <v>Dark brown</v>
      </c>
      <c r="N1063">
        <f t="shared" ca="1" si="378"/>
        <v>37.5</v>
      </c>
      <c r="O1063">
        <f t="shared" ca="1" si="379"/>
        <v>49.5</v>
      </c>
      <c r="P1063">
        <f t="shared" ca="1" si="380"/>
        <v>25.5</v>
      </c>
      <c r="Q1063">
        <f t="shared" ca="1" si="381"/>
        <v>823</v>
      </c>
      <c r="R1063" t="s">
        <v>23</v>
      </c>
      <c r="S1063">
        <f t="shared" ca="1" si="382"/>
        <v>3.05</v>
      </c>
      <c r="T1063">
        <f t="shared" ca="1" si="383"/>
        <v>1.36</v>
      </c>
      <c r="U1063">
        <f t="shared" ca="1" si="384"/>
        <v>0.03</v>
      </c>
      <c r="V1063">
        <v>10205</v>
      </c>
      <c r="W1063">
        <v>376652</v>
      </c>
    </row>
    <row r="1064" spans="1:23" x14ac:dyDescent="0.25">
      <c r="A1064">
        <v>1063</v>
      </c>
      <c r="B1064">
        <f t="shared" ca="1" si="366"/>
        <v>30</v>
      </c>
      <c r="C1064" t="str">
        <f t="shared" ca="1" si="367"/>
        <v>Sandy loam</v>
      </c>
      <c r="D1064">
        <f t="shared" ca="1" si="368"/>
        <v>6.3</v>
      </c>
      <c r="E1064">
        <f t="shared" ca="1" si="369"/>
        <v>4.7</v>
      </c>
      <c r="F1064">
        <f t="shared" ca="1" si="370"/>
        <v>65.599999999999994</v>
      </c>
      <c r="G1064">
        <f t="shared" ca="1" si="371"/>
        <v>1.43</v>
      </c>
      <c r="H1064">
        <f t="shared" ca="1" si="372"/>
        <v>132</v>
      </c>
      <c r="I1064">
        <f t="shared" ca="1" si="373"/>
        <v>51</v>
      </c>
      <c r="J1064">
        <f t="shared" ca="1" si="374"/>
        <v>242</v>
      </c>
      <c r="K1064">
        <f t="shared" ca="1" si="375"/>
        <v>23</v>
      </c>
      <c r="L1064">
        <f t="shared" ca="1" si="376"/>
        <v>1.2</v>
      </c>
      <c r="M1064" t="str">
        <f t="shared" ca="1" si="377"/>
        <v>Reddish brown</v>
      </c>
      <c r="N1064">
        <f t="shared" ca="1" si="378"/>
        <v>31.5</v>
      </c>
      <c r="O1064">
        <f t="shared" ca="1" si="379"/>
        <v>30.4</v>
      </c>
      <c r="P1064">
        <f t="shared" ca="1" si="380"/>
        <v>23.8</v>
      </c>
      <c r="Q1064">
        <f t="shared" ca="1" si="381"/>
        <v>879</v>
      </c>
      <c r="R1064" t="s">
        <v>23</v>
      </c>
      <c r="S1064">
        <f t="shared" ca="1" si="382"/>
        <v>2.59</v>
      </c>
      <c r="T1064">
        <f t="shared" ca="1" si="383"/>
        <v>2.16</v>
      </c>
      <c r="U1064">
        <f t="shared" ca="1" si="384"/>
        <v>0.05</v>
      </c>
      <c r="V1064">
        <v>10205</v>
      </c>
      <c r="W1064">
        <v>376652</v>
      </c>
    </row>
    <row r="1065" spans="1:23" x14ac:dyDescent="0.25">
      <c r="A1065">
        <v>1064</v>
      </c>
      <c r="B1065">
        <f t="shared" ca="1" si="366"/>
        <v>40</v>
      </c>
      <c r="C1065" t="str">
        <f t="shared" ca="1" si="367"/>
        <v>Loamy</v>
      </c>
      <c r="D1065">
        <f t="shared" ca="1" si="368"/>
        <v>6.8</v>
      </c>
      <c r="E1065">
        <f t="shared" ca="1" si="369"/>
        <v>4.0999999999999996</v>
      </c>
      <c r="F1065">
        <f t="shared" ca="1" si="370"/>
        <v>63.1</v>
      </c>
      <c r="G1065">
        <f t="shared" ca="1" si="371"/>
        <v>1.26</v>
      </c>
      <c r="H1065">
        <f t="shared" ca="1" si="372"/>
        <v>144</v>
      </c>
      <c r="I1065">
        <f t="shared" ca="1" si="373"/>
        <v>34</v>
      </c>
      <c r="J1065">
        <f t="shared" ca="1" si="374"/>
        <v>291</v>
      </c>
      <c r="K1065">
        <f t="shared" ca="1" si="375"/>
        <v>20</v>
      </c>
      <c r="L1065">
        <f t="shared" ca="1" si="376"/>
        <v>1.4</v>
      </c>
      <c r="M1065" t="str">
        <f t="shared" ca="1" si="377"/>
        <v>Dark brown</v>
      </c>
      <c r="N1065">
        <f t="shared" ca="1" si="378"/>
        <v>41.2</v>
      </c>
      <c r="O1065">
        <f t="shared" ca="1" si="379"/>
        <v>34.299999999999997</v>
      </c>
      <c r="P1065">
        <f t="shared" ca="1" si="380"/>
        <v>28</v>
      </c>
      <c r="Q1065">
        <f t="shared" ca="1" si="381"/>
        <v>881</v>
      </c>
      <c r="R1065" t="s">
        <v>23</v>
      </c>
      <c r="S1065">
        <f t="shared" ca="1" si="382"/>
        <v>4.24</v>
      </c>
      <c r="T1065">
        <f t="shared" ca="1" si="383"/>
        <v>1.84</v>
      </c>
      <c r="U1065">
        <f t="shared" ca="1" si="384"/>
        <v>0.03</v>
      </c>
      <c r="V1065">
        <v>10205</v>
      </c>
      <c r="W1065">
        <v>376652</v>
      </c>
    </row>
    <row r="1066" spans="1:23" x14ac:dyDescent="0.25">
      <c r="A1066">
        <v>1065</v>
      </c>
      <c r="B1066">
        <f t="shared" ca="1" si="366"/>
        <v>40</v>
      </c>
      <c r="C1066" t="str">
        <f t="shared" ca="1" si="367"/>
        <v>Loamy</v>
      </c>
      <c r="D1066">
        <f t="shared" ca="1" si="368"/>
        <v>6.7</v>
      </c>
      <c r="E1066">
        <f t="shared" ca="1" si="369"/>
        <v>4.3</v>
      </c>
      <c r="F1066">
        <f t="shared" ca="1" si="370"/>
        <v>51.4</v>
      </c>
      <c r="G1066">
        <f t="shared" ca="1" si="371"/>
        <v>1.36</v>
      </c>
      <c r="H1066">
        <f t="shared" ca="1" si="372"/>
        <v>98</v>
      </c>
      <c r="I1066">
        <f t="shared" ca="1" si="373"/>
        <v>38</v>
      </c>
      <c r="J1066">
        <f t="shared" ca="1" si="374"/>
        <v>220</v>
      </c>
      <c r="K1066">
        <f t="shared" ca="1" si="375"/>
        <v>23</v>
      </c>
      <c r="L1066">
        <f t="shared" ca="1" si="376"/>
        <v>1</v>
      </c>
      <c r="M1066" t="str">
        <f t="shared" ca="1" si="377"/>
        <v>Reddish brown</v>
      </c>
      <c r="N1066">
        <f t="shared" ca="1" si="378"/>
        <v>48.4</v>
      </c>
      <c r="O1066">
        <f t="shared" ca="1" si="379"/>
        <v>47.5</v>
      </c>
      <c r="P1066">
        <f t="shared" ca="1" si="380"/>
        <v>29.6</v>
      </c>
      <c r="Q1066">
        <f t="shared" ca="1" si="381"/>
        <v>866</v>
      </c>
      <c r="R1066" t="s">
        <v>23</v>
      </c>
      <c r="S1066">
        <f t="shared" ca="1" si="382"/>
        <v>2.58</v>
      </c>
      <c r="T1066">
        <f t="shared" ca="1" si="383"/>
        <v>1.08</v>
      </c>
      <c r="U1066">
        <f t="shared" ca="1" si="384"/>
        <v>0.03</v>
      </c>
      <c r="V1066">
        <v>10205</v>
      </c>
      <c r="W1066">
        <v>376652</v>
      </c>
    </row>
    <row r="1067" spans="1:23" x14ac:dyDescent="0.25">
      <c r="A1067">
        <v>1066</v>
      </c>
      <c r="B1067">
        <f t="shared" ref="B1067:B1130" ca="1" si="385">RANDBETWEEN(30, 45)</f>
        <v>34</v>
      </c>
      <c r="C1067" t="str">
        <f t="shared" ref="C1067:C1130" ca="1" si="386">CHOOSE(RANDBETWEEN(1,2), "Loamy", "Sandy loam")</f>
        <v>Sandy loam</v>
      </c>
      <c r="D1067">
        <f t="shared" ref="D1067:D1130" ca="1" si="387">ROUND(6 + RAND(), 1)</f>
        <v>6.8</v>
      </c>
      <c r="E1067">
        <f t="shared" ref="E1067:E1130" ca="1" si="388">ROUND(3 + RAND() * 2, 1)</f>
        <v>4.5</v>
      </c>
      <c r="F1067">
        <f t="shared" ref="F1067:F1130" ca="1" si="389">ROUND(50 + RAND() * 20, 1)</f>
        <v>57.6</v>
      </c>
      <c r="G1067">
        <f t="shared" ref="G1067:G1130" ca="1" si="390">ROUND(1 + RAND() * 0.5, 2)</f>
        <v>1.49</v>
      </c>
      <c r="H1067">
        <f t="shared" ref="H1067:H1130" ca="1" si="391">RANDBETWEEN(80, 150)</f>
        <v>103</v>
      </c>
      <c r="I1067">
        <f t="shared" ref="I1067:I1130" ca="1" si="392">RANDBETWEEN(30, 60)</f>
        <v>39</v>
      </c>
      <c r="J1067">
        <f t="shared" ref="J1067:J1130" ca="1" si="393">RANDBETWEEN(200, 300)</f>
        <v>295</v>
      </c>
      <c r="K1067">
        <f t="shared" ref="K1067:K1130" ca="1" si="394">RANDBETWEEN(15, 25)</f>
        <v>24</v>
      </c>
      <c r="L1067">
        <f t="shared" ref="L1067:L1130" ca="1" si="395">ROUND(1 + RAND(), 1)</f>
        <v>1.7</v>
      </c>
      <c r="M1067" t="str">
        <f t="shared" ref="M1067:M1130" ca="1" si="396">CHOOSE(RANDBETWEEN(1,2), "Dark brown", "Reddish brown")</f>
        <v>Reddish brown</v>
      </c>
      <c r="N1067">
        <f t="shared" ref="N1067:N1130" ca="1" si="397">ROUND(30 + RAND() * 20, 1)</f>
        <v>44.4</v>
      </c>
      <c r="O1067">
        <f t="shared" ref="O1067:O1130" ca="1" si="398">ROUND(30 + RAND() * 30, 1)</f>
        <v>33</v>
      </c>
      <c r="P1067">
        <f t="shared" ref="P1067:P1130" ca="1" si="399">ROUND(20 + RAND() * 10, 1)</f>
        <v>25</v>
      </c>
      <c r="Q1067">
        <f t="shared" ref="Q1067:Q1130" ca="1" si="400">RANDBETWEEN(600, 1000)</f>
        <v>772</v>
      </c>
      <c r="R1067" t="s">
        <v>23</v>
      </c>
      <c r="S1067">
        <f t="shared" ca="1" si="382"/>
        <v>2.64</v>
      </c>
      <c r="T1067">
        <f t="shared" ca="1" si="383"/>
        <v>1.75</v>
      </c>
      <c r="U1067">
        <f t="shared" ca="1" si="384"/>
        <v>0.03</v>
      </c>
      <c r="V1067">
        <v>10205</v>
      </c>
      <c r="W1067">
        <v>376652</v>
      </c>
    </row>
    <row r="1068" spans="1:23" x14ac:dyDescent="0.25">
      <c r="A1068">
        <v>1067</v>
      </c>
      <c r="B1068">
        <f t="shared" ca="1" si="385"/>
        <v>37</v>
      </c>
      <c r="C1068" t="str">
        <f t="shared" ca="1" si="386"/>
        <v>Sandy loam</v>
      </c>
      <c r="D1068">
        <f t="shared" ca="1" si="387"/>
        <v>6.3</v>
      </c>
      <c r="E1068">
        <f t="shared" ca="1" si="388"/>
        <v>3.8</v>
      </c>
      <c r="F1068">
        <f t="shared" ca="1" si="389"/>
        <v>65.400000000000006</v>
      </c>
      <c r="G1068">
        <f t="shared" ca="1" si="390"/>
        <v>1.1399999999999999</v>
      </c>
      <c r="H1068">
        <f t="shared" ca="1" si="391"/>
        <v>129</v>
      </c>
      <c r="I1068">
        <f t="shared" ca="1" si="392"/>
        <v>48</v>
      </c>
      <c r="J1068">
        <f t="shared" ca="1" si="393"/>
        <v>284</v>
      </c>
      <c r="K1068">
        <f t="shared" ca="1" si="394"/>
        <v>20</v>
      </c>
      <c r="L1068">
        <f t="shared" ca="1" si="395"/>
        <v>1.9</v>
      </c>
      <c r="M1068" t="str">
        <f t="shared" ca="1" si="396"/>
        <v>Dark brown</v>
      </c>
      <c r="N1068">
        <f t="shared" ca="1" si="397"/>
        <v>40.5</v>
      </c>
      <c r="O1068">
        <f t="shared" ca="1" si="398"/>
        <v>31.3</v>
      </c>
      <c r="P1068">
        <f t="shared" ca="1" si="399"/>
        <v>28.7</v>
      </c>
      <c r="Q1068">
        <f t="shared" ca="1" si="400"/>
        <v>912</v>
      </c>
      <c r="R1068" t="s">
        <v>23</v>
      </c>
      <c r="S1068">
        <f t="shared" ca="1" si="382"/>
        <v>2.69</v>
      </c>
      <c r="T1068">
        <f t="shared" ca="1" si="383"/>
        <v>2.09</v>
      </c>
      <c r="U1068">
        <f t="shared" ca="1" si="384"/>
        <v>0.03</v>
      </c>
      <c r="V1068">
        <v>10205</v>
      </c>
      <c r="W1068">
        <v>376652</v>
      </c>
    </row>
    <row r="1069" spans="1:23" x14ac:dyDescent="0.25">
      <c r="A1069">
        <v>1068</v>
      </c>
      <c r="B1069">
        <f t="shared" ca="1" si="385"/>
        <v>45</v>
      </c>
      <c r="C1069" t="str">
        <f t="shared" ca="1" si="386"/>
        <v>Loamy</v>
      </c>
      <c r="D1069">
        <f t="shared" ca="1" si="387"/>
        <v>6.9</v>
      </c>
      <c r="E1069">
        <f t="shared" ca="1" si="388"/>
        <v>3.4</v>
      </c>
      <c r="F1069">
        <f t="shared" ca="1" si="389"/>
        <v>54.2</v>
      </c>
      <c r="G1069">
        <f t="shared" ca="1" si="390"/>
        <v>1.29</v>
      </c>
      <c r="H1069">
        <f t="shared" ca="1" si="391"/>
        <v>146</v>
      </c>
      <c r="I1069">
        <f t="shared" ca="1" si="392"/>
        <v>57</v>
      </c>
      <c r="J1069">
        <f t="shared" ca="1" si="393"/>
        <v>281</v>
      </c>
      <c r="K1069">
        <f t="shared" ca="1" si="394"/>
        <v>19</v>
      </c>
      <c r="L1069">
        <f t="shared" ca="1" si="395"/>
        <v>1.1000000000000001</v>
      </c>
      <c r="M1069" t="str">
        <f t="shared" ca="1" si="396"/>
        <v>Dark brown</v>
      </c>
      <c r="N1069">
        <f t="shared" ca="1" si="397"/>
        <v>36.799999999999997</v>
      </c>
      <c r="O1069">
        <f t="shared" ca="1" si="398"/>
        <v>36.6</v>
      </c>
      <c r="P1069">
        <f t="shared" ca="1" si="399"/>
        <v>22.4</v>
      </c>
      <c r="Q1069">
        <f t="shared" ca="1" si="400"/>
        <v>859</v>
      </c>
      <c r="R1069" t="s">
        <v>23</v>
      </c>
      <c r="S1069">
        <f t="shared" ca="1" si="382"/>
        <v>2.56</v>
      </c>
      <c r="T1069">
        <f t="shared" ca="1" si="383"/>
        <v>1.48</v>
      </c>
      <c r="U1069">
        <f t="shared" ca="1" si="384"/>
        <v>0.04</v>
      </c>
      <c r="V1069">
        <v>10205</v>
      </c>
      <c r="W1069">
        <v>376652</v>
      </c>
    </row>
    <row r="1070" spans="1:23" x14ac:dyDescent="0.25">
      <c r="A1070">
        <v>1069</v>
      </c>
      <c r="B1070">
        <f t="shared" ca="1" si="385"/>
        <v>32</v>
      </c>
      <c r="C1070" t="str">
        <f t="shared" ca="1" si="386"/>
        <v>Loamy</v>
      </c>
      <c r="D1070">
        <f t="shared" ca="1" si="387"/>
        <v>6.7</v>
      </c>
      <c r="E1070">
        <f t="shared" ca="1" si="388"/>
        <v>3.2</v>
      </c>
      <c r="F1070">
        <f t="shared" ca="1" si="389"/>
        <v>53.9</v>
      </c>
      <c r="G1070">
        <f t="shared" ca="1" si="390"/>
        <v>1.1200000000000001</v>
      </c>
      <c r="H1070">
        <f t="shared" ca="1" si="391"/>
        <v>110</v>
      </c>
      <c r="I1070">
        <f t="shared" ca="1" si="392"/>
        <v>30</v>
      </c>
      <c r="J1070">
        <f t="shared" ca="1" si="393"/>
        <v>224</v>
      </c>
      <c r="K1070">
        <f t="shared" ca="1" si="394"/>
        <v>15</v>
      </c>
      <c r="L1070">
        <f t="shared" ca="1" si="395"/>
        <v>1.2</v>
      </c>
      <c r="M1070" t="str">
        <f t="shared" ca="1" si="396"/>
        <v>Dark brown</v>
      </c>
      <c r="N1070">
        <f t="shared" ca="1" si="397"/>
        <v>43.7</v>
      </c>
      <c r="O1070">
        <f t="shared" ca="1" si="398"/>
        <v>42</v>
      </c>
      <c r="P1070">
        <f t="shared" ca="1" si="399"/>
        <v>25.1</v>
      </c>
      <c r="Q1070">
        <f t="shared" ca="1" si="400"/>
        <v>930</v>
      </c>
      <c r="R1070" t="s">
        <v>23</v>
      </c>
      <c r="S1070">
        <f t="shared" ca="1" si="382"/>
        <v>3.67</v>
      </c>
      <c r="T1070">
        <f t="shared" ca="1" si="383"/>
        <v>1.28</v>
      </c>
      <c r="U1070">
        <f t="shared" ca="1" si="384"/>
        <v>0.03</v>
      </c>
      <c r="V1070">
        <v>10205</v>
      </c>
      <c r="W1070">
        <v>376652</v>
      </c>
    </row>
    <row r="1071" spans="1:23" x14ac:dyDescent="0.25">
      <c r="A1071">
        <v>1070</v>
      </c>
      <c r="B1071">
        <f t="shared" ca="1" si="385"/>
        <v>30</v>
      </c>
      <c r="C1071" t="str">
        <f t="shared" ca="1" si="386"/>
        <v>Sandy loam</v>
      </c>
      <c r="D1071">
        <f t="shared" ca="1" si="387"/>
        <v>6.3</v>
      </c>
      <c r="E1071">
        <f t="shared" ca="1" si="388"/>
        <v>4.8</v>
      </c>
      <c r="F1071">
        <f t="shared" ca="1" si="389"/>
        <v>52.5</v>
      </c>
      <c r="G1071">
        <f t="shared" ca="1" si="390"/>
        <v>1.38</v>
      </c>
      <c r="H1071">
        <f t="shared" ca="1" si="391"/>
        <v>124</v>
      </c>
      <c r="I1071">
        <f t="shared" ca="1" si="392"/>
        <v>54</v>
      </c>
      <c r="J1071">
        <f t="shared" ca="1" si="393"/>
        <v>254</v>
      </c>
      <c r="K1071">
        <f t="shared" ca="1" si="394"/>
        <v>23</v>
      </c>
      <c r="L1071">
        <f t="shared" ca="1" si="395"/>
        <v>1.2</v>
      </c>
      <c r="M1071" t="str">
        <f t="shared" ca="1" si="396"/>
        <v>Reddish brown</v>
      </c>
      <c r="N1071">
        <f t="shared" ca="1" si="397"/>
        <v>41.1</v>
      </c>
      <c r="O1071">
        <f t="shared" ca="1" si="398"/>
        <v>59.2</v>
      </c>
      <c r="P1071">
        <f t="shared" ca="1" si="399"/>
        <v>21.3</v>
      </c>
      <c r="Q1071">
        <f t="shared" ca="1" si="400"/>
        <v>818</v>
      </c>
      <c r="R1071" t="s">
        <v>23</v>
      </c>
      <c r="S1071">
        <f t="shared" ca="1" si="382"/>
        <v>2.2999999999999998</v>
      </c>
      <c r="T1071">
        <f t="shared" ca="1" si="383"/>
        <v>0.89</v>
      </c>
      <c r="U1071">
        <f t="shared" ca="1" si="384"/>
        <v>0.03</v>
      </c>
      <c r="V1071">
        <v>10205</v>
      </c>
      <c r="W1071">
        <v>376652</v>
      </c>
    </row>
    <row r="1072" spans="1:23" x14ac:dyDescent="0.25">
      <c r="A1072">
        <v>1071</v>
      </c>
      <c r="B1072">
        <f t="shared" ca="1" si="385"/>
        <v>39</v>
      </c>
      <c r="C1072" t="str">
        <f t="shared" ca="1" si="386"/>
        <v>Loamy</v>
      </c>
      <c r="D1072">
        <f t="shared" ca="1" si="387"/>
        <v>6.8</v>
      </c>
      <c r="E1072">
        <f t="shared" ca="1" si="388"/>
        <v>4.3</v>
      </c>
      <c r="F1072">
        <f t="shared" ca="1" si="389"/>
        <v>52.8</v>
      </c>
      <c r="G1072">
        <f t="shared" ca="1" si="390"/>
        <v>1.44</v>
      </c>
      <c r="H1072">
        <f t="shared" ca="1" si="391"/>
        <v>94</v>
      </c>
      <c r="I1072">
        <f t="shared" ca="1" si="392"/>
        <v>49</v>
      </c>
      <c r="J1072">
        <f t="shared" ca="1" si="393"/>
        <v>290</v>
      </c>
      <c r="K1072">
        <f t="shared" ca="1" si="394"/>
        <v>25</v>
      </c>
      <c r="L1072">
        <f t="shared" ca="1" si="395"/>
        <v>1.6</v>
      </c>
      <c r="M1072" t="str">
        <f t="shared" ca="1" si="396"/>
        <v>Dark brown</v>
      </c>
      <c r="N1072">
        <f t="shared" ca="1" si="397"/>
        <v>40.9</v>
      </c>
      <c r="O1072">
        <f t="shared" ca="1" si="398"/>
        <v>40.9</v>
      </c>
      <c r="P1072">
        <f t="shared" ca="1" si="399"/>
        <v>24</v>
      </c>
      <c r="Q1072">
        <f t="shared" ca="1" si="400"/>
        <v>831</v>
      </c>
      <c r="R1072" t="s">
        <v>23</v>
      </c>
      <c r="S1072">
        <f t="shared" ca="1" si="382"/>
        <v>1.92</v>
      </c>
      <c r="T1072">
        <f t="shared" ca="1" si="383"/>
        <v>1.29</v>
      </c>
      <c r="U1072">
        <f t="shared" ca="1" si="384"/>
        <v>0.04</v>
      </c>
      <c r="V1072">
        <v>10205</v>
      </c>
      <c r="W1072">
        <v>376652</v>
      </c>
    </row>
    <row r="1073" spans="1:23" x14ac:dyDescent="0.25">
      <c r="A1073">
        <v>1072</v>
      </c>
      <c r="B1073">
        <f t="shared" ca="1" si="385"/>
        <v>30</v>
      </c>
      <c r="C1073" t="str">
        <f t="shared" ca="1" si="386"/>
        <v>Loamy</v>
      </c>
      <c r="D1073">
        <f t="shared" ca="1" si="387"/>
        <v>6.7</v>
      </c>
      <c r="E1073">
        <f t="shared" ca="1" si="388"/>
        <v>3.9</v>
      </c>
      <c r="F1073">
        <f t="shared" ca="1" si="389"/>
        <v>58.4</v>
      </c>
      <c r="G1073">
        <f t="shared" ca="1" si="390"/>
        <v>1.1200000000000001</v>
      </c>
      <c r="H1073">
        <f t="shared" ca="1" si="391"/>
        <v>123</v>
      </c>
      <c r="I1073">
        <f t="shared" ca="1" si="392"/>
        <v>32</v>
      </c>
      <c r="J1073">
        <f t="shared" ca="1" si="393"/>
        <v>264</v>
      </c>
      <c r="K1073">
        <f t="shared" ca="1" si="394"/>
        <v>24</v>
      </c>
      <c r="L1073">
        <f t="shared" ca="1" si="395"/>
        <v>1.5</v>
      </c>
      <c r="M1073" t="str">
        <f t="shared" ca="1" si="396"/>
        <v>Dark brown</v>
      </c>
      <c r="N1073">
        <f t="shared" ca="1" si="397"/>
        <v>38.6</v>
      </c>
      <c r="O1073">
        <f t="shared" ca="1" si="398"/>
        <v>45.3</v>
      </c>
      <c r="P1073">
        <f t="shared" ca="1" si="399"/>
        <v>20.5</v>
      </c>
      <c r="Q1073">
        <f t="shared" ca="1" si="400"/>
        <v>706</v>
      </c>
      <c r="R1073" t="s">
        <v>23</v>
      </c>
      <c r="S1073">
        <f t="shared" ca="1" si="382"/>
        <v>3.84</v>
      </c>
      <c r="T1073">
        <f t="shared" ca="1" si="383"/>
        <v>1.29</v>
      </c>
      <c r="U1073">
        <f t="shared" ca="1" si="384"/>
        <v>0.03</v>
      </c>
      <c r="V1073">
        <v>10205</v>
      </c>
      <c r="W1073">
        <v>376652</v>
      </c>
    </row>
    <row r="1074" spans="1:23" x14ac:dyDescent="0.25">
      <c r="A1074">
        <v>1073</v>
      </c>
      <c r="B1074">
        <f t="shared" ca="1" si="385"/>
        <v>45</v>
      </c>
      <c r="C1074" t="str">
        <f t="shared" ca="1" si="386"/>
        <v>Sandy loam</v>
      </c>
      <c r="D1074">
        <f t="shared" ca="1" si="387"/>
        <v>6.5</v>
      </c>
      <c r="E1074">
        <f t="shared" ca="1" si="388"/>
        <v>4.4000000000000004</v>
      </c>
      <c r="F1074">
        <f t="shared" ca="1" si="389"/>
        <v>52</v>
      </c>
      <c r="G1074">
        <f t="shared" ca="1" si="390"/>
        <v>1.08</v>
      </c>
      <c r="H1074">
        <f t="shared" ca="1" si="391"/>
        <v>96</v>
      </c>
      <c r="I1074">
        <f t="shared" ca="1" si="392"/>
        <v>30</v>
      </c>
      <c r="J1074">
        <f t="shared" ca="1" si="393"/>
        <v>294</v>
      </c>
      <c r="K1074">
        <f t="shared" ca="1" si="394"/>
        <v>20</v>
      </c>
      <c r="L1074">
        <f t="shared" ca="1" si="395"/>
        <v>1.4</v>
      </c>
      <c r="M1074" t="str">
        <f t="shared" ca="1" si="396"/>
        <v>Dark brown</v>
      </c>
      <c r="N1074">
        <f t="shared" ca="1" si="397"/>
        <v>46.8</v>
      </c>
      <c r="O1074">
        <f t="shared" ca="1" si="398"/>
        <v>48.2</v>
      </c>
      <c r="P1074">
        <f t="shared" ca="1" si="399"/>
        <v>28.4</v>
      </c>
      <c r="Q1074">
        <f t="shared" ca="1" si="400"/>
        <v>821</v>
      </c>
      <c r="R1074" t="s">
        <v>23</v>
      </c>
      <c r="S1074">
        <f t="shared" ca="1" si="382"/>
        <v>3.2</v>
      </c>
      <c r="T1074">
        <f t="shared" ca="1" si="383"/>
        <v>1.08</v>
      </c>
      <c r="U1074">
        <f t="shared" ca="1" si="384"/>
        <v>0.02</v>
      </c>
      <c r="V1074">
        <v>10205</v>
      </c>
      <c r="W1074">
        <v>376652</v>
      </c>
    </row>
    <row r="1075" spans="1:23" x14ac:dyDescent="0.25">
      <c r="A1075">
        <v>1074</v>
      </c>
      <c r="B1075">
        <f t="shared" ca="1" si="385"/>
        <v>40</v>
      </c>
      <c r="C1075" t="str">
        <f t="shared" ca="1" si="386"/>
        <v>Loamy</v>
      </c>
      <c r="D1075">
        <f t="shared" ca="1" si="387"/>
        <v>6.7</v>
      </c>
      <c r="E1075">
        <f t="shared" ca="1" si="388"/>
        <v>3.8</v>
      </c>
      <c r="F1075">
        <f t="shared" ca="1" si="389"/>
        <v>66.099999999999994</v>
      </c>
      <c r="G1075">
        <f t="shared" ca="1" si="390"/>
        <v>1.33</v>
      </c>
      <c r="H1075">
        <f t="shared" ca="1" si="391"/>
        <v>95</v>
      </c>
      <c r="I1075">
        <f t="shared" ca="1" si="392"/>
        <v>47</v>
      </c>
      <c r="J1075">
        <f t="shared" ca="1" si="393"/>
        <v>230</v>
      </c>
      <c r="K1075">
        <f t="shared" ca="1" si="394"/>
        <v>25</v>
      </c>
      <c r="L1075">
        <f t="shared" ca="1" si="395"/>
        <v>1.7</v>
      </c>
      <c r="M1075" t="str">
        <f t="shared" ca="1" si="396"/>
        <v>Reddish brown</v>
      </c>
      <c r="N1075">
        <f t="shared" ca="1" si="397"/>
        <v>49.6</v>
      </c>
      <c r="O1075">
        <f t="shared" ca="1" si="398"/>
        <v>46.2</v>
      </c>
      <c r="P1075">
        <f t="shared" ca="1" si="399"/>
        <v>24.4</v>
      </c>
      <c r="Q1075">
        <f t="shared" ca="1" si="400"/>
        <v>626</v>
      </c>
      <c r="R1075" t="s">
        <v>23</v>
      </c>
      <c r="S1075">
        <f t="shared" ca="1" si="382"/>
        <v>2.02</v>
      </c>
      <c r="T1075">
        <f t="shared" ca="1" si="383"/>
        <v>1.43</v>
      </c>
      <c r="U1075">
        <f t="shared" ca="1" si="384"/>
        <v>0.03</v>
      </c>
      <c r="V1075">
        <v>10205</v>
      </c>
      <c r="W1075">
        <v>376652</v>
      </c>
    </row>
    <row r="1076" spans="1:23" x14ac:dyDescent="0.25">
      <c r="A1076">
        <v>1075</v>
      </c>
      <c r="B1076">
        <f t="shared" ca="1" si="385"/>
        <v>45</v>
      </c>
      <c r="C1076" t="str">
        <f t="shared" ca="1" si="386"/>
        <v>Sandy loam</v>
      </c>
      <c r="D1076">
        <f t="shared" ca="1" si="387"/>
        <v>6</v>
      </c>
      <c r="E1076">
        <f t="shared" ca="1" si="388"/>
        <v>4.9000000000000004</v>
      </c>
      <c r="F1076">
        <f t="shared" ca="1" si="389"/>
        <v>54</v>
      </c>
      <c r="G1076">
        <f t="shared" ca="1" si="390"/>
        <v>1.37</v>
      </c>
      <c r="H1076">
        <f t="shared" ca="1" si="391"/>
        <v>105</v>
      </c>
      <c r="I1076">
        <f t="shared" ca="1" si="392"/>
        <v>51</v>
      </c>
      <c r="J1076">
        <f t="shared" ca="1" si="393"/>
        <v>223</v>
      </c>
      <c r="K1076">
        <f t="shared" ca="1" si="394"/>
        <v>16</v>
      </c>
      <c r="L1076">
        <f t="shared" ca="1" si="395"/>
        <v>1.5</v>
      </c>
      <c r="M1076" t="str">
        <f t="shared" ca="1" si="396"/>
        <v>Reddish brown</v>
      </c>
      <c r="N1076">
        <f t="shared" ca="1" si="397"/>
        <v>45.4</v>
      </c>
      <c r="O1076">
        <f t="shared" ca="1" si="398"/>
        <v>32.299999999999997</v>
      </c>
      <c r="P1076">
        <f t="shared" ca="1" si="399"/>
        <v>29.3</v>
      </c>
      <c r="Q1076">
        <f t="shared" ca="1" si="400"/>
        <v>714</v>
      </c>
      <c r="R1076" t="s">
        <v>23</v>
      </c>
      <c r="S1076">
        <f t="shared" ca="1" si="382"/>
        <v>2.06</v>
      </c>
      <c r="T1076">
        <f t="shared" ca="1" si="383"/>
        <v>1.67</v>
      </c>
      <c r="U1076">
        <f t="shared" ca="1" si="384"/>
        <v>0.03</v>
      </c>
      <c r="V1076">
        <v>10205</v>
      </c>
      <c r="W1076">
        <v>376652</v>
      </c>
    </row>
    <row r="1077" spans="1:23" x14ac:dyDescent="0.25">
      <c r="A1077">
        <v>1076</v>
      </c>
      <c r="B1077">
        <f t="shared" ca="1" si="385"/>
        <v>36</v>
      </c>
      <c r="C1077" t="str">
        <f t="shared" ca="1" si="386"/>
        <v>Sandy loam</v>
      </c>
      <c r="D1077">
        <f t="shared" ca="1" si="387"/>
        <v>6.4</v>
      </c>
      <c r="E1077">
        <f t="shared" ca="1" si="388"/>
        <v>3.7</v>
      </c>
      <c r="F1077">
        <f t="shared" ca="1" si="389"/>
        <v>69.900000000000006</v>
      </c>
      <c r="G1077">
        <f t="shared" ca="1" si="390"/>
        <v>1</v>
      </c>
      <c r="H1077">
        <f t="shared" ca="1" si="391"/>
        <v>116</v>
      </c>
      <c r="I1077">
        <f t="shared" ca="1" si="392"/>
        <v>48</v>
      </c>
      <c r="J1077">
        <f t="shared" ca="1" si="393"/>
        <v>208</v>
      </c>
      <c r="K1077">
        <f t="shared" ca="1" si="394"/>
        <v>23</v>
      </c>
      <c r="L1077">
        <f t="shared" ca="1" si="395"/>
        <v>1.3</v>
      </c>
      <c r="M1077" t="str">
        <f t="shared" ca="1" si="396"/>
        <v>Dark brown</v>
      </c>
      <c r="N1077">
        <f t="shared" ca="1" si="397"/>
        <v>33.1</v>
      </c>
      <c r="O1077">
        <f t="shared" ca="1" si="398"/>
        <v>59.6</v>
      </c>
      <c r="P1077">
        <f t="shared" ca="1" si="399"/>
        <v>22</v>
      </c>
      <c r="Q1077">
        <f t="shared" ca="1" si="400"/>
        <v>929</v>
      </c>
      <c r="R1077" t="s">
        <v>23</v>
      </c>
      <c r="S1077">
        <f t="shared" ca="1" si="382"/>
        <v>2.42</v>
      </c>
      <c r="T1077">
        <f t="shared" ca="1" si="383"/>
        <v>1.17</v>
      </c>
      <c r="U1077">
        <f t="shared" ca="1" si="384"/>
        <v>0.03</v>
      </c>
      <c r="V1077">
        <v>10205</v>
      </c>
      <c r="W1077">
        <v>376652</v>
      </c>
    </row>
    <row r="1078" spans="1:23" x14ac:dyDescent="0.25">
      <c r="A1078">
        <v>1077</v>
      </c>
      <c r="B1078">
        <f t="shared" ca="1" si="385"/>
        <v>40</v>
      </c>
      <c r="C1078" t="str">
        <f t="shared" ca="1" si="386"/>
        <v>Loamy</v>
      </c>
      <c r="D1078">
        <f t="shared" ca="1" si="387"/>
        <v>7</v>
      </c>
      <c r="E1078">
        <f t="shared" ca="1" si="388"/>
        <v>3.2</v>
      </c>
      <c r="F1078">
        <f t="shared" ca="1" si="389"/>
        <v>64</v>
      </c>
      <c r="G1078">
        <f t="shared" ca="1" si="390"/>
        <v>1.01</v>
      </c>
      <c r="H1078">
        <f t="shared" ca="1" si="391"/>
        <v>100</v>
      </c>
      <c r="I1078">
        <f t="shared" ca="1" si="392"/>
        <v>40</v>
      </c>
      <c r="J1078">
        <f t="shared" ca="1" si="393"/>
        <v>236</v>
      </c>
      <c r="K1078">
        <f t="shared" ca="1" si="394"/>
        <v>17</v>
      </c>
      <c r="L1078">
        <f t="shared" ca="1" si="395"/>
        <v>1.6</v>
      </c>
      <c r="M1078" t="str">
        <f t="shared" ca="1" si="396"/>
        <v>Reddish brown</v>
      </c>
      <c r="N1078">
        <f t="shared" ca="1" si="397"/>
        <v>50</v>
      </c>
      <c r="O1078">
        <f t="shared" ca="1" si="398"/>
        <v>41.8</v>
      </c>
      <c r="P1078">
        <f t="shared" ca="1" si="399"/>
        <v>22.6</v>
      </c>
      <c r="Q1078">
        <f t="shared" ca="1" si="400"/>
        <v>947</v>
      </c>
      <c r="R1078" t="s">
        <v>23</v>
      </c>
      <c r="S1078">
        <f t="shared" ca="1" si="382"/>
        <v>2.5</v>
      </c>
      <c r="T1078">
        <f t="shared" ca="1" si="383"/>
        <v>1.53</v>
      </c>
      <c r="U1078">
        <f t="shared" ca="1" si="384"/>
        <v>0.02</v>
      </c>
      <c r="V1078">
        <v>10205</v>
      </c>
      <c r="W1078">
        <v>376652</v>
      </c>
    </row>
    <row r="1079" spans="1:23" x14ac:dyDescent="0.25">
      <c r="A1079">
        <v>1078</v>
      </c>
      <c r="B1079">
        <f t="shared" ca="1" si="385"/>
        <v>44</v>
      </c>
      <c r="C1079" t="str">
        <f t="shared" ca="1" si="386"/>
        <v>Loamy</v>
      </c>
      <c r="D1079">
        <f t="shared" ca="1" si="387"/>
        <v>6.1</v>
      </c>
      <c r="E1079">
        <f t="shared" ca="1" si="388"/>
        <v>4.5999999999999996</v>
      </c>
      <c r="F1079">
        <f t="shared" ca="1" si="389"/>
        <v>63.4</v>
      </c>
      <c r="G1079">
        <f t="shared" ca="1" si="390"/>
        <v>1.04</v>
      </c>
      <c r="H1079">
        <f t="shared" ca="1" si="391"/>
        <v>112</v>
      </c>
      <c r="I1079">
        <f t="shared" ca="1" si="392"/>
        <v>45</v>
      </c>
      <c r="J1079">
        <f t="shared" ca="1" si="393"/>
        <v>253</v>
      </c>
      <c r="K1079">
        <f t="shared" ca="1" si="394"/>
        <v>21</v>
      </c>
      <c r="L1079">
        <f t="shared" ca="1" si="395"/>
        <v>1.1000000000000001</v>
      </c>
      <c r="M1079" t="str">
        <f t="shared" ca="1" si="396"/>
        <v>Dark brown</v>
      </c>
      <c r="N1079">
        <f t="shared" ca="1" si="397"/>
        <v>47.5</v>
      </c>
      <c r="O1079">
        <f t="shared" ca="1" si="398"/>
        <v>34.9</v>
      </c>
      <c r="P1079">
        <f t="shared" ca="1" si="399"/>
        <v>23.9</v>
      </c>
      <c r="Q1079">
        <f t="shared" ca="1" si="400"/>
        <v>655</v>
      </c>
      <c r="R1079" t="s">
        <v>23</v>
      </c>
      <c r="S1079">
        <f t="shared" ca="1" si="382"/>
        <v>2.4900000000000002</v>
      </c>
      <c r="T1079">
        <f t="shared" ca="1" si="383"/>
        <v>1.82</v>
      </c>
      <c r="U1079">
        <f t="shared" ca="1" si="384"/>
        <v>0.02</v>
      </c>
      <c r="V1079">
        <v>10205</v>
      </c>
      <c r="W1079">
        <v>376652</v>
      </c>
    </row>
    <row r="1080" spans="1:23" x14ac:dyDescent="0.25">
      <c r="A1080">
        <v>1079</v>
      </c>
      <c r="B1080">
        <f t="shared" ca="1" si="385"/>
        <v>42</v>
      </c>
      <c r="C1080" t="str">
        <f t="shared" ca="1" si="386"/>
        <v>Sandy loam</v>
      </c>
      <c r="D1080">
        <f t="shared" ca="1" si="387"/>
        <v>6.3</v>
      </c>
      <c r="E1080">
        <f t="shared" ca="1" si="388"/>
        <v>4.9000000000000004</v>
      </c>
      <c r="F1080">
        <f t="shared" ca="1" si="389"/>
        <v>52.3</v>
      </c>
      <c r="G1080">
        <f t="shared" ca="1" si="390"/>
        <v>1.49</v>
      </c>
      <c r="H1080">
        <f t="shared" ca="1" si="391"/>
        <v>112</v>
      </c>
      <c r="I1080">
        <f t="shared" ca="1" si="392"/>
        <v>51</v>
      </c>
      <c r="J1080">
        <f t="shared" ca="1" si="393"/>
        <v>294</v>
      </c>
      <c r="K1080">
        <f t="shared" ca="1" si="394"/>
        <v>18</v>
      </c>
      <c r="L1080">
        <f t="shared" ca="1" si="395"/>
        <v>2</v>
      </c>
      <c r="M1080" t="str">
        <f t="shared" ca="1" si="396"/>
        <v>Dark brown</v>
      </c>
      <c r="N1080">
        <f t="shared" ca="1" si="397"/>
        <v>45.9</v>
      </c>
      <c r="O1080">
        <f t="shared" ca="1" si="398"/>
        <v>38.700000000000003</v>
      </c>
      <c r="P1080">
        <f t="shared" ca="1" si="399"/>
        <v>23.4</v>
      </c>
      <c r="Q1080">
        <f t="shared" ca="1" si="400"/>
        <v>665</v>
      </c>
      <c r="R1080" t="s">
        <v>23</v>
      </c>
      <c r="S1080">
        <f t="shared" ca="1" si="382"/>
        <v>2.2000000000000002</v>
      </c>
      <c r="T1080">
        <f t="shared" ca="1" si="383"/>
        <v>1.35</v>
      </c>
      <c r="U1080">
        <f t="shared" ca="1" si="384"/>
        <v>0.03</v>
      </c>
      <c r="V1080">
        <v>10205</v>
      </c>
      <c r="W1080">
        <v>376652</v>
      </c>
    </row>
    <row r="1081" spans="1:23" x14ac:dyDescent="0.25">
      <c r="A1081">
        <v>1080</v>
      </c>
      <c r="B1081">
        <f t="shared" ca="1" si="385"/>
        <v>31</v>
      </c>
      <c r="C1081" t="str">
        <f t="shared" ca="1" si="386"/>
        <v>Sandy loam</v>
      </c>
      <c r="D1081">
        <f t="shared" ca="1" si="387"/>
        <v>6.7</v>
      </c>
      <c r="E1081">
        <f t="shared" ca="1" si="388"/>
        <v>3.1</v>
      </c>
      <c r="F1081">
        <f t="shared" ca="1" si="389"/>
        <v>64.2</v>
      </c>
      <c r="G1081">
        <f t="shared" ca="1" si="390"/>
        <v>1.1399999999999999</v>
      </c>
      <c r="H1081">
        <f t="shared" ca="1" si="391"/>
        <v>129</v>
      </c>
      <c r="I1081">
        <f t="shared" ca="1" si="392"/>
        <v>39</v>
      </c>
      <c r="J1081">
        <f t="shared" ca="1" si="393"/>
        <v>221</v>
      </c>
      <c r="K1081">
        <f t="shared" ca="1" si="394"/>
        <v>17</v>
      </c>
      <c r="L1081">
        <f t="shared" ca="1" si="395"/>
        <v>1.6</v>
      </c>
      <c r="M1081" t="str">
        <f t="shared" ca="1" si="396"/>
        <v>Reddish brown</v>
      </c>
      <c r="N1081">
        <f t="shared" ca="1" si="397"/>
        <v>43.6</v>
      </c>
      <c r="O1081">
        <f t="shared" ca="1" si="398"/>
        <v>56.5</v>
      </c>
      <c r="P1081">
        <f t="shared" ca="1" si="399"/>
        <v>25</v>
      </c>
      <c r="Q1081">
        <f t="shared" ca="1" si="400"/>
        <v>933</v>
      </c>
      <c r="R1081" t="s">
        <v>23</v>
      </c>
      <c r="S1081">
        <f t="shared" ca="1" si="382"/>
        <v>3.31</v>
      </c>
      <c r="T1081">
        <f t="shared" ca="1" si="383"/>
        <v>1.1399999999999999</v>
      </c>
      <c r="U1081">
        <f t="shared" ca="1" si="384"/>
        <v>0.03</v>
      </c>
      <c r="V1081">
        <v>10205</v>
      </c>
      <c r="W1081">
        <v>376652</v>
      </c>
    </row>
    <row r="1082" spans="1:23" x14ac:dyDescent="0.25">
      <c r="A1082">
        <v>1081</v>
      </c>
      <c r="B1082">
        <f t="shared" ca="1" si="385"/>
        <v>41</v>
      </c>
      <c r="C1082" t="str">
        <f t="shared" ca="1" si="386"/>
        <v>Loamy</v>
      </c>
      <c r="D1082">
        <f t="shared" ca="1" si="387"/>
        <v>6.6</v>
      </c>
      <c r="E1082">
        <f t="shared" ca="1" si="388"/>
        <v>3.6</v>
      </c>
      <c r="F1082">
        <f t="shared" ca="1" si="389"/>
        <v>55.8</v>
      </c>
      <c r="G1082">
        <f t="shared" ca="1" si="390"/>
        <v>1.1100000000000001</v>
      </c>
      <c r="H1082">
        <f t="shared" ca="1" si="391"/>
        <v>109</v>
      </c>
      <c r="I1082">
        <f t="shared" ca="1" si="392"/>
        <v>47</v>
      </c>
      <c r="J1082">
        <f t="shared" ca="1" si="393"/>
        <v>285</v>
      </c>
      <c r="K1082">
        <f t="shared" ca="1" si="394"/>
        <v>25</v>
      </c>
      <c r="L1082">
        <f t="shared" ca="1" si="395"/>
        <v>1.8</v>
      </c>
      <c r="M1082" t="str">
        <f t="shared" ca="1" si="396"/>
        <v>Dark brown</v>
      </c>
      <c r="N1082">
        <f t="shared" ca="1" si="397"/>
        <v>44.3</v>
      </c>
      <c r="O1082">
        <f t="shared" ca="1" si="398"/>
        <v>50.3</v>
      </c>
      <c r="P1082">
        <f t="shared" ca="1" si="399"/>
        <v>21.6</v>
      </c>
      <c r="Q1082">
        <f t="shared" ca="1" si="400"/>
        <v>837</v>
      </c>
      <c r="R1082" t="s">
        <v>23</v>
      </c>
      <c r="S1082">
        <f t="shared" ca="1" si="382"/>
        <v>2.3199999999999998</v>
      </c>
      <c r="T1082">
        <f t="shared" ca="1" si="383"/>
        <v>1.1100000000000001</v>
      </c>
      <c r="U1082">
        <f t="shared" ca="1" si="384"/>
        <v>0.03</v>
      </c>
      <c r="V1082">
        <v>10205</v>
      </c>
      <c r="W1082">
        <v>376652</v>
      </c>
    </row>
    <row r="1083" spans="1:23" x14ac:dyDescent="0.25">
      <c r="A1083">
        <v>1082</v>
      </c>
      <c r="B1083">
        <f t="shared" ca="1" si="385"/>
        <v>30</v>
      </c>
      <c r="C1083" t="str">
        <f t="shared" ca="1" si="386"/>
        <v>Sandy loam</v>
      </c>
      <c r="D1083">
        <f t="shared" ca="1" si="387"/>
        <v>6.7</v>
      </c>
      <c r="E1083">
        <f t="shared" ca="1" si="388"/>
        <v>3.6</v>
      </c>
      <c r="F1083">
        <f t="shared" ca="1" si="389"/>
        <v>63</v>
      </c>
      <c r="G1083">
        <f t="shared" ca="1" si="390"/>
        <v>1.33</v>
      </c>
      <c r="H1083">
        <f t="shared" ca="1" si="391"/>
        <v>95</v>
      </c>
      <c r="I1083">
        <f t="shared" ca="1" si="392"/>
        <v>41</v>
      </c>
      <c r="J1083">
        <f t="shared" ca="1" si="393"/>
        <v>226</v>
      </c>
      <c r="K1083">
        <f t="shared" ca="1" si="394"/>
        <v>16</v>
      </c>
      <c r="L1083">
        <f t="shared" ca="1" si="395"/>
        <v>1.5</v>
      </c>
      <c r="M1083" t="str">
        <f t="shared" ca="1" si="396"/>
        <v>Reddish brown</v>
      </c>
      <c r="N1083">
        <f t="shared" ca="1" si="397"/>
        <v>49.2</v>
      </c>
      <c r="O1083">
        <f t="shared" ca="1" si="398"/>
        <v>36.299999999999997</v>
      </c>
      <c r="P1083">
        <f t="shared" ca="1" si="399"/>
        <v>26.4</v>
      </c>
      <c r="Q1083">
        <f t="shared" ca="1" si="400"/>
        <v>900</v>
      </c>
      <c r="R1083" t="s">
        <v>23</v>
      </c>
      <c r="S1083">
        <f t="shared" ca="1" si="382"/>
        <v>2.3199999999999998</v>
      </c>
      <c r="T1083">
        <f t="shared" ca="1" si="383"/>
        <v>1.74</v>
      </c>
      <c r="U1083">
        <f t="shared" ca="1" si="384"/>
        <v>0.03</v>
      </c>
      <c r="V1083">
        <v>10205</v>
      </c>
      <c r="W1083">
        <v>376652</v>
      </c>
    </row>
    <row r="1084" spans="1:23" x14ac:dyDescent="0.25">
      <c r="A1084">
        <v>1083</v>
      </c>
      <c r="B1084">
        <f t="shared" ca="1" si="385"/>
        <v>33</v>
      </c>
      <c r="C1084" t="str">
        <f t="shared" ca="1" si="386"/>
        <v>Loamy</v>
      </c>
      <c r="D1084">
        <f t="shared" ca="1" si="387"/>
        <v>6.1</v>
      </c>
      <c r="E1084">
        <f t="shared" ca="1" si="388"/>
        <v>4.5999999999999996</v>
      </c>
      <c r="F1084">
        <f t="shared" ca="1" si="389"/>
        <v>67.5</v>
      </c>
      <c r="G1084">
        <f t="shared" ca="1" si="390"/>
        <v>1.46</v>
      </c>
      <c r="H1084">
        <f t="shared" ca="1" si="391"/>
        <v>91</v>
      </c>
      <c r="I1084">
        <f t="shared" ca="1" si="392"/>
        <v>43</v>
      </c>
      <c r="J1084">
        <f t="shared" ca="1" si="393"/>
        <v>217</v>
      </c>
      <c r="K1084">
        <f t="shared" ca="1" si="394"/>
        <v>16</v>
      </c>
      <c r="L1084">
        <f t="shared" ca="1" si="395"/>
        <v>1.4</v>
      </c>
      <c r="M1084" t="str">
        <f t="shared" ca="1" si="396"/>
        <v>Dark brown</v>
      </c>
      <c r="N1084">
        <f t="shared" ca="1" si="397"/>
        <v>46</v>
      </c>
      <c r="O1084">
        <f t="shared" ca="1" si="398"/>
        <v>53.8</v>
      </c>
      <c r="P1084">
        <f t="shared" ca="1" si="399"/>
        <v>23.7</v>
      </c>
      <c r="Q1084">
        <f t="shared" ca="1" si="400"/>
        <v>917</v>
      </c>
      <c r="R1084" t="s">
        <v>23</v>
      </c>
      <c r="S1084">
        <f t="shared" ca="1" si="382"/>
        <v>2.12</v>
      </c>
      <c r="T1084">
        <f t="shared" ca="1" si="383"/>
        <v>1.25</v>
      </c>
      <c r="U1084">
        <f t="shared" ca="1" si="384"/>
        <v>0.03</v>
      </c>
      <c r="V1084">
        <v>10205</v>
      </c>
      <c r="W1084">
        <v>376652</v>
      </c>
    </row>
    <row r="1085" spans="1:23" x14ac:dyDescent="0.25">
      <c r="A1085">
        <v>1084</v>
      </c>
      <c r="B1085">
        <f t="shared" ca="1" si="385"/>
        <v>37</v>
      </c>
      <c r="C1085" t="str">
        <f t="shared" ca="1" si="386"/>
        <v>Loamy</v>
      </c>
      <c r="D1085">
        <f t="shared" ca="1" si="387"/>
        <v>6.4</v>
      </c>
      <c r="E1085">
        <f t="shared" ca="1" si="388"/>
        <v>3.8</v>
      </c>
      <c r="F1085">
        <f t="shared" ca="1" si="389"/>
        <v>53.1</v>
      </c>
      <c r="G1085">
        <f t="shared" ca="1" si="390"/>
        <v>1.03</v>
      </c>
      <c r="H1085">
        <f t="shared" ca="1" si="391"/>
        <v>108</v>
      </c>
      <c r="I1085">
        <f t="shared" ca="1" si="392"/>
        <v>53</v>
      </c>
      <c r="J1085">
        <f t="shared" ca="1" si="393"/>
        <v>293</v>
      </c>
      <c r="K1085">
        <f t="shared" ca="1" si="394"/>
        <v>20</v>
      </c>
      <c r="L1085">
        <f t="shared" ca="1" si="395"/>
        <v>1.1000000000000001</v>
      </c>
      <c r="M1085" t="str">
        <f t="shared" ca="1" si="396"/>
        <v>Dark brown</v>
      </c>
      <c r="N1085">
        <f t="shared" ca="1" si="397"/>
        <v>33.299999999999997</v>
      </c>
      <c r="O1085">
        <f t="shared" ca="1" si="398"/>
        <v>39.299999999999997</v>
      </c>
      <c r="P1085">
        <f t="shared" ca="1" si="399"/>
        <v>23.7</v>
      </c>
      <c r="Q1085">
        <f t="shared" ca="1" si="400"/>
        <v>785</v>
      </c>
      <c r="R1085" t="s">
        <v>23</v>
      </c>
      <c r="S1085">
        <f t="shared" ca="1" si="382"/>
        <v>2.04</v>
      </c>
      <c r="T1085">
        <f t="shared" ca="1" si="383"/>
        <v>1.35</v>
      </c>
      <c r="U1085">
        <f t="shared" ca="1" si="384"/>
        <v>0.03</v>
      </c>
      <c r="V1085">
        <v>10205</v>
      </c>
      <c r="W1085">
        <v>376652</v>
      </c>
    </row>
    <row r="1086" spans="1:23" x14ac:dyDescent="0.25">
      <c r="A1086">
        <v>1085</v>
      </c>
      <c r="B1086">
        <f t="shared" ca="1" si="385"/>
        <v>45</v>
      </c>
      <c r="C1086" t="str">
        <f t="shared" ca="1" si="386"/>
        <v>Loamy</v>
      </c>
      <c r="D1086">
        <f t="shared" ca="1" si="387"/>
        <v>7</v>
      </c>
      <c r="E1086">
        <f t="shared" ca="1" si="388"/>
        <v>3.6</v>
      </c>
      <c r="F1086">
        <f t="shared" ca="1" si="389"/>
        <v>57.3</v>
      </c>
      <c r="G1086">
        <f t="shared" ca="1" si="390"/>
        <v>1.37</v>
      </c>
      <c r="H1086">
        <f t="shared" ca="1" si="391"/>
        <v>102</v>
      </c>
      <c r="I1086">
        <f t="shared" ca="1" si="392"/>
        <v>56</v>
      </c>
      <c r="J1086">
        <f t="shared" ca="1" si="393"/>
        <v>270</v>
      </c>
      <c r="K1086">
        <f t="shared" ca="1" si="394"/>
        <v>16</v>
      </c>
      <c r="L1086">
        <f t="shared" ca="1" si="395"/>
        <v>1.7</v>
      </c>
      <c r="M1086" t="str">
        <f t="shared" ca="1" si="396"/>
        <v>Dark brown</v>
      </c>
      <c r="N1086">
        <f t="shared" ca="1" si="397"/>
        <v>37.9</v>
      </c>
      <c r="O1086">
        <f t="shared" ca="1" si="398"/>
        <v>33.799999999999997</v>
      </c>
      <c r="P1086">
        <f t="shared" ca="1" si="399"/>
        <v>28.4</v>
      </c>
      <c r="Q1086">
        <f t="shared" ca="1" si="400"/>
        <v>639</v>
      </c>
      <c r="R1086" t="s">
        <v>23</v>
      </c>
      <c r="S1086">
        <f t="shared" ca="1" si="382"/>
        <v>1.82</v>
      </c>
      <c r="T1086">
        <f t="shared" ca="1" si="383"/>
        <v>1.7</v>
      </c>
      <c r="U1086">
        <f t="shared" ca="1" si="384"/>
        <v>0.04</v>
      </c>
      <c r="V1086">
        <v>10205</v>
      </c>
      <c r="W1086">
        <v>376652</v>
      </c>
    </row>
    <row r="1087" spans="1:23" x14ac:dyDescent="0.25">
      <c r="A1087">
        <v>1086</v>
      </c>
      <c r="B1087">
        <f t="shared" ca="1" si="385"/>
        <v>37</v>
      </c>
      <c r="C1087" t="str">
        <f t="shared" ca="1" si="386"/>
        <v>Loamy</v>
      </c>
      <c r="D1087">
        <f t="shared" ca="1" si="387"/>
        <v>6.5</v>
      </c>
      <c r="E1087">
        <f t="shared" ca="1" si="388"/>
        <v>4</v>
      </c>
      <c r="F1087">
        <f t="shared" ca="1" si="389"/>
        <v>53.4</v>
      </c>
      <c r="G1087">
        <f t="shared" ca="1" si="390"/>
        <v>1</v>
      </c>
      <c r="H1087">
        <f t="shared" ca="1" si="391"/>
        <v>102</v>
      </c>
      <c r="I1087">
        <f t="shared" ca="1" si="392"/>
        <v>33</v>
      </c>
      <c r="J1087">
        <f t="shared" ca="1" si="393"/>
        <v>286</v>
      </c>
      <c r="K1087">
        <f t="shared" ca="1" si="394"/>
        <v>17</v>
      </c>
      <c r="L1087">
        <f t="shared" ca="1" si="395"/>
        <v>1.6</v>
      </c>
      <c r="M1087" t="str">
        <f t="shared" ca="1" si="396"/>
        <v>Dark brown</v>
      </c>
      <c r="N1087">
        <f t="shared" ca="1" si="397"/>
        <v>47</v>
      </c>
      <c r="O1087">
        <f t="shared" ca="1" si="398"/>
        <v>45.9</v>
      </c>
      <c r="P1087">
        <f t="shared" ca="1" si="399"/>
        <v>29.9</v>
      </c>
      <c r="Q1087">
        <f t="shared" ca="1" si="400"/>
        <v>882</v>
      </c>
      <c r="R1087" t="s">
        <v>23</v>
      </c>
      <c r="S1087">
        <f t="shared" ca="1" si="382"/>
        <v>3.09</v>
      </c>
      <c r="T1087">
        <f t="shared" ca="1" si="383"/>
        <v>1.1599999999999999</v>
      </c>
      <c r="U1087">
        <f t="shared" ca="1" si="384"/>
        <v>0.02</v>
      </c>
      <c r="V1087">
        <v>10205</v>
      </c>
      <c r="W1087">
        <v>376652</v>
      </c>
    </row>
    <row r="1088" spans="1:23" x14ac:dyDescent="0.25">
      <c r="A1088">
        <v>1087</v>
      </c>
      <c r="B1088">
        <f t="shared" ca="1" si="385"/>
        <v>30</v>
      </c>
      <c r="C1088" t="str">
        <f t="shared" ca="1" si="386"/>
        <v>Sandy loam</v>
      </c>
      <c r="D1088">
        <f t="shared" ca="1" si="387"/>
        <v>6.6</v>
      </c>
      <c r="E1088">
        <f t="shared" ca="1" si="388"/>
        <v>3.7</v>
      </c>
      <c r="F1088">
        <f t="shared" ca="1" si="389"/>
        <v>65.099999999999994</v>
      </c>
      <c r="G1088">
        <f t="shared" ca="1" si="390"/>
        <v>1.1299999999999999</v>
      </c>
      <c r="H1088">
        <f t="shared" ca="1" si="391"/>
        <v>145</v>
      </c>
      <c r="I1088">
        <f t="shared" ca="1" si="392"/>
        <v>60</v>
      </c>
      <c r="J1088">
        <f t="shared" ca="1" si="393"/>
        <v>271</v>
      </c>
      <c r="K1088">
        <f t="shared" ca="1" si="394"/>
        <v>22</v>
      </c>
      <c r="L1088">
        <f t="shared" ca="1" si="395"/>
        <v>1.7</v>
      </c>
      <c r="M1088" t="str">
        <f t="shared" ca="1" si="396"/>
        <v>Reddish brown</v>
      </c>
      <c r="N1088">
        <f t="shared" ca="1" si="397"/>
        <v>44</v>
      </c>
      <c r="O1088">
        <f t="shared" ca="1" si="398"/>
        <v>39.6</v>
      </c>
      <c r="P1088">
        <f t="shared" ca="1" si="399"/>
        <v>23.8</v>
      </c>
      <c r="Q1088">
        <f t="shared" ca="1" si="400"/>
        <v>820</v>
      </c>
      <c r="R1088" t="s">
        <v>23</v>
      </c>
      <c r="S1088">
        <f t="shared" ca="1" si="382"/>
        <v>2.42</v>
      </c>
      <c r="T1088">
        <f t="shared" ca="1" si="383"/>
        <v>1.64</v>
      </c>
      <c r="U1088">
        <f t="shared" ca="1" si="384"/>
        <v>0.03</v>
      </c>
      <c r="V1088">
        <v>10205</v>
      </c>
      <c r="W1088">
        <v>376652</v>
      </c>
    </row>
    <row r="1089" spans="1:23" x14ac:dyDescent="0.25">
      <c r="A1089">
        <v>1088</v>
      </c>
      <c r="B1089">
        <f t="shared" ca="1" si="385"/>
        <v>38</v>
      </c>
      <c r="C1089" t="str">
        <f t="shared" ca="1" si="386"/>
        <v>Loamy</v>
      </c>
      <c r="D1089">
        <f t="shared" ca="1" si="387"/>
        <v>6.6</v>
      </c>
      <c r="E1089">
        <f t="shared" ca="1" si="388"/>
        <v>4</v>
      </c>
      <c r="F1089">
        <f t="shared" ca="1" si="389"/>
        <v>65.599999999999994</v>
      </c>
      <c r="G1089">
        <f t="shared" ca="1" si="390"/>
        <v>1.26</v>
      </c>
      <c r="H1089">
        <f t="shared" ca="1" si="391"/>
        <v>140</v>
      </c>
      <c r="I1089">
        <f t="shared" ca="1" si="392"/>
        <v>35</v>
      </c>
      <c r="J1089">
        <f t="shared" ca="1" si="393"/>
        <v>240</v>
      </c>
      <c r="K1089">
        <f t="shared" ca="1" si="394"/>
        <v>15</v>
      </c>
      <c r="L1089">
        <f t="shared" ca="1" si="395"/>
        <v>1.7</v>
      </c>
      <c r="M1089" t="str">
        <f t="shared" ca="1" si="396"/>
        <v>Reddish brown</v>
      </c>
      <c r="N1089">
        <f t="shared" ca="1" si="397"/>
        <v>36.1</v>
      </c>
      <c r="O1089">
        <f t="shared" ca="1" si="398"/>
        <v>34.9</v>
      </c>
      <c r="P1089">
        <f t="shared" ca="1" si="399"/>
        <v>24.3</v>
      </c>
      <c r="Q1089">
        <f t="shared" ca="1" si="400"/>
        <v>915</v>
      </c>
      <c r="R1089" t="s">
        <v>23</v>
      </c>
      <c r="S1089">
        <f t="shared" ca="1" si="382"/>
        <v>4</v>
      </c>
      <c r="T1089">
        <f t="shared" ca="1" si="383"/>
        <v>1.88</v>
      </c>
      <c r="U1089">
        <f t="shared" ca="1" si="384"/>
        <v>0.03</v>
      </c>
      <c r="V1089">
        <v>10205</v>
      </c>
      <c r="W1089">
        <v>376652</v>
      </c>
    </row>
    <row r="1090" spans="1:23" x14ac:dyDescent="0.25">
      <c r="A1090">
        <v>1089</v>
      </c>
      <c r="B1090">
        <f t="shared" ca="1" si="385"/>
        <v>40</v>
      </c>
      <c r="C1090" t="str">
        <f t="shared" ca="1" si="386"/>
        <v>Sandy loam</v>
      </c>
      <c r="D1090">
        <f t="shared" ca="1" si="387"/>
        <v>6.3</v>
      </c>
      <c r="E1090">
        <f t="shared" ca="1" si="388"/>
        <v>4.4000000000000004</v>
      </c>
      <c r="F1090">
        <f t="shared" ca="1" si="389"/>
        <v>56.7</v>
      </c>
      <c r="G1090">
        <f t="shared" ca="1" si="390"/>
        <v>1.34</v>
      </c>
      <c r="H1090">
        <f t="shared" ca="1" si="391"/>
        <v>80</v>
      </c>
      <c r="I1090">
        <f t="shared" ca="1" si="392"/>
        <v>55</v>
      </c>
      <c r="J1090">
        <f t="shared" ca="1" si="393"/>
        <v>244</v>
      </c>
      <c r="K1090">
        <f t="shared" ca="1" si="394"/>
        <v>19</v>
      </c>
      <c r="L1090">
        <f t="shared" ca="1" si="395"/>
        <v>1</v>
      </c>
      <c r="M1090" t="str">
        <f t="shared" ca="1" si="396"/>
        <v>Reddish brown</v>
      </c>
      <c r="N1090">
        <f t="shared" ca="1" si="397"/>
        <v>36.6</v>
      </c>
      <c r="O1090">
        <f t="shared" ca="1" si="398"/>
        <v>43.9</v>
      </c>
      <c r="P1090">
        <f t="shared" ca="1" si="399"/>
        <v>27.4</v>
      </c>
      <c r="Q1090">
        <f t="shared" ca="1" si="400"/>
        <v>658</v>
      </c>
      <c r="R1090" t="s">
        <v>23</v>
      </c>
      <c r="S1090">
        <f t="shared" ca="1" si="382"/>
        <v>1.45</v>
      </c>
      <c r="T1090">
        <f t="shared" ca="1" si="383"/>
        <v>1.29</v>
      </c>
      <c r="U1090">
        <f t="shared" ca="1" si="384"/>
        <v>0.04</v>
      </c>
      <c r="V1090">
        <v>10205</v>
      </c>
      <c r="W1090">
        <v>376652</v>
      </c>
    </row>
    <row r="1091" spans="1:23" x14ac:dyDescent="0.25">
      <c r="A1091">
        <v>1090</v>
      </c>
      <c r="B1091">
        <f t="shared" ca="1" si="385"/>
        <v>39</v>
      </c>
      <c r="C1091" t="str">
        <f t="shared" ca="1" si="386"/>
        <v>Loamy</v>
      </c>
      <c r="D1091">
        <f t="shared" ca="1" si="387"/>
        <v>6.9</v>
      </c>
      <c r="E1091">
        <f t="shared" ca="1" si="388"/>
        <v>4.0999999999999996</v>
      </c>
      <c r="F1091">
        <f t="shared" ca="1" si="389"/>
        <v>69.3</v>
      </c>
      <c r="G1091">
        <f t="shared" ca="1" si="390"/>
        <v>1.26</v>
      </c>
      <c r="H1091">
        <f t="shared" ca="1" si="391"/>
        <v>148</v>
      </c>
      <c r="I1091">
        <f t="shared" ca="1" si="392"/>
        <v>51</v>
      </c>
      <c r="J1091">
        <f t="shared" ca="1" si="393"/>
        <v>261</v>
      </c>
      <c r="K1091">
        <f t="shared" ca="1" si="394"/>
        <v>22</v>
      </c>
      <c r="L1091">
        <f t="shared" ca="1" si="395"/>
        <v>1.5</v>
      </c>
      <c r="M1091" t="str">
        <f t="shared" ca="1" si="396"/>
        <v>Reddish brown</v>
      </c>
      <c r="N1091">
        <f t="shared" ca="1" si="397"/>
        <v>32.700000000000003</v>
      </c>
      <c r="O1091">
        <f t="shared" ca="1" si="398"/>
        <v>35.799999999999997</v>
      </c>
      <c r="P1091">
        <f t="shared" ca="1" si="399"/>
        <v>28.5</v>
      </c>
      <c r="Q1091">
        <f t="shared" ca="1" si="400"/>
        <v>604</v>
      </c>
      <c r="R1091" t="s">
        <v>23</v>
      </c>
      <c r="S1091">
        <f t="shared" ref="S1091:S1154" ca="1" si="401">ROUND(H1091/I1091,2)</f>
        <v>2.9</v>
      </c>
      <c r="T1091">
        <f t="shared" ref="T1091:T1154" ca="1" si="402">ROUND(F1091/O1091,2)</f>
        <v>1.94</v>
      </c>
      <c r="U1091">
        <f t="shared" ref="U1091:U1154" ca="1" si="403">ROUND(G1091/N1091,2)</f>
        <v>0.04</v>
      </c>
      <c r="V1091">
        <v>10205</v>
      </c>
      <c r="W1091">
        <v>376652</v>
      </c>
    </row>
    <row r="1092" spans="1:23" x14ac:dyDescent="0.25">
      <c r="A1092">
        <v>1091</v>
      </c>
      <c r="B1092">
        <f t="shared" ca="1" si="385"/>
        <v>30</v>
      </c>
      <c r="C1092" t="str">
        <f t="shared" ca="1" si="386"/>
        <v>Loamy</v>
      </c>
      <c r="D1092">
        <f t="shared" ca="1" si="387"/>
        <v>6.1</v>
      </c>
      <c r="E1092">
        <f t="shared" ca="1" si="388"/>
        <v>3.5</v>
      </c>
      <c r="F1092">
        <f t="shared" ca="1" si="389"/>
        <v>53.7</v>
      </c>
      <c r="G1092">
        <f t="shared" ca="1" si="390"/>
        <v>1.23</v>
      </c>
      <c r="H1092">
        <f t="shared" ca="1" si="391"/>
        <v>92</v>
      </c>
      <c r="I1092">
        <f t="shared" ca="1" si="392"/>
        <v>54</v>
      </c>
      <c r="J1092">
        <f t="shared" ca="1" si="393"/>
        <v>290</v>
      </c>
      <c r="K1092">
        <f t="shared" ca="1" si="394"/>
        <v>22</v>
      </c>
      <c r="L1092">
        <f t="shared" ca="1" si="395"/>
        <v>1.1000000000000001</v>
      </c>
      <c r="M1092" t="str">
        <f t="shared" ca="1" si="396"/>
        <v>Dark brown</v>
      </c>
      <c r="N1092">
        <f t="shared" ca="1" si="397"/>
        <v>35.299999999999997</v>
      </c>
      <c r="O1092">
        <f t="shared" ca="1" si="398"/>
        <v>49</v>
      </c>
      <c r="P1092">
        <f t="shared" ca="1" si="399"/>
        <v>25.6</v>
      </c>
      <c r="Q1092">
        <f t="shared" ca="1" si="400"/>
        <v>985</v>
      </c>
      <c r="R1092" t="s">
        <v>23</v>
      </c>
      <c r="S1092">
        <f t="shared" ca="1" si="401"/>
        <v>1.7</v>
      </c>
      <c r="T1092">
        <f t="shared" ca="1" si="402"/>
        <v>1.1000000000000001</v>
      </c>
      <c r="U1092">
        <f t="shared" ca="1" si="403"/>
        <v>0.03</v>
      </c>
      <c r="V1092">
        <v>10205</v>
      </c>
      <c r="W1092">
        <v>376652</v>
      </c>
    </row>
    <row r="1093" spans="1:23" x14ac:dyDescent="0.25">
      <c r="A1093">
        <v>1092</v>
      </c>
      <c r="B1093">
        <f t="shared" ca="1" si="385"/>
        <v>33</v>
      </c>
      <c r="C1093" t="str">
        <f t="shared" ca="1" si="386"/>
        <v>Loamy</v>
      </c>
      <c r="D1093">
        <f t="shared" ca="1" si="387"/>
        <v>6.5</v>
      </c>
      <c r="E1093">
        <f t="shared" ca="1" si="388"/>
        <v>3.8</v>
      </c>
      <c r="F1093">
        <f t="shared" ca="1" si="389"/>
        <v>61.1</v>
      </c>
      <c r="G1093">
        <f t="shared" ca="1" si="390"/>
        <v>1.1200000000000001</v>
      </c>
      <c r="H1093">
        <f t="shared" ca="1" si="391"/>
        <v>92</v>
      </c>
      <c r="I1093">
        <f t="shared" ca="1" si="392"/>
        <v>60</v>
      </c>
      <c r="J1093">
        <f t="shared" ca="1" si="393"/>
        <v>290</v>
      </c>
      <c r="K1093">
        <f t="shared" ca="1" si="394"/>
        <v>22</v>
      </c>
      <c r="L1093">
        <f t="shared" ca="1" si="395"/>
        <v>1.1000000000000001</v>
      </c>
      <c r="M1093" t="str">
        <f t="shared" ca="1" si="396"/>
        <v>Reddish brown</v>
      </c>
      <c r="N1093">
        <f t="shared" ca="1" si="397"/>
        <v>48.8</v>
      </c>
      <c r="O1093">
        <f t="shared" ca="1" si="398"/>
        <v>45.3</v>
      </c>
      <c r="P1093">
        <f t="shared" ca="1" si="399"/>
        <v>28.7</v>
      </c>
      <c r="Q1093">
        <f t="shared" ca="1" si="400"/>
        <v>702</v>
      </c>
      <c r="R1093" t="s">
        <v>23</v>
      </c>
      <c r="S1093">
        <f t="shared" ca="1" si="401"/>
        <v>1.53</v>
      </c>
      <c r="T1093">
        <f t="shared" ca="1" si="402"/>
        <v>1.35</v>
      </c>
      <c r="U1093">
        <f t="shared" ca="1" si="403"/>
        <v>0.02</v>
      </c>
      <c r="V1093">
        <v>10205</v>
      </c>
      <c r="W1093">
        <v>376652</v>
      </c>
    </row>
    <row r="1094" spans="1:23" x14ac:dyDescent="0.25">
      <c r="A1094">
        <v>1093</v>
      </c>
      <c r="B1094">
        <f t="shared" ca="1" si="385"/>
        <v>30</v>
      </c>
      <c r="C1094" t="str">
        <f t="shared" ca="1" si="386"/>
        <v>Sandy loam</v>
      </c>
      <c r="D1094">
        <f t="shared" ca="1" si="387"/>
        <v>6.7</v>
      </c>
      <c r="E1094">
        <f t="shared" ca="1" si="388"/>
        <v>5</v>
      </c>
      <c r="F1094">
        <f t="shared" ca="1" si="389"/>
        <v>69.8</v>
      </c>
      <c r="G1094">
        <f t="shared" ca="1" si="390"/>
        <v>1.19</v>
      </c>
      <c r="H1094">
        <f t="shared" ca="1" si="391"/>
        <v>81</v>
      </c>
      <c r="I1094">
        <f t="shared" ca="1" si="392"/>
        <v>49</v>
      </c>
      <c r="J1094">
        <f t="shared" ca="1" si="393"/>
        <v>229</v>
      </c>
      <c r="K1094">
        <f t="shared" ca="1" si="394"/>
        <v>20</v>
      </c>
      <c r="L1094">
        <f t="shared" ca="1" si="395"/>
        <v>1.4</v>
      </c>
      <c r="M1094" t="str">
        <f t="shared" ca="1" si="396"/>
        <v>Dark brown</v>
      </c>
      <c r="N1094">
        <f t="shared" ca="1" si="397"/>
        <v>40.4</v>
      </c>
      <c r="O1094">
        <f t="shared" ca="1" si="398"/>
        <v>48.1</v>
      </c>
      <c r="P1094">
        <f t="shared" ca="1" si="399"/>
        <v>24.3</v>
      </c>
      <c r="Q1094">
        <f t="shared" ca="1" si="400"/>
        <v>859</v>
      </c>
      <c r="R1094" t="s">
        <v>23</v>
      </c>
      <c r="S1094">
        <f t="shared" ca="1" si="401"/>
        <v>1.65</v>
      </c>
      <c r="T1094">
        <f t="shared" ca="1" si="402"/>
        <v>1.45</v>
      </c>
      <c r="U1094">
        <f t="shared" ca="1" si="403"/>
        <v>0.03</v>
      </c>
      <c r="V1094">
        <v>10205</v>
      </c>
      <c r="W1094">
        <v>376652</v>
      </c>
    </row>
    <row r="1095" spans="1:23" x14ac:dyDescent="0.25">
      <c r="A1095">
        <v>1094</v>
      </c>
      <c r="B1095">
        <f t="shared" ca="1" si="385"/>
        <v>36</v>
      </c>
      <c r="C1095" t="str">
        <f t="shared" ca="1" si="386"/>
        <v>Sandy loam</v>
      </c>
      <c r="D1095">
        <f t="shared" ca="1" si="387"/>
        <v>6.1</v>
      </c>
      <c r="E1095">
        <f t="shared" ca="1" si="388"/>
        <v>3.8</v>
      </c>
      <c r="F1095">
        <f t="shared" ca="1" si="389"/>
        <v>53.6</v>
      </c>
      <c r="G1095">
        <f t="shared" ca="1" si="390"/>
        <v>1.1599999999999999</v>
      </c>
      <c r="H1095">
        <f t="shared" ca="1" si="391"/>
        <v>86</v>
      </c>
      <c r="I1095">
        <f t="shared" ca="1" si="392"/>
        <v>40</v>
      </c>
      <c r="J1095">
        <f t="shared" ca="1" si="393"/>
        <v>288</v>
      </c>
      <c r="K1095">
        <f t="shared" ca="1" si="394"/>
        <v>25</v>
      </c>
      <c r="L1095">
        <f t="shared" ca="1" si="395"/>
        <v>1.9</v>
      </c>
      <c r="M1095" t="str">
        <f t="shared" ca="1" si="396"/>
        <v>Reddish brown</v>
      </c>
      <c r="N1095">
        <f t="shared" ca="1" si="397"/>
        <v>47.5</v>
      </c>
      <c r="O1095">
        <f t="shared" ca="1" si="398"/>
        <v>49.2</v>
      </c>
      <c r="P1095">
        <f t="shared" ca="1" si="399"/>
        <v>25.3</v>
      </c>
      <c r="Q1095">
        <f t="shared" ca="1" si="400"/>
        <v>661</v>
      </c>
      <c r="R1095" t="s">
        <v>23</v>
      </c>
      <c r="S1095">
        <f t="shared" ca="1" si="401"/>
        <v>2.15</v>
      </c>
      <c r="T1095">
        <f t="shared" ca="1" si="402"/>
        <v>1.0900000000000001</v>
      </c>
      <c r="U1095">
        <f t="shared" ca="1" si="403"/>
        <v>0.02</v>
      </c>
      <c r="V1095">
        <v>10205</v>
      </c>
      <c r="W1095">
        <v>376652</v>
      </c>
    </row>
    <row r="1096" spans="1:23" x14ac:dyDescent="0.25">
      <c r="A1096">
        <v>1095</v>
      </c>
      <c r="B1096">
        <f t="shared" ca="1" si="385"/>
        <v>42</v>
      </c>
      <c r="C1096" t="str">
        <f t="shared" ca="1" si="386"/>
        <v>Loamy</v>
      </c>
      <c r="D1096">
        <f t="shared" ca="1" si="387"/>
        <v>6.9</v>
      </c>
      <c r="E1096">
        <f t="shared" ca="1" si="388"/>
        <v>3.5</v>
      </c>
      <c r="F1096">
        <f t="shared" ca="1" si="389"/>
        <v>68.5</v>
      </c>
      <c r="G1096">
        <f t="shared" ca="1" si="390"/>
        <v>1.18</v>
      </c>
      <c r="H1096">
        <f t="shared" ca="1" si="391"/>
        <v>90</v>
      </c>
      <c r="I1096">
        <f t="shared" ca="1" si="392"/>
        <v>31</v>
      </c>
      <c r="J1096">
        <f t="shared" ca="1" si="393"/>
        <v>272</v>
      </c>
      <c r="K1096">
        <f t="shared" ca="1" si="394"/>
        <v>23</v>
      </c>
      <c r="L1096">
        <f t="shared" ca="1" si="395"/>
        <v>1.2</v>
      </c>
      <c r="M1096" t="str">
        <f t="shared" ca="1" si="396"/>
        <v>Reddish brown</v>
      </c>
      <c r="N1096">
        <f t="shared" ca="1" si="397"/>
        <v>34.4</v>
      </c>
      <c r="O1096">
        <f t="shared" ca="1" si="398"/>
        <v>53.7</v>
      </c>
      <c r="P1096">
        <f t="shared" ca="1" si="399"/>
        <v>22.8</v>
      </c>
      <c r="Q1096">
        <f t="shared" ca="1" si="400"/>
        <v>640</v>
      </c>
      <c r="R1096" t="s">
        <v>23</v>
      </c>
      <c r="S1096">
        <f t="shared" ca="1" si="401"/>
        <v>2.9</v>
      </c>
      <c r="T1096">
        <f t="shared" ca="1" si="402"/>
        <v>1.28</v>
      </c>
      <c r="U1096">
        <f t="shared" ca="1" si="403"/>
        <v>0.03</v>
      </c>
      <c r="V1096">
        <v>10205</v>
      </c>
      <c r="W1096">
        <v>376652</v>
      </c>
    </row>
    <row r="1097" spans="1:23" x14ac:dyDescent="0.25">
      <c r="A1097">
        <v>1096</v>
      </c>
      <c r="B1097">
        <f t="shared" ca="1" si="385"/>
        <v>33</v>
      </c>
      <c r="C1097" t="str">
        <f t="shared" ca="1" si="386"/>
        <v>Loamy</v>
      </c>
      <c r="D1097">
        <f t="shared" ca="1" si="387"/>
        <v>6.9</v>
      </c>
      <c r="E1097">
        <f t="shared" ca="1" si="388"/>
        <v>3.1</v>
      </c>
      <c r="F1097">
        <f t="shared" ca="1" si="389"/>
        <v>58.4</v>
      </c>
      <c r="G1097">
        <f t="shared" ca="1" si="390"/>
        <v>1.38</v>
      </c>
      <c r="H1097">
        <f t="shared" ca="1" si="391"/>
        <v>136</v>
      </c>
      <c r="I1097">
        <f t="shared" ca="1" si="392"/>
        <v>31</v>
      </c>
      <c r="J1097">
        <f t="shared" ca="1" si="393"/>
        <v>286</v>
      </c>
      <c r="K1097">
        <f t="shared" ca="1" si="394"/>
        <v>16</v>
      </c>
      <c r="L1097">
        <f t="shared" ca="1" si="395"/>
        <v>1.5</v>
      </c>
      <c r="M1097" t="str">
        <f t="shared" ca="1" si="396"/>
        <v>Reddish brown</v>
      </c>
      <c r="N1097">
        <f t="shared" ca="1" si="397"/>
        <v>37</v>
      </c>
      <c r="O1097">
        <f t="shared" ca="1" si="398"/>
        <v>48.2</v>
      </c>
      <c r="P1097">
        <f t="shared" ca="1" si="399"/>
        <v>23.3</v>
      </c>
      <c r="Q1097">
        <f t="shared" ca="1" si="400"/>
        <v>874</v>
      </c>
      <c r="R1097" t="s">
        <v>23</v>
      </c>
      <c r="S1097">
        <f t="shared" ca="1" si="401"/>
        <v>4.3899999999999997</v>
      </c>
      <c r="T1097">
        <f t="shared" ca="1" si="402"/>
        <v>1.21</v>
      </c>
      <c r="U1097">
        <f t="shared" ca="1" si="403"/>
        <v>0.04</v>
      </c>
      <c r="V1097">
        <v>10205</v>
      </c>
      <c r="W1097">
        <v>376652</v>
      </c>
    </row>
    <row r="1098" spans="1:23" x14ac:dyDescent="0.25">
      <c r="A1098">
        <v>1097</v>
      </c>
      <c r="B1098">
        <f t="shared" ca="1" si="385"/>
        <v>41</v>
      </c>
      <c r="C1098" t="str">
        <f t="shared" ca="1" si="386"/>
        <v>Loamy</v>
      </c>
      <c r="D1098">
        <f t="shared" ca="1" si="387"/>
        <v>6.6</v>
      </c>
      <c r="E1098">
        <f t="shared" ca="1" si="388"/>
        <v>4.5999999999999996</v>
      </c>
      <c r="F1098">
        <f t="shared" ca="1" si="389"/>
        <v>65</v>
      </c>
      <c r="G1098">
        <f t="shared" ca="1" si="390"/>
        <v>1.1000000000000001</v>
      </c>
      <c r="H1098">
        <f t="shared" ca="1" si="391"/>
        <v>90</v>
      </c>
      <c r="I1098">
        <f t="shared" ca="1" si="392"/>
        <v>48</v>
      </c>
      <c r="J1098">
        <f t="shared" ca="1" si="393"/>
        <v>256</v>
      </c>
      <c r="K1098">
        <f t="shared" ca="1" si="394"/>
        <v>24</v>
      </c>
      <c r="L1098">
        <f t="shared" ca="1" si="395"/>
        <v>1.1000000000000001</v>
      </c>
      <c r="M1098" t="str">
        <f t="shared" ca="1" si="396"/>
        <v>Reddish brown</v>
      </c>
      <c r="N1098">
        <f t="shared" ca="1" si="397"/>
        <v>33.1</v>
      </c>
      <c r="O1098">
        <f t="shared" ca="1" si="398"/>
        <v>33.299999999999997</v>
      </c>
      <c r="P1098">
        <f t="shared" ca="1" si="399"/>
        <v>20.7</v>
      </c>
      <c r="Q1098">
        <f t="shared" ca="1" si="400"/>
        <v>982</v>
      </c>
      <c r="R1098" t="s">
        <v>23</v>
      </c>
      <c r="S1098">
        <f t="shared" ca="1" si="401"/>
        <v>1.88</v>
      </c>
      <c r="T1098">
        <f t="shared" ca="1" si="402"/>
        <v>1.95</v>
      </c>
      <c r="U1098">
        <f t="shared" ca="1" si="403"/>
        <v>0.03</v>
      </c>
      <c r="V1098">
        <v>10205</v>
      </c>
      <c r="W1098">
        <v>376652</v>
      </c>
    </row>
    <row r="1099" spans="1:23" x14ac:dyDescent="0.25">
      <c r="A1099">
        <v>1098</v>
      </c>
      <c r="B1099">
        <f t="shared" ca="1" si="385"/>
        <v>32</v>
      </c>
      <c r="C1099" t="str">
        <f t="shared" ca="1" si="386"/>
        <v>Loamy</v>
      </c>
      <c r="D1099">
        <f t="shared" ca="1" si="387"/>
        <v>6.6</v>
      </c>
      <c r="E1099">
        <f t="shared" ca="1" si="388"/>
        <v>4.2</v>
      </c>
      <c r="F1099">
        <f t="shared" ca="1" si="389"/>
        <v>52.3</v>
      </c>
      <c r="G1099">
        <f t="shared" ca="1" si="390"/>
        <v>1.33</v>
      </c>
      <c r="H1099">
        <f t="shared" ca="1" si="391"/>
        <v>141</v>
      </c>
      <c r="I1099">
        <f t="shared" ca="1" si="392"/>
        <v>36</v>
      </c>
      <c r="J1099">
        <f t="shared" ca="1" si="393"/>
        <v>219</v>
      </c>
      <c r="K1099">
        <f t="shared" ca="1" si="394"/>
        <v>24</v>
      </c>
      <c r="L1099">
        <f t="shared" ca="1" si="395"/>
        <v>1.8</v>
      </c>
      <c r="M1099" t="str">
        <f t="shared" ca="1" si="396"/>
        <v>Dark brown</v>
      </c>
      <c r="N1099">
        <f t="shared" ca="1" si="397"/>
        <v>43.1</v>
      </c>
      <c r="O1099">
        <f t="shared" ca="1" si="398"/>
        <v>52.7</v>
      </c>
      <c r="P1099">
        <f t="shared" ca="1" si="399"/>
        <v>28.4</v>
      </c>
      <c r="Q1099">
        <f t="shared" ca="1" si="400"/>
        <v>940</v>
      </c>
      <c r="R1099" t="s">
        <v>23</v>
      </c>
      <c r="S1099">
        <f t="shared" ca="1" si="401"/>
        <v>3.92</v>
      </c>
      <c r="T1099">
        <f t="shared" ca="1" si="402"/>
        <v>0.99</v>
      </c>
      <c r="U1099">
        <f t="shared" ca="1" si="403"/>
        <v>0.03</v>
      </c>
      <c r="V1099">
        <v>10205</v>
      </c>
      <c r="W1099">
        <v>376652</v>
      </c>
    </row>
    <row r="1100" spans="1:23" x14ac:dyDescent="0.25">
      <c r="A1100">
        <v>1099</v>
      </c>
      <c r="B1100">
        <f t="shared" ca="1" si="385"/>
        <v>42</v>
      </c>
      <c r="C1100" t="str">
        <f t="shared" ca="1" si="386"/>
        <v>Loamy</v>
      </c>
      <c r="D1100">
        <f t="shared" ca="1" si="387"/>
        <v>6.6</v>
      </c>
      <c r="E1100">
        <f t="shared" ca="1" si="388"/>
        <v>3.8</v>
      </c>
      <c r="F1100">
        <f t="shared" ca="1" si="389"/>
        <v>60.8</v>
      </c>
      <c r="G1100">
        <f t="shared" ca="1" si="390"/>
        <v>1</v>
      </c>
      <c r="H1100">
        <f t="shared" ca="1" si="391"/>
        <v>87</v>
      </c>
      <c r="I1100">
        <f t="shared" ca="1" si="392"/>
        <v>45</v>
      </c>
      <c r="J1100">
        <f t="shared" ca="1" si="393"/>
        <v>217</v>
      </c>
      <c r="K1100">
        <f t="shared" ca="1" si="394"/>
        <v>17</v>
      </c>
      <c r="L1100">
        <f t="shared" ca="1" si="395"/>
        <v>1.8</v>
      </c>
      <c r="M1100" t="str">
        <f t="shared" ca="1" si="396"/>
        <v>Reddish brown</v>
      </c>
      <c r="N1100">
        <f t="shared" ca="1" si="397"/>
        <v>48.2</v>
      </c>
      <c r="O1100">
        <f t="shared" ca="1" si="398"/>
        <v>33.799999999999997</v>
      </c>
      <c r="P1100">
        <f t="shared" ca="1" si="399"/>
        <v>21.2</v>
      </c>
      <c r="Q1100">
        <f t="shared" ca="1" si="400"/>
        <v>981</v>
      </c>
      <c r="R1100" t="s">
        <v>23</v>
      </c>
      <c r="S1100">
        <f t="shared" ca="1" si="401"/>
        <v>1.93</v>
      </c>
      <c r="T1100">
        <f t="shared" ca="1" si="402"/>
        <v>1.8</v>
      </c>
      <c r="U1100">
        <f t="shared" ca="1" si="403"/>
        <v>0.02</v>
      </c>
      <c r="V1100">
        <v>10205</v>
      </c>
      <c r="W1100">
        <v>376652</v>
      </c>
    </row>
    <row r="1101" spans="1:23" x14ac:dyDescent="0.25">
      <c r="A1101">
        <v>1100</v>
      </c>
      <c r="B1101">
        <f t="shared" ca="1" si="385"/>
        <v>33</v>
      </c>
      <c r="C1101" t="str">
        <f t="shared" ca="1" si="386"/>
        <v>Loamy</v>
      </c>
      <c r="D1101">
        <f t="shared" ca="1" si="387"/>
        <v>6.6</v>
      </c>
      <c r="E1101">
        <f t="shared" ca="1" si="388"/>
        <v>3.9</v>
      </c>
      <c r="F1101">
        <f t="shared" ca="1" si="389"/>
        <v>65.400000000000006</v>
      </c>
      <c r="G1101">
        <f t="shared" ca="1" si="390"/>
        <v>1.04</v>
      </c>
      <c r="H1101">
        <f t="shared" ca="1" si="391"/>
        <v>129</v>
      </c>
      <c r="I1101">
        <f t="shared" ca="1" si="392"/>
        <v>30</v>
      </c>
      <c r="J1101">
        <f t="shared" ca="1" si="393"/>
        <v>299</v>
      </c>
      <c r="K1101">
        <f t="shared" ca="1" si="394"/>
        <v>18</v>
      </c>
      <c r="L1101">
        <f t="shared" ca="1" si="395"/>
        <v>1.6</v>
      </c>
      <c r="M1101" t="str">
        <f t="shared" ca="1" si="396"/>
        <v>Reddish brown</v>
      </c>
      <c r="N1101">
        <f t="shared" ca="1" si="397"/>
        <v>35.700000000000003</v>
      </c>
      <c r="O1101">
        <f t="shared" ca="1" si="398"/>
        <v>51.5</v>
      </c>
      <c r="P1101">
        <f t="shared" ca="1" si="399"/>
        <v>25.9</v>
      </c>
      <c r="Q1101">
        <f t="shared" ca="1" si="400"/>
        <v>933</v>
      </c>
      <c r="R1101" t="s">
        <v>23</v>
      </c>
      <c r="S1101">
        <f t="shared" ca="1" si="401"/>
        <v>4.3</v>
      </c>
      <c r="T1101">
        <f t="shared" ca="1" si="402"/>
        <v>1.27</v>
      </c>
      <c r="U1101">
        <f t="shared" ca="1" si="403"/>
        <v>0.03</v>
      </c>
      <c r="V1101">
        <v>10205</v>
      </c>
      <c r="W1101">
        <v>376652</v>
      </c>
    </row>
    <row r="1102" spans="1:23" x14ac:dyDescent="0.25">
      <c r="A1102">
        <v>1101</v>
      </c>
      <c r="B1102">
        <f t="shared" ca="1" si="385"/>
        <v>43</v>
      </c>
      <c r="C1102" t="str">
        <f t="shared" ca="1" si="386"/>
        <v>Loamy</v>
      </c>
      <c r="D1102">
        <f t="shared" ca="1" si="387"/>
        <v>6.8</v>
      </c>
      <c r="E1102">
        <f t="shared" ca="1" si="388"/>
        <v>4.3</v>
      </c>
      <c r="F1102">
        <f t="shared" ca="1" si="389"/>
        <v>60.4</v>
      </c>
      <c r="G1102">
        <f t="shared" ca="1" si="390"/>
        <v>1.39</v>
      </c>
      <c r="H1102">
        <f t="shared" ca="1" si="391"/>
        <v>84</v>
      </c>
      <c r="I1102">
        <f t="shared" ca="1" si="392"/>
        <v>57</v>
      </c>
      <c r="J1102">
        <f t="shared" ca="1" si="393"/>
        <v>293</v>
      </c>
      <c r="K1102">
        <f t="shared" ca="1" si="394"/>
        <v>16</v>
      </c>
      <c r="L1102">
        <f t="shared" ca="1" si="395"/>
        <v>1.1000000000000001</v>
      </c>
      <c r="M1102" t="str">
        <f t="shared" ca="1" si="396"/>
        <v>Dark brown</v>
      </c>
      <c r="N1102">
        <f t="shared" ca="1" si="397"/>
        <v>37.9</v>
      </c>
      <c r="O1102">
        <f t="shared" ca="1" si="398"/>
        <v>30.5</v>
      </c>
      <c r="P1102">
        <f t="shared" ca="1" si="399"/>
        <v>24.6</v>
      </c>
      <c r="Q1102">
        <f t="shared" ca="1" si="400"/>
        <v>867</v>
      </c>
      <c r="R1102" t="s">
        <v>23</v>
      </c>
      <c r="S1102">
        <f t="shared" ca="1" si="401"/>
        <v>1.47</v>
      </c>
      <c r="T1102">
        <f t="shared" ca="1" si="402"/>
        <v>1.98</v>
      </c>
      <c r="U1102">
        <f t="shared" ca="1" si="403"/>
        <v>0.04</v>
      </c>
      <c r="V1102">
        <v>10205</v>
      </c>
      <c r="W1102">
        <v>376652</v>
      </c>
    </row>
    <row r="1103" spans="1:23" x14ac:dyDescent="0.25">
      <c r="A1103">
        <v>1102</v>
      </c>
      <c r="B1103">
        <f t="shared" ca="1" si="385"/>
        <v>37</v>
      </c>
      <c r="C1103" t="str">
        <f t="shared" ca="1" si="386"/>
        <v>Sandy loam</v>
      </c>
      <c r="D1103">
        <f t="shared" ca="1" si="387"/>
        <v>6.6</v>
      </c>
      <c r="E1103">
        <f t="shared" ca="1" si="388"/>
        <v>4.4000000000000004</v>
      </c>
      <c r="F1103">
        <f t="shared" ca="1" si="389"/>
        <v>60.3</v>
      </c>
      <c r="G1103">
        <f t="shared" ca="1" si="390"/>
        <v>1.33</v>
      </c>
      <c r="H1103">
        <f t="shared" ca="1" si="391"/>
        <v>137</v>
      </c>
      <c r="I1103">
        <f t="shared" ca="1" si="392"/>
        <v>57</v>
      </c>
      <c r="J1103">
        <f t="shared" ca="1" si="393"/>
        <v>249</v>
      </c>
      <c r="K1103">
        <f t="shared" ca="1" si="394"/>
        <v>15</v>
      </c>
      <c r="L1103">
        <f t="shared" ca="1" si="395"/>
        <v>1.2</v>
      </c>
      <c r="M1103" t="str">
        <f t="shared" ca="1" si="396"/>
        <v>Reddish brown</v>
      </c>
      <c r="N1103">
        <f t="shared" ca="1" si="397"/>
        <v>49.9</v>
      </c>
      <c r="O1103">
        <f t="shared" ca="1" si="398"/>
        <v>33.9</v>
      </c>
      <c r="P1103">
        <f t="shared" ca="1" si="399"/>
        <v>22.5</v>
      </c>
      <c r="Q1103">
        <f t="shared" ca="1" si="400"/>
        <v>789</v>
      </c>
      <c r="R1103" t="s">
        <v>23</v>
      </c>
      <c r="S1103">
        <f t="shared" ca="1" si="401"/>
        <v>2.4</v>
      </c>
      <c r="T1103">
        <f t="shared" ca="1" si="402"/>
        <v>1.78</v>
      </c>
      <c r="U1103">
        <f t="shared" ca="1" si="403"/>
        <v>0.03</v>
      </c>
      <c r="V1103">
        <v>10205</v>
      </c>
      <c r="W1103">
        <v>376652</v>
      </c>
    </row>
    <row r="1104" spans="1:23" x14ac:dyDescent="0.25">
      <c r="A1104">
        <v>1103</v>
      </c>
      <c r="B1104">
        <f t="shared" ca="1" si="385"/>
        <v>45</v>
      </c>
      <c r="C1104" t="str">
        <f t="shared" ca="1" si="386"/>
        <v>Loamy</v>
      </c>
      <c r="D1104">
        <f t="shared" ca="1" si="387"/>
        <v>6.1</v>
      </c>
      <c r="E1104">
        <f t="shared" ca="1" si="388"/>
        <v>3.7</v>
      </c>
      <c r="F1104">
        <f t="shared" ca="1" si="389"/>
        <v>60.9</v>
      </c>
      <c r="G1104">
        <f t="shared" ca="1" si="390"/>
        <v>1.1000000000000001</v>
      </c>
      <c r="H1104">
        <f t="shared" ca="1" si="391"/>
        <v>123</v>
      </c>
      <c r="I1104">
        <f t="shared" ca="1" si="392"/>
        <v>49</v>
      </c>
      <c r="J1104">
        <f t="shared" ca="1" si="393"/>
        <v>216</v>
      </c>
      <c r="K1104">
        <f t="shared" ca="1" si="394"/>
        <v>20</v>
      </c>
      <c r="L1104">
        <f t="shared" ca="1" si="395"/>
        <v>1.3</v>
      </c>
      <c r="M1104" t="str">
        <f t="shared" ca="1" si="396"/>
        <v>Dark brown</v>
      </c>
      <c r="N1104">
        <f t="shared" ca="1" si="397"/>
        <v>40.299999999999997</v>
      </c>
      <c r="O1104">
        <f t="shared" ca="1" si="398"/>
        <v>50.8</v>
      </c>
      <c r="P1104">
        <f t="shared" ca="1" si="399"/>
        <v>22.1</v>
      </c>
      <c r="Q1104">
        <f t="shared" ca="1" si="400"/>
        <v>715</v>
      </c>
      <c r="R1104" t="s">
        <v>23</v>
      </c>
      <c r="S1104">
        <f t="shared" ca="1" si="401"/>
        <v>2.5099999999999998</v>
      </c>
      <c r="T1104">
        <f t="shared" ca="1" si="402"/>
        <v>1.2</v>
      </c>
      <c r="U1104">
        <f t="shared" ca="1" si="403"/>
        <v>0.03</v>
      </c>
      <c r="V1104">
        <v>10205</v>
      </c>
      <c r="W1104">
        <v>376652</v>
      </c>
    </row>
    <row r="1105" spans="1:23" x14ac:dyDescent="0.25">
      <c r="A1105">
        <v>1104</v>
      </c>
      <c r="B1105">
        <f t="shared" ca="1" si="385"/>
        <v>30</v>
      </c>
      <c r="C1105" t="str">
        <f t="shared" ca="1" si="386"/>
        <v>Loamy</v>
      </c>
      <c r="D1105">
        <f t="shared" ca="1" si="387"/>
        <v>6.9</v>
      </c>
      <c r="E1105">
        <f t="shared" ca="1" si="388"/>
        <v>4.9000000000000004</v>
      </c>
      <c r="F1105">
        <f t="shared" ca="1" si="389"/>
        <v>59.4</v>
      </c>
      <c r="G1105">
        <f t="shared" ca="1" si="390"/>
        <v>1.4</v>
      </c>
      <c r="H1105">
        <f t="shared" ca="1" si="391"/>
        <v>104</v>
      </c>
      <c r="I1105">
        <f t="shared" ca="1" si="392"/>
        <v>55</v>
      </c>
      <c r="J1105">
        <f t="shared" ca="1" si="393"/>
        <v>265</v>
      </c>
      <c r="K1105">
        <f t="shared" ca="1" si="394"/>
        <v>18</v>
      </c>
      <c r="L1105">
        <f t="shared" ca="1" si="395"/>
        <v>1.1000000000000001</v>
      </c>
      <c r="M1105" t="str">
        <f t="shared" ca="1" si="396"/>
        <v>Reddish brown</v>
      </c>
      <c r="N1105">
        <f t="shared" ca="1" si="397"/>
        <v>42.6</v>
      </c>
      <c r="O1105">
        <f t="shared" ca="1" si="398"/>
        <v>43.5</v>
      </c>
      <c r="P1105">
        <f t="shared" ca="1" si="399"/>
        <v>23.7</v>
      </c>
      <c r="Q1105">
        <f t="shared" ca="1" si="400"/>
        <v>908</v>
      </c>
      <c r="R1105" t="s">
        <v>23</v>
      </c>
      <c r="S1105">
        <f t="shared" ca="1" si="401"/>
        <v>1.89</v>
      </c>
      <c r="T1105">
        <f t="shared" ca="1" si="402"/>
        <v>1.37</v>
      </c>
      <c r="U1105">
        <f t="shared" ca="1" si="403"/>
        <v>0.03</v>
      </c>
      <c r="V1105">
        <v>10205</v>
      </c>
      <c r="W1105">
        <v>376652</v>
      </c>
    </row>
    <row r="1106" spans="1:23" x14ac:dyDescent="0.25">
      <c r="A1106">
        <v>1105</v>
      </c>
      <c r="B1106">
        <f t="shared" ca="1" si="385"/>
        <v>38</v>
      </c>
      <c r="C1106" t="str">
        <f t="shared" ca="1" si="386"/>
        <v>Loamy</v>
      </c>
      <c r="D1106">
        <f t="shared" ca="1" si="387"/>
        <v>6.3</v>
      </c>
      <c r="E1106">
        <f t="shared" ca="1" si="388"/>
        <v>3.1</v>
      </c>
      <c r="F1106">
        <f t="shared" ca="1" si="389"/>
        <v>63.5</v>
      </c>
      <c r="G1106">
        <f t="shared" ca="1" si="390"/>
        <v>1.08</v>
      </c>
      <c r="H1106">
        <f t="shared" ca="1" si="391"/>
        <v>139</v>
      </c>
      <c r="I1106">
        <f t="shared" ca="1" si="392"/>
        <v>53</v>
      </c>
      <c r="J1106">
        <f t="shared" ca="1" si="393"/>
        <v>274</v>
      </c>
      <c r="K1106">
        <f t="shared" ca="1" si="394"/>
        <v>19</v>
      </c>
      <c r="L1106">
        <f t="shared" ca="1" si="395"/>
        <v>1.4</v>
      </c>
      <c r="M1106" t="str">
        <f t="shared" ca="1" si="396"/>
        <v>Dark brown</v>
      </c>
      <c r="N1106">
        <f t="shared" ca="1" si="397"/>
        <v>39.4</v>
      </c>
      <c r="O1106">
        <f t="shared" ca="1" si="398"/>
        <v>55.7</v>
      </c>
      <c r="P1106">
        <f t="shared" ca="1" si="399"/>
        <v>20.3</v>
      </c>
      <c r="Q1106">
        <f t="shared" ca="1" si="400"/>
        <v>876</v>
      </c>
      <c r="R1106" t="s">
        <v>23</v>
      </c>
      <c r="S1106">
        <f t="shared" ca="1" si="401"/>
        <v>2.62</v>
      </c>
      <c r="T1106">
        <f t="shared" ca="1" si="402"/>
        <v>1.1399999999999999</v>
      </c>
      <c r="U1106">
        <f t="shared" ca="1" si="403"/>
        <v>0.03</v>
      </c>
      <c r="V1106">
        <v>10205</v>
      </c>
      <c r="W1106">
        <v>376652</v>
      </c>
    </row>
    <row r="1107" spans="1:23" x14ac:dyDescent="0.25">
      <c r="A1107">
        <v>1106</v>
      </c>
      <c r="B1107">
        <f t="shared" ca="1" si="385"/>
        <v>31</v>
      </c>
      <c r="C1107" t="str">
        <f t="shared" ca="1" si="386"/>
        <v>Sandy loam</v>
      </c>
      <c r="D1107">
        <f t="shared" ca="1" si="387"/>
        <v>6.2</v>
      </c>
      <c r="E1107">
        <f t="shared" ca="1" si="388"/>
        <v>3.6</v>
      </c>
      <c r="F1107">
        <f t="shared" ca="1" si="389"/>
        <v>50.4</v>
      </c>
      <c r="G1107">
        <f t="shared" ca="1" si="390"/>
        <v>1.2</v>
      </c>
      <c r="H1107">
        <f t="shared" ca="1" si="391"/>
        <v>95</v>
      </c>
      <c r="I1107">
        <f t="shared" ca="1" si="392"/>
        <v>37</v>
      </c>
      <c r="J1107">
        <f t="shared" ca="1" si="393"/>
        <v>251</v>
      </c>
      <c r="K1107">
        <f t="shared" ca="1" si="394"/>
        <v>24</v>
      </c>
      <c r="L1107">
        <f t="shared" ca="1" si="395"/>
        <v>1.2</v>
      </c>
      <c r="M1107" t="str">
        <f t="shared" ca="1" si="396"/>
        <v>Dark brown</v>
      </c>
      <c r="N1107">
        <f t="shared" ca="1" si="397"/>
        <v>41.4</v>
      </c>
      <c r="O1107">
        <f t="shared" ca="1" si="398"/>
        <v>47.2</v>
      </c>
      <c r="P1107">
        <f t="shared" ca="1" si="399"/>
        <v>28.8</v>
      </c>
      <c r="Q1107">
        <f t="shared" ca="1" si="400"/>
        <v>792</v>
      </c>
      <c r="R1107" t="s">
        <v>23</v>
      </c>
      <c r="S1107">
        <f t="shared" ca="1" si="401"/>
        <v>2.57</v>
      </c>
      <c r="T1107">
        <f t="shared" ca="1" si="402"/>
        <v>1.07</v>
      </c>
      <c r="U1107">
        <f t="shared" ca="1" si="403"/>
        <v>0.03</v>
      </c>
      <c r="V1107">
        <v>10205</v>
      </c>
      <c r="W1107">
        <v>376652</v>
      </c>
    </row>
    <row r="1108" spans="1:23" x14ac:dyDescent="0.25">
      <c r="A1108">
        <v>1107</v>
      </c>
      <c r="B1108">
        <f t="shared" ca="1" si="385"/>
        <v>45</v>
      </c>
      <c r="C1108" t="str">
        <f t="shared" ca="1" si="386"/>
        <v>Sandy loam</v>
      </c>
      <c r="D1108">
        <f t="shared" ca="1" si="387"/>
        <v>6.1</v>
      </c>
      <c r="E1108">
        <f t="shared" ca="1" si="388"/>
        <v>4.5</v>
      </c>
      <c r="F1108">
        <f t="shared" ca="1" si="389"/>
        <v>60</v>
      </c>
      <c r="G1108">
        <f t="shared" ca="1" si="390"/>
        <v>1.23</v>
      </c>
      <c r="H1108">
        <f t="shared" ca="1" si="391"/>
        <v>107</v>
      </c>
      <c r="I1108">
        <f t="shared" ca="1" si="392"/>
        <v>36</v>
      </c>
      <c r="J1108">
        <f t="shared" ca="1" si="393"/>
        <v>218</v>
      </c>
      <c r="K1108">
        <f t="shared" ca="1" si="394"/>
        <v>23</v>
      </c>
      <c r="L1108">
        <f t="shared" ca="1" si="395"/>
        <v>1.5</v>
      </c>
      <c r="M1108" t="str">
        <f t="shared" ca="1" si="396"/>
        <v>Reddish brown</v>
      </c>
      <c r="N1108">
        <f t="shared" ca="1" si="397"/>
        <v>48.7</v>
      </c>
      <c r="O1108">
        <f t="shared" ca="1" si="398"/>
        <v>45.4</v>
      </c>
      <c r="P1108">
        <f t="shared" ca="1" si="399"/>
        <v>26.8</v>
      </c>
      <c r="Q1108">
        <f t="shared" ca="1" si="400"/>
        <v>961</v>
      </c>
      <c r="R1108" t="s">
        <v>23</v>
      </c>
      <c r="S1108">
        <f t="shared" ca="1" si="401"/>
        <v>2.97</v>
      </c>
      <c r="T1108">
        <f t="shared" ca="1" si="402"/>
        <v>1.32</v>
      </c>
      <c r="U1108">
        <f t="shared" ca="1" si="403"/>
        <v>0.03</v>
      </c>
      <c r="V1108">
        <v>10205</v>
      </c>
      <c r="W1108">
        <v>376652</v>
      </c>
    </row>
    <row r="1109" spans="1:23" x14ac:dyDescent="0.25">
      <c r="A1109">
        <v>1108</v>
      </c>
      <c r="B1109">
        <f t="shared" ca="1" si="385"/>
        <v>31</v>
      </c>
      <c r="C1109" t="str">
        <f t="shared" ca="1" si="386"/>
        <v>Loamy</v>
      </c>
      <c r="D1109">
        <f t="shared" ca="1" si="387"/>
        <v>6.8</v>
      </c>
      <c r="E1109">
        <f t="shared" ca="1" si="388"/>
        <v>3.6</v>
      </c>
      <c r="F1109">
        <f t="shared" ca="1" si="389"/>
        <v>50.2</v>
      </c>
      <c r="G1109">
        <f t="shared" ca="1" si="390"/>
        <v>1.22</v>
      </c>
      <c r="H1109">
        <f t="shared" ca="1" si="391"/>
        <v>146</v>
      </c>
      <c r="I1109">
        <f t="shared" ca="1" si="392"/>
        <v>54</v>
      </c>
      <c r="J1109">
        <f t="shared" ca="1" si="393"/>
        <v>210</v>
      </c>
      <c r="K1109">
        <f t="shared" ca="1" si="394"/>
        <v>20</v>
      </c>
      <c r="L1109">
        <f t="shared" ca="1" si="395"/>
        <v>1.8</v>
      </c>
      <c r="M1109" t="str">
        <f t="shared" ca="1" si="396"/>
        <v>Dark brown</v>
      </c>
      <c r="N1109">
        <f t="shared" ca="1" si="397"/>
        <v>46.5</v>
      </c>
      <c r="O1109">
        <f t="shared" ca="1" si="398"/>
        <v>43.5</v>
      </c>
      <c r="P1109">
        <f t="shared" ca="1" si="399"/>
        <v>27.3</v>
      </c>
      <c r="Q1109">
        <f t="shared" ca="1" si="400"/>
        <v>736</v>
      </c>
      <c r="R1109" t="s">
        <v>23</v>
      </c>
      <c r="S1109">
        <f t="shared" ca="1" si="401"/>
        <v>2.7</v>
      </c>
      <c r="T1109">
        <f t="shared" ca="1" si="402"/>
        <v>1.1499999999999999</v>
      </c>
      <c r="U1109">
        <f t="shared" ca="1" si="403"/>
        <v>0.03</v>
      </c>
      <c r="V1109">
        <v>10205</v>
      </c>
      <c r="W1109">
        <v>376652</v>
      </c>
    </row>
    <row r="1110" spans="1:23" x14ac:dyDescent="0.25">
      <c r="A1110">
        <v>1109</v>
      </c>
      <c r="B1110">
        <f t="shared" ca="1" si="385"/>
        <v>37</v>
      </c>
      <c r="C1110" t="str">
        <f t="shared" ca="1" si="386"/>
        <v>Sandy loam</v>
      </c>
      <c r="D1110">
        <f t="shared" ca="1" si="387"/>
        <v>6.9</v>
      </c>
      <c r="E1110">
        <f t="shared" ca="1" si="388"/>
        <v>4.7</v>
      </c>
      <c r="F1110">
        <f t="shared" ca="1" si="389"/>
        <v>55.2</v>
      </c>
      <c r="G1110">
        <f t="shared" ca="1" si="390"/>
        <v>1.1100000000000001</v>
      </c>
      <c r="H1110">
        <f t="shared" ca="1" si="391"/>
        <v>84</v>
      </c>
      <c r="I1110">
        <f t="shared" ca="1" si="392"/>
        <v>31</v>
      </c>
      <c r="J1110">
        <f t="shared" ca="1" si="393"/>
        <v>222</v>
      </c>
      <c r="K1110">
        <f t="shared" ca="1" si="394"/>
        <v>21</v>
      </c>
      <c r="L1110">
        <f t="shared" ca="1" si="395"/>
        <v>1.4</v>
      </c>
      <c r="M1110" t="str">
        <f t="shared" ca="1" si="396"/>
        <v>Reddish brown</v>
      </c>
      <c r="N1110">
        <f t="shared" ca="1" si="397"/>
        <v>45.3</v>
      </c>
      <c r="O1110">
        <f t="shared" ca="1" si="398"/>
        <v>52.1</v>
      </c>
      <c r="P1110">
        <f t="shared" ca="1" si="399"/>
        <v>25.8</v>
      </c>
      <c r="Q1110">
        <f t="shared" ca="1" si="400"/>
        <v>817</v>
      </c>
      <c r="R1110" t="s">
        <v>23</v>
      </c>
      <c r="S1110">
        <f t="shared" ca="1" si="401"/>
        <v>2.71</v>
      </c>
      <c r="T1110">
        <f t="shared" ca="1" si="402"/>
        <v>1.06</v>
      </c>
      <c r="U1110">
        <f t="shared" ca="1" si="403"/>
        <v>0.02</v>
      </c>
      <c r="V1110">
        <v>10205</v>
      </c>
      <c r="W1110">
        <v>376652</v>
      </c>
    </row>
    <row r="1111" spans="1:23" x14ac:dyDescent="0.25">
      <c r="A1111">
        <v>1110</v>
      </c>
      <c r="B1111">
        <f t="shared" ca="1" si="385"/>
        <v>39</v>
      </c>
      <c r="C1111" t="str">
        <f t="shared" ca="1" si="386"/>
        <v>Sandy loam</v>
      </c>
      <c r="D1111">
        <f t="shared" ca="1" si="387"/>
        <v>6.5</v>
      </c>
      <c r="E1111">
        <f t="shared" ca="1" si="388"/>
        <v>3</v>
      </c>
      <c r="F1111">
        <f t="shared" ca="1" si="389"/>
        <v>66.2</v>
      </c>
      <c r="G1111">
        <f t="shared" ca="1" si="390"/>
        <v>1.41</v>
      </c>
      <c r="H1111">
        <f t="shared" ca="1" si="391"/>
        <v>145</v>
      </c>
      <c r="I1111">
        <f t="shared" ca="1" si="392"/>
        <v>57</v>
      </c>
      <c r="J1111">
        <f t="shared" ca="1" si="393"/>
        <v>214</v>
      </c>
      <c r="K1111">
        <f t="shared" ca="1" si="394"/>
        <v>18</v>
      </c>
      <c r="L1111">
        <f t="shared" ca="1" si="395"/>
        <v>1.6</v>
      </c>
      <c r="M1111" t="str">
        <f t="shared" ca="1" si="396"/>
        <v>Dark brown</v>
      </c>
      <c r="N1111">
        <f t="shared" ca="1" si="397"/>
        <v>41.3</v>
      </c>
      <c r="O1111">
        <f t="shared" ca="1" si="398"/>
        <v>44.6</v>
      </c>
      <c r="P1111">
        <f t="shared" ca="1" si="399"/>
        <v>26.3</v>
      </c>
      <c r="Q1111">
        <f t="shared" ca="1" si="400"/>
        <v>868</v>
      </c>
      <c r="R1111" t="s">
        <v>23</v>
      </c>
      <c r="S1111">
        <f t="shared" ca="1" si="401"/>
        <v>2.54</v>
      </c>
      <c r="T1111">
        <f t="shared" ca="1" si="402"/>
        <v>1.48</v>
      </c>
      <c r="U1111">
        <f t="shared" ca="1" si="403"/>
        <v>0.03</v>
      </c>
      <c r="V1111">
        <v>10205</v>
      </c>
      <c r="W1111">
        <v>376652</v>
      </c>
    </row>
    <row r="1112" spans="1:23" x14ac:dyDescent="0.25">
      <c r="A1112">
        <v>1111</v>
      </c>
      <c r="B1112">
        <f t="shared" ca="1" si="385"/>
        <v>32</v>
      </c>
      <c r="C1112" t="str">
        <f t="shared" ca="1" si="386"/>
        <v>Loamy</v>
      </c>
      <c r="D1112">
        <f t="shared" ca="1" si="387"/>
        <v>6.1</v>
      </c>
      <c r="E1112">
        <f t="shared" ca="1" si="388"/>
        <v>3.5</v>
      </c>
      <c r="F1112">
        <f t="shared" ca="1" si="389"/>
        <v>52.1</v>
      </c>
      <c r="G1112">
        <f t="shared" ca="1" si="390"/>
        <v>1.01</v>
      </c>
      <c r="H1112">
        <f t="shared" ca="1" si="391"/>
        <v>103</v>
      </c>
      <c r="I1112">
        <f t="shared" ca="1" si="392"/>
        <v>49</v>
      </c>
      <c r="J1112">
        <f t="shared" ca="1" si="393"/>
        <v>258</v>
      </c>
      <c r="K1112">
        <f t="shared" ca="1" si="394"/>
        <v>17</v>
      </c>
      <c r="L1112">
        <f t="shared" ca="1" si="395"/>
        <v>1.8</v>
      </c>
      <c r="M1112" t="str">
        <f t="shared" ca="1" si="396"/>
        <v>Reddish brown</v>
      </c>
      <c r="N1112">
        <f t="shared" ca="1" si="397"/>
        <v>37.5</v>
      </c>
      <c r="O1112">
        <f t="shared" ca="1" si="398"/>
        <v>31.5</v>
      </c>
      <c r="P1112">
        <f t="shared" ca="1" si="399"/>
        <v>22.1</v>
      </c>
      <c r="Q1112">
        <f t="shared" ca="1" si="400"/>
        <v>684</v>
      </c>
      <c r="R1112" t="s">
        <v>23</v>
      </c>
      <c r="S1112">
        <f t="shared" ca="1" si="401"/>
        <v>2.1</v>
      </c>
      <c r="T1112">
        <f t="shared" ca="1" si="402"/>
        <v>1.65</v>
      </c>
      <c r="U1112">
        <f t="shared" ca="1" si="403"/>
        <v>0.03</v>
      </c>
      <c r="V1112">
        <v>10205</v>
      </c>
      <c r="W1112">
        <v>376652</v>
      </c>
    </row>
    <row r="1113" spans="1:23" x14ac:dyDescent="0.25">
      <c r="A1113">
        <v>1112</v>
      </c>
      <c r="B1113">
        <f t="shared" ca="1" si="385"/>
        <v>44</v>
      </c>
      <c r="C1113" t="str">
        <f t="shared" ca="1" si="386"/>
        <v>Sandy loam</v>
      </c>
      <c r="D1113">
        <f t="shared" ca="1" si="387"/>
        <v>6</v>
      </c>
      <c r="E1113">
        <f t="shared" ca="1" si="388"/>
        <v>3.3</v>
      </c>
      <c r="F1113">
        <f t="shared" ca="1" si="389"/>
        <v>53.7</v>
      </c>
      <c r="G1113">
        <f t="shared" ca="1" si="390"/>
        <v>1.44</v>
      </c>
      <c r="H1113">
        <f t="shared" ca="1" si="391"/>
        <v>114</v>
      </c>
      <c r="I1113">
        <f t="shared" ca="1" si="392"/>
        <v>52</v>
      </c>
      <c r="J1113">
        <f t="shared" ca="1" si="393"/>
        <v>213</v>
      </c>
      <c r="K1113">
        <f t="shared" ca="1" si="394"/>
        <v>25</v>
      </c>
      <c r="L1113">
        <f t="shared" ca="1" si="395"/>
        <v>1.4</v>
      </c>
      <c r="M1113" t="str">
        <f t="shared" ca="1" si="396"/>
        <v>Dark brown</v>
      </c>
      <c r="N1113">
        <f t="shared" ca="1" si="397"/>
        <v>30</v>
      </c>
      <c r="O1113">
        <f t="shared" ca="1" si="398"/>
        <v>44.6</v>
      </c>
      <c r="P1113">
        <f t="shared" ca="1" si="399"/>
        <v>30</v>
      </c>
      <c r="Q1113">
        <f t="shared" ca="1" si="400"/>
        <v>741</v>
      </c>
      <c r="R1113" t="s">
        <v>23</v>
      </c>
      <c r="S1113">
        <f t="shared" ca="1" si="401"/>
        <v>2.19</v>
      </c>
      <c r="T1113">
        <f t="shared" ca="1" si="402"/>
        <v>1.2</v>
      </c>
      <c r="U1113">
        <f t="shared" ca="1" si="403"/>
        <v>0.05</v>
      </c>
      <c r="V1113">
        <v>10205</v>
      </c>
      <c r="W1113">
        <v>376652</v>
      </c>
    </row>
    <row r="1114" spans="1:23" x14ac:dyDescent="0.25">
      <c r="A1114">
        <v>1113</v>
      </c>
      <c r="B1114">
        <f t="shared" ca="1" si="385"/>
        <v>34</v>
      </c>
      <c r="C1114" t="str">
        <f t="shared" ca="1" si="386"/>
        <v>Sandy loam</v>
      </c>
      <c r="D1114">
        <f t="shared" ca="1" si="387"/>
        <v>6.5</v>
      </c>
      <c r="E1114">
        <f t="shared" ca="1" si="388"/>
        <v>5</v>
      </c>
      <c r="F1114">
        <f t="shared" ca="1" si="389"/>
        <v>51</v>
      </c>
      <c r="G1114">
        <f t="shared" ca="1" si="390"/>
        <v>1.48</v>
      </c>
      <c r="H1114">
        <f t="shared" ca="1" si="391"/>
        <v>85</v>
      </c>
      <c r="I1114">
        <f t="shared" ca="1" si="392"/>
        <v>50</v>
      </c>
      <c r="J1114">
        <f t="shared" ca="1" si="393"/>
        <v>289</v>
      </c>
      <c r="K1114">
        <f t="shared" ca="1" si="394"/>
        <v>19</v>
      </c>
      <c r="L1114">
        <f t="shared" ca="1" si="395"/>
        <v>1.8</v>
      </c>
      <c r="M1114" t="str">
        <f t="shared" ca="1" si="396"/>
        <v>Reddish brown</v>
      </c>
      <c r="N1114">
        <f t="shared" ca="1" si="397"/>
        <v>32.799999999999997</v>
      </c>
      <c r="O1114">
        <f t="shared" ca="1" si="398"/>
        <v>41.9</v>
      </c>
      <c r="P1114">
        <f t="shared" ca="1" si="399"/>
        <v>21</v>
      </c>
      <c r="Q1114">
        <f t="shared" ca="1" si="400"/>
        <v>754</v>
      </c>
      <c r="R1114" t="s">
        <v>23</v>
      </c>
      <c r="S1114">
        <f t="shared" ca="1" si="401"/>
        <v>1.7</v>
      </c>
      <c r="T1114">
        <f t="shared" ca="1" si="402"/>
        <v>1.22</v>
      </c>
      <c r="U1114">
        <f t="shared" ca="1" si="403"/>
        <v>0.05</v>
      </c>
      <c r="V1114">
        <v>10205</v>
      </c>
      <c r="W1114">
        <v>376652</v>
      </c>
    </row>
    <row r="1115" spans="1:23" x14ac:dyDescent="0.25">
      <c r="A1115">
        <v>1114</v>
      </c>
      <c r="B1115">
        <f t="shared" ca="1" si="385"/>
        <v>31</v>
      </c>
      <c r="C1115" t="str">
        <f t="shared" ca="1" si="386"/>
        <v>Sandy loam</v>
      </c>
      <c r="D1115">
        <f t="shared" ca="1" si="387"/>
        <v>6.4</v>
      </c>
      <c r="E1115">
        <f t="shared" ca="1" si="388"/>
        <v>3.8</v>
      </c>
      <c r="F1115">
        <f t="shared" ca="1" si="389"/>
        <v>53.9</v>
      </c>
      <c r="G1115">
        <f t="shared" ca="1" si="390"/>
        <v>1.17</v>
      </c>
      <c r="H1115">
        <f t="shared" ca="1" si="391"/>
        <v>101</v>
      </c>
      <c r="I1115">
        <f t="shared" ca="1" si="392"/>
        <v>40</v>
      </c>
      <c r="J1115">
        <f t="shared" ca="1" si="393"/>
        <v>229</v>
      </c>
      <c r="K1115">
        <f t="shared" ca="1" si="394"/>
        <v>24</v>
      </c>
      <c r="L1115">
        <f t="shared" ca="1" si="395"/>
        <v>1</v>
      </c>
      <c r="M1115" t="str">
        <f t="shared" ca="1" si="396"/>
        <v>Reddish brown</v>
      </c>
      <c r="N1115">
        <f t="shared" ca="1" si="397"/>
        <v>45.2</v>
      </c>
      <c r="O1115">
        <f t="shared" ca="1" si="398"/>
        <v>47.5</v>
      </c>
      <c r="P1115">
        <f t="shared" ca="1" si="399"/>
        <v>29.4</v>
      </c>
      <c r="Q1115">
        <f t="shared" ca="1" si="400"/>
        <v>667</v>
      </c>
      <c r="R1115" t="s">
        <v>23</v>
      </c>
      <c r="S1115">
        <f t="shared" ca="1" si="401"/>
        <v>2.5299999999999998</v>
      </c>
      <c r="T1115">
        <f t="shared" ca="1" si="402"/>
        <v>1.1299999999999999</v>
      </c>
      <c r="U1115">
        <f t="shared" ca="1" si="403"/>
        <v>0.03</v>
      </c>
      <c r="V1115">
        <v>10205</v>
      </c>
      <c r="W1115">
        <v>376652</v>
      </c>
    </row>
    <row r="1116" spans="1:23" x14ac:dyDescent="0.25">
      <c r="A1116">
        <v>1115</v>
      </c>
      <c r="B1116">
        <f t="shared" ca="1" si="385"/>
        <v>30</v>
      </c>
      <c r="C1116" t="str">
        <f t="shared" ca="1" si="386"/>
        <v>Loamy</v>
      </c>
      <c r="D1116">
        <f t="shared" ca="1" si="387"/>
        <v>6.1</v>
      </c>
      <c r="E1116">
        <f t="shared" ca="1" si="388"/>
        <v>3.6</v>
      </c>
      <c r="F1116">
        <f t="shared" ca="1" si="389"/>
        <v>53.4</v>
      </c>
      <c r="G1116">
        <f t="shared" ca="1" si="390"/>
        <v>1.3</v>
      </c>
      <c r="H1116">
        <f t="shared" ca="1" si="391"/>
        <v>130</v>
      </c>
      <c r="I1116">
        <f t="shared" ca="1" si="392"/>
        <v>58</v>
      </c>
      <c r="J1116">
        <f t="shared" ca="1" si="393"/>
        <v>212</v>
      </c>
      <c r="K1116">
        <f t="shared" ca="1" si="394"/>
        <v>25</v>
      </c>
      <c r="L1116">
        <f t="shared" ca="1" si="395"/>
        <v>1.2</v>
      </c>
      <c r="M1116" t="str">
        <f t="shared" ca="1" si="396"/>
        <v>Reddish brown</v>
      </c>
      <c r="N1116">
        <f t="shared" ca="1" si="397"/>
        <v>39</v>
      </c>
      <c r="O1116">
        <f t="shared" ca="1" si="398"/>
        <v>54.9</v>
      </c>
      <c r="P1116">
        <f t="shared" ca="1" si="399"/>
        <v>27.1</v>
      </c>
      <c r="Q1116">
        <f t="shared" ca="1" si="400"/>
        <v>978</v>
      </c>
      <c r="R1116" t="s">
        <v>23</v>
      </c>
      <c r="S1116">
        <f t="shared" ca="1" si="401"/>
        <v>2.2400000000000002</v>
      </c>
      <c r="T1116">
        <f t="shared" ca="1" si="402"/>
        <v>0.97</v>
      </c>
      <c r="U1116">
        <f t="shared" ca="1" si="403"/>
        <v>0.03</v>
      </c>
      <c r="V1116">
        <v>10205</v>
      </c>
      <c r="W1116">
        <v>376652</v>
      </c>
    </row>
    <row r="1117" spans="1:23" x14ac:dyDescent="0.25">
      <c r="A1117">
        <v>1116</v>
      </c>
      <c r="B1117">
        <f t="shared" ca="1" si="385"/>
        <v>36</v>
      </c>
      <c r="C1117" t="str">
        <f t="shared" ca="1" si="386"/>
        <v>Sandy loam</v>
      </c>
      <c r="D1117">
        <f t="shared" ca="1" si="387"/>
        <v>6.5</v>
      </c>
      <c r="E1117">
        <f t="shared" ca="1" si="388"/>
        <v>3.9</v>
      </c>
      <c r="F1117">
        <f t="shared" ca="1" si="389"/>
        <v>65.099999999999994</v>
      </c>
      <c r="G1117">
        <f t="shared" ca="1" si="390"/>
        <v>1.01</v>
      </c>
      <c r="H1117">
        <f t="shared" ca="1" si="391"/>
        <v>93</v>
      </c>
      <c r="I1117">
        <f t="shared" ca="1" si="392"/>
        <v>60</v>
      </c>
      <c r="J1117">
        <f t="shared" ca="1" si="393"/>
        <v>215</v>
      </c>
      <c r="K1117">
        <f t="shared" ca="1" si="394"/>
        <v>23</v>
      </c>
      <c r="L1117">
        <f t="shared" ca="1" si="395"/>
        <v>1.5</v>
      </c>
      <c r="M1117" t="str">
        <f t="shared" ca="1" si="396"/>
        <v>Reddish brown</v>
      </c>
      <c r="N1117">
        <f t="shared" ca="1" si="397"/>
        <v>45.7</v>
      </c>
      <c r="O1117">
        <f t="shared" ca="1" si="398"/>
        <v>45.8</v>
      </c>
      <c r="P1117">
        <f t="shared" ca="1" si="399"/>
        <v>29.1</v>
      </c>
      <c r="Q1117">
        <f t="shared" ca="1" si="400"/>
        <v>788</v>
      </c>
      <c r="R1117" t="s">
        <v>23</v>
      </c>
      <c r="S1117">
        <f t="shared" ca="1" si="401"/>
        <v>1.55</v>
      </c>
      <c r="T1117">
        <f t="shared" ca="1" si="402"/>
        <v>1.42</v>
      </c>
      <c r="U1117">
        <f t="shared" ca="1" si="403"/>
        <v>0.02</v>
      </c>
      <c r="V1117">
        <v>10205</v>
      </c>
      <c r="W1117">
        <v>376652</v>
      </c>
    </row>
    <row r="1118" spans="1:23" x14ac:dyDescent="0.25">
      <c r="A1118">
        <v>1117</v>
      </c>
      <c r="B1118">
        <f t="shared" ca="1" si="385"/>
        <v>39</v>
      </c>
      <c r="C1118" t="str">
        <f t="shared" ca="1" si="386"/>
        <v>Sandy loam</v>
      </c>
      <c r="D1118">
        <f t="shared" ca="1" si="387"/>
        <v>6.7</v>
      </c>
      <c r="E1118">
        <f t="shared" ca="1" si="388"/>
        <v>3.8</v>
      </c>
      <c r="F1118">
        <f t="shared" ca="1" si="389"/>
        <v>62.2</v>
      </c>
      <c r="G1118">
        <f t="shared" ca="1" si="390"/>
        <v>1.1499999999999999</v>
      </c>
      <c r="H1118">
        <f t="shared" ca="1" si="391"/>
        <v>90</v>
      </c>
      <c r="I1118">
        <f t="shared" ca="1" si="392"/>
        <v>54</v>
      </c>
      <c r="J1118">
        <f t="shared" ca="1" si="393"/>
        <v>283</v>
      </c>
      <c r="K1118">
        <f t="shared" ca="1" si="394"/>
        <v>20</v>
      </c>
      <c r="L1118">
        <f t="shared" ca="1" si="395"/>
        <v>1.3</v>
      </c>
      <c r="M1118" t="str">
        <f t="shared" ca="1" si="396"/>
        <v>Dark brown</v>
      </c>
      <c r="N1118">
        <f t="shared" ca="1" si="397"/>
        <v>30.5</v>
      </c>
      <c r="O1118">
        <f t="shared" ca="1" si="398"/>
        <v>55.7</v>
      </c>
      <c r="P1118">
        <f t="shared" ca="1" si="399"/>
        <v>28.3</v>
      </c>
      <c r="Q1118">
        <f t="shared" ca="1" si="400"/>
        <v>711</v>
      </c>
      <c r="R1118" t="s">
        <v>23</v>
      </c>
      <c r="S1118">
        <f t="shared" ca="1" si="401"/>
        <v>1.67</v>
      </c>
      <c r="T1118">
        <f t="shared" ca="1" si="402"/>
        <v>1.1200000000000001</v>
      </c>
      <c r="U1118">
        <f t="shared" ca="1" si="403"/>
        <v>0.04</v>
      </c>
      <c r="V1118">
        <v>10205</v>
      </c>
      <c r="W1118">
        <v>376652</v>
      </c>
    </row>
    <row r="1119" spans="1:23" x14ac:dyDescent="0.25">
      <c r="A1119">
        <v>1118</v>
      </c>
      <c r="B1119">
        <f t="shared" ca="1" si="385"/>
        <v>39</v>
      </c>
      <c r="C1119" t="str">
        <f t="shared" ca="1" si="386"/>
        <v>Sandy loam</v>
      </c>
      <c r="D1119">
        <f t="shared" ca="1" si="387"/>
        <v>6.3</v>
      </c>
      <c r="E1119">
        <f t="shared" ca="1" si="388"/>
        <v>4.4000000000000004</v>
      </c>
      <c r="F1119">
        <f t="shared" ca="1" si="389"/>
        <v>60.6</v>
      </c>
      <c r="G1119">
        <f t="shared" ca="1" si="390"/>
        <v>1.4</v>
      </c>
      <c r="H1119">
        <f t="shared" ca="1" si="391"/>
        <v>111</v>
      </c>
      <c r="I1119">
        <f t="shared" ca="1" si="392"/>
        <v>52</v>
      </c>
      <c r="J1119">
        <f t="shared" ca="1" si="393"/>
        <v>272</v>
      </c>
      <c r="K1119">
        <f t="shared" ca="1" si="394"/>
        <v>25</v>
      </c>
      <c r="L1119">
        <f t="shared" ca="1" si="395"/>
        <v>1.8</v>
      </c>
      <c r="M1119" t="str">
        <f t="shared" ca="1" si="396"/>
        <v>Reddish brown</v>
      </c>
      <c r="N1119">
        <f t="shared" ca="1" si="397"/>
        <v>49.4</v>
      </c>
      <c r="O1119">
        <f t="shared" ca="1" si="398"/>
        <v>53.1</v>
      </c>
      <c r="P1119">
        <f t="shared" ca="1" si="399"/>
        <v>24.7</v>
      </c>
      <c r="Q1119">
        <f t="shared" ca="1" si="400"/>
        <v>778</v>
      </c>
      <c r="R1119" t="s">
        <v>23</v>
      </c>
      <c r="S1119">
        <f t="shared" ca="1" si="401"/>
        <v>2.13</v>
      </c>
      <c r="T1119">
        <f t="shared" ca="1" si="402"/>
        <v>1.1399999999999999</v>
      </c>
      <c r="U1119">
        <f t="shared" ca="1" si="403"/>
        <v>0.03</v>
      </c>
      <c r="V1119">
        <v>10205</v>
      </c>
      <c r="W1119">
        <v>376652</v>
      </c>
    </row>
    <row r="1120" spans="1:23" x14ac:dyDescent="0.25">
      <c r="A1120">
        <v>1119</v>
      </c>
      <c r="B1120">
        <f t="shared" ca="1" si="385"/>
        <v>36</v>
      </c>
      <c r="C1120" t="str">
        <f t="shared" ca="1" si="386"/>
        <v>Loamy</v>
      </c>
      <c r="D1120">
        <f t="shared" ca="1" si="387"/>
        <v>6.9</v>
      </c>
      <c r="E1120">
        <f t="shared" ca="1" si="388"/>
        <v>3.6</v>
      </c>
      <c r="F1120">
        <f t="shared" ca="1" si="389"/>
        <v>67.599999999999994</v>
      </c>
      <c r="G1120">
        <f t="shared" ca="1" si="390"/>
        <v>1.3</v>
      </c>
      <c r="H1120">
        <f t="shared" ca="1" si="391"/>
        <v>93</v>
      </c>
      <c r="I1120">
        <f t="shared" ca="1" si="392"/>
        <v>50</v>
      </c>
      <c r="J1120">
        <f t="shared" ca="1" si="393"/>
        <v>292</v>
      </c>
      <c r="K1120">
        <f t="shared" ca="1" si="394"/>
        <v>23</v>
      </c>
      <c r="L1120">
        <f t="shared" ca="1" si="395"/>
        <v>1.7</v>
      </c>
      <c r="M1120" t="str">
        <f t="shared" ca="1" si="396"/>
        <v>Reddish brown</v>
      </c>
      <c r="N1120">
        <f t="shared" ca="1" si="397"/>
        <v>46.6</v>
      </c>
      <c r="O1120">
        <f t="shared" ca="1" si="398"/>
        <v>51.3</v>
      </c>
      <c r="P1120">
        <f t="shared" ca="1" si="399"/>
        <v>29.6</v>
      </c>
      <c r="Q1120">
        <f t="shared" ca="1" si="400"/>
        <v>848</v>
      </c>
      <c r="R1120" t="s">
        <v>23</v>
      </c>
      <c r="S1120">
        <f t="shared" ca="1" si="401"/>
        <v>1.86</v>
      </c>
      <c r="T1120">
        <f t="shared" ca="1" si="402"/>
        <v>1.32</v>
      </c>
      <c r="U1120">
        <f t="shared" ca="1" si="403"/>
        <v>0.03</v>
      </c>
      <c r="V1120">
        <v>10205</v>
      </c>
      <c r="W1120">
        <v>376652</v>
      </c>
    </row>
    <row r="1121" spans="1:23" x14ac:dyDescent="0.25">
      <c r="A1121">
        <v>1120</v>
      </c>
      <c r="B1121">
        <f t="shared" ca="1" si="385"/>
        <v>37</v>
      </c>
      <c r="C1121" t="str">
        <f t="shared" ca="1" si="386"/>
        <v>Sandy loam</v>
      </c>
      <c r="D1121">
        <f t="shared" ca="1" si="387"/>
        <v>7</v>
      </c>
      <c r="E1121">
        <f t="shared" ca="1" si="388"/>
        <v>4.8</v>
      </c>
      <c r="F1121">
        <f t="shared" ca="1" si="389"/>
        <v>55.3</v>
      </c>
      <c r="G1121">
        <f t="shared" ca="1" si="390"/>
        <v>1.0900000000000001</v>
      </c>
      <c r="H1121">
        <f t="shared" ca="1" si="391"/>
        <v>103</v>
      </c>
      <c r="I1121">
        <f t="shared" ca="1" si="392"/>
        <v>60</v>
      </c>
      <c r="J1121">
        <f t="shared" ca="1" si="393"/>
        <v>264</v>
      </c>
      <c r="K1121">
        <f t="shared" ca="1" si="394"/>
        <v>24</v>
      </c>
      <c r="L1121">
        <f t="shared" ca="1" si="395"/>
        <v>1.5</v>
      </c>
      <c r="M1121" t="str">
        <f t="shared" ca="1" si="396"/>
        <v>Reddish brown</v>
      </c>
      <c r="N1121">
        <f t="shared" ca="1" si="397"/>
        <v>34.4</v>
      </c>
      <c r="O1121">
        <f t="shared" ca="1" si="398"/>
        <v>46.9</v>
      </c>
      <c r="P1121">
        <f t="shared" ca="1" si="399"/>
        <v>22</v>
      </c>
      <c r="Q1121">
        <f t="shared" ca="1" si="400"/>
        <v>644</v>
      </c>
      <c r="R1121" t="s">
        <v>23</v>
      </c>
      <c r="S1121">
        <f t="shared" ca="1" si="401"/>
        <v>1.72</v>
      </c>
      <c r="T1121">
        <f t="shared" ca="1" si="402"/>
        <v>1.18</v>
      </c>
      <c r="U1121">
        <f t="shared" ca="1" si="403"/>
        <v>0.03</v>
      </c>
      <c r="V1121">
        <v>10205</v>
      </c>
      <c r="W1121">
        <v>376652</v>
      </c>
    </row>
    <row r="1122" spans="1:23" x14ac:dyDescent="0.25">
      <c r="A1122">
        <v>1121</v>
      </c>
      <c r="B1122">
        <f t="shared" ca="1" si="385"/>
        <v>44</v>
      </c>
      <c r="C1122" t="str">
        <f t="shared" ca="1" si="386"/>
        <v>Loamy</v>
      </c>
      <c r="D1122">
        <f t="shared" ca="1" si="387"/>
        <v>6.1</v>
      </c>
      <c r="E1122">
        <f t="shared" ca="1" si="388"/>
        <v>3.1</v>
      </c>
      <c r="F1122">
        <f t="shared" ca="1" si="389"/>
        <v>69.099999999999994</v>
      </c>
      <c r="G1122">
        <f t="shared" ca="1" si="390"/>
        <v>1.08</v>
      </c>
      <c r="H1122">
        <f t="shared" ca="1" si="391"/>
        <v>87</v>
      </c>
      <c r="I1122">
        <f t="shared" ca="1" si="392"/>
        <v>48</v>
      </c>
      <c r="J1122">
        <f t="shared" ca="1" si="393"/>
        <v>213</v>
      </c>
      <c r="K1122">
        <f t="shared" ca="1" si="394"/>
        <v>17</v>
      </c>
      <c r="L1122">
        <f t="shared" ca="1" si="395"/>
        <v>1.3</v>
      </c>
      <c r="M1122" t="str">
        <f t="shared" ca="1" si="396"/>
        <v>Dark brown</v>
      </c>
      <c r="N1122">
        <f t="shared" ca="1" si="397"/>
        <v>41.8</v>
      </c>
      <c r="O1122">
        <f t="shared" ca="1" si="398"/>
        <v>54.7</v>
      </c>
      <c r="P1122">
        <f t="shared" ca="1" si="399"/>
        <v>24.8</v>
      </c>
      <c r="Q1122">
        <f t="shared" ca="1" si="400"/>
        <v>815</v>
      </c>
      <c r="R1122" t="s">
        <v>23</v>
      </c>
      <c r="S1122">
        <f t="shared" ca="1" si="401"/>
        <v>1.81</v>
      </c>
      <c r="T1122">
        <f t="shared" ca="1" si="402"/>
        <v>1.26</v>
      </c>
      <c r="U1122">
        <f t="shared" ca="1" si="403"/>
        <v>0.03</v>
      </c>
      <c r="V1122">
        <v>10205</v>
      </c>
      <c r="W1122">
        <v>376652</v>
      </c>
    </row>
    <row r="1123" spans="1:23" x14ac:dyDescent="0.25">
      <c r="A1123">
        <v>1122</v>
      </c>
      <c r="B1123">
        <f t="shared" ca="1" si="385"/>
        <v>30</v>
      </c>
      <c r="C1123" t="str">
        <f t="shared" ca="1" si="386"/>
        <v>Sandy loam</v>
      </c>
      <c r="D1123">
        <f t="shared" ca="1" si="387"/>
        <v>6.5</v>
      </c>
      <c r="E1123">
        <f t="shared" ca="1" si="388"/>
        <v>4</v>
      </c>
      <c r="F1123">
        <f t="shared" ca="1" si="389"/>
        <v>65.2</v>
      </c>
      <c r="G1123">
        <f t="shared" ca="1" si="390"/>
        <v>1.03</v>
      </c>
      <c r="H1123">
        <f t="shared" ca="1" si="391"/>
        <v>112</v>
      </c>
      <c r="I1123">
        <f t="shared" ca="1" si="392"/>
        <v>46</v>
      </c>
      <c r="J1123">
        <f t="shared" ca="1" si="393"/>
        <v>223</v>
      </c>
      <c r="K1123">
        <f t="shared" ca="1" si="394"/>
        <v>22</v>
      </c>
      <c r="L1123">
        <f t="shared" ca="1" si="395"/>
        <v>1.4</v>
      </c>
      <c r="M1123" t="str">
        <f t="shared" ca="1" si="396"/>
        <v>Reddish brown</v>
      </c>
      <c r="N1123">
        <f t="shared" ca="1" si="397"/>
        <v>38.9</v>
      </c>
      <c r="O1123">
        <f t="shared" ca="1" si="398"/>
        <v>30.6</v>
      </c>
      <c r="P1123">
        <f t="shared" ca="1" si="399"/>
        <v>23.4</v>
      </c>
      <c r="Q1123">
        <f t="shared" ca="1" si="400"/>
        <v>626</v>
      </c>
      <c r="R1123" t="s">
        <v>23</v>
      </c>
      <c r="S1123">
        <f t="shared" ca="1" si="401"/>
        <v>2.4300000000000002</v>
      </c>
      <c r="T1123">
        <f t="shared" ca="1" si="402"/>
        <v>2.13</v>
      </c>
      <c r="U1123">
        <f t="shared" ca="1" si="403"/>
        <v>0.03</v>
      </c>
      <c r="V1123">
        <v>10205</v>
      </c>
      <c r="W1123">
        <v>376652</v>
      </c>
    </row>
    <row r="1124" spans="1:23" x14ac:dyDescent="0.25">
      <c r="A1124">
        <v>1123</v>
      </c>
      <c r="B1124">
        <f t="shared" ca="1" si="385"/>
        <v>44</v>
      </c>
      <c r="C1124" t="str">
        <f t="shared" ca="1" si="386"/>
        <v>Sandy loam</v>
      </c>
      <c r="D1124">
        <f t="shared" ca="1" si="387"/>
        <v>6.4</v>
      </c>
      <c r="E1124">
        <f t="shared" ca="1" si="388"/>
        <v>3.6</v>
      </c>
      <c r="F1124">
        <f t="shared" ca="1" si="389"/>
        <v>68.900000000000006</v>
      </c>
      <c r="G1124">
        <f t="shared" ca="1" si="390"/>
        <v>1.2</v>
      </c>
      <c r="H1124">
        <f t="shared" ca="1" si="391"/>
        <v>82</v>
      </c>
      <c r="I1124">
        <f t="shared" ca="1" si="392"/>
        <v>37</v>
      </c>
      <c r="J1124">
        <f t="shared" ca="1" si="393"/>
        <v>208</v>
      </c>
      <c r="K1124">
        <f t="shared" ca="1" si="394"/>
        <v>19</v>
      </c>
      <c r="L1124">
        <f t="shared" ca="1" si="395"/>
        <v>1.4</v>
      </c>
      <c r="M1124" t="str">
        <f t="shared" ca="1" si="396"/>
        <v>Dark brown</v>
      </c>
      <c r="N1124">
        <f t="shared" ca="1" si="397"/>
        <v>41.3</v>
      </c>
      <c r="O1124">
        <f t="shared" ca="1" si="398"/>
        <v>33.4</v>
      </c>
      <c r="P1124">
        <f t="shared" ca="1" si="399"/>
        <v>23</v>
      </c>
      <c r="Q1124">
        <f t="shared" ca="1" si="400"/>
        <v>622</v>
      </c>
      <c r="R1124" t="s">
        <v>23</v>
      </c>
      <c r="S1124">
        <f t="shared" ca="1" si="401"/>
        <v>2.2200000000000002</v>
      </c>
      <c r="T1124">
        <f t="shared" ca="1" si="402"/>
        <v>2.06</v>
      </c>
      <c r="U1124">
        <f t="shared" ca="1" si="403"/>
        <v>0.03</v>
      </c>
      <c r="V1124">
        <v>10205</v>
      </c>
      <c r="W1124">
        <v>376652</v>
      </c>
    </row>
    <row r="1125" spans="1:23" x14ac:dyDescent="0.25">
      <c r="A1125">
        <v>1124</v>
      </c>
      <c r="B1125">
        <f t="shared" ca="1" si="385"/>
        <v>31</v>
      </c>
      <c r="C1125" t="str">
        <f t="shared" ca="1" si="386"/>
        <v>Loamy</v>
      </c>
      <c r="D1125">
        <f t="shared" ca="1" si="387"/>
        <v>6.8</v>
      </c>
      <c r="E1125">
        <f t="shared" ca="1" si="388"/>
        <v>4.8</v>
      </c>
      <c r="F1125">
        <f t="shared" ca="1" si="389"/>
        <v>60.3</v>
      </c>
      <c r="G1125">
        <f t="shared" ca="1" si="390"/>
        <v>1.1100000000000001</v>
      </c>
      <c r="H1125">
        <f t="shared" ca="1" si="391"/>
        <v>89</v>
      </c>
      <c r="I1125">
        <f t="shared" ca="1" si="392"/>
        <v>49</v>
      </c>
      <c r="J1125">
        <f t="shared" ca="1" si="393"/>
        <v>216</v>
      </c>
      <c r="K1125">
        <f t="shared" ca="1" si="394"/>
        <v>18</v>
      </c>
      <c r="L1125">
        <f t="shared" ca="1" si="395"/>
        <v>2</v>
      </c>
      <c r="M1125" t="str">
        <f t="shared" ca="1" si="396"/>
        <v>Reddish brown</v>
      </c>
      <c r="N1125">
        <f t="shared" ca="1" si="397"/>
        <v>30.4</v>
      </c>
      <c r="O1125">
        <f t="shared" ca="1" si="398"/>
        <v>35</v>
      </c>
      <c r="P1125">
        <f t="shared" ca="1" si="399"/>
        <v>29</v>
      </c>
      <c r="Q1125">
        <f t="shared" ca="1" si="400"/>
        <v>965</v>
      </c>
      <c r="R1125" t="s">
        <v>23</v>
      </c>
      <c r="S1125">
        <f t="shared" ca="1" si="401"/>
        <v>1.82</v>
      </c>
      <c r="T1125">
        <f t="shared" ca="1" si="402"/>
        <v>1.72</v>
      </c>
      <c r="U1125">
        <f t="shared" ca="1" si="403"/>
        <v>0.04</v>
      </c>
      <c r="V1125">
        <v>10205</v>
      </c>
      <c r="W1125">
        <v>376652</v>
      </c>
    </row>
    <row r="1126" spans="1:23" x14ac:dyDescent="0.25">
      <c r="A1126">
        <v>1125</v>
      </c>
      <c r="B1126">
        <f t="shared" ca="1" si="385"/>
        <v>45</v>
      </c>
      <c r="C1126" t="str">
        <f t="shared" ca="1" si="386"/>
        <v>Loamy</v>
      </c>
      <c r="D1126">
        <f t="shared" ca="1" si="387"/>
        <v>6.5</v>
      </c>
      <c r="E1126">
        <f t="shared" ca="1" si="388"/>
        <v>4.5</v>
      </c>
      <c r="F1126">
        <f t="shared" ca="1" si="389"/>
        <v>55.6</v>
      </c>
      <c r="G1126">
        <f t="shared" ca="1" si="390"/>
        <v>1.2</v>
      </c>
      <c r="H1126">
        <f t="shared" ca="1" si="391"/>
        <v>129</v>
      </c>
      <c r="I1126">
        <f t="shared" ca="1" si="392"/>
        <v>33</v>
      </c>
      <c r="J1126">
        <f t="shared" ca="1" si="393"/>
        <v>219</v>
      </c>
      <c r="K1126">
        <f t="shared" ca="1" si="394"/>
        <v>25</v>
      </c>
      <c r="L1126">
        <f t="shared" ca="1" si="395"/>
        <v>2</v>
      </c>
      <c r="M1126" t="str">
        <f t="shared" ca="1" si="396"/>
        <v>Dark brown</v>
      </c>
      <c r="N1126">
        <f t="shared" ca="1" si="397"/>
        <v>41.3</v>
      </c>
      <c r="O1126">
        <f t="shared" ca="1" si="398"/>
        <v>54.2</v>
      </c>
      <c r="P1126">
        <f t="shared" ca="1" si="399"/>
        <v>28.7</v>
      </c>
      <c r="Q1126">
        <f t="shared" ca="1" si="400"/>
        <v>677</v>
      </c>
      <c r="R1126" t="s">
        <v>23</v>
      </c>
      <c r="S1126">
        <f t="shared" ca="1" si="401"/>
        <v>3.91</v>
      </c>
      <c r="T1126">
        <f t="shared" ca="1" si="402"/>
        <v>1.03</v>
      </c>
      <c r="U1126">
        <f t="shared" ca="1" si="403"/>
        <v>0.03</v>
      </c>
      <c r="V1126">
        <v>10205</v>
      </c>
      <c r="W1126">
        <v>376652</v>
      </c>
    </row>
    <row r="1127" spans="1:23" x14ac:dyDescent="0.25">
      <c r="A1127">
        <v>1126</v>
      </c>
      <c r="B1127">
        <f t="shared" ca="1" si="385"/>
        <v>45</v>
      </c>
      <c r="C1127" t="str">
        <f t="shared" ca="1" si="386"/>
        <v>Sandy loam</v>
      </c>
      <c r="D1127">
        <f t="shared" ca="1" si="387"/>
        <v>6.6</v>
      </c>
      <c r="E1127">
        <f t="shared" ca="1" si="388"/>
        <v>3.4</v>
      </c>
      <c r="F1127">
        <f t="shared" ca="1" si="389"/>
        <v>54.2</v>
      </c>
      <c r="G1127">
        <f t="shared" ca="1" si="390"/>
        <v>1.1100000000000001</v>
      </c>
      <c r="H1127">
        <f t="shared" ca="1" si="391"/>
        <v>130</v>
      </c>
      <c r="I1127">
        <f t="shared" ca="1" si="392"/>
        <v>38</v>
      </c>
      <c r="J1127">
        <f t="shared" ca="1" si="393"/>
        <v>247</v>
      </c>
      <c r="K1127">
        <f t="shared" ca="1" si="394"/>
        <v>24</v>
      </c>
      <c r="L1127">
        <f t="shared" ca="1" si="395"/>
        <v>1.1000000000000001</v>
      </c>
      <c r="M1127" t="str">
        <f t="shared" ca="1" si="396"/>
        <v>Reddish brown</v>
      </c>
      <c r="N1127">
        <f t="shared" ca="1" si="397"/>
        <v>38.299999999999997</v>
      </c>
      <c r="O1127">
        <f t="shared" ca="1" si="398"/>
        <v>48.3</v>
      </c>
      <c r="P1127">
        <f t="shared" ca="1" si="399"/>
        <v>21.4</v>
      </c>
      <c r="Q1127">
        <f t="shared" ca="1" si="400"/>
        <v>966</v>
      </c>
      <c r="R1127" t="s">
        <v>23</v>
      </c>
      <c r="S1127">
        <f t="shared" ca="1" si="401"/>
        <v>3.42</v>
      </c>
      <c r="T1127">
        <f t="shared" ca="1" si="402"/>
        <v>1.1200000000000001</v>
      </c>
      <c r="U1127">
        <f t="shared" ca="1" si="403"/>
        <v>0.03</v>
      </c>
      <c r="V1127">
        <v>10205</v>
      </c>
      <c r="W1127">
        <v>376652</v>
      </c>
    </row>
    <row r="1128" spans="1:23" x14ac:dyDescent="0.25">
      <c r="A1128">
        <v>1127</v>
      </c>
      <c r="B1128">
        <f t="shared" ca="1" si="385"/>
        <v>37</v>
      </c>
      <c r="C1128" t="str">
        <f t="shared" ca="1" si="386"/>
        <v>Sandy loam</v>
      </c>
      <c r="D1128">
        <f t="shared" ca="1" si="387"/>
        <v>6.8</v>
      </c>
      <c r="E1128">
        <f t="shared" ca="1" si="388"/>
        <v>3.5</v>
      </c>
      <c r="F1128">
        <f t="shared" ca="1" si="389"/>
        <v>51.3</v>
      </c>
      <c r="G1128">
        <f t="shared" ca="1" si="390"/>
        <v>1.34</v>
      </c>
      <c r="H1128">
        <f t="shared" ca="1" si="391"/>
        <v>139</v>
      </c>
      <c r="I1128">
        <f t="shared" ca="1" si="392"/>
        <v>36</v>
      </c>
      <c r="J1128">
        <f t="shared" ca="1" si="393"/>
        <v>254</v>
      </c>
      <c r="K1128">
        <f t="shared" ca="1" si="394"/>
        <v>21</v>
      </c>
      <c r="L1128">
        <f t="shared" ca="1" si="395"/>
        <v>1.2</v>
      </c>
      <c r="M1128" t="str">
        <f t="shared" ca="1" si="396"/>
        <v>Dark brown</v>
      </c>
      <c r="N1128">
        <f t="shared" ca="1" si="397"/>
        <v>40.799999999999997</v>
      </c>
      <c r="O1128">
        <f t="shared" ca="1" si="398"/>
        <v>46.3</v>
      </c>
      <c r="P1128">
        <f t="shared" ca="1" si="399"/>
        <v>25.1</v>
      </c>
      <c r="Q1128">
        <f t="shared" ca="1" si="400"/>
        <v>812</v>
      </c>
      <c r="R1128" t="s">
        <v>23</v>
      </c>
      <c r="S1128">
        <f t="shared" ca="1" si="401"/>
        <v>3.86</v>
      </c>
      <c r="T1128">
        <f t="shared" ca="1" si="402"/>
        <v>1.1100000000000001</v>
      </c>
      <c r="U1128">
        <f t="shared" ca="1" si="403"/>
        <v>0.03</v>
      </c>
      <c r="V1128">
        <v>10205</v>
      </c>
      <c r="W1128">
        <v>376652</v>
      </c>
    </row>
    <row r="1129" spans="1:23" x14ac:dyDescent="0.25">
      <c r="A1129">
        <v>1128</v>
      </c>
      <c r="B1129">
        <f t="shared" ca="1" si="385"/>
        <v>34</v>
      </c>
      <c r="C1129" t="str">
        <f t="shared" ca="1" si="386"/>
        <v>Loamy</v>
      </c>
      <c r="D1129">
        <f t="shared" ca="1" si="387"/>
        <v>6.6</v>
      </c>
      <c r="E1129">
        <f t="shared" ca="1" si="388"/>
        <v>3.4</v>
      </c>
      <c r="F1129">
        <f t="shared" ca="1" si="389"/>
        <v>63.1</v>
      </c>
      <c r="G1129">
        <f t="shared" ca="1" si="390"/>
        <v>1.1299999999999999</v>
      </c>
      <c r="H1129">
        <f t="shared" ca="1" si="391"/>
        <v>150</v>
      </c>
      <c r="I1129">
        <f t="shared" ca="1" si="392"/>
        <v>59</v>
      </c>
      <c r="J1129">
        <f t="shared" ca="1" si="393"/>
        <v>222</v>
      </c>
      <c r="K1129">
        <f t="shared" ca="1" si="394"/>
        <v>23</v>
      </c>
      <c r="L1129">
        <f t="shared" ca="1" si="395"/>
        <v>1.8</v>
      </c>
      <c r="M1129" t="str">
        <f t="shared" ca="1" si="396"/>
        <v>Dark brown</v>
      </c>
      <c r="N1129">
        <f t="shared" ca="1" si="397"/>
        <v>44.4</v>
      </c>
      <c r="O1129">
        <f t="shared" ca="1" si="398"/>
        <v>49</v>
      </c>
      <c r="P1129">
        <f t="shared" ca="1" si="399"/>
        <v>28.1</v>
      </c>
      <c r="Q1129">
        <f t="shared" ca="1" si="400"/>
        <v>623</v>
      </c>
      <c r="R1129" t="s">
        <v>23</v>
      </c>
      <c r="S1129">
        <f t="shared" ca="1" si="401"/>
        <v>2.54</v>
      </c>
      <c r="T1129">
        <f t="shared" ca="1" si="402"/>
        <v>1.29</v>
      </c>
      <c r="U1129">
        <f t="shared" ca="1" si="403"/>
        <v>0.03</v>
      </c>
      <c r="V1129">
        <v>10205</v>
      </c>
      <c r="W1129">
        <v>376652</v>
      </c>
    </row>
    <row r="1130" spans="1:23" x14ac:dyDescent="0.25">
      <c r="A1130">
        <v>1129</v>
      </c>
      <c r="B1130">
        <f t="shared" ca="1" si="385"/>
        <v>38</v>
      </c>
      <c r="C1130" t="str">
        <f t="shared" ca="1" si="386"/>
        <v>Loamy</v>
      </c>
      <c r="D1130">
        <f t="shared" ca="1" si="387"/>
        <v>6.7</v>
      </c>
      <c r="E1130">
        <f t="shared" ca="1" si="388"/>
        <v>4.5999999999999996</v>
      </c>
      <c r="F1130">
        <f t="shared" ca="1" si="389"/>
        <v>67.900000000000006</v>
      </c>
      <c r="G1130">
        <f t="shared" ca="1" si="390"/>
        <v>1.01</v>
      </c>
      <c r="H1130">
        <f t="shared" ca="1" si="391"/>
        <v>140</v>
      </c>
      <c r="I1130">
        <f t="shared" ca="1" si="392"/>
        <v>45</v>
      </c>
      <c r="J1130">
        <f t="shared" ca="1" si="393"/>
        <v>227</v>
      </c>
      <c r="K1130">
        <f t="shared" ca="1" si="394"/>
        <v>16</v>
      </c>
      <c r="L1130">
        <f t="shared" ca="1" si="395"/>
        <v>1.9</v>
      </c>
      <c r="M1130" t="str">
        <f t="shared" ca="1" si="396"/>
        <v>Dark brown</v>
      </c>
      <c r="N1130">
        <f t="shared" ca="1" si="397"/>
        <v>41.7</v>
      </c>
      <c r="O1130">
        <f t="shared" ca="1" si="398"/>
        <v>52.5</v>
      </c>
      <c r="P1130">
        <f t="shared" ca="1" si="399"/>
        <v>20.2</v>
      </c>
      <c r="Q1130">
        <f t="shared" ca="1" si="400"/>
        <v>933</v>
      </c>
      <c r="R1130" t="s">
        <v>23</v>
      </c>
      <c r="S1130">
        <f t="shared" ca="1" si="401"/>
        <v>3.11</v>
      </c>
      <c r="T1130">
        <f t="shared" ca="1" si="402"/>
        <v>1.29</v>
      </c>
      <c r="U1130">
        <f t="shared" ca="1" si="403"/>
        <v>0.02</v>
      </c>
      <c r="V1130">
        <v>10205</v>
      </c>
      <c r="W1130">
        <v>376652</v>
      </c>
    </row>
    <row r="1131" spans="1:23" x14ac:dyDescent="0.25">
      <c r="A1131">
        <v>1130</v>
      </c>
      <c r="B1131">
        <f t="shared" ref="B1131:B1194" ca="1" si="404">RANDBETWEEN(30, 45)</f>
        <v>37</v>
      </c>
      <c r="C1131" t="str">
        <f t="shared" ref="C1131:C1194" ca="1" si="405">CHOOSE(RANDBETWEEN(1,2), "Loamy", "Sandy loam")</f>
        <v>Loamy</v>
      </c>
      <c r="D1131">
        <f t="shared" ref="D1131:D1194" ca="1" si="406">ROUND(6 + RAND(), 1)</f>
        <v>6.5</v>
      </c>
      <c r="E1131">
        <f t="shared" ref="E1131:E1194" ca="1" si="407">ROUND(3 + RAND() * 2, 1)</f>
        <v>4</v>
      </c>
      <c r="F1131">
        <f t="shared" ref="F1131:F1194" ca="1" si="408">ROUND(50 + RAND() * 20, 1)</f>
        <v>55</v>
      </c>
      <c r="G1131">
        <f t="shared" ref="G1131:G1194" ca="1" si="409">ROUND(1 + RAND() * 0.5, 2)</f>
        <v>1.17</v>
      </c>
      <c r="H1131">
        <f t="shared" ref="H1131:H1194" ca="1" si="410">RANDBETWEEN(80, 150)</f>
        <v>143</v>
      </c>
      <c r="I1131">
        <f t="shared" ref="I1131:I1194" ca="1" si="411">RANDBETWEEN(30, 60)</f>
        <v>47</v>
      </c>
      <c r="J1131">
        <f t="shared" ref="J1131:J1194" ca="1" si="412">RANDBETWEEN(200, 300)</f>
        <v>292</v>
      </c>
      <c r="K1131">
        <f t="shared" ref="K1131:K1194" ca="1" si="413">RANDBETWEEN(15, 25)</f>
        <v>15</v>
      </c>
      <c r="L1131">
        <f t="shared" ref="L1131:L1194" ca="1" si="414">ROUND(1 + RAND(), 1)</f>
        <v>1.7</v>
      </c>
      <c r="M1131" t="str">
        <f t="shared" ref="M1131:M1194" ca="1" si="415">CHOOSE(RANDBETWEEN(1,2), "Dark brown", "Reddish brown")</f>
        <v>Reddish brown</v>
      </c>
      <c r="N1131">
        <f t="shared" ref="N1131:N1194" ca="1" si="416">ROUND(30 + RAND() * 20, 1)</f>
        <v>38.4</v>
      </c>
      <c r="O1131">
        <f t="shared" ref="O1131:O1194" ca="1" si="417">ROUND(30 + RAND() * 30, 1)</f>
        <v>44.1</v>
      </c>
      <c r="P1131">
        <f t="shared" ref="P1131:P1194" ca="1" si="418">ROUND(20 + RAND() * 10, 1)</f>
        <v>29.6</v>
      </c>
      <c r="Q1131">
        <f t="shared" ref="Q1131:Q1194" ca="1" si="419">RANDBETWEEN(600, 1000)</f>
        <v>970</v>
      </c>
      <c r="R1131" t="s">
        <v>23</v>
      </c>
      <c r="S1131">
        <f t="shared" ca="1" si="401"/>
        <v>3.04</v>
      </c>
      <c r="T1131">
        <f t="shared" ca="1" si="402"/>
        <v>1.25</v>
      </c>
      <c r="U1131">
        <f t="shared" ca="1" si="403"/>
        <v>0.03</v>
      </c>
      <c r="V1131">
        <v>10205</v>
      </c>
      <c r="W1131">
        <v>376652</v>
      </c>
    </row>
    <row r="1132" spans="1:23" x14ac:dyDescent="0.25">
      <c r="A1132">
        <v>1131</v>
      </c>
      <c r="B1132">
        <f t="shared" ca="1" si="404"/>
        <v>45</v>
      </c>
      <c r="C1132" t="str">
        <f t="shared" ca="1" si="405"/>
        <v>Sandy loam</v>
      </c>
      <c r="D1132">
        <f t="shared" ca="1" si="406"/>
        <v>6.8</v>
      </c>
      <c r="E1132">
        <f t="shared" ca="1" si="407"/>
        <v>4.7</v>
      </c>
      <c r="F1132">
        <f t="shared" ca="1" si="408"/>
        <v>53.8</v>
      </c>
      <c r="G1132">
        <f t="shared" ca="1" si="409"/>
        <v>1.1299999999999999</v>
      </c>
      <c r="H1132">
        <f t="shared" ca="1" si="410"/>
        <v>148</v>
      </c>
      <c r="I1132">
        <f t="shared" ca="1" si="411"/>
        <v>41</v>
      </c>
      <c r="J1132">
        <f t="shared" ca="1" si="412"/>
        <v>280</v>
      </c>
      <c r="K1132">
        <f t="shared" ca="1" si="413"/>
        <v>19</v>
      </c>
      <c r="L1132">
        <f t="shared" ca="1" si="414"/>
        <v>1.4</v>
      </c>
      <c r="M1132" t="str">
        <f t="shared" ca="1" si="415"/>
        <v>Dark brown</v>
      </c>
      <c r="N1132">
        <f t="shared" ca="1" si="416"/>
        <v>40.1</v>
      </c>
      <c r="O1132">
        <f t="shared" ca="1" si="417"/>
        <v>56.8</v>
      </c>
      <c r="P1132">
        <f t="shared" ca="1" si="418"/>
        <v>21.9</v>
      </c>
      <c r="Q1132">
        <f t="shared" ca="1" si="419"/>
        <v>617</v>
      </c>
      <c r="R1132" t="s">
        <v>23</v>
      </c>
      <c r="S1132">
        <f t="shared" ca="1" si="401"/>
        <v>3.61</v>
      </c>
      <c r="T1132">
        <f t="shared" ca="1" si="402"/>
        <v>0.95</v>
      </c>
      <c r="U1132">
        <f t="shared" ca="1" si="403"/>
        <v>0.03</v>
      </c>
      <c r="V1132">
        <v>10205</v>
      </c>
      <c r="W1132">
        <v>376652</v>
      </c>
    </row>
    <row r="1133" spans="1:23" x14ac:dyDescent="0.25">
      <c r="A1133">
        <v>1132</v>
      </c>
      <c r="B1133">
        <f t="shared" ca="1" si="404"/>
        <v>32</v>
      </c>
      <c r="C1133" t="str">
        <f t="shared" ca="1" si="405"/>
        <v>Sandy loam</v>
      </c>
      <c r="D1133">
        <f t="shared" ca="1" si="406"/>
        <v>6.1</v>
      </c>
      <c r="E1133">
        <f t="shared" ca="1" si="407"/>
        <v>3</v>
      </c>
      <c r="F1133">
        <f t="shared" ca="1" si="408"/>
        <v>68.099999999999994</v>
      </c>
      <c r="G1133">
        <f t="shared" ca="1" si="409"/>
        <v>1.27</v>
      </c>
      <c r="H1133">
        <f t="shared" ca="1" si="410"/>
        <v>111</v>
      </c>
      <c r="I1133">
        <f t="shared" ca="1" si="411"/>
        <v>40</v>
      </c>
      <c r="J1133">
        <f t="shared" ca="1" si="412"/>
        <v>206</v>
      </c>
      <c r="K1133">
        <f t="shared" ca="1" si="413"/>
        <v>21</v>
      </c>
      <c r="L1133">
        <f t="shared" ca="1" si="414"/>
        <v>1.4</v>
      </c>
      <c r="M1133" t="str">
        <f t="shared" ca="1" si="415"/>
        <v>Reddish brown</v>
      </c>
      <c r="N1133">
        <f t="shared" ca="1" si="416"/>
        <v>44</v>
      </c>
      <c r="O1133">
        <f t="shared" ca="1" si="417"/>
        <v>43.2</v>
      </c>
      <c r="P1133">
        <f t="shared" ca="1" si="418"/>
        <v>27.9</v>
      </c>
      <c r="Q1133">
        <f t="shared" ca="1" si="419"/>
        <v>817</v>
      </c>
      <c r="R1133" t="s">
        <v>23</v>
      </c>
      <c r="S1133">
        <f t="shared" ca="1" si="401"/>
        <v>2.78</v>
      </c>
      <c r="T1133">
        <f t="shared" ca="1" si="402"/>
        <v>1.58</v>
      </c>
      <c r="U1133">
        <f t="shared" ca="1" si="403"/>
        <v>0.03</v>
      </c>
      <c r="V1133">
        <v>10205</v>
      </c>
      <c r="W1133">
        <v>376652</v>
      </c>
    </row>
    <row r="1134" spans="1:23" x14ac:dyDescent="0.25">
      <c r="A1134">
        <v>1133</v>
      </c>
      <c r="B1134">
        <f t="shared" ca="1" si="404"/>
        <v>40</v>
      </c>
      <c r="C1134" t="str">
        <f t="shared" ca="1" si="405"/>
        <v>Sandy loam</v>
      </c>
      <c r="D1134">
        <f t="shared" ca="1" si="406"/>
        <v>6.6</v>
      </c>
      <c r="E1134">
        <f t="shared" ca="1" si="407"/>
        <v>4.0999999999999996</v>
      </c>
      <c r="F1134">
        <f t="shared" ca="1" si="408"/>
        <v>51.5</v>
      </c>
      <c r="G1134">
        <f t="shared" ca="1" si="409"/>
        <v>1.35</v>
      </c>
      <c r="H1134">
        <f t="shared" ca="1" si="410"/>
        <v>128</v>
      </c>
      <c r="I1134">
        <f t="shared" ca="1" si="411"/>
        <v>44</v>
      </c>
      <c r="J1134">
        <f t="shared" ca="1" si="412"/>
        <v>203</v>
      </c>
      <c r="K1134">
        <f t="shared" ca="1" si="413"/>
        <v>19</v>
      </c>
      <c r="L1134">
        <f t="shared" ca="1" si="414"/>
        <v>1.3</v>
      </c>
      <c r="M1134" t="str">
        <f t="shared" ca="1" si="415"/>
        <v>Dark brown</v>
      </c>
      <c r="N1134">
        <f t="shared" ca="1" si="416"/>
        <v>38.5</v>
      </c>
      <c r="O1134">
        <f t="shared" ca="1" si="417"/>
        <v>44.4</v>
      </c>
      <c r="P1134">
        <f t="shared" ca="1" si="418"/>
        <v>27.1</v>
      </c>
      <c r="Q1134">
        <f t="shared" ca="1" si="419"/>
        <v>611</v>
      </c>
      <c r="R1134" t="s">
        <v>23</v>
      </c>
      <c r="S1134">
        <f t="shared" ca="1" si="401"/>
        <v>2.91</v>
      </c>
      <c r="T1134">
        <f t="shared" ca="1" si="402"/>
        <v>1.1599999999999999</v>
      </c>
      <c r="U1134">
        <f t="shared" ca="1" si="403"/>
        <v>0.04</v>
      </c>
      <c r="V1134">
        <v>10205</v>
      </c>
      <c r="W1134">
        <v>376652</v>
      </c>
    </row>
    <row r="1135" spans="1:23" x14ac:dyDescent="0.25">
      <c r="A1135">
        <v>1134</v>
      </c>
      <c r="B1135">
        <f t="shared" ca="1" si="404"/>
        <v>43</v>
      </c>
      <c r="C1135" t="str">
        <f t="shared" ca="1" si="405"/>
        <v>Sandy loam</v>
      </c>
      <c r="D1135">
        <f t="shared" ca="1" si="406"/>
        <v>6.2</v>
      </c>
      <c r="E1135">
        <f t="shared" ca="1" si="407"/>
        <v>4</v>
      </c>
      <c r="F1135">
        <f t="shared" ca="1" si="408"/>
        <v>63.3</v>
      </c>
      <c r="G1135">
        <f t="shared" ca="1" si="409"/>
        <v>1.06</v>
      </c>
      <c r="H1135">
        <f t="shared" ca="1" si="410"/>
        <v>112</v>
      </c>
      <c r="I1135">
        <f t="shared" ca="1" si="411"/>
        <v>33</v>
      </c>
      <c r="J1135">
        <f t="shared" ca="1" si="412"/>
        <v>209</v>
      </c>
      <c r="K1135">
        <f t="shared" ca="1" si="413"/>
        <v>21</v>
      </c>
      <c r="L1135">
        <f t="shared" ca="1" si="414"/>
        <v>1.2</v>
      </c>
      <c r="M1135" t="str">
        <f t="shared" ca="1" si="415"/>
        <v>Dark brown</v>
      </c>
      <c r="N1135">
        <f t="shared" ca="1" si="416"/>
        <v>31.1</v>
      </c>
      <c r="O1135">
        <f t="shared" ca="1" si="417"/>
        <v>34.200000000000003</v>
      </c>
      <c r="P1135">
        <f t="shared" ca="1" si="418"/>
        <v>24.4</v>
      </c>
      <c r="Q1135">
        <f t="shared" ca="1" si="419"/>
        <v>836</v>
      </c>
      <c r="R1135" t="s">
        <v>23</v>
      </c>
      <c r="S1135">
        <f t="shared" ca="1" si="401"/>
        <v>3.39</v>
      </c>
      <c r="T1135">
        <f t="shared" ca="1" si="402"/>
        <v>1.85</v>
      </c>
      <c r="U1135">
        <f t="shared" ca="1" si="403"/>
        <v>0.03</v>
      </c>
      <c r="V1135">
        <v>10205</v>
      </c>
      <c r="W1135">
        <v>376652</v>
      </c>
    </row>
    <row r="1136" spans="1:23" x14ac:dyDescent="0.25">
      <c r="A1136">
        <v>1135</v>
      </c>
      <c r="B1136">
        <f t="shared" ca="1" si="404"/>
        <v>37</v>
      </c>
      <c r="C1136" t="str">
        <f t="shared" ca="1" si="405"/>
        <v>Sandy loam</v>
      </c>
      <c r="D1136">
        <f t="shared" ca="1" si="406"/>
        <v>6.6</v>
      </c>
      <c r="E1136">
        <f t="shared" ca="1" si="407"/>
        <v>4.5999999999999996</v>
      </c>
      <c r="F1136">
        <f t="shared" ca="1" si="408"/>
        <v>65</v>
      </c>
      <c r="G1136">
        <f t="shared" ca="1" si="409"/>
        <v>1.17</v>
      </c>
      <c r="H1136">
        <f t="shared" ca="1" si="410"/>
        <v>111</v>
      </c>
      <c r="I1136">
        <f t="shared" ca="1" si="411"/>
        <v>53</v>
      </c>
      <c r="J1136">
        <f t="shared" ca="1" si="412"/>
        <v>272</v>
      </c>
      <c r="K1136">
        <f t="shared" ca="1" si="413"/>
        <v>23</v>
      </c>
      <c r="L1136">
        <f t="shared" ca="1" si="414"/>
        <v>1.1000000000000001</v>
      </c>
      <c r="M1136" t="str">
        <f t="shared" ca="1" si="415"/>
        <v>Reddish brown</v>
      </c>
      <c r="N1136">
        <f t="shared" ca="1" si="416"/>
        <v>34.4</v>
      </c>
      <c r="O1136">
        <f t="shared" ca="1" si="417"/>
        <v>33.799999999999997</v>
      </c>
      <c r="P1136">
        <f t="shared" ca="1" si="418"/>
        <v>26.1</v>
      </c>
      <c r="Q1136">
        <f t="shared" ca="1" si="419"/>
        <v>626</v>
      </c>
      <c r="R1136" t="s">
        <v>23</v>
      </c>
      <c r="S1136">
        <f t="shared" ca="1" si="401"/>
        <v>2.09</v>
      </c>
      <c r="T1136">
        <f t="shared" ca="1" si="402"/>
        <v>1.92</v>
      </c>
      <c r="U1136">
        <f t="shared" ca="1" si="403"/>
        <v>0.03</v>
      </c>
      <c r="V1136">
        <v>10205</v>
      </c>
      <c r="W1136">
        <v>376652</v>
      </c>
    </row>
    <row r="1137" spans="1:23" x14ac:dyDescent="0.25">
      <c r="A1137">
        <v>1136</v>
      </c>
      <c r="B1137">
        <f t="shared" ca="1" si="404"/>
        <v>36</v>
      </c>
      <c r="C1137" t="str">
        <f t="shared" ca="1" si="405"/>
        <v>Sandy loam</v>
      </c>
      <c r="D1137">
        <f t="shared" ca="1" si="406"/>
        <v>6.6</v>
      </c>
      <c r="E1137">
        <f t="shared" ca="1" si="407"/>
        <v>3.1</v>
      </c>
      <c r="F1137">
        <f t="shared" ca="1" si="408"/>
        <v>50</v>
      </c>
      <c r="G1137">
        <f t="shared" ca="1" si="409"/>
        <v>1.04</v>
      </c>
      <c r="H1137">
        <f t="shared" ca="1" si="410"/>
        <v>82</v>
      </c>
      <c r="I1137">
        <f t="shared" ca="1" si="411"/>
        <v>38</v>
      </c>
      <c r="J1137">
        <f t="shared" ca="1" si="412"/>
        <v>274</v>
      </c>
      <c r="K1137">
        <f t="shared" ca="1" si="413"/>
        <v>21</v>
      </c>
      <c r="L1137">
        <f t="shared" ca="1" si="414"/>
        <v>1.8</v>
      </c>
      <c r="M1137" t="str">
        <f t="shared" ca="1" si="415"/>
        <v>Dark brown</v>
      </c>
      <c r="N1137">
        <f t="shared" ca="1" si="416"/>
        <v>32.700000000000003</v>
      </c>
      <c r="O1137">
        <f t="shared" ca="1" si="417"/>
        <v>39.4</v>
      </c>
      <c r="P1137">
        <f t="shared" ca="1" si="418"/>
        <v>26.4</v>
      </c>
      <c r="Q1137">
        <f t="shared" ca="1" si="419"/>
        <v>928</v>
      </c>
      <c r="R1137" t="s">
        <v>23</v>
      </c>
      <c r="S1137">
        <f t="shared" ca="1" si="401"/>
        <v>2.16</v>
      </c>
      <c r="T1137">
        <f t="shared" ca="1" si="402"/>
        <v>1.27</v>
      </c>
      <c r="U1137">
        <f t="shared" ca="1" si="403"/>
        <v>0.03</v>
      </c>
      <c r="V1137">
        <v>10205</v>
      </c>
      <c r="W1137">
        <v>376652</v>
      </c>
    </row>
    <row r="1138" spans="1:23" x14ac:dyDescent="0.25">
      <c r="A1138">
        <v>1137</v>
      </c>
      <c r="B1138">
        <f t="shared" ca="1" si="404"/>
        <v>42</v>
      </c>
      <c r="C1138" t="str">
        <f t="shared" ca="1" si="405"/>
        <v>Loamy</v>
      </c>
      <c r="D1138">
        <f t="shared" ca="1" si="406"/>
        <v>6.4</v>
      </c>
      <c r="E1138">
        <f t="shared" ca="1" si="407"/>
        <v>4.9000000000000004</v>
      </c>
      <c r="F1138">
        <f t="shared" ca="1" si="408"/>
        <v>51.7</v>
      </c>
      <c r="G1138">
        <f t="shared" ca="1" si="409"/>
        <v>1.35</v>
      </c>
      <c r="H1138">
        <f t="shared" ca="1" si="410"/>
        <v>124</v>
      </c>
      <c r="I1138">
        <f t="shared" ca="1" si="411"/>
        <v>41</v>
      </c>
      <c r="J1138">
        <f t="shared" ca="1" si="412"/>
        <v>239</v>
      </c>
      <c r="K1138">
        <f t="shared" ca="1" si="413"/>
        <v>20</v>
      </c>
      <c r="L1138">
        <f t="shared" ca="1" si="414"/>
        <v>1.1000000000000001</v>
      </c>
      <c r="M1138" t="str">
        <f t="shared" ca="1" si="415"/>
        <v>Reddish brown</v>
      </c>
      <c r="N1138">
        <f t="shared" ca="1" si="416"/>
        <v>34.299999999999997</v>
      </c>
      <c r="O1138">
        <f t="shared" ca="1" si="417"/>
        <v>56.3</v>
      </c>
      <c r="P1138">
        <f t="shared" ca="1" si="418"/>
        <v>25.3</v>
      </c>
      <c r="Q1138">
        <f t="shared" ca="1" si="419"/>
        <v>876</v>
      </c>
      <c r="R1138" t="s">
        <v>23</v>
      </c>
      <c r="S1138">
        <f t="shared" ca="1" si="401"/>
        <v>3.02</v>
      </c>
      <c r="T1138">
        <f t="shared" ca="1" si="402"/>
        <v>0.92</v>
      </c>
      <c r="U1138">
        <f t="shared" ca="1" si="403"/>
        <v>0.04</v>
      </c>
      <c r="V1138">
        <v>10205</v>
      </c>
      <c r="W1138">
        <v>376652</v>
      </c>
    </row>
    <row r="1139" spans="1:23" x14ac:dyDescent="0.25">
      <c r="A1139">
        <v>1138</v>
      </c>
      <c r="B1139">
        <f t="shared" ca="1" si="404"/>
        <v>40</v>
      </c>
      <c r="C1139" t="str">
        <f t="shared" ca="1" si="405"/>
        <v>Sandy loam</v>
      </c>
      <c r="D1139">
        <f t="shared" ca="1" si="406"/>
        <v>6.5</v>
      </c>
      <c r="E1139">
        <f t="shared" ca="1" si="407"/>
        <v>4.0999999999999996</v>
      </c>
      <c r="F1139">
        <f t="shared" ca="1" si="408"/>
        <v>66.3</v>
      </c>
      <c r="G1139">
        <f t="shared" ca="1" si="409"/>
        <v>1.17</v>
      </c>
      <c r="H1139">
        <f t="shared" ca="1" si="410"/>
        <v>96</v>
      </c>
      <c r="I1139">
        <f t="shared" ca="1" si="411"/>
        <v>57</v>
      </c>
      <c r="J1139">
        <f t="shared" ca="1" si="412"/>
        <v>215</v>
      </c>
      <c r="K1139">
        <f t="shared" ca="1" si="413"/>
        <v>19</v>
      </c>
      <c r="L1139">
        <f t="shared" ca="1" si="414"/>
        <v>1.9</v>
      </c>
      <c r="M1139" t="str">
        <f t="shared" ca="1" si="415"/>
        <v>Reddish brown</v>
      </c>
      <c r="N1139">
        <f t="shared" ca="1" si="416"/>
        <v>39.1</v>
      </c>
      <c r="O1139">
        <f t="shared" ca="1" si="417"/>
        <v>57.3</v>
      </c>
      <c r="P1139">
        <f t="shared" ca="1" si="418"/>
        <v>28.3</v>
      </c>
      <c r="Q1139">
        <f t="shared" ca="1" si="419"/>
        <v>827</v>
      </c>
      <c r="R1139" t="s">
        <v>23</v>
      </c>
      <c r="S1139">
        <f t="shared" ca="1" si="401"/>
        <v>1.68</v>
      </c>
      <c r="T1139">
        <f t="shared" ca="1" si="402"/>
        <v>1.1599999999999999</v>
      </c>
      <c r="U1139">
        <f t="shared" ca="1" si="403"/>
        <v>0.03</v>
      </c>
      <c r="V1139">
        <v>10205</v>
      </c>
      <c r="W1139">
        <v>376652</v>
      </c>
    </row>
    <row r="1140" spans="1:23" x14ac:dyDescent="0.25">
      <c r="A1140">
        <v>1139</v>
      </c>
      <c r="B1140">
        <f t="shared" ca="1" si="404"/>
        <v>35</v>
      </c>
      <c r="C1140" t="str">
        <f t="shared" ca="1" si="405"/>
        <v>Loamy</v>
      </c>
      <c r="D1140">
        <f t="shared" ca="1" si="406"/>
        <v>6.1</v>
      </c>
      <c r="E1140">
        <f t="shared" ca="1" si="407"/>
        <v>3.9</v>
      </c>
      <c r="F1140">
        <f t="shared" ca="1" si="408"/>
        <v>55.1</v>
      </c>
      <c r="G1140">
        <f t="shared" ca="1" si="409"/>
        <v>1.35</v>
      </c>
      <c r="H1140">
        <f t="shared" ca="1" si="410"/>
        <v>86</v>
      </c>
      <c r="I1140">
        <f t="shared" ca="1" si="411"/>
        <v>56</v>
      </c>
      <c r="J1140">
        <f t="shared" ca="1" si="412"/>
        <v>228</v>
      </c>
      <c r="K1140">
        <f t="shared" ca="1" si="413"/>
        <v>18</v>
      </c>
      <c r="L1140">
        <f t="shared" ca="1" si="414"/>
        <v>1.9</v>
      </c>
      <c r="M1140" t="str">
        <f t="shared" ca="1" si="415"/>
        <v>Reddish brown</v>
      </c>
      <c r="N1140">
        <f t="shared" ca="1" si="416"/>
        <v>40.799999999999997</v>
      </c>
      <c r="O1140">
        <f t="shared" ca="1" si="417"/>
        <v>31.7</v>
      </c>
      <c r="P1140">
        <f t="shared" ca="1" si="418"/>
        <v>28.8</v>
      </c>
      <c r="Q1140">
        <f t="shared" ca="1" si="419"/>
        <v>739</v>
      </c>
      <c r="R1140" t="s">
        <v>23</v>
      </c>
      <c r="S1140">
        <f t="shared" ca="1" si="401"/>
        <v>1.54</v>
      </c>
      <c r="T1140">
        <f t="shared" ca="1" si="402"/>
        <v>1.74</v>
      </c>
      <c r="U1140">
        <f t="shared" ca="1" si="403"/>
        <v>0.03</v>
      </c>
      <c r="V1140">
        <v>10205</v>
      </c>
      <c r="W1140">
        <v>376652</v>
      </c>
    </row>
    <row r="1141" spans="1:23" x14ac:dyDescent="0.25">
      <c r="A1141">
        <v>1140</v>
      </c>
      <c r="B1141">
        <f t="shared" ca="1" si="404"/>
        <v>32</v>
      </c>
      <c r="C1141" t="str">
        <f t="shared" ca="1" si="405"/>
        <v>Loamy</v>
      </c>
      <c r="D1141">
        <f t="shared" ca="1" si="406"/>
        <v>6.7</v>
      </c>
      <c r="E1141">
        <f t="shared" ca="1" si="407"/>
        <v>4.0999999999999996</v>
      </c>
      <c r="F1141">
        <f t="shared" ca="1" si="408"/>
        <v>58.1</v>
      </c>
      <c r="G1141">
        <f t="shared" ca="1" si="409"/>
        <v>1.1000000000000001</v>
      </c>
      <c r="H1141">
        <f t="shared" ca="1" si="410"/>
        <v>101</v>
      </c>
      <c r="I1141">
        <f t="shared" ca="1" si="411"/>
        <v>52</v>
      </c>
      <c r="J1141">
        <f t="shared" ca="1" si="412"/>
        <v>268</v>
      </c>
      <c r="K1141">
        <f t="shared" ca="1" si="413"/>
        <v>18</v>
      </c>
      <c r="L1141">
        <f t="shared" ca="1" si="414"/>
        <v>1.3</v>
      </c>
      <c r="M1141" t="str">
        <f t="shared" ca="1" si="415"/>
        <v>Dark brown</v>
      </c>
      <c r="N1141">
        <f t="shared" ca="1" si="416"/>
        <v>30.1</v>
      </c>
      <c r="O1141">
        <f t="shared" ca="1" si="417"/>
        <v>48.8</v>
      </c>
      <c r="P1141">
        <f t="shared" ca="1" si="418"/>
        <v>26.5</v>
      </c>
      <c r="Q1141">
        <f t="shared" ca="1" si="419"/>
        <v>687</v>
      </c>
      <c r="R1141" t="s">
        <v>23</v>
      </c>
      <c r="S1141">
        <f t="shared" ca="1" si="401"/>
        <v>1.94</v>
      </c>
      <c r="T1141">
        <f t="shared" ca="1" si="402"/>
        <v>1.19</v>
      </c>
      <c r="U1141">
        <f t="shared" ca="1" si="403"/>
        <v>0.04</v>
      </c>
      <c r="V1141">
        <v>10205</v>
      </c>
      <c r="W1141">
        <v>376652</v>
      </c>
    </row>
    <row r="1142" spans="1:23" x14ac:dyDescent="0.25">
      <c r="A1142">
        <v>1141</v>
      </c>
      <c r="B1142">
        <f t="shared" ca="1" si="404"/>
        <v>42</v>
      </c>
      <c r="C1142" t="str">
        <f t="shared" ca="1" si="405"/>
        <v>Sandy loam</v>
      </c>
      <c r="D1142">
        <f t="shared" ca="1" si="406"/>
        <v>6.8</v>
      </c>
      <c r="E1142">
        <f t="shared" ca="1" si="407"/>
        <v>4.7</v>
      </c>
      <c r="F1142">
        <f t="shared" ca="1" si="408"/>
        <v>60.1</v>
      </c>
      <c r="G1142">
        <f t="shared" ca="1" si="409"/>
        <v>1.19</v>
      </c>
      <c r="H1142">
        <f t="shared" ca="1" si="410"/>
        <v>143</v>
      </c>
      <c r="I1142">
        <f t="shared" ca="1" si="411"/>
        <v>38</v>
      </c>
      <c r="J1142">
        <f t="shared" ca="1" si="412"/>
        <v>214</v>
      </c>
      <c r="K1142">
        <f t="shared" ca="1" si="413"/>
        <v>20</v>
      </c>
      <c r="L1142">
        <f t="shared" ca="1" si="414"/>
        <v>1.4</v>
      </c>
      <c r="M1142" t="str">
        <f t="shared" ca="1" si="415"/>
        <v>Dark brown</v>
      </c>
      <c r="N1142">
        <f t="shared" ca="1" si="416"/>
        <v>35.799999999999997</v>
      </c>
      <c r="O1142">
        <f t="shared" ca="1" si="417"/>
        <v>43.9</v>
      </c>
      <c r="P1142">
        <f t="shared" ca="1" si="418"/>
        <v>29.8</v>
      </c>
      <c r="Q1142">
        <f t="shared" ca="1" si="419"/>
        <v>857</v>
      </c>
      <c r="R1142" t="s">
        <v>23</v>
      </c>
      <c r="S1142">
        <f t="shared" ca="1" si="401"/>
        <v>3.76</v>
      </c>
      <c r="T1142">
        <f t="shared" ca="1" si="402"/>
        <v>1.37</v>
      </c>
      <c r="U1142">
        <f t="shared" ca="1" si="403"/>
        <v>0.03</v>
      </c>
      <c r="V1142">
        <v>10205</v>
      </c>
      <c r="W1142">
        <v>376652</v>
      </c>
    </row>
    <row r="1143" spans="1:23" x14ac:dyDescent="0.25">
      <c r="A1143">
        <v>1142</v>
      </c>
      <c r="B1143">
        <f t="shared" ca="1" si="404"/>
        <v>39</v>
      </c>
      <c r="C1143" t="str">
        <f t="shared" ca="1" si="405"/>
        <v>Sandy loam</v>
      </c>
      <c r="D1143">
        <f t="shared" ca="1" si="406"/>
        <v>6.3</v>
      </c>
      <c r="E1143">
        <f t="shared" ca="1" si="407"/>
        <v>4.8</v>
      </c>
      <c r="F1143">
        <f t="shared" ca="1" si="408"/>
        <v>52.7</v>
      </c>
      <c r="G1143">
        <f t="shared" ca="1" si="409"/>
        <v>1.07</v>
      </c>
      <c r="H1143">
        <f t="shared" ca="1" si="410"/>
        <v>86</v>
      </c>
      <c r="I1143">
        <f t="shared" ca="1" si="411"/>
        <v>43</v>
      </c>
      <c r="J1143">
        <f t="shared" ca="1" si="412"/>
        <v>252</v>
      </c>
      <c r="K1143">
        <f t="shared" ca="1" si="413"/>
        <v>16</v>
      </c>
      <c r="L1143">
        <f t="shared" ca="1" si="414"/>
        <v>1.4</v>
      </c>
      <c r="M1143" t="str">
        <f t="shared" ca="1" si="415"/>
        <v>Dark brown</v>
      </c>
      <c r="N1143">
        <f t="shared" ca="1" si="416"/>
        <v>34</v>
      </c>
      <c r="O1143">
        <f t="shared" ca="1" si="417"/>
        <v>35</v>
      </c>
      <c r="P1143">
        <f t="shared" ca="1" si="418"/>
        <v>26.2</v>
      </c>
      <c r="Q1143">
        <f t="shared" ca="1" si="419"/>
        <v>784</v>
      </c>
      <c r="R1143" t="s">
        <v>23</v>
      </c>
      <c r="S1143">
        <f t="shared" ca="1" si="401"/>
        <v>2</v>
      </c>
      <c r="T1143">
        <f t="shared" ca="1" si="402"/>
        <v>1.51</v>
      </c>
      <c r="U1143">
        <f t="shared" ca="1" si="403"/>
        <v>0.03</v>
      </c>
      <c r="V1143">
        <v>10205</v>
      </c>
      <c r="W1143">
        <v>376652</v>
      </c>
    </row>
    <row r="1144" spans="1:23" x14ac:dyDescent="0.25">
      <c r="A1144">
        <v>1143</v>
      </c>
      <c r="B1144">
        <f t="shared" ca="1" si="404"/>
        <v>42</v>
      </c>
      <c r="C1144" t="str">
        <f t="shared" ca="1" si="405"/>
        <v>Sandy loam</v>
      </c>
      <c r="D1144">
        <f t="shared" ca="1" si="406"/>
        <v>6.9</v>
      </c>
      <c r="E1144">
        <f t="shared" ca="1" si="407"/>
        <v>4.9000000000000004</v>
      </c>
      <c r="F1144">
        <f t="shared" ca="1" si="408"/>
        <v>67</v>
      </c>
      <c r="G1144">
        <f t="shared" ca="1" si="409"/>
        <v>1.46</v>
      </c>
      <c r="H1144">
        <f t="shared" ca="1" si="410"/>
        <v>118</v>
      </c>
      <c r="I1144">
        <f t="shared" ca="1" si="411"/>
        <v>40</v>
      </c>
      <c r="J1144">
        <f t="shared" ca="1" si="412"/>
        <v>294</v>
      </c>
      <c r="K1144">
        <f t="shared" ca="1" si="413"/>
        <v>22</v>
      </c>
      <c r="L1144">
        <f t="shared" ca="1" si="414"/>
        <v>1.4</v>
      </c>
      <c r="M1144" t="str">
        <f t="shared" ca="1" si="415"/>
        <v>Reddish brown</v>
      </c>
      <c r="N1144">
        <f t="shared" ca="1" si="416"/>
        <v>39.4</v>
      </c>
      <c r="O1144">
        <f t="shared" ca="1" si="417"/>
        <v>54.4</v>
      </c>
      <c r="P1144">
        <f t="shared" ca="1" si="418"/>
        <v>20.5</v>
      </c>
      <c r="Q1144">
        <f t="shared" ca="1" si="419"/>
        <v>635</v>
      </c>
      <c r="R1144" t="s">
        <v>23</v>
      </c>
      <c r="S1144">
        <f t="shared" ca="1" si="401"/>
        <v>2.95</v>
      </c>
      <c r="T1144">
        <f t="shared" ca="1" si="402"/>
        <v>1.23</v>
      </c>
      <c r="U1144">
        <f t="shared" ca="1" si="403"/>
        <v>0.04</v>
      </c>
      <c r="V1144">
        <v>10205</v>
      </c>
      <c r="W1144">
        <v>376652</v>
      </c>
    </row>
    <row r="1145" spans="1:23" x14ac:dyDescent="0.25">
      <c r="A1145">
        <v>1144</v>
      </c>
      <c r="B1145">
        <f t="shared" ca="1" si="404"/>
        <v>30</v>
      </c>
      <c r="C1145" t="str">
        <f t="shared" ca="1" si="405"/>
        <v>Loamy</v>
      </c>
      <c r="D1145">
        <f t="shared" ca="1" si="406"/>
        <v>6.7</v>
      </c>
      <c r="E1145">
        <f t="shared" ca="1" si="407"/>
        <v>4.5</v>
      </c>
      <c r="F1145">
        <f t="shared" ca="1" si="408"/>
        <v>67.2</v>
      </c>
      <c r="G1145">
        <f t="shared" ca="1" si="409"/>
        <v>1.46</v>
      </c>
      <c r="H1145">
        <f t="shared" ca="1" si="410"/>
        <v>134</v>
      </c>
      <c r="I1145">
        <f t="shared" ca="1" si="411"/>
        <v>53</v>
      </c>
      <c r="J1145">
        <f t="shared" ca="1" si="412"/>
        <v>255</v>
      </c>
      <c r="K1145">
        <f t="shared" ca="1" si="413"/>
        <v>18</v>
      </c>
      <c r="L1145">
        <f t="shared" ca="1" si="414"/>
        <v>1.2</v>
      </c>
      <c r="M1145" t="str">
        <f t="shared" ca="1" si="415"/>
        <v>Dark brown</v>
      </c>
      <c r="N1145">
        <f t="shared" ca="1" si="416"/>
        <v>35</v>
      </c>
      <c r="O1145">
        <f t="shared" ca="1" si="417"/>
        <v>31.9</v>
      </c>
      <c r="P1145">
        <f t="shared" ca="1" si="418"/>
        <v>29.6</v>
      </c>
      <c r="Q1145">
        <f t="shared" ca="1" si="419"/>
        <v>777</v>
      </c>
      <c r="R1145" t="s">
        <v>23</v>
      </c>
      <c r="S1145">
        <f t="shared" ca="1" si="401"/>
        <v>2.5299999999999998</v>
      </c>
      <c r="T1145">
        <f t="shared" ca="1" si="402"/>
        <v>2.11</v>
      </c>
      <c r="U1145">
        <f t="shared" ca="1" si="403"/>
        <v>0.04</v>
      </c>
      <c r="V1145">
        <v>10205</v>
      </c>
      <c r="W1145">
        <v>376652</v>
      </c>
    </row>
    <row r="1146" spans="1:23" x14ac:dyDescent="0.25">
      <c r="A1146">
        <v>1145</v>
      </c>
      <c r="B1146">
        <f t="shared" ca="1" si="404"/>
        <v>43</v>
      </c>
      <c r="C1146" t="str">
        <f t="shared" ca="1" si="405"/>
        <v>Loamy</v>
      </c>
      <c r="D1146">
        <f t="shared" ca="1" si="406"/>
        <v>6.1</v>
      </c>
      <c r="E1146">
        <f t="shared" ca="1" si="407"/>
        <v>3.9</v>
      </c>
      <c r="F1146">
        <f t="shared" ca="1" si="408"/>
        <v>53</v>
      </c>
      <c r="G1146">
        <f t="shared" ca="1" si="409"/>
        <v>1.37</v>
      </c>
      <c r="H1146">
        <f t="shared" ca="1" si="410"/>
        <v>118</v>
      </c>
      <c r="I1146">
        <f t="shared" ca="1" si="411"/>
        <v>33</v>
      </c>
      <c r="J1146">
        <f t="shared" ca="1" si="412"/>
        <v>229</v>
      </c>
      <c r="K1146">
        <f t="shared" ca="1" si="413"/>
        <v>21</v>
      </c>
      <c r="L1146">
        <f t="shared" ca="1" si="414"/>
        <v>1.3</v>
      </c>
      <c r="M1146" t="str">
        <f t="shared" ca="1" si="415"/>
        <v>Reddish brown</v>
      </c>
      <c r="N1146">
        <f t="shared" ca="1" si="416"/>
        <v>31.3</v>
      </c>
      <c r="O1146">
        <f t="shared" ca="1" si="417"/>
        <v>37.5</v>
      </c>
      <c r="P1146">
        <f t="shared" ca="1" si="418"/>
        <v>28</v>
      </c>
      <c r="Q1146">
        <f t="shared" ca="1" si="419"/>
        <v>811</v>
      </c>
      <c r="R1146" t="s">
        <v>23</v>
      </c>
      <c r="S1146">
        <f t="shared" ca="1" si="401"/>
        <v>3.58</v>
      </c>
      <c r="T1146">
        <f t="shared" ca="1" si="402"/>
        <v>1.41</v>
      </c>
      <c r="U1146">
        <f t="shared" ca="1" si="403"/>
        <v>0.04</v>
      </c>
      <c r="V1146">
        <v>10205</v>
      </c>
      <c r="W1146">
        <v>376652</v>
      </c>
    </row>
    <row r="1147" spans="1:23" x14ac:dyDescent="0.25">
      <c r="A1147">
        <v>1146</v>
      </c>
      <c r="B1147">
        <f t="shared" ca="1" si="404"/>
        <v>43</v>
      </c>
      <c r="C1147" t="str">
        <f t="shared" ca="1" si="405"/>
        <v>Sandy loam</v>
      </c>
      <c r="D1147">
        <f t="shared" ca="1" si="406"/>
        <v>6.9</v>
      </c>
      <c r="E1147">
        <f t="shared" ca="1" si="407"/>
        <v>3.6</v>
      </c>
      <c r="F1147">
        <f t="shared" ca="1" si="408"/>
        <v>66.2</v>
      </c>
      <c r="G1147">
        <f t="shared" ca="1" si="409"/>
        <v>1.47</v>
      </c>
      <c r="H1147">
        <f t="shared" ca="1" si="410"/>
        <v>139</v>
      </c>
      <c r="I1147">
        <f t="shared" ca="1" si="411"/>
        <v>38</v>
      </c>
      <c r="J1147">
        <f t="shared" ca="1" si="412"/>
        <v>277</v>
      </c>
      <c r="K1147">
        <f t="shared" ca="1" si="413"/>
        <v>17</v>
      </c>
      <c r="L1147">
        <f t="shared" ca="1" si="414"/>
        <v>2</v>
      </c>
      <c r="M1147" t="str">
        <f t="shared" ca="1" si="415"/>
        <v>Reddish brown</v>
      </c>
      <c r="N1147">
        <f t="shared" ca="1" si="416"/>
        <v>35.799999999999997</v>
      </c>
      <c r="O1147">
        <f t="shared" ca="1" si="417"/>
        <v>49.6</v>
      </c>
      <c r="P1147">
        <f t="shared" ca="1" si="418"/>
        <v>23.5</v>
      </c>
      <c r="Q1147">
        <f t="shared" ca="1" si="419"/>
        <v>849</v>
      </c>
      <c r="R1147" t="s">
        <v>23</v>
      </c>
      <c r="S1147">
        <f t="shared" ca="1" si="401"/>
        <v>3.66</v>
      </c>
      <c r="T1147">
        <f t="shared" ca="1" si="402"/>
        <v>1.33</v>
      </c>
      <c r="U1147">
        <f t="shared" ca="1" si="403"/>
        <v>0.04</v>
      </c>
      <c r="V1147">
        <v>10205</v>
      </c>
      <c r="W1147">
        <v>376652</v>
      </c>
    </row>
    <row r="1148" spans="1:23" x14ac:dyDescent="0.25">
      <c r="A1148">
        <v>1147</v>
      </c>
      <c r="B1148">
        <f t="shared" ca="1" si="404"/>
        <v>45</v>
      </c>
      <c r="C1148" t="str">
        <f t="shared" ca="1" si="405"/>
        <v>Sandy loam</v>
      </c>
      <c r="D1148">
        <f t="shared" ca="1" si="406"/>
        <v>6.8</v>
      </c>
      <c r="E1148">
        <f t="shared" ca="1" si="407"/>
        <v>4</v>
      </c>
      <c r="F1148">
        <f t="shared" ca="1" si="408"/>
        <v>58.5</v>
      </c>
      <c r="G1148">
        <f t="shared" ca="1" si="409"/>
        <v>1.31</v>
      </c>
      <c r="H1148">
        <f t="shared" ca="1" si="410"/>
        <v>137</v>
      </c>
      <c r="I1148">
        <f t="shared" ca="1" si="411"/>
        <v>33</v>
      </c>
      <c r="J1148">
        <f t="shared" ca="1" si="412"/>
        <v>224</v>
      </c>
      <c r="K1148">
        <f t="shared" ca="1" si="413"/>
        <v>17</v>
      </c>
      <c r="L1148">
        <f t="shared" ca="1" si="414"/>
        <v>1.3</v>
      </c>
      <c r="M1148" t="str">
        <f t="shared" ca="1" si="415"/>
        <v>Reddish brown</v>
      </c>
      <c r="N1148">
        <f t="shared" ca="1" si="416"/>
        <v>37.200000000000003</v>
      </c>
      <c r="O1148">
        <f t="shared" ca="1" si="417"/>
        <v>41.8</v>
      </c>
      <c r="P1148">
        <f t="shared" ca="1" si="418"/>
        <v>22.2</v>
      </c>
      <c r="Q1148">
        <f t="shared" ca="1" si="419"/>
        <v>944</v>
      </c>
      <c r="R1148" t="s">
        <v>23</v>
      </c>
      <c r="S1148">
        <f t="shared" ca="1" si="401"/>
        <v>4.1500000000000004</v>
      </c>
      <c r="T1148">
        <f t="shared" ca="1" si="402"/>
        <v>1.4</v>
      </c>
      <c r="U1148">
        <f t="shared" ca="1" si="403"/>
        <v>0.04</v>
      </c>
      <c r="V1148">
        <v>10205</v>
      </c>
      <c r="W1148">
        <v>376652</v>
      </c>
    </row>
    <row r="1149" spans="1:23" x14ac:dyDescent="0.25">
      <c r="A1149">
        <v>1148</v>
      </c>
      <c r="B1149">
        <f t="shared" ca="1" si="404"/>
        <v>43</v>
      </c>
      <c r="C1149" t="str">
        <f t="shared" ca="1" si="405"/>
        <v>Sandy loam</v>
      </c>
      <c r="D1149">
        <f t="shared" ca="1" si="406"/>
        <v>6.5</v>
      </c>
      <c r="E1149">
        <f t="shared" ca="1" si="407"/>
        <v>4.8</v>
      </c>
      <c r="F1149">
        <f t="shared" ca="1" si="408"/>
        <v>61.2</v>
      </c>
      <c r="G1149">
        <f t="shared" ca="1" si="409"/>
        <v>1.32</v>
      </c>
      <c r="H1149">
        <f t="shared" ca="1" si="410"/>
        <v>116</v>
      </c>
      <c r="I1149">
        <f t="shared" ca="1" si="411"/>
        <v>54</v>
      </c>
      <c r="J1149">
        <f t="shared" ca="1" si="412"/>
        <v>265</v>
      </c>
      <c r="K1149">
        <f t="shared" ca="1" si="413"/>
        <v>16</v>
      </c>
      <c r="L1149">
        <f t="shared" ca="1" si="414"/>
        <v>1.7</v>
      </c>
      <c r="M1149" t="str">
        <f t="shared" ca="1" si="415"/>
        <v>Reddish brown</v>
      </c>
      <c r="N1149">
        <f t="shared" ca="1" si="416"/>
        <v>34.6</v>
      </c>
      <c r="O1149">
        <f t="shared" ca="1" si="417"/>
        <v>51</v>
      </c>
      <c r="P1149">
        <f t="shared" ca="1" si="418"/>
        <v>28.5</v>
      </c>
      <c r="Q1149">
        <f t="shared" ca="1" si="419"/>
        <v>864</v>
      </c>
      <c r="R1149" t="s">
        <v>23</v>
      </c>
      <c r="S1149">
        <f t="shared" ca="1" si="401"/>
        <v>2.15</v>
      </c>
      <c r="T1149">
        <f t="shared" ca="1" si="402"/>
        <v>1.2</v>
      </c>
      <c r="U1149">
        <f t="shared" ca="1" si="403"/>
        <v>0.04</v>
      </c>
      <c r="V1149">
        <v>10205</v>
      </c>
      <c r="W1149">
        <v>376652</v>
      </c>
    </row>
    <row r="1150" spans="1:23" x14ac:dyDescent="0.25">
      <c r="A1150">
        <v>1149</v>
      </c>
      <c r="B1150">
        <f t="shared" ca="1" si="404"/>
        <v>45</v>
      </c>
      <c r="C1150" t="str">
        <f t="shared" ca="1" si="405"/>
        <v>Sandy loam</v>
      </c>
      <c r="D1150">
        <f t="shared" ca="1" si="406"/>
        <v>6.6</v>
      </c>
      <c r="E1150">
        <f t="shared" ca="1" si="407"/>
        <v>4.5</v>
      </c>
      <c r="F1150">
        <f t="shared" ca="1" si="408"/>
        <v>66</v>
      </c>
      <c r="G1150">
        <f t="shared" ca="1" si="409"/>
        <v>1.3</v>
      </c>
      <c r="H1150">
        <f t="shared" ca="1" si="410"/>
        <v>133</v>
      </c>
      <c r="I1150">
        <f t="shared" ca="1" si="411"/>
        <v>51</v>
      </c>
      <c r="J1150">
        <f t="shared" ca="1" si="412"/>
        <v>294</v>
      </c>
      <c r="K1150">
        <f t="shared" ca="1" si="413"/>
        <v>21</v>
      </c>
      <c r="L1150">
        <f t="shared" ca="1" si="414"/>
        <v>1.7</v>
      </c>
      <c r="M1150" t="str">
        <f t="shared" ca="1" si="415"/>
        <v>Dark brown</v>
      </c>
      <c r="N1150">
        <f t="shared" ca="1" si="416"/>
        <v>48.1</v>
      </c>
      <c r="O1150">
        <f t="shared" ca="1" si="417"/>
        <v>44</v>
      </c>
      <c r="P1150">
        <f t="shared" ca="1" si="418"/>
        <v>23.8</v>
      </c>
      <c r="Q1150">
        <f t="shared" ca="1" si="419"/>
        <v>722</v>
      </c>
      <c r="R1150" t="s">
        <v>23</v>
      </c>
      <c r="S1150">
        <f t="shared" ca="1" si="401"/>
        <v>2.61</v>
      </c>
      <c r="T1150">
        <f t="shared" ca="1" si="402"/>
        <v>1.5</v>
      </c>
      <c r="U1150">
        <f t="shared" ca="1" si="403"/>
        <v>0.03</v>
      </c>
      <c r="V1150">
        <v>10205</v>
      </c>
      <c r="W1150">
        <v>376652</v>
      </c>
    </row>
    <row r="1151" spans="1:23" x14ac:dyDescent="0.25">
      <c r="A1151">
        <v>1150</v>
      </c>
      <c r="B1151">
        <f t="shared" ca="1" si="404"/>
        <v>30</v>
      </c>
      <c r="C1151" t="str">
        <f t="shared" ca="1" si="405"/>
        <v>Sandy loam</v>
      </c>
      <c r="D1151">
        <f t="shared" ca="1" si="406"/>
        <v>6.8</v>
      </c>
      <c r="E1151">
        <f t="shared" ca="1" si="407"/>
        <v>3.5</v>
      </c>
      <c r="F1151">
        <f t="shared" ca="1" si="408"/>
        <v>67.400000000000006</v>
      </c>
      <c r="G1151">
        <f t="shared" ca="1" si="409"/>
        <v>1.1399999999999999</v>
      </c>
      <c r="H1151">
        <f t="shared" ca="1" si="410"/>
        <v>81</v>
      </c>
      <c r="I1151">
        <f t="shared" ca="1" si="411"/>
        <v>44</v>
      </c>
      <c r="J1151">
        <f t="shared" ca="1" si="412"/>
        <v>249</v>
      </c>
      <c r="K1151">
        <f t="shared" ca="1" si="413"/>
        <v>21</v>
      </c>
      <c r="L1151">
        <f t="shared" ca="1" si="414"/>
        <v>1.4</v>
      </c>
      <c r="M1151" t="str">
        <f t="shared" ca="1" si="415"/>
        <v>Reddish brown</v>
      </c>
      <c r="N1151">
        <f t="shared" ca="1" si="416"/>
        <v>37.200000000000003</v>
      </c>
      <c r="O1151">
        <f t="shared" ca="1" si="417"/>
        <v>36.799999999999997</v>
      </c>
      <c r="P1151">
        <f t="shared" ca="1" si="418"/>
        <v>29.6</v>
      </c>
      <c r="Q1151">
        <f t="shared" ca="1" si="419"/>
        <v>752</v>
      </c>
      <c r="R1151" t="s">
        <v>23</v>
      </c>
      <c r="S1151">
        <f t="shared" ca="1" si="401"/>
        <v>1.84</v>
      </c>
      <c r="T1151">
        <f t="shared" ca="1" si="402"/>
        <v>1.83</v>
      </c>
      <c r="U1151">
        <f t="shared" ca="1" si="403"/>
        <v>0.03</v>
      </c>
      <c r="V1151">
        <v>10205</v>
      </c>
      <c r="W1151">
        <v>376652</v>
      </c>
    </row>
    <row r="1152" spans="1:23" x14ac:dyDescent="0.25">
      <c r="A1152">
        <v>1151</v>
      </c>
      <c r="B1152">
        <f t="shared" ca="1" si="404"/>
        <v>37</v>
      </c>
      <c r="C1152" t="str">
        <f t="shared" ca="1" si="405"/>
        <v>Sandy loam</v>
      </c>
      <c r="D1152">
        <f t="shared" ca="1" si="406"/>
        <v>6</v>
      </c>
      <c r="E1152">
        <f t="shared" ca="1" si="407"/>
        <v>3</v>
      </c>
      <c r="F1152">
        <f t="shared" ca="1" si="408"/>
        <v>66.5</v>
      </c>
      <c r="G1152">
        <f t="shared" ca="1" si="409"/>
        <v>1.35</v>
      </c>
      <c r="H1152">
        <f t="shared" ca="1" si="410"/>
        <v>117</v>
      </c>
      <c r="I1152">
        <f t="shared" ca="1" si="411"/>
        <v>37</v>
      </c>
      <c r="J1152">
        <f t="shared" ca="1" si="412"/>
        <v>282</v>
      </c>
      <c r="K1152">
        <f t="shared" ca="1" si="413"/>
        <v>15</v>
      </c>
      <c r="L1152">
        <f t="shared" ca="1" si="414"/>
        <v>1.4</v>
      </c>
      <c r="M1152" t="str">
        <f t="shared" ca="1" si="415"/>
        <v>Reddish brown</v>
      </c>
      <c r="N1152">
        <f t="shared" ca="1" si="416"/>
        <v>31.3</v>
      </c>
      <c r="O1152">
        <f t="shared" ca="1" si="417"/>
        <v>44.8</v>
      </c>
      <c r="P1152">
        <f t="shared" ca="1" si="418"/>
        <v>28.4</v>
      </c>
      <c r="Q1152">
        <f t="shared" ca="1" si="419"/>
        <v>890</v>
      </c>
      <c r="R1152" t="s">
        <v>23</v>
      </c>
      <c r="S1152">
        <f t="shared" ca="1" si="401"/>
        <v>3.16</v>
      </c>
      <c r="T1152">
        <f t="shared" ca="1" si="402"/>
        <v>1.48</v>
      </c>
      <c r="U1152">
        <f t="shared" ca="1" si="403"/>
        <v>0.04</v>
      </c>
      <c r="V1152">
        <v>10205</v>
      </c>
      <c r="W1152">
        <v>376652</v>
      </c>
    </row>
    <row r="1153" spans="1:23" x14ac:dyDescent="0.25">
      <c r="A1153">
        <v>1152</v>
      </c>
      <c r="B1153">
        <f t="shared" ca="1" si="404"/>
        <v>43</v>
      </c>
      <c r="C1153" t="str">
        <f t="shared" ca="1" si="405"/>
        <v>Sandy loam</v>
      </c>
      <c r="D1153">
        <f t="shared" ca="1" si="406"/>
        <v>6.8</v>
      </c>
      <c r="E1153">
        <f t="shared" ca="1" si="407"/>
        <v>3.6</v>
      </c>
      <c r="F1153">
        <f t="shared" ca="1" si="408"/>
        <v>64.8</v>
      </c>
      <c r="G1153">
        <f t="shared" ca="1" si="409"/>
        <v>1.18</v>
      </c>
      <c r="H1153">
        <f t="shared" ca="1" si="410"/>
        <v>95</v>
      </c>
      <c r="I1153">
        <f t="shared" ca="1" si="411"/>
        <v>49</v>
      </c>
      <c r="J1153">
        <f t="shared" ca="1" si="412"/>
        <v>254</v>
      </c>
      <c r="K1153">
        <f t="shared" ca="1" si="413"/>
        <v>22</v>
      </c>
      <c r="L1153">
        <f t="shared" ca="1" si="414"/>
        <v>1.4</v>
      </c>
      <c r="M1153" t="str">
        <f t="shared" ca="1" si="415"/>
        <v>Reddish brown</v>
      </c>
      <c r="N1153">
        <f t="shared" ca="1" si="416"/>
        <v>37.200000000000003</v>
      </c>
      <c r="O1153">
        <f t="shared" ca="1" si="417"/>
        <v>45.5</v>
      </c>
      <c r="P1153">
        <f t="shared" ca="1" si="418"/>
        <v>28.8</v>
      </c>
      <c r="Q1153">
        <f t="shared" ca="1" si="419"/>
        <v>959</v>
      </c>
      <c r="R1153" t="s">
        <v>23</v>
      </c>
      <c r="S1153">
        <f t="shared" ca="1" si="401"/>
        <v>1.94</v>
      </c>
      <c r="T1153">
        <f t="shared" ca="1" si="402"/>
        <v>1.42</v>
      </c>
      <c r="U1153">
        <f t="shared" ca="1" si="403"/>
        <v>0.03</v>
      </c>
      <c r="V1153">
        <v>10205</v>
      </c>
      <c r="W1153">
        <v>376652</v>
      </c>
    </row>
    <row r="1154" spans="1:23" x14ac:dyDescent="0.25">
      <c r="A1154">
        <v>1153</v>
      </c>
      <c r="B1154">
        <f t="shared" ca="1" si="404"/>
        <v>43</v>
      </c>
      <c r="C1154" t="str">
        <f t="shared" ca="1" si="405"/>
        <v>Loamy</v>
      </c>
      <c r="D1154">
        <f t="shared" ca="1" si="406"/>
        <v>6.2</v>
      </c>
      <c r="E1154">
        <f t="shared" ca="1" si="407"/>
        <v>3.7</v>
      </c>
      <c r="F1154">
        <f t="shared" ca="1" si="408"/>
        <v>51.2</v>
      </c>
      <c r="G1154">
        <f t="shared" ca="1" si="409"/>
        <v>1.23</v>
      </c>
      <c r="H1154">
        <f t="shared" ca="1" si="410"/>
        <v>108</v>
      </c>
      <c r="I1154">
        <f t="shared" ca="1" si="411"/>
        <v>30</v>
      </c>
      <c r="J1154">
        <f t="shared" ca="1" si="412"/>
        <v>283</v>
      </c>
      <c r="K1154">
        <f t="shared" ca="1" si="413"/>
        <v>21</v>
      </c>
      <c r="L1154">
        <f t="shared" ca="1" si="414"/>
        <v>1.5</v>
      </c>
      <c r="M1154" t="str">
        <f t="shared" ca="1" si="415"/>
        <v>Dark brown</v>
      </c>
      <c r="N1154">
        <f t="shared" ca="1" si="416"/>
        <v>46.5</v>
      </c>
      <c r="O1154">
        <f t="shared" ca="1" si="417"/>
        <v>36.6</v>
      </c>
      <c r="P1154">
        <f t="shared" ca="1" si="418"/>
        <v>28.5</v>
      </c>
      <c r="Q1154">
        <f t="shared" ca="1" si="419"/>
        <v>835</v>
      </c>
      <c r="R1154" t="s">
        <v>23</v>
      </c>
      <c r="S1154">
        <f t="shared" ca="1" si="401"/>
        <v>3.6</v>
      </c>
      <c r="T1154">
        <f t="shared" ca="1" si="402"/>
        <v>1.4</v>
      </c>
      <c r="U1154">
        <f t="shared" ca="1" si="403"/>
        <v>0.03</v>
      </c>
      <c r="V1154">
        <v>10205</v>
      </c>
      <c r="W1154">
        <v>376652</v>
      </c>
    </row>
    <row r="1155" spans="1:23" x14ac:dyDescent="0.25">
      <c r="A1155">
        <v>1154</v>
      </c>
      <c r="B1155">
        <f t="shared" ca="1" si="404"/>
        <v>31</v>
      </c>
      <c r="C1155" t="str">
        <f t="shared" ca="1" si="405"/>
        <v>Loamy</v>
      </c>
      <c r="D1155">
        <f t="shared" ca="1" si="406"/>
        <v>6.7</v>
      </c>
      <c r="E1155">
        <f t="shared" ca="1" si="407"/>
        <v>3.3</v>
      </c>
      <c r="F1155">
        <f t="shared" ca="1" si="408"/>
        <v>66.5</v>
      </c>
      <c r="G1155">
        <f t="shared" ca="1" si="409"/>
        <v>1.22</v>
      </c>
      <c r="H1155">
        <f t="shared" ca="1" si="410"/>
        <v>87</v>
      </c>
      <c r="I1155">
        <f t="shared" ca="1" si="411"/>
        <v>43</v>
      </c>
      <c r="J1155">
        <f t="shared" ca="1" si="412"/>
        <v>292</v>
      </c>
      <c r="K1155">
        <f t="shared" ca="1" si="413"/>
        <v>16</v>
      </c>
      <c r="L1155">
        <f t="shared" ca="1" si="414"/>
        <v>1.3</v>
      </c>
      <c r="M1155" t="str">
        <f t="shared" ca="1" si="415"/>
        <v>Reddish brown</v>
      </c>
      <c r="N1155">
        <f t="shared" ca="1" si="416"/>
        <v>30.8</v>
      </c>
      <c r="O1155">
        <f t="shared" ca="1" si="417"/>
        <v>49.7</v>
      </c>
      <c r="P1155">
        <f t="shared" ca="1" si="418"/>
        <v>27.5</v>
      </c>
      <c r="Q1155">
        <f t="shared" ca="1" si="419"/>
        <v>919</v>
      </c>
      <c r="R1155" t="s">
        <v>23</v>
      </c>
      <c r="S1155">
        <f t="shared" ref="S1155:S1218" ca="1" si="420">ROUND(H1155/I1155,2)</f>
        <v>2.02</v>
      </c>
      <c r="T1155">
        <f t="shared" ref="T1155:T1218" ca="1" si="421">ROUND(F1155/O1155,2)</f>
        <v>1.34</v>
      </c>
      <c r="U1155">
        <f t="shared" ref="U1155:U1218" ca="1" si="422">ROUND(G1155/N1155,2)</f>
        <v>0.04</v>
      </c>
      <c r="V1155">
        <v>10205</v>
      </c>
      <c r="W1155">
        <v>376652</v>
      </c>
    </row>
    <row r="1156" spans="1:23" x14ac:dyDescent="0.25">
      <c r="A1156">
        <v>1155</v>
      </c>
      <c r="B1156">
        <f t="shared" ca="1" si="404"/>
        <v>39</v>
      </c>
      <c r="C1156" t="str">
        <f t="shared" ca="1" si="405"/>
        <v>Sandy loam</v>
      </c>
      <c r="D1156">
        <f t="shared" ca="1" si="406"/>
        <v>6.4</v>
      </c>
      <c r="E1156">
        <f t="shared" ca="1" si="407"/>
        <v>4</v>
      </c>
      <c r="F1156">
        <f t="shared" ca="1" si="408"/>
        <v>68.8</v>
      </c>
      <c r="G1156">
        <f t="shared" ca="1" si="409"/>
        <v>1.1399999999999999</v>
      </c>
      <c r="H1156">
        <f t="shared" ca="1" si="410"/>
        <v>88</v>
      </c>
      <c r="I1156">
        <f t="shared" ca="1" si="411"/>
        <v>60</v>
      </c>
      <c r="J1156">
        <f t="shared" ca="1" si="412"/>
        <v>286</v>
      </c>
      <c r="K1156">
        <f t="shared" ca="1" si="413"/>
        <v>16</v>
      </c>
      <c r="L1156">
        <f t="shared" ca="1" si="414"/>
        <v>1.6</v>
      </c>
      <c r="M1156" t="str">
        <f t="shared" ca="1" si="415"/>
        <v>Dark brown</v>
      </c>
      <c r="N1156">
        <f t="shared" ca="1" si="416"/>
        <v>45.2</v>
      </c>
      <c r="O1156">
        <f t="shared" ca="1" si="417"/>
        <v>35.1</v>
      </c>
      <c r="P1156">
        <f t="shared" ca="1" si="418"/>
        <v>24.8</v>
      </c>
      <c r="Q1156">
        <f t="shared" ca="1" si="419"/>
        <v>792</v>
      </c>
      <c r="R1156" t="s">
        <v>23</v>
      </c>
      <c r="S1156">
        <f t="shared" ca="1" si="420"/>
        <v>1.47</v>
      </c>
      <c r="T1156">
        <f t="shared" ca="1" si="421"/>
        <v>1.96</v>
      </c>
      <c r="U1156">
        <f t="shared" ca="1" si="422"/>
        <v>0.03</v>
      </c>
      <c r="V1156">
        <v>10205</v>
      </c>
      <c r="W1156">
        <v>376652</v>
      </c>
    </row>
    <row r="1157" spans="1:23" x14ac:dyDescent="0.25">
      <c r="A1157">
        <v>1156</v>
      </c>
      <c r="B1157">
        <f t="shared" ca="1" si="404"/>
        <v>30</v>
      </c>
      <c r="C1157" t="str">
        <f t="shared" ca="1" si="405"/>
        <v>Loamy</v>
      </c>
      <c r="D1157">
        <f t="shared" ca="1" si="406"/>
        <v>6.8</v>
      </c>
      <c r="E1157">
        <f t="shared" ca="1" si="407"/>
        <v>4.0999999999999996</v>
      </c>
      <c r="F1157">
        <f t="shared" ca="1" si="408"/>
        <v>66.599999999999994</v>
      </c>
      <c r="G1157">
        <f t="shared" ca="1" si="409"/>
        <v>1.35</v>
      </c>
      <c r="H1157">
        <f t="shared" ca="1" si="410"/>
        <v>88</v>
      </c>
      <c r="I1157">
        <f t="shared" ca="1" si="411"/>
        <v>50</v>
      </c>
      <c r="J1157">
        <f t="shared" ca="1" si="412"/>
        <v>220</v>
      </c>
      <c r="K1157">
        <f t="shared" ca="1" si="413"/>
        <v>23</v>
      </c>
      <c r="L1157">
        <f t="shared" ca="1" si="414"/>
        <v>1.3</v>
      </c>
      <c r="M1157" t="str">
        <f t="shared" ca="1" si="415"/>
        <v>Reddish brown</v>
      </c>
      <c r="N1157">
        <f t="shared" ca="1" si="416"/>
        <v>36.200000000000003</v>
      </c>
      <c r="O1157">
        <f t="shared" ca="1" si="417"/>
        <v>35</v>
      </c>
      <c r="P1157">
        <f t="shared" ca="1" si="418"/>
        <v>25.2</v>
      </c>
      <c r="Q1157">
        <f t="shared" ca="1" si="419"/>
        <v>949</v>
      </c>
      <c r="R1157" t="s">
        <v>23</v>
      </c>
      <c r="S1157">
        <f t="shared" ca="1" si="420"/>
        <v>1.76</v>
      </c>
      <c r="T1157">
        <f t="shared" ca="1" si="421"/>
        <v>1.9</v>
      </c>
      <c r="U1157">
        <f t="shared" ca="1" si="422"/>
        <v>0.04</v>
      </c>
      <c r="V1157">
        <v>10205</v>
      </c>
      <c r="W1157">
        <v>376652</v>
      </c>
    </row>
    <row r="1158" spans="1:23" x14ac:dyDescent="0.25">
      <c r="A1158">
        <v>1157</v>
      </c>
      <c r="B1158">
        <f t="shared" ca="1" si="404"/>
        <v>43</v>
      </c>
      <c r="C1158" t="str">
        <f t="shared" ca="1" si="405"/>
        <v>Loamy</v>
      </c>
      <c r="D1158">
        <f t="shared" ca="1" si="406"/>
        <v>6.3</v>
      </c>
      <c r="E1158">
        <f t="shared" ca="1" si="407"/>
        <v>4.0999999999999996</v>
      </c>
      <c r="F1158">
        <f t="shared" ca="1" si="408"/>
        <v>64.400000000000006</v>
      </c>
      <c r="G1158">
        <f t="shared" ca="1" si="409"/>
        <v>1.21</v>
      </c>
      <c r="H1158">
        <f t="shared" ca="1" si="410"/>
        <v>86</v>
      </c>
      <c r="I1158">
        <f t="shared" ca="1" si="411"/>
        <v>42</v>
      </c>
      <c r="J1158">
        <f t="shared" ca="1" si="412"/>
        <v>229</v>
      </c>
      <c r="K1158">
        <f t="shared" ca="1" si="413"/>
        <v>19</v>
      </c>
      <c r="L1158">
        <f t="shared" ca="1" si="414"/>
        <v>1.3</v>
      </c>
      <c r="M1158" t="str">
        <f t="shared" ca="1" si="415"/>
        <v>Dark brown</v>
      </c>
      <c r="N1158">
        <f t="shared" ca="1" si="416"/>
        <v>40.299999999999997</v>
      </c>
      <c r="O1158">
        <f t="shared" ca="1" si="417"/>
        <v>33.6</v>
      </c>
      <c r="P1158">
        <f t="shared" ca="1" si="418"/>
        <v>24.5</v>
      </c>
      <c r="Q1158">
        <f t="shared" ca="1" si="419"/>
        <v>741</v>
      </c>
      <c r="R1158" t="s">
        <v>23</v>
      </c>
      <c r="S1158">
        <f t="shared" ca="1" si="420"/>
        <v>2.0499999999999998</v>
      </c>
      <c r="T1158">
        <f t="shared" ca="1" si="421"/>
        <v>1.92</v>
      </c>
      <c r="U1158">
        <f t="shared" ca="1" si="422"/>
        <v>0.03</v>
      </c>
      <c r="V1158">
        <v>10205</v>
      </c>
      <c r="W1158">
        <v>376652</v>
      </c>
    </row>
    <row r="1159" spans="1:23" x14ac:dyDescent="0.25">
      <c r="A1159">
        <v>1158</v>
      </c>
      <c r="B1159">
        <f t="shared" ca="1" si="404"/>
        <v>35</v>
      </c>
      <c r="C1159" t="str">
        <f t="shared" ca="1" si="405"/>
        <v>Sandy loam</v>
      </c>
      <c r="D1159">
        <f t="shared" ca="1" si="406"/>
        <v>6.9</v>
      </c>
      <c r="E1159">
        <f t="shared" ca="1" si="407"/>
        <v>4.5</v>
      </c>
      <c r="F1159">
        <f t="shared" ca="1" si="408"/>
        <v>54.6</v>
      </c>
      <c r="G1159">
        <f t="shared" ca="1" si="409"/>
        <v>1.34</v>
      </c>
      <c r="H1159">
        <f t="shared" ca="1" si="410"/>
        <v>117</v>
      </c>
      <c r="I1159">
        <f t="shared" ca="1" si="411"/>
        <v>56</v>
      </c>
      <c r="J1159">
        <f t="shared" ca="1" si="412"/>
        <v>273</v>
      </c>
      <c r="K1159">
        <f t="shared" ca="1" si="413"/>
        <v>16</v>
      </c>
      <c r="L1159">
        <f t="shared" ca="1" si="414"/>
        <v>1.2</v>
      </c>
      <c r="M1159" t="str">
        <f t="shared" ca="1" si="415"/>
        <v>Dark brown</v>
      </c>
      <c r="N1159">
        <f t="shared" ca="1" si="416"/>
        <v>43.3</v>
      </c>
      <c r="O1159">
        <f t="shared" ca="1" si="417"/>
        <v>37.200000000000003</v>
      </c>
      <c r="P1159">
        <f t="shared" ca="1" si="418"/>
        <v>27.9</v>
      </c>
      <c r="Q1159">
        <f t="shared" ca="1" si="419"/>
        <v>667</v>
      </c>
      <c r="R1159" t="s">
        <v>23</v>
      </c>
      <c r="S1159">
        <f t="shared" ca="1" si="420"/>
        <v>2.09</v>
      </c>
      <c r="T1159">
        <f t="shared" ca="1" si="421"/>
        <v>1.47</v>
      </c>
      <c r="U1159">
        <f t="shared" ca="1" si="422"/>
        <v>0.03</v>
      </c>
      <c r="V1159">
        <v>10205</v>
      </c>
      <c r="W1159">
        <v>376652</v>
      </c>
    </row>
    <row r="1160" spans="1:23" x14ac:dyDescent="0.25">
      <c r="A1160">
        <v>1159</v>
      </c>
      <c r="B1160">
        <f t="shared" ca="1" si="404"/>
        <v>35</v>
      </c>
      <c r="C1160" t="str">
        <f t="shared" ca="1" si="405"/>
        <v>Loamy</v>
      </c>
      <c r="D1160">
        <f t="shared" ca="1" si="406"/>
        <v>6.8</v>
      </c>
      <c r="E1160">
        <f t="shared" ca="1" si="407"/>
        <v>4.4000000000000004</v>
      </c>
      <c r="F1160">
        <f t="shared" ca="1" si="408"/>
        <v>69.400000000000006</v>
      </c>
      <c r="G1160">
        <f t="shared" ca="1" si="409"/>
        <v>1.35</v>
      </c>
      <c r="H1160">
        <f t="shared" ca="1" si="410"/>
        <v>116</v>
      </c>
      <c r="I1160">
        <f t="shared" ca="1" si="411"/>
        <v>34</v>
      </c>
      <c r="J1160">
        <f t="shared" ca="1" si="412"/>
        <v>201</v>
      </c>
      <c r="K1160">
        <f t="shared" ca="1" si="413"/>
        <v>25</v>
      </c>
      <c r="L1160">
        <f t="shared" ca="1" si="414"/>
        <v>1.7</v>
      </c>
      <c r="M1160" t="str">
        <f t="shared" ca="1" si="415"/>
        <v>Reddish brown</v>
      </c>
      <c r="N1160">
        <f t="shared" ca="1" si="416"/>
        <v>31.2</v>
      </c>
      <c r="O1160">
        <f t="shared" ca="1" si="417"/>
        <v>56.2</v>
      </c>
      <c r="P1160">
        <f t="shared" ca="1" si="418"/>
        <v>27.5</v>
      </c>
      <c r="Q1160">
        <f t="shared" ca="1" si="419"/>
        <v>721</v>
      </c>
      <c r="R1160" t="s">
        <v>23</v>
      </c>
      <c r="S1160">
        <f t="shared" ca="1" si="420"/>
        <v>3.41</v>
      </c>
      <c r="T1160">
        <f t="shared" ca="1" si="421"/>
        <v>1.23</v>
      </c>
      <c r="U1160">
        <f t="shared" ca="1" si="422"/>
        <v>0.04</v>
      </c>
      <c r="V1160">
        <v>10205</v>
      </c>
      <c r="W1160">
        <v>376652</v>
      </c>
    </row>
    <row r="1161" spans="1:23" x14ac:dyDescent="0.25">
      <c r="A1161">
        <v>1160</v>
      </c>
      <c r="B1161">
        <f t="shared" ca="1" si="404"/>
        <v>37</v>
      </c>
      <c r="C1161" t="str">
        <f t="shared" ca="1" si="405"/>
        <v>Loamy</v>
      </c>
      <c r="D1161">
        <f t="shared" ca="1" si="406"/>
        <v>6.2</v>
      </c>
      <c r="E1161">
        <f t="shared" ca="1" si="407"/>
        <v>4.7</v>
      </c>
      <c r="F1161">
        <f t="shared" ca="1" si="408"/>
        <v>62.2</v>
      </c>
      <c r="G1161">
        <f t="shared" ca="1" si="409"/>
        <v>1.23</v>
      </c>
      <c r="H1161">
        <f t="shared" ca="1" si="410"/>
        <v>128</v>
      </c>
      <c r="I1161">
        <f t="shared" ca="1" si="411"/>
        <v>35</v>
      </c>
      <c r="J1161">
        <f t="shared" ca="1" si="412"/>
        <v>243</v>
      </c>
      <c r="K1161">
        <f t="shared" ca="1" si="413"/>
        <v>17</v>
      </c>
      <c r="L1161">
        <f t="shared" ca="1" si="414"/>
        <v>1.3</v>
      </c>
      <c r="M1161" t="str">
        <f t="shared" ca="1" si="415"/>
        <v>Reddish brown</v>
      </c>
      <c r="N1161">
        <f t="shared" ca="1" si="416"/>
        <v>34.799999999999997</v>
      </c>
      <c r="O1161">
        <f t="shared" ca="1" si="417"/>
        <v>56.6</v>
      </c>
      <c r="P1161">
        <f t="shared" ca="1" si="418"/>
        <v>26.8</v>
      </c>
      <c r="Q1161">
        <f t="shared" ca="1" si="419"/>
        <v>945</v>
      </c>
      <c r="R1161" t="s">
        <v>23</v>
      </c>
      <c r="S1161">
        <f t="shared" ca="1" si="420"/>
        <v>3.66</v>
      </c>
      <c r="T1161">
        <f t="shared" ca="1" si="421"/>
        <v>1.1000000000000001</v>
      </c>
      <c r="U1161">
        <f t="shared" ca="1" si="422"/>
        <v>0.04</v>
      </c>
      <c r="V1161">
        <v>10205</v>
      </c>
      <c r="W1161">
        <v>376652</v>
      </c>
    </row>
    <row r="1162" spans="1:23" x14ac:dyDescent="0.25">
      <c r="A1162">
        <v>1161</v>
      </c>
      <c r="B1162">
        <f t="shared" ca="1" si="404"/>
        <v>45</v>
      </c>
      <c r="C1162" t="str">
        <f t="shared" ca="1" si="405"/>
        <v>Sandy loam</v>
      </c>
      <c r="D1162">
        <f t="shared" ca="1" si="406"/>
        <v>6.8</v>
      </c>
      <c r="E1162">
        <f t="shared" ca="1" si="407"/>
        <v>4.7</v>
      </c>
      <c r="F1162">
        <f t="shared" ca="1" si="408"/>
        <v>52.9</v>
      </c>
      <c r="G1162">
        <f t="shared" ca="1" si="409"/>
        <v>1.36</v>
      </c>
      <c r="H1162">
        <f t="shared" ca="1" si="410"/>
        <v>133</v>
      </c>
      <c r="I1162">
        <f t="shared" ca="1" si="411"/>
        <v>50</v>
      </c>
      <c r="J1162">
        <f t="shared" ca="1" si="412"/>
        <v>211</v>
      </c>
      <c r="K1162">
        <f t="shared" ca="1" si="413"/>
        <v>18</v>
      </c>
      <c r="L1162">
        <f t="shared" ca="1" si="414"/>
        <v>1.1000000000000001</v>
      </c>
      <c r="M1162" t="str">
        <f t="shared" ca="1" si="415"/>
        <v>Reddish brown</v>
      </c>
      <c r="N1162">
        <f t="shared" ca="1" si="416"/>
        <v>42</v>
      </c>
      <c r="O1162">
        <f t="shared" ca="1" si="417"/>
        <v>34.1</v>
      </c>
      <c r="P1162">
        <f t="shared" ca="1" si="418"/>
        <v>25.9</v>
      </c>
      <c r="Q1162">
        <f t="shared" ca="1" si="419"/>
        <v>656</v>
      </c>
      <c r="R1162" t="s">
        <v>23</v>
      </c>
      <c r="S1162">
        <f t="shared" ca="1" si="420"/>
        <v>2.66</v>
      </c>
      <c r="T1162">
        <f t="shared" ca="1" si="421"/>
        <v>1.55</v>
      </c>
      <c r="U1162">
        <f t="shared" ca="1" si="422"/>
        <v>0.03</v>
      </c>
      <c r="V1162">
        <v>10205</v>
      </c>
      <c r="W1162">
        <v>376652</v>
      </c>
    </row>
    <row r="1163" spans="1:23" x14ac:dyDescent="0.25">
      <c r="A1163">
        <v>1162</v>
      </c>
      <c r="B1163">
        <f t="shared" ca="1" si="404"/>
        <v>41</v>
      </c>
      <c r="C1163" t="str">
        <f t="shared" ca="1" si="405"/>
        <v>Loamy</v>
      </c>
      <c r="D1163">
        <f t="shared" ca="1" si="406"/>
        <v>7</v>
      </c>
      <c r="E1163">
        <f t="shared" ca="1" si="407"/>
        <v>3.4</v>
      </c>
      <c r="F1163">
        <f t="shared" ca="1" si="408"/>
        <v>65.099999999999994</v>
      </c>
      <c r="G1163">
        <f t="shared" ca="1" si="409"/>
        <v>1.26</v>
      </c>
      <c r="H1163">
        <f t="shared" ca="1" si="410"/>
        <v>128</v>
      </c>
      <c r="I1163">
        <f t="shared" ca="1" si="411"/>
        <v>40</v>
      </c>
      <c r="J1163">
        <f t="shared" ca="1" si="412"/>
        <v>259</v>
      </c>
      <c r="K1163">
        <f t="shared" ca="1" si="413"/>
        <v>20</v>
      </c>
      <c r="L1163">
        <f t="shared" ca="1" si="414"/>
        <v>1.6</v>
      </c>
      <c r="M1163" t="str">
        <f t="shared" ca="1" si="415"/>
        <v>Reddish brown</v>
      </c>
      <c r="N1163">
        <f t="shared" ca="1" si="416"/>
        <v>34</v>
      </c>
      <c r="O1163">
        <f t="shared" ca="1" si="417"/>
        <v>53.9</v>
      </c>
      <c r="P1163">
        <f t="shared" ca="1" si="418"/>
        <v>29.1</v>
      </c>
      <c r="Q1163">
        <f t="shared" ca="1" si="419"/>
        <v>928</v>
      </c>
      <c r="R1163" t="s">
        <v>23</v>
      </c>
      <c r="S1163">
        <f t="shared" ca="1" si="420"/>
        <v>3.2</v>
      </c>
      <c r="T1163">
        <f t="shared" ca="1" si="421"/>
        <v>1.21</v>
      </c>
      <c r="U1163">
        <f t="shared" ca="1" si="422"/>
        <v>0.04</v>
      </c>
      <c r="V1163">
        <v>10205</v>
      </c>
      <c r="W1163">
        <v>376652</v>
      </c>
    </row>
    <row r="1164" spans="1:23" x14ac:dyDescent="0.25">
      <c r="A1164">
        <v>1163</v>
      </c>
      <c r="B1164">
        <f t="shared" ca="1" si="404"/>
        <v>45</v>
      </c>
      <c r="C1164" t="str">
        <f t="shared" ca="1" si="405"/>
        <v>Loamy</v>
      </c>
      <c r="D1164">
        <f t="shared" ca="1" si="406"/>
        <v>6.2</v>
      </c>
      <c r="E1164">
        <f t="shared" ca="1" si="407"/>
        <v>3.9</v>
      </c>
      <c r="F1164">
        <f t="shared" ca="1" si="408"/>
        <v>62.8</v>
      </c>
      <c r="G1164">
        <f t="shared" ca="1" si="409"/>
        <v>1.26</v>
      </c>
      <c r="H1164">
        <f t="shared" ca="1" si="410"/>
        <v>96</v>
      </c>
      <c r="I1164">
        <f t="shared" ca="1" si="411"/>
        <v>39</v>
      </c>
      <c r="J1164">
        <f t="shared" ca="1" si="412"/>
        <v>233</v>
      </c>
      <c r="K1164">
        <f t="shared" ca="1" si="413"/>
        <v>22</v>
      </c>
      <c r="L1164">
        <f t="shared" ca="1" si="414"/>
        <v>1.2</v>
      </c>
      <c r="M1164" t="str">
        <f t="shared" ca="1" si="415"/>
        <v>Reddish brown</v>
      </c>
      <c r="N1164">
        <f t="shared" ca="1" si="416"/>
        <v>48.5</v>
      </c>
      <c r="O1164">
        <f t="shared" ca="1" si="417"/>
        <v>36.5</v>
      </c>
      <c r="P1164">
        <f t="shared" ca="1" si="418"/>
        <v>27.2</v>
      </c>
      <c r="Q1164">
        <f t="shared" ca="1" si="419"/>
        <v>996</v>
      </c>
      <c r="R1164" t="s">
        <v>23</v>
      </c>
      <c r="S1164">
        <f t="shared" ca="1" si="420"/>
        <v>2.46</v>
      </c>
      <c r="T1164">
        <f t="shared" ca="1" si="421"/>
        <v>1.72</v>
      </c>
      <c r="U1164">
        <f t="shared" ca="1" si="422"/>
        <v>0.03</v>
      </c>
      <c r="V1164">
        <v>10205</v>
      </c>
      <c r="W1164">
        <v>376652</v>
      </c>
    </row>
    <row r="1165" spans="1:23" x14ac:dyDescent="0.25">
      <c r="A1165">
        <v>1164</v>
      </c>
      <c r="B1165">
        <f t="shared" ca="1" si="404"/>
        <v>34</v>
      </c>
      <c r="C1165" t="str">
        <f t="shared" ca="1" si="405"/>
        <v>Sandy loam</v>
      </c>
      <c r="D1165">
        <f t="shared" ca="1" si="406"/>
        <v>6.3</v>
      </c>
      <c r="E1165">
        <f t="shared" ca="1" si="407"/>
        <v>4.5999999999999996</v>
      </c>
      <c r="F1165">
        <f t="shared" ca="1" si="408"/>
        <v>54.7</v>
      </c>
      <c r="G1165">
        <f t="shared" ca="1" si="409"/>
        <v>1.21</v>
      </c>
      <c r="H1165">
        <f t="shared" ca="1" si="410"/>
        <v>147</v>
      </c>
      <c r="I1165">
        <f t="shared" ca="1" si="411"/>
        <v>42</v>
      </c>
      <c r="J1165">
        <f t="shared" ca="1" si="412"/>
        <v>270</v>
      </c>
      <c r="K1165">
        <f t="shared" ca="1" si="413"/>
        <v>15</v>
      </c>
      <c r="L1165">
        <f t="shared" ca="1" si="414"/>
        <v>1.3</v>
      </c>
      <c r="M1165" t="str">
        <f t="shared" ca="1" si="415"/>
        <v>Reddish brown</v>
      </c>
      <c r="N1165">
        <f t="shared" ca="1" si="416"/>
        <v>31.4</v>
      </c>
      <c r="O1165">
        <f t="shared" ca="1" si="417"/>
        <v>58.8</v>
      </c>
      <c r="P1165">
        <f t="shared" ca="1" si="418"/>
        <v>21.3</v>
      </c>
      <c r="Q1165">
        <f t="shared" ca="1" si="419"/>
        <v>849</v>
      </c>
      <c r="R1165" t="s">
        <v>23</v>
      </c>
      <c r="S1165">
        <f t="shared" ca="1" si="420"/>
        <v>3.5</v>
      </c>
      <c r="T1165">
        <f t="shared" ca="1" si="421"/>
        <v>0.93</v>
      </c>
      <c r="U1165">
        <f t="shared" ca="1" si="422"/>
        <v>0.04</v>
      </c>
      <c r="V1165">
        <v>10205</v>
      </c>
      <c r="W1165">
        <v>376652</v>
      </c>
    </row>
    <row r="1166" spans="1:23" x14ac:dyDescent="0.25">
      <c r="A1166">
        <v>1165</v>
      </c>
      <c r="B1166">
        <f t="shared" ca="1" si="404"/>
        <v>43</v>
      </c>
      <c r="C1166" t="str">
        <f t="shared" ca="1" si="405"/>
        <v>Loamy</v>
      </c>
      <c r="D1166">
        <f t="shared" ca="1" si="406"/>
        <v>6.2</v>
      </c>
      <c r="E1166">
        <f t="shared" ca="1" si="407"/>
        <v>3.1</v>
      </c>
      <c r="F1166">
        <f t="shared" ca="1" si="408"/>
        <v>69.7</v>
      </c>
      <c r="G1166">
        <f t="shared" ca="1" si="409"/>
        <v>1.0900000000000001</v>
      </c>
      <c r="H1166">
        <f t="shared" ca="1" si="410"/>
        <v>150</v>
      </c>
      <c r="I1166">
        <f t="shared" ca="1" si="411"/>
        <v>37</v>
      </c>
      <c r="J1166">
        <f t="shared" ca="1" si="412"/>
        <v>265</v>
      </c>
      <c r="K1166">
        <f t="shared" ca="1" si="413"/>
        <v>22</v>
      </c>
      <c r="L1166">
        <f t="shared" ca="1" si="414"/>
        <v>1.3</v>
      </c>
      <c r="M1166" t="str">
        <f t="shared" ca="1" si="415"/>
        <v>Reddish brown</v>
      </c>
      <c r="N1166">
        <f t="shared" ca="1" si="416"/>
        <v>43.8</v>
      </c>
      <c r="O1166">
        <f t="shared" ca="1" si="417"/>
        <v>53</v>
      </c>
      <c r="P1166">
        <f t="shared" ca="1" si="418"/>
        <v>27</v>
      </c>
      <c r="Q1166">
        <f t="shared" ca="1" si="419"/>
        <v>991</v>
      </c>
      <c r="R1166" t="s">
        <v>23</v>
      </c>
      <c r="S1166">
        <f t="shared" ca="1" si="420"/>
        <v>4.05</v>
      </c>
      <c r="T1166">
        <f t="shared" ca="1" si="421"/>
        <v>1.32</v>
      </c>
      <c r="U1166">
        <f t="shared" ca="1" si="422"/>
        <v>0.02</v>
      </c>
      <c r="V1166">
        <v>10205</v>
      </c>
      <c r="W1166">
        <v>376652</v>
      </c>
    </row>
    <row r="1167" spans="1:23" x14ac:dyDescent="0.25">
      <c r="A1167">
        <v>1166</v>
      </c>
      <c r="B1167">
        <f t="shared" ca="1" si="404"/>
        <v>37</v>
      </c>
      <c r="C1167" t="str">
        <f t="shared" ca="1" si="405"/>
        <v>Loamy</v>
      </c>
      <c r="D1167">
        <f t="shared" ca="1" si="406"/>
        <v>6.6</v>
      </c>
      <c r="E1167">
        <f t="shared" ca="1" si="407"/>
        <v>3.3</v>
      </c>
      <c r="F1167">
        <f t="shared" ca="1" si="408"/>
        <v>53.5</v>
      </c>
      <c r="G1167">
        <f t="shared" ca="1" si="409"/>
        <v>1.07</v>
      </c>
      <c r="H1167">
        <f t="shared" ca="1" si="410"/>
        <v>145</v>
      </c>
      <c r="I1167">
        <f t="shared" ca="1" si="411"/>
        <v>30</v>
      </c>
      <c r="J1167">
        <f t="shared" ca="1" si="412"/>
        <v>217</v>
      </c>
      <c r="K1167">
        <f t="shared" ca="1" si="413"/>
        <v>25</v>
      </c>
      <c r="L1167">
        <f t="shared" ca="1" si="414"/>
        <v>1.9</v>
      </c>
      <c r="M1167" t="str">
        <f t="shared" ca="1" si="415"/>
        <v>Dark brown</v>
      </c>
      <c r="N1167">
        <f t="shared" ca="1" si="416"/>
        <v>33.799999999999997</v>
      </c>
      <c r="O1167">
        <f t="shared" ca="1" si="417"/>
        <v>52.4</v>
      </c>
      <c r="P1167">
        <f t="shared" ca="1" si="418"/>
        <v>29.7</v>
      </c>
      <c r="Q1167">
        <f t="shared" ca="1" si="419"/>
        <v>655</v>
      </c>
      <c r="R1167" t="s">
        <v>23</v>
      </c>
      <c r="S1167">
        <f t="shared" ca="1" si="420"/>
        <v>4.83</v>
      </c>
      <c r="T1167">
        <f t="shared" ca="1" si="421"/>
        <v>1.02</v>
      </c>
      <c r="U1167">
        <f t="shared" ca="1" si="422"/>
        <v>0.03</v>
      </c>
      <c r="V1167">
        <v>10205</v>
      </c>
      <c r="W1167">
        <v>376652</v>
      </c>
    </row>
    <row r="1168" spans="1:23" x14ac:dyDescent="0.25">
      <c r="A1168">
        <v>1167</v>
      </c>
      <c r="B1168">
        <f t="shared" ca="1" si="404"/>
        <v>41</v>
      </c>
      <c r="C1168" t="str">
        <f t="shared" ca="1" si="405"/>
        <v>Sandy loam</v>
      </c>
      <c r="D1168">
        <f t="shared" ca="1" si="406"/>
        <v>6</v>
      </c>
      <c r="E1168">
        <f t="shared" ca="1" si="407"/>
        <v>3.4</v>
      </c>
      <c r="F1168">
        <f t="shared" ca="1" si="408"/>
        <v>54.1</v>
      </c>
      <c r="G1168">
        <f t="shared" ca="1" si="409"/>
        <v>1.25</v>
      </c>
      <c r="H1168">
        <f t="shared" ca="1" si="410"/>
        <v>93</v>
      </c>
      <c r="I1168">
        <f t="shared" ca="1" si="411"/>
        <v>45</v>
      </c>
      <c r="J1168">
        <f t="shared" ca="1" si="412"/>
        <v>212</v>
      </c>
      <c r="K1168">
        <f t="shared" ca="1" si="413"/>
        <v>15</v>
      </c>
      <c r="L1168">
        <f t="shared" ca="1" si="414"/>
        <v>1.6</v>
      </c>
      <c r="M1168" t="str">
        <f t="shared" ca="1" si="415"/>
        <v>Reddish brown</v>
      </c>
      <c r="N1168">
        <f t="shared" ca="1" si="416"/>
        <v>38.4</v>
      </c>
      <c r="O1168">
        <f t="shared" ca="1" si="417"/>
        <v>35.5</v>
      </c>
      <c r="P1168">
        <f t="shared" ca="1" si="418"/>
        <v>26.5</v>
      </c>
      <c r="Q1168">
        <f t="shared" ca="1" si="419"/>
        <v>993</v>
      </c>
      <c r="R1168" t="s">
        <v>23</v>
      </c>
      <c r="S1168">
        <f t="shared" ca="1" si="420"/>
        <v>2.0699999999999998</v>
      </c>
      <c r="T1168">
        <f t="shared" ca="1" si="421"/>
        <v>1.52</v>
      </c>
      <c r="U1168">
        <f t="shared" ca="1" si="422"/>
        <v>0.03</v>
      </c>
      <c r="V1168">
        <v>10205</v>
      </c>
      <c r="W1168">
        <v>376652</v>
      </c>
    </row>
    <row r="1169" spans="1:23" x14ac:dyDescent="0.25">
      <c r="A1169">
        <v>1168</v>
      </c>
      <c r="B1169">
        <f t="shared" ca="1" si="404"/>
        <v>42</v>
      </c>
      <c r="C1169" t="str">
        <f t="shared" ca="1" si="405"/>
        <v>Sandy loam</v>
      </c>
      <c r="D1169">
        <f t="shared" ca="1" si="406"/>
        <v>6.1</v>
      </c>
      <c r="E1169">
        <f t="shared" ca="1" si="407"/>
        <v>4</v>
      </c>
      <c r="F1169">
        <f t="shared" ca="1" si="408"/>
        <v>51.7</v>
      </c>
      <c r="G1169">
        <f t="shared" ca="1" si="409"/>
        <v>1.06</v>
      </c>
      <c r="H1169">
        <f t="shared" ca="1" si="410"/>
        <v>141</v>
      </c>
      <c r="I1169">
        <f t="shared" ca="1" si="411"/>
        <v>47</v>
      </c>
      <c r="J1169">
        <f t="shared" ca="1" si="412"/>
        <v>209</v>
      </c>
      <c r="K1169">
        <f t="shared" ca="1" si="413"/>
        <v>23</v>
      </c>
      <c r="L1169">
        <f t="shared" ca="1" si="414"/>
        <v>1.1000000000000001</v>
      </c>
      <c r="M1169" t="str">
        <f t="shared" ca="1" si="415"/>
        <v>Dark brown</v>
      </c>
      <c r="N1169">
        <f t="shared" ca="1" si="416"/>
        <v>33.4</v>
      </c>
      <c r="O1169">
        <f t="shared" ca="1" si="417"/>
        <v>55.4</v>
      </c>
      <c r="P1169">
        <f t="shared" ca="1" si="418"/>
        <v>24.2</v>
      </c>
      <c r="Q1169">
        <f t="shared" ca="1" si="419"/>
        <v>701</v>
      </c>
      <c r="R1169" t="s">
        <v>23</v>
      </c>
      <c r="S1169">
        <f t="shared" ca="1" si="420"/>
        <v>3</v>
      </c>
      <c r="T1169">
        <f t="shared" ca="1" si="421"/>
        <v>0.93</v>
      </c>
      <c r="U1169">
        <f t="shared" ca="1" si="422"/>
        <v>0.03</v>
      </c>
      <c r="V1169">
        <v>10205</v>
      </c>
      <c r="W1169">
        <v>376652</v>
      </c>
    </row>
    <row r="1170" spans="1:23" x14ac:dyDescent="0.25">
      <c r="A1170">
        <v>1169</v>
      </c>
      <c r="B1170">
        <f t="shared" ca="1" si="404"/>
        <v>38</v>
      </c>
      <c r="C1170" t="str">
        <f t="shared" ca="1" si="405"/>
        <v>Loamy</v>
      </c>
      <c r="D1170">
        <f t="shared" ca="1" si="406"/>
        <v>6.3</v>
      </c>
      <c r="E1170">
        <f t="shared" ca="1" si="407"/>
        <v>3.9</v>
      </c>
      <c r="F1170">
        <f t="shared" ca="1" si="408"/>
        <v>63.4</v>
      </c>
      <c r="G1170">
        <f t="shared" ca="1" si="409"/>
        <v>1.28</v>
      </c>
      <c r="H1170">
        <f t="shared" ca="1" si="410"/>
        <v>110</v>
      </c>
      <c r="I1170">
        <f t="shared" ca="1" si="411"/>
        <v>44</v>
      </c>
      <c r="J1170">
        <f t="shared" ca="1" si="412"/>
        <v>268</v>
      </c>
      <c r="K1170">
        <f t="shared" ca="1" si="413"/>
        <v>24</v>
      </c>
      <c r="L1170">
        <f t="shared" ca="1" si="414"/>
        <v>1.5</v>
      </c>
      <c r="M1170" t="str">
        <f t="shared" ca="1" si="415"/>
        <v>Dark brown</v>
      </c>
      <c r="N1170">
        <f t="shared" ca="1" si="416"/>
        <v>39.4</v>
      </c>
      <c r="O1170">
        <f t="shared" ca="1" si="417"/>
        <v>44.3</v>
      </c>
      <c r="P1170">
        <f t="shared" ca="1" si="418"/>
        <v>27</v>
      </c>
      <c r="Q1170">
        <f t="shared" ca="1" si="419"/>
        <v>672</v>
      </c>
      <c r="R1170" t="s">
        <v>23</v>
      </c>
      <c r="S1170">
        <f t="shared" ca="1" si="420"/>
        <v>2.5</v>
      </c>
      <c r="T1170">
        <f t="shared" ca="1" si="421"/>
        <v>1.43</v>
      </c>
      <c r="U1170">
        <f t="shared" ca="1" si="422"/>
        <v>0.03</v>
      </c>
      <c r="V1170">
        <v>10205</v>
      </c>
      <c r="W1170">
        <v>376652</v>
      </c>
    </row>
    <row r="1171" spans="1:23" x14ac:dyDescent="0.25">
      <c r="A1171">
        <v>1170</v>
      </c>
      <c r="B1171">
        <f t="shared" ca="1" si="404"/>
        <v>42</v>
      </c>
      <c r="C1171" t="str">
        <f t="shared" ca="1" si="405"/>
        <v>Sandy loam</v>
      </c>
      <c r="D1171">
        <f t="shared" ca="1" si="406"/>
        <v>6.8</v>
      </c>
      <c r="E1171">
        <f t="shared" ca="1" si="407"/>
        <v>3.8</v>
      </c>
      <c r="F1171">
        <f t="shared" ca="1" si="408"/>
        <v>62.6</v>
      </c>
      <c r="G1171">
        <f t="shared" ca="1" si="409"/>
        <v>1.35</v>
      </c>
      <c r="H1171">
        <f t="shared" ca="1" si="410"/>
        <v>121</v>
      </c>
      <c r="I1171">
        <f t="shared" ca="1" si="411"/>
        <v>35</v>
      </c>
      <c r="J1171">
        <f t="shared" ca="1" si="412"/>
        <v>299</v>
      </c>
      <c r="K1171">
        <f t="shared" ca="1" si="413"/>
        <v>24</v>
      </c>
      <c r="L1171">
        <f t="shared" ca="1" si="414"/>
        <v>1.8</v>
      </c>
      <c r="M1171" t="str">
        <f t="shared" ca="1" si="415"/>
        <v>Dark brown</v>
      </c>
      <c r="N1171">
        <f t="shared" ca="1" si="416"/>
        <v>49.9</v>
      </c>
      <c r="O1171">
        <f t="shared" ca="1" si="417"/>
        <v>50.1</v>
      </c>
      <c r="P1171">
        <f t="shared" ca="1" si="418"/>
        <v>20.2</v>
      </c>
      <c r="Q1171">
        <f t="shared" ca="1" si="419"/>
        <v>897</v>
      </c>
      <c r="R1171" t="s">
        <v>23</v>
      </c>
      <c r="S1171">
        <f t="shared" ca="1" si="420"/>
        <v>3.46</v>
      </c>
      <c r="T1171">
        <f t="shared" ca="1" si="421"/>
        <v>1.25</v>
      </c>
      <c r="U1171">
        <f t="shared" ca="1" si="422"/>
        <v>0.03</v>
      </c>
      <c r="V1171">
        <v>10205</v>
      </c>
      <c r="W1171">
        <v>376652</v>
      </c>
    </row>
    <row r="1172" spans="1:23" x14ac:dyDescent="0.25">
      <c r="A1172">
        <v>1171</v>
      </c>
      <c r="B1172">
        <f t="shared" ca="1" si="404"/>
        <v>41</v>
      </c>
      <c r="C1172" t="str">
        <f t="shared" ca="1" si="405"/>
        <v>Sandy loam</v>
      </c>
      <c r="D1172">
        <f t="shared" ca="1" si="406"/>
        <v>6.1</v>
      </c>
      <c r="E1172">
        <f t="shared" ca="1" si="407"/>
        <v>4.0999999999999996</v>
      </c>
      <c r="F1172">
        <f t="shared" ca="1" si="408"/>
        <v>64.8</v>
      </c>
      <c r="G1172">
        <f t="shared" ca="1" si="409"/>
        <v>1.49</v>
      </c>
      <c r="H1172">
        <f t="shared" ca="1" si="410"/>
        <v>139</v>
      </c>
      <c r="I1172">
        <f t="shared" ca="1" si="411"/>
        <v>43</v>
      </c>
      <c r="J1172">
        <f t="shared" ca="1" si="412"/>
        <v>209</v>
      </c>
      <c r="K1172">
        <f t="shared" ca="1" si="413"/>
        <v>21</v>
      </c>
      <c r="L1172">
        <f t="shared" ca="1" si="414"/>
        <v>1.6</v>
      </c>
      <c r="M1172" t="str">
        <f t="shared" ca="1" si="415"/>
        <v>Dark brown</v>
      </c>
      <c r="N1172">
        <f t="shared" ca="1" si="416"/>
        <v>44.2</v>
      </c>
      <c r="O1172">
        <f t="shared" ca="1" si="417"/>
        <v>33.799999999999997</v>
      </c>
      <c r="P1172">
        <f t="shared" ca="1" si="418"/>
        <v>21.9</v>
      </c>
      <c r="Q1172">
        <f t="shared" ca="1" si="419"/>
        <v>743</v>
      </c>
      <c r="R1172" t="s">
        <v>23</v>
      </c>
      <c r="S1172">
        <f t="shared" ca="1" si="420"/>
        <v>3.23</v>
      </c>
      <c r="T1172">
        <f t="shared" ca="1" si="421"/>
        <v>1.92</v>
      </c>
      <c r="U1172">
        <f t="shared" ca="1" si="422"/>
        <v>0.03</v>
      </c>
      <c r="V1172">
        <v>10205</v>
      </c>
      <c r="W1172">
        <v>376652</v>
      </c>
    </row>
    <row r="1173" spans="1:23" x14ac:dyDescent="0.25">
      <c r="A1173">
        <v>1172</v>
      </c>
      <c r="B1173">
        <f t="shared" ca="1" si="404"/>
        <v>38</v>
      </c>
      <c r="C1173" t="str">
        <f t="shared" ca="1" si="405"/>
        <v>Loamy</v>
      </c>
      <c r="D1173">
        <f t="shared" ca="1" si="406"/>
        <v>6.3</v>
      </c>
      <c r="E1173">
        <f t="shared" ca="1" si="407"/>
        <v>3.2</v>
      </c>
      <c r="F1173">
        <f t="shared" ca="1" si="408"/>
        <v>58.7</v>
      </c>
      <c r="G1173">
        <f t="shared" ca="1" si="409"/>
        <v>1.33</v>
      </c>
      <c r="H1173">
        <f t="shared" ca="1" si="410"/>
        <v>85</v>
      </c>
      <c r="I1173">
        <f t="shared" ca="1" si="411"/>
        <v>56</v>
      </c>
      <c r="J1173">
        <f t="shared" ca="1" si="412"/>
        <v>238</v>
      </c>
      <c r="K1173">
        <f t="shared" ca="1" si="413"/>
        <v>18</v>
      </c>
      <c r="L1173">
        <f t="shared" ca="1" si="414"/>
        <v>1.6</v>
      </c>
      <c r="M1173" t="str">
        <f t="shared" ca="1" si="415"/>
        <v>Reddish brown</v>
      </c>
      <c r="N1173">
        <f t="shared" ca="1" si="416"/>
        <v>37.1</v>
      </c>
      <c r="O1173">
        <f t="shared" ca="1" si="417"/>
        <v>38.9</v>
      </c>
      <c r="P1173">
        <f t="shared" ca="1" si="418"/>
        <v>25.4</v>
      </c>
      <c r="Q1173">
        <f t="shared" ca="1" si="419"/>
        <v>629</v>
      </c>
      <c r="R1173" t="s">
        <v>23</v>
      </c>
      <c r="S1173">
        <f t="shared" ca="1" si="420"/>
        <v>1.52</v>
      </c>
      <c r="T1173">
        <f t="shared" ca="1" si="421"/>
        <v>1.51</v>
      </c>
      <c r="U1173">
        <f t="shared" ca="1" si="422"/>
        <v>0.04</v>
      </c>
      <c r="V1173">
        <v>10205</v>
      </c>
      <c r="W1173">
        <v>376652</v>
      </c>
    </row>
    <row r="1174" spans="1:23" x14ac:dyDescent="0.25">
      <c r="A1174">
        <v>1173</v>
      </c>
      <c r="B1174">
        <f t="shared" ca="1" si="404"/>
        <v>42</v>
      </c>
      <c r="C1174" t="str">
        <f t="shared" ca="1" si="405"/>
        <v>Sandy loam</v>
      </c>
      <c r="D1174">
        <f t="shared" ca="1" si="406"/>
        <v>6.3</v>
      </c>
      <c r="E1174">
        <f t="shared" ca="1" si="407"/>
        <v>3.5</v>
      </c>
      <c r="F1174">
        <f t="shared" ca="1" si="408"/>
        <v>51.2</v>
      </c>
      <c r="G1174">
        <f t="shared" ca="1" si="409"/>
        <v>1.1299999999999999</v>
      </c>
      <c r="H1174">
        <f t="shared" ca="1" si="410"/>
        <v>87</v>
      </c>
      <c r="I1174">
        <f t="shared" ca="1" si="411"/>
        <v>42</v>
      </c>
      <c r="J1174">
        <f t="shared" ca="1" si="412"/>
        <v>285</v>
      </c>
      <c r="K1174">
        <f t="shared" ca="1" si="413"/>
        <v>21</v>
      </c>
      <c r="L1174">
        <f t="shared" ca="1" si="414"/>
        <v>1</v>
      </c>
      <c r="M1174" t="str">
        <f t="shared" ca="1" si="415"/>
        <v>Reddish brown</v>
      </c>
      <c r="N1174">
        <f t="shared" ca="1" si="416"/>
        <v>39.5</v>
      </c>
      <c r="O1174">
        <f t="shared" ca="1" si="417"/>
        <v>47</v>
      </c>
      <c r="P1174">
        <f t="shared" ca="1" si="418"/>
        <v>27</v>
      </c>
      <c r="Q1174">
        <f t="shared" ca="1" si="419"/>
        <v>920</v>
      </c>
      <c r="R1174" t="s">
        <v>23</v>
      </c>
      <c r="S1174">
        <f t="shared" ca="1" si="420"/>
        <v>2.0699999999999998</v>
      </c>
      <c r="T1174">
        <f t="shared" ca="1" si="421"/>
        <v>1.0900000000000001</v>
      </c>
      <c r="U1174">
        <f t="shared" ca="1" si="422"/>
        <v>0.03</v>
      </c>
      <c r="V1174">
        <v>10205</v>
      </c>
      <c r="W1174">
        <v>376652</v>
      </c>
    </row>
    <row r="1175" spans="1:23" x14ac:dyDescent="0.25">
      <c r="A1175">
        <v>1174</v>
      </c>
      <c r="B1175">
        <f t="shared" ca="1" si="404"/>
        <v>36</v>
      </c>
      <c r="C1175" t="str">
        <f t="shared" ca="1" si="405"/>
        <v>Loamy</v>
      </c>
      <c r="D1175">
        <f t="shared" ca="1" si="406"/>
        <v>6</v>
      </c>
      <c r="E1175">
        <f t="shared" ca="1" si="407"/>
        <v>3.6</v>
      </c>
      <c r="F1175">
        <f t="shared" ca="1" si="408"/>
        <v>50.1</v>
      </c>
      <c r="G1175">
        <f t="shared" ca="1" si="409"/>
        <v>1.23</v>
      </c>
      <c r="H1175">
        <f t="shared" ca="1" si="410"/>
        <v>147</v>
      </c>
      <c r="I1175">
        <f t="shared" ca="1" si="411"/>
        <v>46</v>
      </c>
      <c r="J1175">
        <f t="shared" ca="1" si="412"/>
        <v>246</v>
      </c>
      <c r="K1175">
        <f t="shared" ca="1" si="413"/>
        <v>22</v>
      </c>
      <c r="L1175">
        <f t="shared" ca="1" si="414"/>
        <v>2</v>
      </c>
      <c r="M1175" t="str">
        <f t="shared" ca="1" si="415"/>
        <v>Reddish brown</v>
      </c>
      <c r="N1175">
        <f t="shared" ca="1" si="416"/>
        <v>44.5</v>
      </c>
      <c r="O1175">
        <f t="shared" ca="1" si="417"/>
        <v>56.9</v>
      </c>
      <c r="P1175">
        <f t="shared" ca="1" si="418"/>
        <v>20.2</v>
      </c>
      <c r="Q1175">
        <f t="shared" ca="1" si="419"/>
        <v>967</v>
      </c>
      <c r="R1175" t="s">
        <v>23</v>
      </c>
      <c r="S1175">
        <f t="shared" ca="1" si="420"/>
        <v>3.2</v>
      </c>
      <c r="T1175">
        <f t="shared" ca="1" si="421"/>
        <v>0.88</v>
      </c>
      <c r="U1175">
        <f t="shared" ca="1" si="422"/>
        <v>0.03</v>
      </c>
      <c r="V1175">
        <v>10205</v>
      </c>
      <c r="W1175">
        <v>376652</v>
      </c>
    </row>
    <row r="1176" spans="1:23" x14ac:dyDescent="0.25">
      <c r="A1176">
        <v>1175</v>
      </c>
      <c r="B1176">
        <f t="shared" ca="1" si="404"/>
        <v>39</v>
      </c>
      <c r="C1176" t="str">
        <f t="shared" ca="1" si="405"/>
        <v>Sandy loam</v>
      </c>
      <c r="D1176">
        <f t="shared" ca="1" si="406"/>
        <v>6.9</v>
      </c>
      <c r="E1176">
        <f t="shared" ca="1" si="407"/>
        <v>4.3</v>
      </c>
      <c r="F1176">
        <f t="shared" ca="1" si="408"/>
        <v>54.7</v>
      </c>
      <c r="G1176">
        <f t="shared" ca="1" si="409"/>
        <v>1.43</v>
      </c>
      <c r="H1176">
        <f t="shared" ca="1" si="410"/>
        <v>114</v>
      </c>
      <c r="I1176">
        <f t="shared" ca="1" si="411"/>
        <v>53</v>
      </c>
      <c r="J1176">
        <f t="shared" ca="1" si="412"/>
        <v>263</v>
      </c>
      <c r="K1176">
        <f t="shared" ca="1" si="413"/>
        <v>17</v>
      </c>
      <c r="L1176">
        <f t="shared" ca="1" si="414"/>
        <v>1.4</v>
      </c>
      <c r="M1176" t="str">
        <f t="shared" ca="1" si="415"/>
        <v>Dark brown</v>
      </c>
      <c r="N1176">
        <f t="shared" ca="1" si="416"/>
        <v>40.200000000000003</v>
      </c>
      <c r="O1176">
        <f t="shared" ca="1" si="417"/>
        <v>46.5</v>
      </c>
      <c r="P1176">
        <f t="shared" ca="1" si="418"/>
        <v>23.2</v>
      </c>
      <c r="Q1176">
        <f t="shared" ca="1" si="419"/>
        <v>623</v>
      </c>
      <c r="R1176" t="s">
        <v>23</v>
      </c>
      <c r="S1176">
        <f t="shared" ca="1" si="420"/>
        <v>2.15</v>
      </c>
      <c r="T1176">
        <f t="shared" ca="1" si="421"/>
        <v>1.18</v>
      </c>
      <c r="U1176">
        <f t="shared" ca="1" si="422"/>
        <v>0.04</v>
      </c>
      <c r="V1176">
        <v>10205</v>
      </c>
      <c r="W1176">
        <v>376652</v>
      </c>
    </row>
    <row r="1177" spans="1:23" x14ac:dyDescent="0.25">
      <c r="A1177">
        <v>1176</v>
      </c>
      <c r="B1177">
        <f t="shared" ca="1" si="404"/>
        <v>34</v>
      </c>
      <c r="C1177" t="str">
        <f t="shared" ca="1" si="405"/>
        <v>Sandy loam</v>
      </c>
      <c r="D1177">
        <f t="shared" ca="1" si="406"/>
        <v>6.5</v>
      </c>
      <c r="E1177">
        <f t="shared" ca="1" si="407"/>
        <v>3.8</v>
      </c>
      <c r="F1177">
        <f t="shared" ca="1" si="408"/>
        <v>58.1</v>
      </c>
      <c r="G1177">
        <f t="shared" ca="1" si="409"/>
        <v>1.25</v>
      </c>
      <c r="H1177">
        <f t="shared" ca="1" si="410"/>
        <v>142</v>
      </c>
      <c r="I1177">
        <f t="shared" ca="1" si="411"/>
        <v>53</v>
      </c>
      <c r="J1177">
        <f t="shared" ca="1" si="412"/>
        <v>210</v>
      </c>
      <c r="K1177">
        <f t="shared" ca="1" si="413"/>
        <v>21</v>
      </c>
      <c r="L1177">
        <f t="shared" ca="1" si="414"/>
        <v>1</v>
      </c>
      <c r="M1177" t="str">
        <f t="shared" ca="1" si="415"/>
        <v>Reddish brown</v>
      </c>
      <c r="N1177">
        <f t="shared" ca="1" si="416"/>
        <v>37.4</v>
      </c>
      <c r="O1177">
        <f t="shared" ca="1" si="417"/>
        <v>59.8</v>
      </c>
      <c r="P1177">
        <f t="shared" ca="1" si="418"/>
        <v>24.9</v>
      </c>
      <c r="Q1177">
        <f t="shared" ca="1" si="419"/>
        <v>1000</v>
      </c>
      <c r="R1177" t="s">
        <v>23</v>
      </c>
      <c r="S1177">
        <f t="shared" ca="1" si="420"/>
        <v>2.68</v>
      </c>
      <c r="T1177">
        <f t="shared" ca="1" si="421"/>
        <v>0.97</v>
      </c>
      <c r="U1177">
        <f t="shared" ca="1" si="422"/>
        <v>0.03</v>
      </c>
      <c r="V1177">
        <v>10205</v>
      </c>
      <c r="W1177">
        <v>376652</v>
      </c>
    </row>
    <row r="1178" spans="1:23" x14ac:dyDescent="0.25">
      <c r="A1178">
        <v>1177</v>
      </c>
      <c r="B1178">
        <f t="shared" ca="1" si="404"/>
        <v>38</v>
      </c>
      <c r="C1178" t="str">
        <f t="shared" ca="1" si="405"/>
        <v>Sandy loam</v>
      </c>
      <c r="D1178">
        <f t="shared" ca="1" si="406"/>
        <v>6.5</v>
      </c>
      <c r="E1178">
        <f t="shared" ca="1" si="407"/>
        <v>3.2</v>
      </c>
      <c r="F1178">
        <f t="shared" ca="1" si="408"/>
        <v>69.099999999999994</v>
      </c>
      <c r="G1178">
        <f t="shared" ca="1" si="409"/>
        <v>1.02</v>
      </c>
      <c r="H1178">
        <f t="shared" ca="1" si="410"/>
        <v>89</v>
      </c>
      <c r="I1178">
        <f t="shared" ca="1" si="411"/>
        <v>39</v>
      </c>
      <c r="J1178">
        <f t="shared" ca="1" si="412"/>
        <v>253</v>
      </c>
      <c r="K1178">
        <f t="shared" ca="1" si="413"/>
        <v>21</v>
      </c>
      <c r="L1178">
        <f t="shared" ca="1" si="414"/>
        <v>1.5</v>
      </c>
      <c r="M1178" t="str">
        <f t="shared" ca="1" si="415"/>
        <v>Reddish brown</v>
      </c>
      <c r="N1178">
        <f t="shared" ca="1" si="416"/>
        <v>47.6</v>
      </c>
      <c r="O1178">
        <f t="shared" ca="1" si="417"/>
        <v>35.700000000000003</v>
      </c>
      <c r="P1178">
        <f t="shared" ca="1" si="418"/>
        <v>28.2</v>
      </c>
      <c r="Q1178">
        <f t="shared" ca="1" si="419"/>
        <v>734</v>
      </c>
      <c r="R1178" t="s">
        <v>23</v>
      </c>
      <c r="S1178">
        <f t="shared" ca="1" si="420"/>
        <v>2.2799999999999998</v>
      </c>
      <c r="T1178">
        <f t="shared" ca="1" si="421"/>
        <v>1.94</v>
      </c>
      <c r="U1178">
        <f t="shared" ca="1" si="422"/>
        <v>0.02</v>
      </c>
      <c r="V1178">
        <v>10205</v>
      </c>
      <c r="W1178">
        <v>376652</v>
      </c>
    </row>
    <row r="1179" spans="1:23" x14ac:dyDescent="0.25">
      <c r="A1179">
        <v>1178</v>
      </c>
      <c r="B1179">
        <f t="shared" ca="1" si="404"/>
        <v>35</v>
      </c>
      <c r="C1179" t="str">
        <f t="shared" ca="1" si="405"/>
        <v>Sandy loam</v>
      </c>
      <c r="D1179">
        <f t="shared" ca="1" si="406"/>
        <v>7</v>
      </c>
      <c r="E1179">
        <f t="shared" ca="1" si="407"/>
        <v>4.3</v>
      </c>
      <c r="F1179">
        <f t="shared" ca="1" si="408"/>
        <v>61.7</v>
      </c>
      <c r="G1179">
        <f t="shared" ca="1" si="409"/>
        <v>1.34</v>
      </c>
      <c r="H1179">
        <f t="shared" ca="1" si="410"/>
        <v>144</v>
      </c>
      <c r="I1179">
        <f t="shared" ca="1" si="411"/>
        <v>47</v>
      </c>
      <c r="J1179">
        <f t="shared" ca="1" si="412"/>
        <v>229</v>
      </c>
      <c r="K1179">
        <f t="shared" ca="1" si="413"/>
        <v>18</v>
      </c>
      <c r="L1179">
        <f t="shared" ca="1" si="414"/>
        <v>1.7</v>
      </c>
      <c r="M1179" t="str">
        <f t="shared" ca="1" si="415"/>
        <v>Dark brown</v>
      </c>
      <c r="N1179">
        <f t="shared" ca="1" si="416"/>
        <v>49.5</v>
      </c>
      <c r="O1179">
        <f t="shared" ca="1" si="417"/>
        <v>50.1</v>
      </c>
      <c r="P1179">
        <f t="shared" ca="1" si="418"/>
        <v>23.2</v>
      </c>
      <c r="Q1179">
        <f t="shared" ca="1" si="419"/>
        <v>828</v>
      </c>
      <c r="R1179" t="s">
        <v>23</v>
      </c>
      <c r="S1179">
        <f t="shared" ca="1" si="420"/>
        <v>3.06</v>
      </c>
      <c r="T1179">
        <f t="shared" ca="1" si="421"/>
        <v>1.23</v>
      </c>
      <c r="U1179">
        <f t="shared" ca="1" si="422"/>
        <v>0.03</v>
      </c>
      <c r="V1179">
        <v>10205</v>
      </c>
      <c r="W1179">
        <v>376652</v>
      </c>
    </row>
    <row r="1180" spans="1:23" x14ac:dyDescent="0.25">
      <c r="A1180">
        <v>1179</v>
      </c>
      <c r="B1180">
        <f t="shared" ca="1" si="404"/>
        <v>36</v>
      </c>
      <c r="C1180" t="str">
        <f t="shared" ca="1" si="405"/>
        <v>Sandy loam</v>
      </c>
      <c r="D1180">
        <f t="shared" ca="1" si="406"/>
        <v>6.5</v>
      </c>
      <c r="E1180">
        <f t="shared" ca="1" si="407"/>
        <v>4.9000000000000004</v>
      </c>
      <c r="F1180">
        <f t="shared" ca="1" si="408"/>
        <v>58.9</v>
      </c>
      <c r="G1180">
        <f t="shared" ca="1" si="409"/>
        <v>1.21</v>
      </c>
      <c r="H1180">
        <f t="shared" ca="1" si="410"/>
        <v>100</v>
      </c>
      <c r="I1180">
        <f t="shared" ca="1" si="411"/>
        <v>49</v>
      </c>
      <c r="J1180">
        <f t="shared" ca="1" si="412"/>
        <v>287</v>
      </c>
      <c r="K1180">
        <f t="shared" ca="1" si="413"/>
        <v>23</v>
      </c>
      <c r="L1180">
        <f t="shared" ca="1" si="414"/>
        <v>1</v>
      </c>
      <c r="M1180" t="str">
        <f t="shared" ca="1" si="415"/>
        <v>Reddish brown</v>
      </c>
      <c r="N1180">
        <f t="shared" ca="1" si="416"/>
        <v>32.1</v>
      </c>
      <c r="O1180">
        <f t="shared" ca="1" si="417"/>
        <v>33.1</v>
      </c>
      <c r="P1180">
        <f t="shared" ca="1" si="418"/>
        <v>23</v>
      </c>
      <c r="Q1180">
        <f t="shared" ca="1" si="419"/>
        <v>828</v>
      </c>
      <c r="R1180" t="s">
        <v>23</v>
      </c>
      <c r="S1180">
        <f t="shared" ca="1" si="420"/>
        <v>2.04</v>
      </c>
      <c r="T1180">
        <f t="shared" ca="1" si="421"/>
        <v>1.78</v>
      </c>
      <c r="U1180">
        <f t="shared" ca="1" si="422"/>
        <v>0.04</v>
      </c>
      <c r="V1180">
        <v>10205</v>
      </c>
      <c r="W1180">
        <v>376652</v>
      </c>
    </row>
    <row r="1181" spans="1:23" x14ac:dyDescent="0.25">
      <c r="A1181">
        <v>1180</v>
      </c>
      <c r="B1181">
        <f t="shared" ca="1" si="404"/>
        <v>39</v>
      </c>
      <c r="C1181" t="str">
        <f t="shared" ca="1" si="405"/>
        <v>Loamy</v>
      </c>
      <c r="D1181">
        <f t="shared" ca="1" si="406"/>
        <v>6.7</v>
      </c>
      <c r="E1181">
        <f t="shared" ca="1" si="407"/>
        <v>3</v>
      </c>
      <c r="F1181">
        <f t="shared" ca="1" si="408"/>
        <v>55.6</v>
      </c>
      <c r="G1181">
        <f t="shared" ca="1" si="409"/>
        <v>1.38</v>
      </c>
      <c r="H1181">
        <f t="shared" ca="1" si="410"/>
        <v>132</v>
      </c>
      <c r="I1181">
        <f t="shared" ca="1" si="411"/>
        <v>35</v>
      </c>
      <c r="J1181">
        <f t="shared" ca="1" si="412"/>
        <v>286</v>
      </c>
      <c r="K1181">
        <f t="shared" ca="1" si="413"/>
        <v>20</v>
      </c>
      <c r="L1181">
        <f t="shared" ca="1" si="414"/>
        <v>1.2</v>
      </c>
      <c r="M1181" t="str">
        <f t="shared" ca="1" si="415"/>
        <v>Reddish brown</v>
      </c>
      <c r="N1181">
        <f t="shared" ca="1" si="416"/>
        <v>31.5</v>
      </c>
      <c r="O1181">
        <f t="shared" ca="1" si="417"/>
        <v>54.7</v>
      </c>
      <c r="P1181">
        <f t="shared" ca="1" si="418"/>
        <v>23.4</v>
      </c>
      <c r="Q1181">
        <f t="shared" ca="1" si="419"/>
        <v>911</v>
      </c>
      <c r="R1181" t="s">
        <v>23</v>
      </c>
      <c r="S1181">
        <f t="shared" ca="1" si="420"/>
        <v>3.77</v>
      </c>
      <c r="T1181">
        <f t="shared" ca="1" si="421"/>
        <v>1.02</v>
      </c>
      <c r="U1181">
        <f t="shared" ca="1" si="422"/>
        <v>0.04</v>
      </c>
      <c r="V1181">
        <v>10205</v>
      </c>
      <c r="W1181">
        <v>376652</v>
      </c>
    </row>
    <row r="1182" spans="1:23" x14ac:dyDescent="0.25">
      <c r="A1182">
        <v>1181</v>
      </c>
      <c r="B1182">
        <f t="shared" ca="1" si="404"/>
        <v>42</v>
      </c>
      <c r="C1182" t="str">
        <f t="shared" ca="1" si="405"/>
        <v>Sandy loam</v>
      </c>
      <c r="D1182">
        <f t="shared" ca="1" si="406"/>
        <v>6.8</v>
      </c>
      <c r="E1182">
        <f t="shared" ca="1" si="407"/>
        <v>4.5</v>
      </c>
      <c r="F1182">
        <f t="shared" ca="1" si="408"/>
        <v>66</v>
      </c>
      <c r="G1182">
        <f t="shared" ca="1" si="409"/>
        <v>1.1100000000000001</v>
      </c>
      <c r="H1182">
        <f t="shared" ca="1" si="410"/>
        <v>131</v>
      </c>
      <c r="I1182">
        <f t="shared" ca="1" si="411"/>
        <v>33</v>
      </c>
      <c r="J1182">
        <f t="shared" ca="1" si="412"/>
        <v>290</v>
      </c>
      <c r="K1182">
        <f t="shared" ca="1" si="413"/>
        <v>24</v>
      </c>
      <c r="L1182">
        <f t="shared" ca="1" si="414"/>
        <v>1.8</v>
      </c>
      <c r="M1182" t="str">
        <f t="shared" ca="1" si="415"/>
        <v>Reddish brown</v>
      </c>
      <c r="N1182">
        <f t="shared" ca="1" si="416"/>
        <v>30.4</v>
      </c>
      <c r="O1182">
        <f t="shared" ca="1" si="417"/>
        <v>57.7</v>
      </c>
      <c r="P1182">
        <f t="shared" ca="1" si="418"/>
        <v>20.5</v>
      </c>
      <c r="Q1182">
        <f t="shared" ca="1" si="419"/>
        <v>772</v>
      </c>
      <c r="R1182" t="s">
        <v>23</v>
      </c>
      <c r="S1182">
        <f t="shared" ca="1" si="420"/>
        <v>3.97</v>
      </c>
      <c r="T1182">
        <f t="shared" ca="1" si="421"/>
        <v>1.1399999999999999</v>
      </c>
      <c r="U1182">
        <f t="shared" ca="1" si="422"/>
        <v>0.04</v>
      </c>
      <c r="V1182">
        <v>10205</v>
      </c>
      <c r="W1182">
        <v>376652</v>
      </c>
    </row>
    <row r="1183" spans="1:23" x14ac:dyDescent="0.25">
      <c r="A1183">
        <v>1182</v>
      </c>
      <c r="B1183">
        <f t="shared" ca="1" si="404"/>
        <v>30</v>
      </c>
      <c r="C1183" t="str">
        <f t="shared" ca="1" si="405"/>
        <v>Loamy</v>
      </c>
      <c r="D1183">
        <f t="shared" ca="1" si="406"/>
        <v>6.4</v>
      </c>
      <c r="E1183">
        <f t="shared" ca="1" si="407"/>
        <v>4.5</v>
      </c>
      <c r="F1183">
        <f t="shared" ca="1" si="408"/>
        <v>65.2</v>
      </c>
      <c r="G1183">
        <f t="shared" ca="1" si="409"/>
        <v>1.45</v>
      </c>
      <c r="H1183">
        <f t="shared" ca="1" si="410"/>
        <v>130</v>
      </c>
      <c r="I1183">
        <f t="shared" ca="1" si="411"/>
        <v>53</v>
      </c>
      <c r="J1183">
        <f t="shared" ca="1" si="412"/>
        <v>248</v>
      </c>
      <c r="K1183">
        <f t="shared" ca="1" si="413"/>
        <v>16</v>
      </c>
      <c r="L1183">
        <f t="shared" ca="1" si="414"/>
        <v>1.1000000000000001</v>
      </c>
      <c r="M1183" t="str">
        <f t="shared" ca="1" si="415"/>
        <v>Dark brown</v>
      </c>
      <c r="N1183">
        <f t="shared" ca="1" si="416"/>
        <v>48.6</v>
      </c>
      <c r="O1183">
        <f t="shared" ca="1" si="417"/>
        <v>30.8</v>
      </c>
      <c r="P1183">
        <f t="shared" ca="1" si="418"/>
        <v>29.9</v>
      </c>
      <c r="Q1183">
        <f t="shared" ca="1" si="419"/>
        <v>782</v>
      </c>
      <c r="R1183" t="s">
        <v>23</v>
      </c>
      <c r="S1183">
        <f t="shared" ca="1" si="420"/>
        <v>2.4500000000000002</v>
      </c>
      <c r="T1183">
        <f t="shared" ca="1" si="421"/>
        <v>2.12</v>
      </c>
      <c r="U1183">
        <f t="shared" ca="1" si="422"/>
        <v>0.03</v>
      </c>
      <c r="V1183">
        <v>10205</v>
      </c>
      <c r="W1183">
        <v>376652</v>
      </c>
    </row>
    <row r="1184" spans="1:23" x14ac:dyDescent="0.25">
      <c r="A1184">
        <v>1183</v>
      </c>
      <c r="B1184">
        <f t="shared" ca="1" si="404"/>
        <v>32</v>
      </c>
      <c r="C1184" t="str">
        <f t="shared" ca="1" si="405"/>
        <v>Sandy loam</v>
      </c>
      <c r="D1184">
        <f t="shared" ca="1" si="406"/>
        <v>6.9</v>
      </c>
      <c r="E1184">
        <f t="shared" ca="1" si="407"/>
        <v>4.0999999999999996</v>
      </c>
      <c r="F1184">
        <f t="shared" ca="1" si="408"/>
        <v>65.2</v>
      </c>
      <c r="G1184">
        <f t="shared" ca="1" si="409"/>
        <v>1.1200000000000001</v>
      </c>
      <c r="H1184">
        <f t="shared" ca="1" si="410"/>
        <v>142</v>
      </c>
      <c r="I1184">
        <f t="shared" ca="1" si="411"/>
        <v>37</v>
      </c>
      <c r="J1184">
        <f t="shared" ca="1" si="412"/>
        <v>259</v>
      </c>
      <c r="K1184">
        <f t="shared" ca="1" si="413"/>
        <v>17</v>
      </c>
      <c r="L1184">
        <f t="shared" ca="1" si="414"/>
        <v>1.7</v>
      </c>
      <c r="M1184" t="str">
        <f t="shared" ca="1" si="415"/>
        <v>Reddish brown</v>
      </c>
      <c r="N1184">
        <f t="shared" ca="1" si="416"/>
        <v>45.3</v>
      </c>
      <c r="O1184">
        <f t="shared" ca="1" si="417"/>
        <v>49.4</v>
      </c>
      <c r="P1184">
        <f t="shared" ca="1" si="418"/>
        <v>29.2</v>
      </c>
      <c r="Q1184">
        <f t="shared" ca="1" si="419"/>
        <v>959</v>
      </c>
      <c r="R1184" t="s">
        <v>23</v>
      </c>
      <c r="S1184">
        <f t="shared" ca="1" si="420"/>
        <v>3.84</v>
      </c>
      <c r="T1184">
        <f t="shared" ca="1" si="421"/>
        <v>1.32</v>
      </c>
      <c r="U1184">
        <f t="shared" ca="1" si="422"/>
        <v>0.02</v>
      </c>
      <c r="V1184">
        <v>10205</v>
      </c>
      <c r="W1184">
        <v>376652</v>
      </c>
    </row>
    <row r="1185" spans="1:23" x14ac:dyDescent="0.25">
      <c r="A1185">
        <v>1184</v>
      </c>
      <c r="B1185">
        <f t="shared" ca="1" si="404"/>
        <v>32</v>
      </c>
      <c r="C1185" t="str">
        <f t="shared" ca="1" si="405"/>
        <v>Loamy</v>
      </c>
      <c r="D1185">
        <f t="shared" ca="1" si="406"/>
        <v>6.8</v>
      </c>
      <c r="E1185">
        <f t="shared" ca="1" si="407"/>
        <v>3.9</v>
      </c>
      <c r="F1185">
        <f t="shared" ca="1" si="408"/>
        <v>60.2</v>
      </c>
      <c r="G1185">
        <f t="shared" ca="1" si="409"/>
        <v>1.29</v>
      </c>
      <c r="H1185">
        <f t="shared" ca="1" si="410"/>
        <v>100</v>
      </c>
      <c r="I1185">
        <f t="shared" ca="1" si="411"/>
        <v>56</v>
      </c>
      <c r="J1185">
        <f t="shared" ca="1" si="412"/>
        <v>237</v>
      </c>
      <c r="K1185">
        <f t="shared" ca="1" si="413"/>
        <v>18</v>
      </c>
      <c r="L1185">
        <f t="shared" ca="1" si="414"/>
        <v>1.6</v>
      </c>
      <c r="M1185" t="str">
        <f t="shared" ca="1" si="415"/>
        <v>Dark brown</v>
      </c>
      <c r="N1185">
        <f t="shared" ca="1" si="416"/>
        <v>37.799999999999997</v>
      </c>
      <c r="O1185">
        <f t="shared" ca="1" si="417"/>
        <v>37.1</v>
      </c>
      <c r="P1185">
        <f t="shared" ca="1" si="418"/>
        <v>20.3</v>
      </c>
      <c r="Q1185">
        <f t="shared" ca="1" si="419"/>
        <v>764</v>
      </c>
      <c r="R1185" t="s">
        <v>23</v>
      </c>
      <c r="S1185">
        <f t="shared" ca="1" si="420"/>
        <v>1.79</v>
      </c>
      <c r="T1185">
        <f t="shared" ca="1" si="421"/>
        <v>1.62</v>
      </c>
      <c r="U1185">
        <f t="shared" ca="1" si="422"/>
        <v>0.03</v>
      </c>
      <c r="V1185">
        <v>10205</v>
      </c>
      <c r="W1185">
        <v>376652</v>
      </c>
    </row>
    <row r="1186" spans="1:23" x14ac:dyDescent="0.25">
      <c r="A1186">
        <v>1185</v>
      </c>
      <c r="B1186">
        <f t="shared" ca="1" si="404"/>
        <v>37</v>
      </c>
      <c r="C1186" t="str">
        <f t="shared" ca="1" si="405"/>
        <v>Sandy loam</v>
      </c>
      <c r="D1186">
        <f t="shared" ca="1" si="406"/>
        <v>6.8</v>
      </c>
      <c r="E1186">
        <f t="shared" ca="1" si="407"/>
        <v>3.7</v>
      </c>
      <c r="F1186">
        <f t="shared" ca="1" si="408"/>
        <v>61.4</v>
      </c>
      <c r="G1186">
        <f t="shared" ca="1" si="409"/>
        <v>1.28</v>
      </c>
      <c r="H1186">
        <f t="shared" ca="1" si="410"/>
        <v>83</v>
      </c>
      <c r="I1186">
        <f t="shared" ca="1" si="411"/>
        <v>38</v>
      </c>
      <c r="J1186">
        <f t="shared" ca="1" si="412"/>
        <v>250</v>
      </c>
      <c r="K1186">
        <f t="shared" ca="1" si="413"/>
        <v>25</v>
      </c>
      <c r="L1186">
        <f t="shared" ca="1" si="414"/>
        <v>1.9</v>
      </c>
      <c r="M1186" t="str">
        <f t="shared" ca="1" si="415"/>
        <v>Reddish brown</v>
      </c>
      <c r="N1186">
        <f t="shared" ca="1" si="416"/>
        <v>40.799999999999997</v>
      </c>
      <c r="O1186">
        <f t="shared" ca="1" si="417"/>
        <v>48.6</v>
      </c>
      <c r="P1186">
        <f t="shared" ca="1" si="418"/>
        <v>20.399999999999999</v>
      </c>
      <c r="Q1186">
        <f t="shared" ca="1" si="419"/>
        <v>631</v>
      </c>
      <c r="R1186" t="s">
        <v>23</v>
      </c>
      <c r="S1186">
        <f t="shared" ca="1" si="420"/>
        <v>2.1800000000000002</v>
      </c>
      <c r="T1186">
        <f t="shared" ca="1" si="421"/>
        <v>1.26</v>
      </c>
      <c r="U1186">
        <f t="shared" ca="1" si="422"/>
        <v>0.03</v>
      </c>
      <c r="V1186">
        <v>10205</v>
      </c>
      <c r="W1186">
        <v>376652</v>
      </c>
    </row>
    <row r="1187" spans="1:23" x14ac:dyDescent="0.25">
      <c r="A1187">
        <v>1186</v>
      </c>
      <c r="B1187">
        <f t="shared" ca="1" si="404"/>
        <v>30</v>
      </c>
      <c r="C1187" t="str">
        <f t="shared" ca="1" si="405"/>
        <v>Loamy</v>
      </c>
      <c r="D1187">
        <f t="shared" ca="1" si="406"/>
        <v>6.8</v>
      </c>
      <c r="E1187">
        <f t="shared" ca="1" si="407"/>
        <v>4</v>
      </c>
      <c r="F1187">
        <f t="shared" ca="1" si="408"/>
        <v>62.8</v>
      </c>
      <c r="G1187">
        <f t="shared" ca="1" si="409"/>
        <v>1.45</v>
      </c>
      <c r="H1187">
        <f t="shared" ca="1" si="410"/>
        <v>134</v>
      </c>
      <c r="I1187">
        <f t="shared" ca="1" si="411"/>
        <v>56</v>
      </c>
      <c r="J1187">
        <f t="shared" ca="1" si="412"/>
        <v>200</v>
      </c>
      <c r="K1187">
        <f t="shared" ca="1" si="413"/>
        <v>18</v>
      </c>
      <c r="L1187">
        <f t="shared" ca="1" si="414"/>
        <v>1.3</v>
      </c>
      <c r="M1187" t="str">
        <f t="shared" ca="1" si="415"/>
        <v>Reddish brown</v>
      </c>
      <c r="N1187">
        <f t="shared" ca="1" si="416"/>
        <v>48.7</v>
      </c>
      <c r="O1187">
        <f t="shared" ca="1" si="417"/>
        <v>51.9</v>
      </c>
      <c r="P1187">
        <f t="shared" ca="1" si="418"/>
        <v>22.3</v>
      </c>
      <c r="Q1187">
        <f t="shared" ca="1" si="419"/>
        <v>729</v>
      </c>
      <c r="R1187" t="s">
        <v>23</v>
      </c>
      <c r="S1187">
        <f t="shared" ca="1" si="420"/>
        <v>2.39</v>
      </c>
      <c r="T1187">
        <f t="shared" ca="1" si="421"/>
        <v>1.21</v>
      </c>
      <c r="U1187">
        <f t="shared" ca="1" si="422"/>
        <v>0.03</v>
      </c>
      <c r="V1187">
        <v>10205</v>
      </c>
      <c r="W1187">
        <v>376652</v>
      </c>
    </row>
    <row r="1188" spans="1:23" x14ac:dyDescent="0.25">
      <c r="A1188">
        <v>1187</v>
      </c>
      <c r="B1188">
        <f t="shared" ca="1" si="404"/>
        <v>44</v>
      </c>
      <c r="C1188" t="str">
        <f t="shared" ca="1" si="405"/>
        <v>Sandy loam</v>
      </c>
      <c r="D1188">
        <f t="shared" ca="1" si="406"/>
        <v>6.8</v>
      </c>
      <c r="E1188">
        <f t="shared" ca="1" si="407"/>
        <v>4.8</v>
      </c>
      <c r="F1188">
        <f t="shared" ca="1" si="408"/>
        <v>56.4</v>
      </c>
      <c r="G1188">
        <f t="shared" ca="1" si="409"/>
        <v>1.07</v>
      </c>
      <c r="H1188">
        <f t="shared" ca="1" si="410"/>
        <v>144</v>
      </c>
      <c r="I1188">
        <f t="shared" ca="1" si="411"/>
        <v>54</v>
      </c>
      <c r="J1188">
        <f t="shared" ca="1" si="412"/>
        <v>233</v>
      </c>
      <c r="K1188">
        <f t="shared" ca="1" si="413"/>
        <v>16</v>
      </c>
      <c r="L1188">
        <f t="shared" ca="1" si="414"/>
        <v>1</v>
      </c>
      <c r="M1188" t="str">
        <f t="shared" ca="1" si="415"/>
        <v>Reddish brown</v>
      </c>
      <c r="N1188">
        <f t="shared" ca="1" si="416"/>
        <v>46.5</v>
      </c>
      <c r="O1188">
        <f t="shared" ca="1" si="417"/>
        <v>35.6</v>
      </c>
      <c r="P1188">
        <f t="shared" ca="1" si="418"/>
        <v>25</v>
      </c>
      <c r="Q1188">
        <f t="shared" ca="1" si="419"/>
        <v>923</v>
      </c>
      <c r="R1188" t="s">
        <v>23</v>
      </c>
      <c r="S1188">
        <f t="shared" ca="1" si="420"/>
        <v>2.67</v>
      </c>
      <c r="T1188">
        <f t="shared" ca="1" si="421"/>
        <v>1.58</v>
      </c>
      <c r="U1188">
        <f t="shared" ca="1" si="422"/>
        <v>0.02</v>
      </c>
      <c r="V1188">
        <v>10205</v>
      </c>
      <c r="W1188">
        <v>376652</v>
      </c>
    </row>
    <row r="1189" spans="1:23" x14ac:dyDescent="0.25">
      <c r="A1189">
        <v>1188</v>
      </c>
      <c r="B1189">
        <f t="shared" ca="1" si="404"/>
        <v>36</v>
      </c>
      <c r="C1189" t="str">
        <f t="shared" ca="1" si="405"/>
        <v>Sandy loam</v>
      </c>
      <c r="D1189">
        <f t="shared" ca="1" si="406"/>
        <v>6.9</v>
      </c>
      <c r="E1189">
        <f t="shared" ca="1" si="407"/>
        <v>3.2</v>
      </c>
      <c r="F1189">
        <f t="shared" ca="1" si="408"/>
        <v>57.3</v>
      </c>
      <c r="G1189">
        <f t="shared" ca="1" si="409"/>
        <v>1.45</v>
      </c>
      <c r="H1189">
        <f t="shared" ca="1" si="410"/>
        <v>115</v>
      </c>
      <c r="I1189">
        <f t="shared" ca="1" si="411"/>
        <v>57</v>
      </c>
      <c r="J1189">
        <f t="shared" ca="1" si="412"/>
        <v>262</v>
      </c>
      <c r="K1189">
        <f t="shared" ca="1" si="413"/>
        <v>24</v>
      </c>
      <c r="L1189">
        <f t="shared" ca="1" si="414"/>
        <v>1.5</v>
      </c>
      <c r="M1189" t="str">
        <f t="shared" ca="1" si="415"/>
        <v>Reddish brown</v>
      </c>
      <c r="N1189">
        <f t="shared" ca="1" si="416"/>
        <v>38.9</v>
      </c>
      <c r="O1189">
        <f t="shared" ca="1" si="417"/>
        <v>36.799999999999997</v>
      </c>
      <c r="P1189">
        <f t="shared" ca="1" si="418"/>
        <v>27.3</v>
      </c>
      <c r="Q1189">
        <f t="shared" ca="1" si="419"/>
        <v>741</v>
      </c>
      <c r="R1189" t="s">
        <v>23</v>
      </c>
      <c r="S1189">
        <f t="shared" ca="1" si="420"/>
        <v>2.02</v>
      </c>
      <c r="T1189">
        <f t="shared" ca="1" si="421"/>
        <v>1.56</v>
      </c>
      <c r="U1189">
        <f t="shared" ca="1" si="422"/>
        <v>0.04</v>
      </c>
      <c r="V1189">
        <v>10205</v>
      </c>
      <c r="W1189">
        <v>376652</v>
      </c>
    </row>
    <row r="1190" spans="1:23" x14ac:dyDescent="0.25">
      <c r="A1190">
        <v>1189</v>
      </c>
      <c r="B1190">
        <f t="shared" ca="1" si="404"/>
        <v>40</v>
      </c>
      <c r="C1190" t="str">
        <f t="shared" ca="1" si="405"/>
        <v>Loamy</v>
      </c>
      <c r="D1190">
        <f t="shared" ca="1" si="406"/>
        <v>6.5</v>
      </c>
      <c r="E1190">
        <f t="shared" ca="1" si="407"/>
        <v>4.8</v>
      </c>
      <c r="F1190">
        <f t="shared" ca="1" si="408"/>
        <v>51.8</v>
      </c>
      <c r="G1190">
        <f t="shared" ca="1" si="409"/>
        <v>1.29</v>
      </c>
      <c r="H1190">
        <f t="shared" ca="1" si="410"/>
        <v>116</v>
      </c>
      <c r="I1190">
        <f t="shared" ca="1" si="411"/>
        <v>44</v>
      </c>
      <c r="J1190">
        <f t="shared" ca="1" si="412"/>
        <v>242</v>
      </c>
      <c r="K1190">
        <f t="shared" ca="1" si="413"/>
        <v>21</v>
      </c>
      <c r="L1190">
        <f t="shared" ca="1" si="414"/>
        <v>1.2</v>
      </c>
      <c r="M1190" t="str">
        <f t="shared" ca="1" si="415"/>
        <v>Reddish brown</v>
      </c>
      <c r="N1190">
        <f t="shared" ca="1" si="416"/>
        <v>47.6</v>
      </c>
      <c r="O1190">
        <f t="shared" ca="1" si="417"/>
        <v>45.2</v>
      </c>
      <c r="P1190">
        <f t="shared" ca="1" si="418"/>
        <v>25.1</v>
      </c>
      <c r="Q1190">
        <f t="shared" ca="1" si="419"/>
        <v>638</v>
      </c>
      <c r="R1190" t="s">
        <v>23</v>
      </c>
      <c r="S1190">
        <f t="shared" ca="1" si="420"/>
        <v>2.64</v>
      </c>
      <c r="T1190">
        <f t="shared" ca="1" si="421"/>
        <v>1.1499999999999999</v>
      </c>
      <c r="U1190">
        <f t="shared" ca="1" si="422"/>
        <v>0.03</v>
      </c>
      <c r="V1190">
        <v>10205</v>
      </c>
      <c r="W1190">
        <v>376652</v>
      </c>
    </row>
    <row r="1191" spans="1:23" x14ac:dyDescent="0.25">
      <c r="A1191">
        <v>1190</v>
      </c>
      <c r="B1191">
        <f t="shared" ca="1" si="404"/>
        <v>45</v>
      </c>
      <c r="C1191" t="str">
        <f t="shared" ca="1" si="405"/>
        <v>Loamy</v>
      </c>
      <c r="D1191">
        <f t="shared" ca="1" si="406"/>
        <v>6.4</v>
      </c>
      <c r="E1191">
        <f t="shared" ca="1" si="407"/>
        <v>4.3</v>
      </c>
      <c r="F1191">
        <f t="shared" ca="1" si="408"/>
        <v>64.099999999999994</v>
      </c>
      <c r="G1191">
        <f t="shared" ca="1" si="409"/>
        <v>1.48</v>
      </c>
      <c r="H1191">
        <f t="shared" ca="1" si="410"/>
        <v>115</v>
      </c>
      <c r="I1191">
        <f t="shared" ca="1" si="411"/>
        <v>46</v>
      </c>
      <c r="J1191">
        <f t="shared" ca="1" si="412"/>
        <v>263</v>
      </c>
      <c r="K1191">
        <f t="shared" ca="1" si="413"/>
        <v>20</v>
      </c>
      <c r="L1191">
        <f t="shared" ca="1" si="414"/>
        <v>1.6</v>
      </c>
      <c r="M1191" t="str">
        <f t="shared" ca="1" si="415"/>
        <v>Reddish brown</v>
      </c>
      <c r="N1191">
        <f t="shared" ca="1" si="416"/>
        <v>39.799999999999997</v>
      </c>
      <c r="O1191">
        <f t="shared" ca="1" si="417"/>
        <v>58.1</v>
      </c>
      <c r="P1191">
        <f t="shared" ca="1" si="418"/>
        <v>22.2</v>
      </c>
      <c r="Q1191">
        <f t="shared" ca="1" si="419"/>
        <v>888</v>
      </c>
      <c r="R1191" t="s">
        <v>23</v>
      </c>
      <c r="S1191">
        <f t="shared" ca="1" si="420"/>
        <v>2.5</v>
      </c>
      <c r="T1191">
        <f t="shared" ca="1" si="421"/>
        <v>1.1000000000000001</v>
      </c>
      <c r="U1191">
        <f t="shared" ca="1" si="422"/>
        <v>0.04</v>
      </c>
      <c r="V1191">
        <v>10205</v>
      </c>
      <c r="W1191">
        <v>376652</v>
      </c>
    </row>
    <row r="1192" spans="1:23" x14ac:dyDescent="0.25">
      <c r="A1192">
        <v>1191</v>
      </c>
      <c r="B1192">
        <f t="shared" ca="1" si="404"/>
        <v>41</v>
      </c>
      <c r="C1192" t="str">
        <f t="shared" ca="1" si="405"/>
        <v>Sandy loam</v>
      </c>
      <c r="D1192">
        <f t="shared" ca="1" si="406"/>
        <v>6.6</v>
      </c>
      <c r="E1192">
        <f t="shared" ca="1" si="407"/>
        <v>4.0999999999999996</v>
      </c>
      <c r="F1192">
        <f t="shared" ca="1" si="408"/>
        <v>64.5</v>
      </c>
      <c r="G1192">
        <f t="shared" ca="1" si="409"/>
        <v>1.27</v>
      </c>
      <c r="H1192">
        <f t="shared" ca="1" si="410"/>
        <v>127</v>
      </c>
      <c r="I1192">
        <f t="shared" ca="1" si="411"/>
        <v>35</v>
      </c>
      <c r="J1192">
        <f t="shared" ca="1" si="412"/>
        <v>229</v>
      </c>
      <c r="K1192">
        <f t="shared" ca="1" si="413"/>
        <v>19</v>
      </c>
      <c r="L1192">
        <f t="shared" ca="1" si="414"/>
        <v>1.3</v>
      </c>
      <c r="M1192" t="str">
        <f t="shared" ca="1" si="415"/>
        <v>Reddish brown</v>
      </c>
      <c r="N1192">
        <f t="shared" ca="1" si="416"/>
        <v>33.9</v>
      </c>
      <c r="O1192">
        <f t="shared" ca="1" si="417"/>
        <v>44.6</v>
      </c>
      <c r="P1192">
        <f t="shared" ca="1" si="418"/>
        <v>24.8</v>
      </c>
      <c r="Q1192">
        <f t="shared" ca="1" si="419"/>
        <v>747</v>
      </c>
      <c r="R1192" t="s">
        <v>23</v>
      </c>
      <c r="S1192">
        <f t="shared" ca="1" si="420"/>
        <v>3.63</v>
      </c>
      <c r="T1192">
        <f t="shared" ca="1" si="421"/>
        <v>1.45</v>
      </c>
      <c r="U1192">
        <f t="shared" ca="1" si="422"/>
        <v>0.04</v>
      </c>
      <c r="V1192">
        <v>10205</v>
      </c>
      <c r="W1192">
        <v>376652</v>
      </c>
    </row>
    <row r="1193" spans="1:23" x14ac:dyDescent="0.25">
      <c r="A1193">
        <v>1192</v>
      </c>
      <c r="B1193">
        <f t="shared" ca="1" si="404"/>
        <v>30</v>
      </c>
      <c r="C1193" t="str">
        <f t="shared" ca="1" si="405"/>
        <v>Loamy</v>
      </c>
      <c r="D1193">
        <f t="shared" ca="1" si="406"/>
        <v>6.2</v>
      </c>
      <c r="E1193">
        <f t="shared" ca="1" si="407"/>
        <v>4.4000000000000004</v>
      </c>
      <c r="F1193">
        <f t="shared" ca="1" si="408"/>
        <v>58.4</v>
      </c>
      <c r="G1193">
        <f t="shared" ca="1" si="409"/>
        <v>1.03</v>
      </c>
      <c r="H1193">
        <f t="shared" ca="1" si="410"/>
        <v>97</v>
      </c>
      <c r="I1193">
        <f t="shared" ca="1" si="411"/>
        <v>32</v>
      </c>
      <c r="J1193">
        <f t="shared" ca="1" si="412"/>
        <v>269</v>
      </c>
      <c r="K1193">
        <f t="shared" ca="1" si="413"/>
        <v>23</v>
      </c>
      <c r="L1193">
        <f t="shared" ca="1" si="414"/>
        <v>1.4</v>
      </c>
      <c r="M1193" t="str">
        <f t="shared" ca="1" si="415"/>
        <v>Dark brown</v>
      </c>
      <c r="N1193">
        <f t="shared" ca="1" si="416"/>
        <v>40.700000000000003</v>
      </c>
      <c r="O1193">
        <f t="shared" ca="1" si="417"/>
        <v>48.9</v>
      </c>
      <c r="P1193">
        <f t="shared" ca="1" si="418"/>
        <v>28.6</v>
      </c>
      <c r="Q1193">
        <f t="shared" ca="1" si="419"/>
        <v>793</v>
      </c>
      <c r="R1193" t="s">
        <v>23</v>
      </c>
      <c r="S1193">
        <f t="shared" ca="1" si="420"/>
        <v>3.03</v>
      </c>
      <c r="T1193">
        <f t="shared" ca="1" si="421"/>
        <v>1.19</v>
      </c>
      <c r="U1193">
        <f t="shared" ca="1" si="422"/>
        <v>0.03</v>
      </c>
      <c r="V1193">
        <v>10205</v>
      </c>
      <c r="W1193">
        <v>376652</v>
      </c>
    </row>
    <row r="1194" spans="1:23" x14ac:dyDescent="0.25">
      <c r="A1194">
        <v>1193</v>
      </c>
      <c r="B1194">
        <f t="shared" ca="1" si="404"/>
        <v>40</v>
      </c>
      <c r="C1194" t="str">
        <f t="shared" ca="1" si="405"/>
        <v>Loamy</v>
      </c>
      <c r="D1194">
        <f t="shared" ca="1" si="406"/>
        <v>6.4</v>
      </c>
      <c r="E1194">
        <f t="shared" ca="1" si="407"/>
        <v>3.9</v>
      </c>
      <c r="F1194">
        <f t="shared" ca="1" si="408"/>
        <v>54.1</v>
      </c>
      <c r="G1194">
        <f t="shared" ca="1" si="409"/>
        <v>1.24</v>
      </c>
      <c r="H1194">
        <f t="shared" ca="1" si="410"/>
        <v>123</v>
      </c>
      <c r="I1194">
        <f t="shared" ca="1" si="411"/>
        <v>57</v>
      </c>
      <c r="J1194">
        <f t="shared" ca="1" si="412"/>
        <v>224</v>
      </c>
      <c r="K1194">
        <f t="shared" ca="1" si="413"/>
        <v>23</v>
      </c>
      <c r="L1194">
        <f t="shared" ca="1" si="414"/>
        <v>1.2</v>
      </c>
      <c r="M1194" t="str">
        <f t="shared" ca="1" si="415"/>
        <v>Reddish brown</v>
      </c>
      <c r="N1194">
        <f t="shared" ca="1" si="416"/>
        <v>37.6</v>
      </c>
      <c r="O1194">
        <f t="shared" ca="1" si="417"/>
        <v>49.9</v>
      </c>
      <c r="P1194">
        <f t="shared" ca="1" si="418"/>
        <v>27.6</v>
      </c>
      <c r="Q1194">
        <f t="shared" ca="1" si="419"/>
        <v>742</v>
      </c>
      <c r="R1194" t="s">
        <v>23</v>
      </c>
      <c r="S1194">
        <f t="shared" ca="1" si="420"/>
        <v>2.16</v>
      </c>
      <c r="T1194">
        <f t="shared" ca="1" si="421"/>
        <v>1.08</v>
      </c>
      <c r="U1194">
        <f t="shared" ca="1" si="422"/>
        <v>0.03</v>
      </c>
      <c r="V1194">
        <v>10205</v>
      </c>
      <c r="W1194">
        <v>376652</v>
      </c>
    </row>
    <row r="1195" spans="1:23" x14ac:dyDescent="0.25">
      <c r="A1195">
        <v>1194</v>
      </c>
      <c r="B1195">
        <f t="shared" ref="B1195:B1201" ca="1" si="423">RANDBETWEEN(30, 45)</f>
        <v>35</v>
      </c>
      <c r="C1195" t="str">
        <f t="shared" ref="C1195:C1201" ca="1" si="424">CHOOSE(RANDBETWEEN(1,2), "Loamy", "Sandy loam")</f>
        <v>Loamy</v>
      </c>
      <c r="D1195">
        <f t="shared" ref="D1195:D1201" ca="1" si="425">ROUND(6 + RAND(), 1)</f>
        <v>6.4</v>
      </c>
      <c r="E1195">
        <f t="shared" ref="E1195:E1201" ca="1" si="426">ROUND(3 + RAND() * 2, 1)</f>
        <v>3.2</v>
      </c>
      <c r="F1195">
        <f t="shared" ref="F1195:F1201" ca="1" si="427">ROUND(50 + RAND() * 20, 1)</f>
        <v>50.2</v>
      </c>
      <c r="G1195">
        <f t="shared" ref="G1195:G1201" ca="1" si="428">ROUND(1 + RAND() * 0.5, 2)</f>
        <v>1.44</v>
      </c>
      <c r="H1195">
        <f t="shared" ref="H1195:H1201" ca="1" si="429">RANDBETWEEN(80, 150)</f>
        <v>105</v>
      </c>
      <c r="I1195">
        <f t="shared" ref="I1195:I1201" ca="1" si="430">RANDBETWEEN(30, 60)</f>
        <v>54</v>
      </c>
      <c r="J1195">
        <f t="shared" ref="J1195:J1201" ca="1" si="431">RANDBETWEEN(200, 300)</f>
        <v>283</v>
      </c>
      <c r="K1195">
        <f t="shared" ref="K1195:K1201" ca="1" si="432">RANDBETWEEN(15, 25)</f>
        <v>17</v>
      </c>
      <c r="L1195">
        <f t="shared" ref="L1195:L1201" ca="1" si="433">ROUND(1 + RAND(), 1)</f>
        <v>1.5</v>
      </c>
      <c r="M1195" t="str">
        <f t="shared" ref="M1195:M1258" ca="1" si="434">CHOOSE(RANDBETWEEN(1,2), "Dark brown", "Reddish brown")</f>
        <v>Dark brown</v>
      </c>
      <c r="N1195">
        <f t="shared" ref="N1195:N1258" ca="1" si="435">ROUND(30 + RAND() * 20, 1)</f>
        <v>49.2</v>
      </c>
      <c r="O1195">
        <f t="shared" ref="O1195:O1258" ca="1" si="436">ROUND(30 + RAND() * 30, 1)</f>
        <v>45.8</v>
      </c>
      <c r="P1195">
        <f t="shared" ref="P1195:P1258" ca="1" si="437">ROUND(20 + RAND() * 10, 1)</f>
        <v>26.1</v>
      </c>
      <c r="Q1195">
        <f t="shared" ref="Q1195:Q1258" ca="1" si="438">RANDBETWEEN(600, 1000)</f>
        <v>601</v>
      </c>
      <c r="R1195" t="s">
        <v>23</v>
      </c>
      <c r="S1195">
        <f t="shared" ca="1" si="420"/>
        <v>1.94</v>
      </c>
      <c r="T1195">
        <f t="shared" ca="1" si="421"/>
        <v>1.1000000000000001</v>
      </c>
      <c r="U1195">
        <f t="shared" ca="1" si="422"/>
        <v>0.03</v>
      </c>
      <c r="V1195">
        <v>10205</v>
      </c>
      <c r="W1195">
        <v>376652</v>
      </c>
    </row>
    <row r="1196" spans="1:23" x14ac:dyDescent="0.25">
      <c r="A1196">
        <v>1195</v>
      </c>
      <c r="B1196">
        <f t="shared" ca="1" si="423"/>
        <v>39</v>
      </c>
      <c r="C1196" t="str">
        <f t="shared" ca="1" si="424"/>
        <v>Loamy</v>
      </c>
      <c r="D1196">
        <f t="shared" ca="1" si="425"/>
        <v>6.1</v>
      </c>
      <c r="E1196">
        <f t="shared" ca="1" si="426"/>
        <v>3.8</v>
      </c>
      <c r="F1196">
        <f t="shared" ca="1" si="427"/>
        <v>62.2</v>
      </c>
      <c r="G1196">
        <f t="shared" ca="1" si="428"/>
        <v>1.41</v>
      </c>
      <c r="H1196">
        <f t="shared" ca="1" si="429"/>
        <v>141</v>
      </c>
      <c r="I1196">
        <f t="shared" ca="1" si="430"/>
        <v>55</v>
      </c>
      <c r="J1196">
        <f t="shared" ca="1" si="431"/>
        <v>241</v>
      </c>
      <c r="K1196">
        <f t="shared" ca="1" si="432"/>
        <v>22</v>
      </c>
      <c r="L1196">
        <f t="shared" ca="1" si="433"/>
        <v>2</v>
      </c>
      <c r="M1196" t="str">
        <f t="shared" ca="1" si="434"/>
        <v>Reddish brown</v>
      </c>
      <c r="N1196">
        <f t="shared" ca="1" si="435"/>
        <v>44.3</v>
      </c>
      <c r="O1196">
        <f t="shared" ca="1" si="436"/>
        <v>55.1</v>
      </c>
      <c r="P1196">
        <f t="shared" ca="1" si="437"/>
        <v>24.6</v>
      </c>
      <c r="Q1196">
        <f t="shared" ca="1" si="438"/>
        <v>823</v>
      </c>
      <c r="R1196" t="s">
        <v>23</v>
      </c>
      <c r="S1196">
        <f t="shared" ca="1" si="420"/>
        <v>2.56</v>
      </c>
      <c r="T1196">
        <f t="shared" ca="1" si="421"/>
        <v>1.1299999999999999</v>
      </c>
      <c r="U1196">
        <f t="shared" ca="1" si="422"/>
        <v>0.03</v>
      </c>
      <c r="V1196">
        <v>10205</v>
      </c>
      <c r="W1196">
        <v>376652</v>
      </c>
    </row>
    <row r="1197" spans="1:23" x14ac:dyDescent="0.25">
      <c r="A1197">
        <v>1196</v>
      </c>
      <c r="B1197">
        <f t="shared" ca="1" si="423"/>
        <v>31</v>
      </c>
      <c r="C1197" t="str">
        <f t="shared" ca="1" si="424"/>
        <v>Loamy</v>
      </c>
      <c r="D1197">
        <f t="shared" ca="1" si="425"/>
        <v>6.6</v>
      </c>
      <c r="E1197">
        <f t="shared" ca="1" si="426"/>
        <v>4.4000000000000004</v>
      </c>
      <c r="F1197">
        <f t="shared" ca="1" si="427"/>
        <v>68.3</v>
      </c>
      <c r="G1197">
        <f t="shared" ca="1" si="428"/>
        <v>1.33</v>
      </c>
      <c r="H1197">
        <f t="shared" ca="1" si="429"/>
        <v>114</v>
      </c>
      <c r="I1197">
        <f t="shared" ca="1" si="430"/>
        <v>53</v>
      </c>
      <c r="J1197">
        <f t="shared" ca="1" si="431"/>
        <v>252</v>
      </c>
      <c r="K1197">
        <f t="shared" ca="1" si="432"/>
        <v>18</v>
      </c>
      <c r="L1197">
        <f t="shared" ca="1" si="433"/>
        <v>1.5</v>
      </c>
      <c r="M1197" t="str">
        <f t="shared" ca="1" si="434"/>
        <v>Reddish brown</v>
      </c>
      <c r="N1197">
        <f t="shared" ca="1" si="435"/>
        <v>40.4</v>
      </c>
      <c r="O1197">
        <f t="shared" ca="1" si="436"/>
        <v>42.6</v>
      </c>
      <c r="P1197">
        <f t="shared" ca="1" si="437"/>
        <v>24.8</v>
      </c>
      <c r="Q1197">
        <f t="shared" ca="1" si="438"/>
        <v>837</v>
      </c>
      <c r="R1197" t="s">
        <v>23</v>
      </c>
      <c r="S1197">
        <f t="shared" ca="1" si="420"/>
        <v>2.15</v>
      </c>
      <c r="T1197">
        <f t="shared" ca="1" si="421"/>
        <v>1.6</v>
      </c>
      <c r="U1197">
        <f t="shared" ca="1" si="422"/>
        <v>0.03</v>
      </c>
      <c r="V1197">
        <v>10205</v>
      </c>
      <c r="W1197">
        <v>376652</v>
      </c>
    </row>
    <row r="1198" spans="1:23" x14ac:dyDescent="0.25">
      <c r="A1198">
        <v>1197</v>
      </c>
      <c r="B1198">
        <f t="shared" ca="1" si="423"/>
        <v>35</v>
      </c>
      <c r="C1198" t="str">
        <f t="shared" ca="1" si="424"/>
        <v>Sandy loam</v>
      </c>
      <c r="D1198">
        <f t="shared" ca="1" si="425"/>
        <v>6.4</v>
      </c>
      <c r="E1198">
        <f t="shared" ca="1" si="426"/>
        <v>3.6</v>
      </c>
      <c r="F1198">
        <f t="shared" ca="1" si="427"/>
        <v>68.7</v>
      </c>
      <c r="G1198">
        <f t="shared" ca="1" si="428"/>
        <v>1.01</v>
      </c>
      <c r="H1198">
        <f t="shared" ca="1" si="429"/>
        <v>134</v>
      </c>
      <c r="I1198">
        <f t="shared" ca="1" si="430"/>
        <v>31</v>
      </c>
      <c r="J1198">
        <f t="shared" ca="1" si="431"/>
        <v>268</v>
      </c>
      <c r="K1198">
        <f t="shared" ca="1" si="432"/>
        <v>17</v>
      </c>
      <c r="L1198">
        <f t="shared" ca="1" si="433"/>
        <v>1.7</v>
      </c>
      <c r="M1198" t="str">
        <f t="shared" ca="1" si="434"/>
        <v>Dark brown</v>
      </c>
      <c r="N1198">
        <f t="shared" ca="1" si="435"/>
        <v>40.5</v>
      </c>
      <c r="O1198">
        <f t="shared" ca="1" si="436"/>
        <v>37.4</v>
      </c>
      <c r="P1198">
        <f t="shared" ca="1" si="437"/>
        <v>23.5</v>
      </c>
      <c r="Q1198">
        <f t="shared" ca="1" si="438"/>
        <v>702</v>
      </c>
      <c r="R1198" t="s">
        <v>23</v>
      </c>
      <c r="S1198">
        <f t="shared" ca="1" si="420"/>
        <v>4.32</v>
      </c>
      <c r="T1198">
        <f t="shared" ca="1" si="421"/>
        <v>1.84</v>
      </c>
      <c r="U1198">
        <f t="shared" ca="1" si="422"/>
        <v>0.02</v>
      </c>
      <c r="V1198">
        <v>10205</v>
      </c>
      <c r="W1198">
        <v>376652</v>
      </c>
    </row>
    <row r="1199" spans="1:23" x14ac:dyDescent="0.25">
      <c r="A1199">
        <v>1198</v>
      </c>
      <c r="B1199">
        <f t="shared" ca="1" si="423"/>
        <v>31</v>
      </c>
      <c r="C1199" t="str">
        <f t="shared" ca="1" si="424"/>
        <v>Loamy</v>
      </c>
      <c r="D1199">
        <f t="shared" ca="1" si="425"/>
        <v>6</v>
      </c>
      <c r="E1199">
        <f t="shared" ca="1" si="426"/>
        <v>4.5</v>
      </c>
      <c r="F1199">
        <f t="shared" ca="1" si="427"/>
        <v>51.7</v>
      </c>
      <c r="G1199">
        <f t="shared" ca="1" si="428"/>
        <v>1.3</v>
      </c>
      <c r="H1199">
        <f t="shared" ca="1" si="429"/>
        <v>142</v>
      </c>
      <c r="I1199">
        <f t="shared" ca="1" si="430"/>
        <v>60</v>
      </c>
      <c r="J1199">
        <f t="shared" ca="1" si="431"/>
        <v>245</v>
      </c>
      <c r="K1199">
        <f t="shared" ca="1" si="432"/>
        <v>16</v>
      </c>
      <c r="L1199">
        <f t="shared" ca="1" si="433"/>
        <v>1.3</v>
      </c>
      <c r="M1199" t="str">
        <f t="shared" ca="1" si="434"/>
        <v>Dark brown</v>
      </c>
      <c r="N1199">
        <f t="shared" ca="1" si="435"/>
        <v>33.700000000000003</v>
      </c>
      <c r="O1199">
        <f t="shared" ca="1" si="436"/>
        <v>44.6</v>
      </c>
      <c r="P1199">
        <f t="shared" ca="1" si="437"/>
        <v>25.2</v>
      </c>
      <c r="Q1199">
        <f t="shared" ca="1" si="438"/>
        <v>900</v>
      </c>
      <c r="R1199" t="s">
        <v>23</v>
      </c>
      <c r="S1199">
        <f t="shared" ca="1" si="420"/>
        <v>2.37</v>
      </c>
      <c r="T1199">
        <f t="shared" ca="1" si="421"/>
        <v>1.1599999999999999</v>
      </c>
      <c r="U1199">
        <f t="shared" ca="1" si="422"/>
        <v>0.04</v>
      </c>
      <c r="V1199">
        <v>10205</v>
      </c>
      <c r="W1199">
        <v>376652</v>
      </c>
    </row>
    <row r="1200" spans="1:23" x14ac:dyDescent="0.25">
      <c r="A1200">
        <v>1199</v>
      </c>
      <c r="B1200">
        <f t="shared" ca="1" si="423"/>
        <v>35</v>
      </c>
      <c r="C1200" t="str">
        <f t="shared" ca="1" si="424"/>
        <v>Loamy</v>
      </c>
      <c r="D1200">
        <f t="shared" ca="1" si="425"/>
        <v>6.2</v>
      </c>
      <c r="E1200">
        <f t="shared" ca="1" si="426"/>
        <v>4.4000000000000004</v>
      </c>
      <c r="F1200">
        <f t="shared" ca="1" si="427"/>
        <v>58.2</v>
      </c>
      <c r="G1200">
        <f t="shared" ca="1" si="428"/>
        <v>1.23</v>
      </c>
      <c r="H1200">
        <f t="shared" ca="1" si="429"/>
        <v>90</v>
      </c>
      <c r="I1200">
        <f t="shared" ca="1" si="430"/>
        <v>32</v>
      </c>
      <c r="J1200">
        <f t="shared" ca="1" si="431"/>
        <v>236</v>
      </c>
      <c r="K1200">
        <f t="shared" ca="1" si="432"/>
        <v>18</v>
      </c>
      <c r="L1200">
        <f t="shared" ca="1" si="433"/>
        <v>1.2</v>
      </c>
      <c r="M1200" t="str">
        <f t="shared" ca="1" si="434"/>
        <v>Dark brown</v>
      </c>
      <c r="N1200">
        <f t="shared" ca="1" si="435"/>
        <v>32.6</v>
      </c>
      <c r="O1200">
        <f t="shared" ca="1" si="436"/>
        <v>32.4</v>
      </c>
      <c r="P1200">
        <f t="shared" ca="1" si="437"/>
        <v>29.1</v>
      </c>
      <c r="Q1200">
        <f t="shared" ca="1" si="438"/>
        <v>987</v>
      </c>
      <c r="R1200" t="s">
        <v>23</v>
      </c>
      <c r="S1200">
        <f t="shared" ca="1" si="420"/>
        <v>2.81</v>
      </c>
      <c r="T1200">
        <f t="shared" ca="1" si="421"/>
        <v>1.8</v>
      </c>
      <c r="U1200">
        <f t="shared" ca="1" si="422"/>
        <v>0.04</v>
      </c>
      <c r="V1200">
        <v>10205</v>
      </c>
      <c r="W1200">
        <v>376652</v>
      </c>
    </row>
    <row r="1201" spans="1:23" x14ac:dyDescent="0.25">
      <c r="A1201">
        <v>1200</v>
      </c>
      <c r="B1201">
        <f t="shared" ca="1" si="423"/>
        <v>41</v>
      </c>
      <c r="C1201" t="str">
        <f t="shared" ca="1" si="424"/>
        <v>Sandy loam</v>
      </c>
      <c r="D1201">
        <f t="shared" ca="1" si="425"/>
        <v>6.7</v>
      </c>
      <c r="E1201">
        <f t="shared" ca="1" si="426"/>
        <v>4.2</v>
      </c>
      <c r="F1201">
        <f t="shared" ca="1" si="427"/>
        <v>60.3</v>
      </c>
      <c r="G1201">
        <f t="shared" ca="1" si="428"/>
        <v>1.42</v>
      </c>
      <c r="H1201">
        <f t="shared" ca="1" si="429"/>
        <v>134</v>
      </c>
      <c r="I1201">
        <f t="shared" ca="1" si="430"/>
        <v>50</v>
      </c>
      <c r="J1201">
        <f t="shared" ca="1" si="431"/>
        <v>214</v>
      </c>
      <c r="K1201">
        <f t="shared" ca="1" si="432"/>
        <v>24</v>
      </c>
      <c r="L1201">
        <f t="shared" ca="1" si="433"/>
        <v>1.7</v>
      </c>
      <c r="M1201" t="str">
        <f t="shared" ca="1" si="434"/>
        <v>Dark brown</v>
      </c>
      <c r="N1201">
        <f t="shared" ca="1" si="435"/>
        <v>40.200000000000003</v>
      </c>
      <c r="O1201">
        <f t="shared" ca="1" si="436"/>
        <v>55.8</v>
      </c>
      <c r="P1201">
        <f t="shared" ca="1" si="437"/>
        <v>21.2</v>
      </c>
      <c r="Q1201">
        <f t="shared" ca="1" si="438"/>
        <v>706</v>
      </c>
      <c r="R1201" t="s">
        <v>23</v>
      </c>
      <c r="S1201">
        <f t="shared" ca="1" si="420"/>
        <v>2.68</v>
      </c>
      <c r="T1201">
        <f t="shared" ca="1" si="421"/>
        <v>1.08</v>
      </c>
      <c r="U1201">
        <f t="shared" ca="1" si="422"/>
        <v>0.04</v>
      </c>
      <c r="V1201">
        <v>10205</v>
      </c>
      <c r="W1201">
        <v>376652</v>
      </c>
    </row>
    <row r="1202" spans="1:23" x14ac:dyDescent="0.25">
      <c r="A1202">
        <v>1201</v>
      </c>
      <c r="B1202">
        <f ca="1">RANDBETWEEN(30, 45)</f>
        <v>39</v>
      </c>
      <c r="C1202" t="str">
        <f ca="1">CHOOSE(RANDBETWEEN(1,2), "Loamy", "Sandy loam")</f>
        <v>Sandy loam</v>
      </c>
      <c r="D1202">
        <f ca="1">ROUND(6 + RAND(), 1)</f>
        <v>6.9</v>
      </c>
      <c r="E1202">
        <f ca="1">ROUND(3 + RAND() * 2, 1)</f>
        <v>3.2</v>
      </c>
      <c r="F1202">
        <f ca="1">ROUND(50 + RAND() * 20, 1)</f>
        <v>58.7</v>
      </c>
      <c r="G1202">
        <f ca="1">ROUND(1 + RAND() * 0.5, 2)</f>
        <v>1.45</v>
      </c>
      <c r="H1202">
        <f ca="1">RANDBETWEEN(80, 150)</f>
        <v>120</v>
      </c>
      <c r="I1202">
        <f ca="1">RANDBETWEEN(30, 60)</f>
        <v>31</v>
      </c>
      <c r="J1202">
        <f ca="1">RANDBETWEEN(200, 300)</f>
        <v>253</v>
      </c>
      <c r="K1202">
        <f ca="1">RANDBETWEEN(15, 25)</f>
        <v>15</v>
      </c>
      <c r="L1202">
        <f ca="1">ROUND(1 + RAND(), 1)</f>
        <v>2</v>
      </c>
      <c r="M1202" t="str">
        <f t="shared" ca="1" si="434"/>
        <v>Dark brown</v>
      </c>
      <c r="N1202">
        <f t="shared" ca="1" si="435"/>
        <v>47.8</v>
      </c>
      <c r="O1202">
        <f t="shared" ca="1" si="436"/>
        <v>32.700000000000003</v>
      </c>
      <c r="P1202">
        <f t="shared" ca="1" si="437"/>
        <v>29.2</v>
      </c>
      <c r="Q1202">
        <f t="shared" ca="1" si="438"/>
        <v>811</v>
      </c>
      <c r="R1202" t="s">
        <v>24</v>
      </c>
      <c r="S1202">
        <f t="shared" ca="1" si="420"/>
        <v>3.87</v>
      </c>
      <c r="T1202">
        <f t="shared" ca="1" si="421"/>
        <v>1.8</v>
      </c>
      <c r="U1202">
        <f t="shared" ca="1" si="422"/>
        <v>0.03</v>
      </c>
      <c r="V1202">
        <v>24947</v>
      </c>
      <c r="W1202">
        <v>774230</v>
      </c>
    </row>
    <row r="1203" spans="1:23" x14ac:dyDescent="0.25">
      <c r="A1203">
        <v>1202</v>
      </c>
      <c r="B1203">
        <f t="shared" ref="B1203:B1266" ca="1" si="439">RANDBETWEEN(30, 45)</f>
        <v>37</v>
      </c>
      <c r="C1203" t="str">
        <f t="shared" ref="C1203:C1266" ca="1" si="440">CHOOSE(RANDBETWEEN(1,2), "Loamy", "Sandy loam")</f>
        <v>Sandy loam</v>
      </c>
      <c r="D1203">
        <f t="shared" ref="D1203:D1266" ca="1" si="441">ROUND(6 + RAND(), 1)</f>
        <v>6.7</v>
      </c>
      <c r="E1203">
        <f t="shared" ref="E1203:E1266" ca="1" si="442">ROUND(3 + RAND() * 2, 1)</f>
        <v>3.2</v>
      </c>
      <c r="F1203">
        <f t="shared" ref="F1203:F1266" ca="1" si="443">ROUND(50 + RAND() * 20, 1)</f>
        <v>59.3</v>
      </c>
      <c r="G1203">
        <f t="shared" ref="G1203:G1266" ca="1" si="444">ROUND(1 + RAND() * 0.5, 2)</f>
        <v>1.1599999999999999</v>
      </c>
      <c r="H1203">
        <f t="shared" ref="H1203:H1266" ca="1" si="445">RANDBETWEEN(80, 150)</f>
        <v>82</v>
      </c>
      <c r="I1203">
        <f t="shared" ref="I1203:I1266" ca="1" si="446">RANDBETWEEN(30, 60)</f>
        <v>55</v>
      </c>
      <c r="J1203">
        <f t="shared" ref="J1203:J1266" ca="1" si="447">RANDBETWEEN(200, 300)</f>
        <v>223</v>
      </c>
      <c r="K1203">
        <f t="shared" ref="K1203:K1266" ca="1" si="448">RANDBETWEEN(15, 25)</f>
        <v>24</v>
      </c>
      <c r="L1203">
        <f t="shared" ref="L1203:L1266" ca="1" si="449">ROUND(1 + RAND(), 1)</f>
        <v>1.8</v>
      </c>
      <c r="M1203" t="str">
        <f t="shared" ca="1" si="434"/>
        <v>Reddish brown</v>
      </c>
      <c r="N1203">
        <f t="shared" ca="1" si="435"/>
        <v>31.4</v>
      </c>
      <c r="O1203">
        <f t="shared" ca="1" si="436"/>
        <v>35.299999999999997</v>
      </c>
      <c r="P1203">
        <f t="shared" ca="1" si="437"/>
        <v>20.8</v>
      </c>
      <c r="Q1203">
        <f t="shared" ca="1" si="438"/>
        <v>743</v>
      </c>
      <c r="R1203" t="s">
        <v>24</v>
      </c>
      <c r="S1203">
        <f t="shared" ca="1" si="420"/>
        <v>1.49</v>
      </c>
      <c r="T1203">
        <f t="shared" ca="1" si="421"/>
        <v>1.68</v>
      </c>
      <c r="U1203">
        <f t="shared" ca="1" si="422"/>
        <v>0.04</v>
      </c>
      <c r="V1203">
        <v>24947</v>
      </c>
      <c r="W1203">
        <v>774230</v>
      </c>
    </row>
    <row r="1204" spans="1:23" x14ac:dyDescent="0.25">
      <c r="A1204">
        <v>1203</v>
      </c>
      <c r="B1204">
        <f t="shared" ca="1" si="439"/>
        <v>39</v>
      </c>
      <c r="C1204" t="str">
        <f t="shared" ca="1" si="440"/>
        <v>Sandy loam</v>
      </c>
      <c r="D1204">
        <f t="shared" ca="1" si="441"/>
        <v>6.7</v>
      </c>
      <c r="E1204">
        <f t="shared" ca="1" si="442"/>
        <v>3.3</v>
      </c>
      <c r="F1204">
        <f t="shared" ca="1" si="443"/>
        <v>51.7</v>
      </c>
      <c r="G1204">
        <f t="shared" ca="1" si="444"/>
        <v>1.1200000000000001</v>
      </c>
      <c r="H1204">
        <f t="shared" ca="1" si="445"/>
        <v>116</v>
      </c>
      <c r="I1204">
        <f t="shared" ca="1" si="446"/>
        <v>41</v>
      </c>
      <c r="J1204">
        <f t="shared" ca="1" si="447"/>
        <v>280</v>
      </c>
      <c r="K1204">
        <f t="shared" ca="1" si="448"/>
        <v>24</v>
      </c>
      <c r="L1204">
        <f t="shared" ca="1" si="449"/>
        <v>1.6</v>
      </c>
      <c r="M1204" t="str">
        <f t="shared" ca="1" si="434"/>
        <v>Reddish brown</v>
      </c>
      <c r="N1204">
        <f t="shared" ca="1" si="435"/>
        <v>35</v>
      </c>
      <c r="O1204">
        <f t="shared" ca="1" si="436"/>
        <v>58.2</v>
      </c>
      <c r="P1204">
        <f t="shared" ca="1" si="437"/>
        <v>24</v>
      </c>
      <c r="Q1204">
        <f t="shared" ca="1" si="438"/>
        <v>814</v>
      </c>
      <c r="R1204" t="s">
        <v>24</v>
      </c>
      <c r="S1204">
        <f t="shared" ca="1" si="420"/>
        <v>2.83</v>
      </c>
      <c r="T1204">
        <f t="shared" ca="1" si="421"/>
        <v>0.89</v>
      </c>
      <c r="U1204">
        <f t="shared" ca="1" si="422"/>
        <v>0.03</v>
      </c>
      <c r="V1204">
        <v>24947</v>
      </c>
      <c r="W1204">
        <v>774230</v>
      </c>
    </row>
    <row r="1205" spans="1:23" x14ac:dyDescent="0.25">
      <c r="A1205">
        <v>1204</v>
      </c>
      <c r="B1205">
        <f t="shared" ca="1" si="439"/>
        <v>43</v>
      </c>
      <c r="C1205" t="str">
        <f t="shared" ca="1" si="440"/>
        <v>Loamy</v>
      </c>
      <c r="D1205">
        <f t="shared" ca="1" si="441"/>
        <v>6.3</v>
      </c>
      <c r="E1205">
        <f t="shared" ca="1" si="442"/>
        <v>4.4000000000000004</v>
      </c>
      <c r="F1205">
        <f t="shared" ca="1" si="443"/>
        <v>66.2</v>
      </c>
      <c r="G1205">
        <f t="shared" ca="1" si="444"/>
        <v>1.44</v>
      </c>
      <c r="H1205">
        <f t="shared" ca="1" si="445"/>
        <v>127</v>
      </c>
      <c r="I1205">
        <f t="shared" ca="1" si="446"/>
        <v>37</v>
      </c>
      <c r="J1205">
        <f t="shared" ca="1" si="447"/>
        <v>288</v>
      </c>
      <c r="K1205">
        <f t="shared" ca="1" si="448"/>
        <v>22</v>
      </c>
      <c r="L1205">
        <f t="shared" ca="1" si="449"/>
        <v>1.1000000000000001</v>
      </c>
      <c r="M1205" t="str">
        <f t="shared" ca="1" si="434"/>
        <v>Reddish brown</v>
      </c>
      <c r="N1205">
        <f t="shared" ca="1" si="435"/>
        <v>46.3</v>
      </c>
      <c r="O1205">
        <f t="shared" ca="1" si="436"/>
        <v>57.2</v>
      </c>
      <c r="P1205">
        <f t="shared" ca="1" si="437"/>
        <v>22</v>
      </c>
      <c r="Q1205">
        <f t="shared" ca="1" si="438"/>
        <v>808</v>
      </c>
      <c r="R1205" t="s">
        <v>24</v>
      </c>
      <c r="S1205">
        <f t="shared" ca="1" si="420"/>
        <v>3.43</v>
      </c>
      <c r="T1205">
        <f t="shared" ca="1" si="421"/>
        <v>1.1599999999999999</v>
      </c>
      <c r="U1205">
        <f t="shared" ca="1" si="422"/>
        <v>0.03</v>
      </c>
      <c r="V1205">
        <v>24947</v>
      </c>
      <c r="W1205">
        <v>774230</v>
      </c>
    </row>
    <row r="1206" spans="1:23" x14ac:dyDescent="0.25">
      <c r="A1206">
        <v>1205</v>
      </c>
      <c r="B1206">
        <f t="shared" ca="1" si="439"/>
        <v>35</v>
      </c>
      <c r="C1206" t="str">
        <f t="shared" ca="1" si="440"/>
        <v>Loamy</v>
      </c>
      <c r="D1206">
        <f t="shared" ca="1" si="441"/>
        <v>6.2</v>
      </c>
      <c r="E1206">
        <f t="shared" ca="1" si="442"/>
        <v>3.3</v>
      </c>
      <c r="F1206">
        <f t="shared" ca="1" si="443"/>
        <v>57.3</v>
      </c>
      <c r="G1206">
        <f t="shared" ca="1" si="444"/>
        <v>1.1299999999999999</v>
      </c>
      <c r="H1206">
        <f t="shared" ca="1" si="445"/>
        <v>101</v>
      </c>
      <c r="I1206">
        <f t="shared" ca="1" si="446"/>
        <v>46</v>
      </c>
      <c r="J1206">
        <f t="shared" ca="1" si="447"/>
        <v>209</v>
      </c>
      <c r="K1206">
        <f t="shared" ca="1" si="448"/>
        <v>18</v>
      </c>
      <c r="L1206">
        <f t="shared" ca="1" si="449"/>
        <v>1.7</v>
      </c>
      <c r="M1206" t="str">
        <f t="shared" ca="1" si="434"/>
        <v>Dark brown</v>
      </c>
      <c r="N1206">
        <f t="shared" ca="1" si="435"/>
        <v>36.4</v>
      </c>
      <c r="O1206">
        <f t="shared" ca="1" si="436"/>
        <v>33.700000000000003</v>
      </c>
      <c r="P1206">
        <f t="shared" ca="1" si="437"/>
        <v>29.7</v>
      </c>
      <c r="Q1206">
        <f t="shared" ca="1" si="438"/>
        <v>656</v>
      </c>
      <c r="R1206" t="s">
        <v>24</v>
      </c>
      <c r="S1206">
        <f t="shared" ca="1" si="420"/>
        <v>2.2000000000000002</v>
      </c>
      <c r="T1206">
        <f t="shared" ca="1" si="421"/>
        <v>1.7</v>
      </c>
      <c r="U1206">
        <f t="shared" ca="1" si="422"/>
        <v>0.03</v>
      </c>
      <c r="V1206">
        <v>24947</v>
      </c>
      <c r="W1206">
        <v>774230</v>
      </c>
    </row>
    <row r="1207" spans="1:23" x14ac:dyDescent="0.25">
      <c r="A1207">
        <v>1206</v>
      </c>
      <c r="B1207">
        <f t="shared" ca="1" si="439"/>
        <v>42</v>
      </c>
      <c r="C1207" t="str">
        <f t="shared" ca="1" si="440"/>
        <v>Loamy</v>
      </c>
      <c r="D1207">
        <f t="shared" ca="1" si="441"/>
        <v>6.7</v>
      </c>
      <c r="E1207">
        <f t="shared" ca="1" si="442"/>
        <v>4.0999999999999996</v>
      </c>
      <c r="F1207">
        <f t="shared" ca="1" si="443"/>
        <v>53.8</v>
      </c>
      <c r="G1207">
        <f t="shared" ca="1" si="444"/>
        <v>1.32</v>
      </c>
      <c r="H1207">
        <f t="shared" ca="1" si="445"/>
        <v>99</v>
      </c>
      <c r="I1207">
        <f t="shared" ca="1" si="446"/>
        <v>60</v>
      </c>
      <c r="J1207">
        <f t="shared" ca="1" si="447"/>
        <v>267</v>
      </c>
      <c r="K1207">
        <f t="shared" ca="1" si="448"/>
        <v>17</v>
      </c>
      <c r="L1207">
        <f t="shared" ca="1" si="449"/>
        <v>1.4</v>
      </c>
      <c r="M1207" t="str">
        <f t="shared" ca="1" si="434"/>
        <v>Reddish brown</v>
      </c>
      <c r="N1207">
        <f t="shared" ca="1" si="435"/>
        <v>37.1</v>
      </c>
      <c r="O1207">
        <f t="shared" ca="1" si="436"/>
        <v>31.5</v>
      </c>
      <c r="P1207">
        <f t="shared" ca="1" si="437"/>
        <v>27.2</v>
      </c>
      <c r="Q1207">
        <f t="shared" ca="1" si="438"/>
        <v>903</v>
      </c>
      <c r="R1207" t="s">
        <v>24</v>
      </c>
      <c r="S1207">
        <f t="shared" ca="1" si="420"/>
        <v>1.65</v>
      </c>
      <c r="T1207">
        <f t="shared" ca="1" si="421"/>
        <v>1.71</v>
      </c>
      <c r="U1207">
        <f t="shared" ca="1" si="422"/>
        <v>0.04</v>
      </c>
      <c r="V1207">
        <v>24947</v>
      </c>
      <c r="W1207">
        <v>774230</v>
      </c>
    </row>
    <row r="1208" spans="1:23" x14ac:dyDescent="0.25">
      <c r="A1208">
        <v>1207</v>
      </c>
      <c r="B1208">
        <f t="shared" ca="1" si="439"/>
        <v>42</v>
      </c>
      <c r="C1208" t="str">
        <f t="shared" ca="1" si="440"/>
        <v>Loamy</v>
      </c>
      <c r="D1208">
        <f t="shared" ca="1" si="441"/>
        <v>7</v>
      </c>
      <c r="E1208">
        <f t="shared" ca="1" si="442"/>
        <v>4.4000000000000004</v>
      </c>
      <c r="F1208">
        <f t="shared" ca="1" si="443"/>
        <v>64.7</v>
      </c>
      <c r="G1208">
        <f t="shared" ca="1" si="444"/>
        <v>1</v>
      </c>
      <c r="H1208">
        <f t="shared" ca="1" si="445"/>
        <v>149</v>
      </c>
      <c r="I1208">
        <f t="shared" ca="1" si="446"/>
        <v>49</v>
      </c>
      <c r="J1208">
        <f t="shared" ca="1" si="447"/>
        <v>212</v>
      </c>
      <c r="K1208">
        <f t="shared" ca="1" si="448"/>
        <v>19</v>
      </c>
      <c r="L1208">
        <f t="shared" ca="1" si="449"/>
        <v>1.7</v>
      </c>
      <c r="M1208" t="str">
        <f t="shared" ca="1" si="434"/>
        <v>Reddish brown</v>
      </c>
      <c r="N1208">
        <f t="shared" ca="1" si="435"/>
        <v>42.1</v>
      </c>
      <c r="O1208">
        <f t="shared" ca="1" si="436"/>
        <v>37.6</v>
      </c>
      <c r="P1208">
        <f t="shared" ca="1" si="437"/>
        <v>23.6</v>
      </c>
      <c r="Q1208">
        <f t="shared" ca="1" si="438"/>
        <v>738</v>
      </c>
      <c r="R1208" t="s">
        <v>24</v>
      </c>
      <c r="S1208">
        <f t="shared" ca="1" si="420"/>
        <v>3.04</v>
      </c>
      <c r="T1208">
        <f t="shared" ca="1" si="421"/>
        <v>1.72</v>
      </c>
      <c r="U1208">
        <f t="shared" ca="1" si="422"/>
        <v>0.02</v>
      </c>
      <c r="V1208">
        <v>24947</v>
      </c>
      <c r="W1208">
        <v>774230</v>
      </c>
    </row>
    <row r="1209" spans="1:23" x14ac:dyDescent="0.25">
      <c r="A1209">
        <v>1208</v>
      </c>
      <c r="B1209">
        <f t="shared" ca="1" si="439"/>
        <v>32</v>
      </c>
      <c r="C1209" t="str">
        <f t="shared" ca="1" si="440"/>
        <v>Sandy loam</v>
      </c>
      <c r="D1209">
        <f t="shared" ca="1" si="441"/>
        <v>6.6</v>
      </c>
      <c r="E1209">
        <f t="shared" ca="1" si="442"/>
        <v>3.8</v>
      </c>
      <c r="F1209">
        <f t="shared" ca="1" si="443"/>
        <v>56.7</v>
      </c>
      <c r="G1209">
        <f t="shared" ca="1" si="444"/>
        <v>1.44</v>
      </c>
      <c r="H1209">
        <f t="shared" ca="1" si="445"/>
        <v>143</v>
      </c>
      <c r="I1209">
        <f t="shared" ca="1" si="446"/>
        <v>48</v>
      </c>
      <c r="J1209">
        <f t="shared" ca="1" si="447"/>
        <v>269</v>
      </c>
      <c r="K1209">
        <f t="shared" ca="1" si="448"/>
        <v>22</v>
      </c>
      <c r="L1209">
        <f t="shared" ca="1" si="449"/>
        <v>1.5</v>
      </c>
      <c r="M1209" t="str">
        <f t="shared" ca="1" si="434"/>
        <v>Dark brown</v>
      </c>
      <c r="N1209">
        <f t="shared" ca="1" si="435"/>
        <v>49</v>
      </c>
      <c r="O1209">
        <f t="shared" ca="1" si="436"/>
        <v>56.1</v>
      </c>
      <c r="P1209">
        <f t="shared" ca="1" si="437"/>
        <v>26</v>
      </c>
      <c r="Q1209">
        <f t="shared" ca="1" si="438"/>
        <v>940</v>
      </c>
      <c r="R1209" t="s">
        <v>24</v>
      </c>
      <c r="S1209">
        <f t="shared" ca="1" si="420"/>
        <v>2.98</v>
      </c>
      <c r="T1209">
        <f t="shared" ca="1" si="421"/>
        <v>1.01</v>
      </c>
      <c r="U1209">
        <f t="shared" ca="1" si="422"/>
        <v>0.03</v>
      </c>
      <c r="V1209">
        <v>24947</v>
      </c>
      <c r="W1209">
        <v>774230</v>
      </c>
    </row>
    <row r="1210" spans="1:23" x14ac:dyDescent="0.25">
      <c r="A1210">
        <v>1209</v>
      </c>
      <c r="B1210">
        <f t="shared" ca="1" si="439"/>
        <v>33</v>
      </c>
      <c r="C1210" t="str">
        <f t="shared" ca="1" si="440"/>
        <v>Loamy</v>
      </c>
      <c r="D1210">
        <f t="shared" ca="1" si="441"/>
        <v>6.1</v>
      </c>
      <c r="E1210">
        <f t="shared" ca="1" si="442"/>
        <v>3.6</v>
      </c>
      <c r="F1210">
        <f t="shared" ca="1" si="443"/>
        <v>66.2</v>
      </c>
      <c r="G1210">
        <f t="shared" ca="1" si="444"/>
        <v>1.49</v>
      </c>
      <c r="H1210">
        <f t="shared" ca="1" si="445"/>
        <v>105</v>
      </c>
      <c r="I1210">
        <f t="shared" ca="1" si="446"/>
        <v>34</v>
      </c>
      <c r="J1210">
        <f t="shared" ca="1" si="447"/>
        <v>277</v>
      </c>
      <c r="K1210">
        <f t="shared" ca="1" si="448"/>
        <v>17</v>
      </c>
      <c r="L1210">
        <f t="shared" ca="1" si="449"/>
        <v>1.8</v>
      </c>
      <c r="M1210" t="str">
        <f t="shared" ca="1" si="434"/>
        <v>Dark brown</v>
      </c>
      <c r="N1210">
        <f t="shared" ca="1" si="435"/>
        <v>36.4</v>
      </c>
      <c r="O1210">
        <f t="shared" ca="1" si="436"/>
        <v>33.799999999999997</v>
      </c>
      <c r="P1210">
        <f t="shared" ca="1" si="437"/>
        <v>23.4</v>
      </c>
      <c r="Q1210">
        <f t="shared" ca="1" si="438"/>
        <v>634</v>
      </c>
      <c r="R1210" t="s">
        <v>24</v>
      </c>
      <c r="S1210">
        <f t="shared" ca="1" si="420"/>
        <v>3.09</v>
      </c>
      <c r="T1210">
        <f t="shared" ca="1" si="421"/>
        <v>1.96</v>
      </c>
      <c r="U1210">
        <f t="shared" ca="1" si="422"/>
        <v>0.04</v>
      </c>
      <c r="V1210">
        <v>24947</v>
      </c>
      <c r="W1210">
        <v>774230</v>
      </c>
    </row>
    <row r="1211" spans="1:23" x14ac:dyDescent="0.25">
      <c r="A1211">
        <v>1210</v>
      </c>
      <c r="B1211">
        <f t="shared" ca="1" si="439"/>
        <v>43</v>
      </c>
      <c r="C1211" t="str">
        <f t="shared" ca="1" si="440"/>
        <v>Loamy</v>
      </c>
      <c r="D1211">
        <f t="shared" ca="1" si="441"/>
        <v>6.4</v>
      </c>
      <c r="E1211">
        <f t="shared" ca="1" si="442"/>
        <v>4.9000000000000004</v>
      </c>
      <c r="F1211">
        <f t="shared" ca="1" si="443"/>
        <v>60</v>
      </c>
      <c r="G1211">
        <f t="shared" ca="1" si="444"/>
        <v>1.1100000000000001</v>
      </c>
      <c r="H1211">
        <f t="shared" ca="1" si="445"/>
        <v>106</v>
      </c>
      <c r="I1211">
        <f t="shared" ca="1" si="446"/>
        <v>58</v>
      </c>
      <c r="J1211">
        <f t="shared" ca="1" si="447"/>
        <v>236</v>
      </c>
      <c r="K1211">
        <f t="shared" ca="1" si="448"/>
        <v>20</v>
      </c>
      <c r="L1211">
        <f t="shared" ca="1" si="449"/>
        <v>1.8</v>
      </c>
      <c r="M1211" t="str">
        <f t="shared" ca="1" si="434"/>
        <v>Dark brown</v>
      </c>
      <c r="N1211">
        <f t="shared" ca="1" si="435"/>
        <v>40.1</v>
      </c>
      <c r="O1211">
        <f t="shared" ca="1" si="436"/>
        <v>33.5</v>
      </c>
      <c r="P1211">
        <f t="shared" ca="1" si="437"/>
        <v>24.2</v>
      </c>
      <c r="Q1211">
        <f t="shared" ca="1" si="438"/>
        <v>626</v>
      </c>
      <c r="R1211" t="s">
        <v>24</v>
      </c>
      <c r="S1211">
        <f t="shared" ca="1" si="420"/>
        <v>1.83</v>
      </c>
      <c r="T1211">
        <f t="shared" ca="1" si="421"/>
        <v>1.79</v>
      </c>
      <c r="U1211">
        <f t="shared" ca="1" si="422"/>
        <v>0.03</v>
      </c>
      <c r="V1211">
        <v>24947</v>
      </c>
      <c r="W1211">
        <v>774230</v>
      </c>
    </row>
    <row r="1212" spans="1:23" x14ac:dyDescent="0.25">
      <c r="A1212">
        <v>1211</v>
      </c>
      <c r="B1212">
        <f t="shared" ca="1" si="439"/>
        <v>31</v>
      </c>
      <c r="C1212" t="str">
        <f t="shared" ca="1" si="440"/>
        <v>Loamy</v>
      </c>
      <c r="D1212">
        <f t="shared" ca="1" si="441"/>
        <v>6.3</v>
      </c>
      <c r="E1212">
        <f t="shared" ca="1" si="442"/>
        <v>4.8</v>
      </c>
      <c r="F1212">
        <f t="shared" ca="1" si="443"/>
        <v>69.7</v>
      </c>
      <c r="G1212">
        <f t="shared" ca="1" si="444"/>
        <v>1.26</v>
      </c>
      <c r="H1212">
        <f t="shared" ca="1" si="445"/>
        <v>99</v>
      </c>
      <c r="I1212">
        <f t="shared" ca="1" si="446"/>
        <v>54</v>
      </c>
      <c r="J1212">
        <f t="shared" ca="1" si="447"/>
        <v>298</v>
      </c>
      <c r="K1212">
        <f t="shared" ca="1" si="448"/>
        <v>16</v>
      </c>
      <c r="L1212">
        <f t="shared" ca="1" si="449"/>
        <v>1.6</v>
      </c>
      <c r="M1212" t="str">
        <f t="shared" ca="1" si="434"/>
        <v>Reddish brown</v>
      </c>
      <c r="N1212">
        <f t="shared" ca="1" si="435"/>
        <v>39.6</v>
      </c>
      <c r="O1212">
        <f t="shared" ca="1" si="436"/>
        <v>52.1</v>
      </c>
      <c r="P1212">
        <f t="shared" ca="1" si="437"/>
        <v>21.2</v>
      </c>
      <c r="Q1212">
        <f t="shared" ca="1" si="438"/>
        <v>737</v>
      </c>
      <c r="R1212" t="s">
        <v>24</v>
      </c>
      <c r="S1212">
        <f t="shared" ca="1" si="420"/>
        <v>1.83</v>
      </c>
      <c r="T1212">
        <f t="shared" ca="1" si="421"/>
        <v>1.34</v>
      </c>
      <c r="U1212">
        <f t="shared" ca="1" si="422"/>
        <v>0.03</v>
      </c>
      <c r="V1212">
        <v>24947</v>
      </c>
      <c r="W1212">
        <v>774230</v>
      </c>
    </row>
    <row r="1213" spans="1:23" x14ac:dyDescent="0.25">
      <c r="A1213">
        <v>1212</v>
      </c>
      <c r="B1213">
        <f t="shared" ca="1" si="439"/>
        <v>42</v>
      </c>
      <c r="C1213" t="str">
        <f t="shared" ca="1" si="440"/>
        <v>Sandy loam</v>
      </c>
      <c r="D1213">
        <f t="shared" ca="1" si="441"/>
        <v>6.1</v>
      </c>
      <c r="E1213">
        <f t="shared" ca="1" si="442"/>
        <v>4.3</v>
      </c>
      <c r="F1213">
        <f t="shared" ca="1" si="443"/>
        <v>56.5</v>
      </c>
      <c r="G1213">
        <f t="shared" ca="1" si="444"/>
        <v>1.18</v>
      </c>
      <c r="H1213">
        <f t="shared" ca="1" si="445"/>
        <v>101</v>
      </c>
      <c r="I1213">
        <f t="shared" ca="1" si="446"/>
        <v>30</v>
      </c>
      <c r="J1213">
        <f t="shared" ca="1" si="447"/>
        <v>260</v>
      </c>
      <c r="K1213">
        <f t="shared" ca="1" si="448"/>
        <v>23</v>
      </c>
      <c r="L1213">
        <f t="shared" ca="1" si="449"/>
        <v>2</v>
      </c>
      <c r="M1213" t="str">
        <f t="shared" ca="1" si="434"/>
        <v>Dark brown</v>
      </c>
      <c r="N1213">
        <f t="shared" ca="1" si="435"/>
        <v>34.4</v>
      </c>
      <c r="O1213">
        <f t="shared" ca="1" si="436"/>
        <v>45.9</v>
      </c>
      <c r="P1213">
        <f t="shared" ca="1" si="437"/>
        <v>29.1</v>
      </c>
      <c r="Q1213">
        <f t="shared" ca="1" si="438"/>
        <v>680</v>
      </c>
      <c r="R1213" t="s">
        <v>24</v>
      </c>
      <c r="S1213">
        <f t="shared" ca="1" si="420"/>
        <v>3.37</v>
      </c>
      <c r="T1213">
        <f t="shared" ca="1" si="421"/>
        <v>1.23</v>
      </c>
      <c r="U1213">
        <f t="shared" ca="1" si="422"/>
        <v>0.03</v>
      </c>
      <c r="V1213">
        <v>24947</v>
      </c>
      <c r="W1213">
        <v>774230</v>
      </c>
    </row>
    <row r="1214" spans="1:23" x14ac:dyDescent="0.25">
      <c r="A1214">
        <v>1213</v>
      </c>
      <c r="B1214">
        <f t="shared" ca="1" si="439"/>
        <v>32</v>
      </c>
      <c r="C1214" t="str">
        <f t="shared" ca="1" si="440"/>
        <v>Loamy</v>
      </c>
      <c r="D1214">
        <f t="shared" ca="1" si="441"/>
        <v>6.2</v>
      </c>
      <c r="E1214">
        <f t="shared" ca="1" si="442"/>
        <v>4.7</v>
      </c>
      <c r="F1214">
        <f t="shared" ca="1" si="443"/>
        <v>66.8</v>
      </c>
      <c r="G1214">
        <f t="shared" ca="1" si="444"/>
        <v>1.41</v>
      </c>
      <c r="H1214">
        <f t="shared" ca="1" si="445"/>
        <v>97</v>
      </c>
      <c r="I1214">
        <f t="shared" ca="1" si="446"/>
        <v>56</v>
      </c>
      <c r="J1214">
        <f t="shared" ca="1" si="447"/>
        <v>211</v>
      </c>
      <c r="K1214">
        <f t="shared" ca="1" si="448"/>
        <v>20</v>
      </c>
      <c r="L1214">
        <f t="shared" ca="1" si="449"/>
        <v>1.9</v>
      </c>
      <c r="M1214" t="str">
        <f t="shared" ca="1" si="434"/>
        <v>Dark brown</v>
      </c>
      <c r="N1214">
        <f t="shared" ca="1" si="435"/>
        <v>41.8</v>
      </c>
      <c r="O1214">
        <f t="shared" ca="1" si="436"/>
        <v>45.4</v>
      </c>
      <c r="P1214">
        <f t="shared" ca="1" si="437"/>
        <v>29.5</v>
      </c>
      <c r="Q1214">
        <f t="shared" ca="1" si="438"/>
        <v>652</v>
      </c>
      <c r="R1214" t="s">
        <v>24</v>
      </c>
      <c r="S1214">
        <f t="shared" ca="1" si="420"/>
        <v>1.73</v>
      </c>
      <c r="T1214">
        <f t="shared" ca="1" si="421"/>
        <v>1.47</v>
      </c>
      <c r="U1214">
        <f t="shared" ca="1" si="422"/>
        <v>0.03</v>
      </c>
      <c r="V1214">
        <v>24947</v>
      </c>
      <c r="W1214">
        <v>774230</v>
      </c>
    </row>
    <row r="1215" spans="1:23" x14ac:dyDescent="0.25">
      <c r="A1215">
        <v>1214</v>
      </c>
      <c r="B1215">
        <f t="shared" ca="1" si="439"/>
        <v>34</v>
      </c>
      <c r="C1215" t="str">
        <f t="shared" ca="1" si="440"/>
        <v>Loamy</v>
      </c>
      <c r="D1215">
        <f t="shared" ca="1" si="441"/>
        <v>6.6</v>
      </c>
      <c r="E1215">
        <f t="shared" ca="1" si="442"/>
        <v>4.5</v>
      </c>
      <c r="F1215">
        <f t="shared" ca="1" si="443"/>
        <v>56.6</v>
      </c>
      <c r="G1215">
        <f t="shared" ca="1" si="444"/>
        <v>1.1200000000000001</v>
      </c>
      <c r="H1215">
        <f t="shared" ca="1" si="445"/>
        <v>106</v>
      </c>
      <c r="I1215">
        <f t="shared" ca="1" si="446"/>
        <v>44</v>
      </c>
      <c r="J1215">
        <f t="shared" ca="1" si="447"/>
        <v>264</v>
      </c>
      <c r="K1215">
        <f t="shared" ca="1" si="448"/>
        <v>15</v>
      </c>
      <c r="L1215">
        <f t="shared" ca="1" si="449"/>
        <v>2</v>
      </c>
      <c r="M1215" t="str">
        <f t="shared" ca="1" si="434"/>
        <v>Dark brown</v>
      </c>
      <c r="N1215">
        <f t="shared" ca="1" si="435"/>
        <v>49.6</v>
      </c>
      <c r="O1215">
        <f t="shared" ca="1" si="436"/>
        <v>54</v>
      </c>
      <c r="P1215">
        <f t="shared" ca="1" si="437"/>
        <v>25</v>
      </c>
      <c r="Q1215">
        <f t="shared" ca="1" si="438"/>
        <v>637</v>
      </c>
      <c r="R1215" t="s">
        <v>24</v>
      </c>
      <c r="S1215">
        <f t="shared" ca="1" si="420"/>
        <v>2.41</v>
      </c>
      <c r="T1215">
        <f t="shared" ca="1" si="421"/>
        <v>1.05</v>
      </c>
      <c r="U1215">
        <f t="shared" ca="1" si="422"/>
        <v>0.02</v>
      </c>
      <c r="V1215">
        <v>24947</v>
      </c>
      <c r="W1215">
        <v>774230</v>
      </c>
    </row>
    <row r="1216" spans="1:23" x14ac:dyDescent="0.25">
      <c r="A1216">
        <v>1215</v>
      </c>
      <c r="B1216">
        <f t="shared" ca="1" si="439"/>
        <v>34</v>
      </c>
      <c r="C1216" t="str">
        <f t="shared" ca="1" si="440"/>
        <v>Sandy loam</v>
      </c>
      <c r="D1216">
        <f t="shared" ca="1" si="441"/>
        <v>6.9</v>
      </c>
      <c r="E1216">
        <f t="shared" ca="1" si="442"/>
        <v>4.9000000000000004</v>
      </c>
      <c r="F1216">
        <f t="shared" ca="1" si="443"/>
        <v>57</v>
      </c>
      <c r="G1216">
        <f t="shared" ca="1" si="444"/>
        <v>1.05</v>
      </c>
      <c r="H1216">
        <f t="shared" ca="1" si="445"/>
        <v>114</v>
      </c>
      <c r="I1216">
        <f t="shared" ca="1" si="446"/>
        <v>33</v>
      </c>
      <c r="J1216">
        <f t="shared" ca="1" si="447"/>
        <v>293</v>
      </c>
      <c r="K1216">
        <f t="shared" ca="1" si="448"/>
        <v>21</v>
      </c>
      <c r="L1216">
        <f t="shared" ca="1" si="449"/>
        <v>1.4</v>
      </c>
      <c r="M1216" t="str">
        <f t="shared" ca="1" si="434"/>
        <v>Reddish brown</v>
      </c>
      <c r="N1216">
        <f t="shared" ca="1" si="435"/>
        <v>45.8</v>
      </c>
      <c r="O1216">
        <f t="shared" ca="1" si="436"/>
        <v>56.5</v>
      </c>
      <c r="P1216">
        <f t="shared" ca="1" si="437"/>
        <v>22.6</v>
      </c>
      <c r="Q1216">
        <f t="shared" ca="1" si="438"/>
        <v>759</v>
      </c>
      <c r="R1216" t="s">
        <v>24</v>
      </c>
      <c r="S1216">
        <f t="shared" ca="1" si="420"/>
        <v>3.45</v>
      </c>
      <c r="T1216">
        <f t="shared" ca="1" si="421"/>
        <v>1.01</v>
      </c>
      <c r="U1216">
        <f t="shared" ca="1" si="422"/>
        <v>0.02</v>
      </c>
      <c r="V1216">
        <v>24947</v>
      </c>
      <c r="W1216">
        <v>774230</v>
      </c>
    </row>
    <row r="1217" spans="1:23" x14ac:dyDescent="0.25">
      <c r="A1217">
        <v>1216</v>
      </c>
      <c r="B1217">
        <f t="shared" ca="1" si="439"/>
        <v>37</v>
      </c>
      <c r="C1217" t="str">
        <f t="shared" ca="1" si="440"/>
        <v>Sandy loam</v>
      </c>
      <c r="D1217">
        <f t="shared" ca="1" si="441"/>
        <v>6.4</v>
      </c>
      <c r="E1217">
        <f t="shared" ca="1" si="442"/>
        <v>4.5</v>
      </c>
      <c r="F1217">
        <f t="shared" ca="1" si="443"/>
        <v>69</v>
      </c>
      <c r="G1217">
        <f t="shared" ca="1" si="444"/>
        <v>1.44</v>
      </c>
      <c r="H1217">
        <f t="shared" ca="1" si="445"/>
        <v>150</v>
      </c>
      <c r="I1217">
        <f t="shared" ca="1" si="446"/>
        <v>46</v>
      </c>
      <c r="J1217">
        <f t="shared" ca="1" si="447"/>
        <v>229</v>
      </c>
      <c r="K1217">
        <f t="shared" ca="1" si="448"/>
        <v>22</v>
      </c>
      <c r="L1217">
        <f t="shared" ca="1" si="449"/>
        <v>1.2</v>
      </c>
      <c r="M1217" t="str">
        <f t="shared" ca="1" si="434"/>
        <v>Dark brown</v>
      </c>
      <c r="N1217">
        <f t="shared" ca="1" si="435"/>
        <v>46.4</v>
      </c>
      <c r="O1217">
        <f t="shared" ca="1" si="436"/>
        <v>36.700000000000003</v>
      </c>
      <c r="P1217">
        <f t="shared" ca="1" si="437"/>
        <v>25.6</v>
      </c>
      <c r="Q1217">
        <f t="shared" ca="1" si="438"/>
        <v>956</v>
      </c>
      <c r="R1217" t="s">
        <v>24</v>
      </c>
      <c r="S1217">
        <f t="shared" ca="1" si="420"/>
        <v>3.26</v>
      </c>
      <c r="T1217">
        <f t="shared" ca="1" si="421"/>
        <v>1.88</v>
      </c>
      <c r="U1217">
        <f t="shared" ca="1" si="422"/>
        <v>0.03</v>
      </c>
      <c r="V1217">
        <v>24947</v>
      </c>
      <c r="W1217">
        <v>774230</v>
      </c>
    </row>
    <row r="1218" spans="1:23" x14ac:dyDescent="0.25">
      <c r="A1218">
        <v>1217</v>
      </c>
      <c r="B1218">
        <f t="shared" ca="1" si="439"/>
        <v>33</v>
      </c>
      <c r="C1218" t="str">
        <f t="shared" ca="1" si="440"/>
        <v>Sandy loam</v>
      </c>
      <c r="D1218">
        <f t="shared" ca="1" si="441"/>
        <v>6.6</v>
      </c>
      <c r="E1218">
        <f t="shared" ca="1" si="442"/>
        <v>3.8</v>
      </c>
      <c r="F1218">
        <f t="shared" ca="1" si="443"/>
        <v>58.3</v>
      </c>
      <c r="G1218">
        <f t="shared" ca="1" si="444"/>
        <v>1.28</v>
      </c>
      <c r="H1218">
        <f t="shared" ca="1" si="445"/>
        <v>98</v>
      </c>
      <c r="I1218">
        <f t="shared" ca="1" si="446"/>
        <v>57</v>
      </c>
      <c r="J1218">
        <f t="shared" ca="1" si="447"/>
        <v>205</v>
      </c>
      <c r="K1218">
        <f t="shared" ca="1" si="448"/>
        <v>21</v>
      </c>
      <c r="L1218">
        <f t="shared" ca="1" si="449"/>
        <v>1.9</v>
      </c>
      <c r="M1218" t="str">
        <f t="shared" ca="1" si="434"/>
        <v>Reddish brown</v>
      </c>
      <c r="N1218">
        <f t="shared" ca="1" si="435"/>
        <v>42.8</v>
      </c>
      <c r="O1218">
        <f t="shared" ca="1" si="436"/>
        <v>53.3</v>
      </c>
      <c r="P1218">
        <f t="shared" ca="1" si="437"/>
        <v>24.5</v>
      </c>
      <c r="Q1218">
        <f t="shared" ca="1" si="438"/>
        <v>736</v>
      </c>
      <c r="R1218" t="s">
        <v>24</v>
      </c>
      <c r="S1218">
        <f t="shared" ca="1" si="420"/>
        <v>1.72</v>
      </c>
      <c r="T1218">
        <f t="shared" ca="1" si="421"/>
        <v>1.0900000000000001</v>
      </c>
      <c r="U1218">
        <f t="shared" ca="1" si="422"/>
        <v>0.03</v>
      </c>
      <c r="V1218">
        <v>24947</v>
      </c>
      <c r="W1218">
        <v>774230</v>
      </c>
    </row>
    <row r="1219" spans="1:23" x14ac:dyDescent="0.25">
      <c r="A1219">
        <v>1218</v>
      </c>
      <c r="B1219">
        <f t="shared" ca="1" si="439"/>
        <v>42</v>
      </c>
      <c r="C1219" t="str">
        <f t="shared" ca="1" si="440"/>
        <v>Loamy</v>
      </c>
      <c r="D1219">
        <f t="shared" ca="1" si="441"/>
        <v>6.8</v>
      </c>
      <c r="E1219">
        <f t="shared" ca="1" si="442"/>
        <v>3.4</v>
      </c>
      <c r="F1219">
        <f t="shared" ca="1" si="443"/>
        <v>68.400000000000006</v>
      </c>
      <c r="G1219">
        <f t="shared" ca="1" si="444"/>
        <v>1.08</v>
      </c>
      <c r="H1219">
        <f t="shared" ca="1" si="445"/>
        <v>124</v>
      </c>
      <c r="I1219">
        <f t="shared" ca="1" si="446"/>
        <v>46</v>
      </c>
      <c r="J1219">
        <f t="shared" ca="1" si="447"/>
        <v>299</v>
      </c>
      <c r="K1219">
        <f t="shared" ca="1" si="448"/>
        <v>19</v>
      </c>
      <c r="L1219">
        <f t="shared" ca="1" si="449"/>
        <v>1.7</v>
      </c>
      <c r="M1219" t="str">
        <f t="shared" ca="1" si="434"/>
        <v>Reddish brown</v>
      </c>
      <c r="N1219">
        <f t="shared" ca="1" si="435"/>
        <v>47.4</v>
      </c>
      <c r="O1219">
        <f t="shared" ca="1" si="436"/>
        <v>58.6</v>
      </c>
      <c r="P1219">
        <f t="shared" ca="1" si="437"/>
        <v>29.7</v>
      </c>
      <c r="Q1219">
        <f t="shared" ca="1" si="438"/>
        <v>732</v>
      </c>
      <c r="R1219" t="s">
        <v>24</v>
      </c>
      <c r="S1219">
        <f t="shared" ref="S1219:S1282" ca="1" si="450">ROUND(H1219/I1219,2)</f>
        <v>2.7</v>
      </c>
      <c r="T1219">
        <f t="shared" ref="T1219:T1282" ca="1" si="451">ROUND(F1219/O1219,2)</f>
        <v>1.17</v>
      </c>
      <c r="U1219">
        <f t="shared" ref="U1219:U1282" ca="1" si="452">ROUND(G1219/N1219,2)</f>
        <v>0.02</v>
      </c>
      <c r="V1219">
        <v>24947</v>
      </c>
      <c r="W1219">
        <v>774230</v>
      </c>
    </row>
    <row r="1220" spans="1:23" x14ac:dyDescent="0.25">
      <c r="A1220">
        <v>1219</v>
      </c>
      <c r="B1220">
        <f t="shared" ca="1" si="439"/>
        <v>38</v>
      </c>
      <c r="C1220" t="str">
        <f t="shared" ca="1" si="440"/>
        <v>Sandy loam</v>
      </c>
      <c r="D1220">
        <f t="shared" ca="1" si="441"/>
        <v>6.9</v>
      </c>
      <c r="E1220">
        <f t="shared" ca="1" si="442"/>
        <v>4.9000000000000004</v>
      </c>
      <c r="F1220">
        <f t="shared" ca="1" si="443"/>
        <v>67.2</v>
      </c>
      <c r="G1220">
        <f t="shared" ca="1" si="444"/>
        <v>1.21</v>
      </c>
      <c r="H1220">
        <f t="shared" ca="1" si="445"/>
        <v>144</v>
      </c>
      <c r="I1220">
        <f t="shared" ca="1" si="446"/>
        <v>46</v>
      </c>
      <c r="J1220">
        <f t="shared" ca="1" si="447"/>
        <v>230</v>
      </c>
      <c r="K1220">
        <f t="shared" ca="1" si="448"/>
        <v>16</v>
      </c>
      <c r="L1220">
        <f t="shared" ca="1" si="449"/>
        <v>1.6</v>
      </c>
      <c r="M1220" t="str">
        <f t="shared" ca="1" si="434"/>
        <v>Reddish brown</v>
      </c>
      <c r="N1220">
        <f t="shared" ca="1" si="435"/>
        <v>33.1</v>
      </c>
      <c r="O1220">
        <f t="shared" ca="1" si="436"/>
        <v>31.6</v>
      </c>
      <c r="P1220">
        <f t="shared" ca="1" si="437"/>
        <v>27.2</v>
      </c>
      <c r="Q1220">
        <f t="shared" ca="1" si="438"/>
        <v>746</v>
      </c>
      <c r="R1220" t="s">
        <v>24</v>
      </c>
      <c r="S1220">
        <f t="shared" ca="1" si="450"/>
        <v>3.13</v>
      </c>
      <c r="T1220">
        <f t="shared" ca="1" si="451"/>
        <v>2.13</v>
      </c>
      <c r="U1220">
        <f t="shared" ca="1" si="452"/>
        <v>0.04</v>
      </c>
      <c r="V1220">
        <v>24947</v>
      </c>
      <c r="W1220">
        <v>774230</v>
      </c>
    </row>
    <row r="1221" spans="1:23" x14ac:dyDescent="0.25">
      <c r="A1221">
        <v>1220</v>
      </c>
      <c r="B1221">
        <f t="shared" ca="1" si="439"/>
        <v>37</v>
      </c>
      <c r="C1221" t="str">
        <f t="shared" ca="1" si="440"/>
        <v>Loamy</v>
      </c>
      <c r="D1221">
        <f t="shared" ca="1" si="441"/>
        <v>6.7</v>
      </c>
      <c r="E1221">
        <f t="shared" ca="1" si="442"/>
        <v>3.2</v>
      </c>
      <c r="F1221">
        <f t="shared" ca="1" si="443"/>
        <v>64.599999999999994</v>
      </c>
      <c r="G1221">
        <f t="shared" ca="1" si="444"/>
        <v>1.34</v>
      </c>
      <c r="H1221">
        <f t="shared" ca="1" si="445"/>
        <v>147</v>
      </c>
      <c r="I1221">
        <f t="shared" ca="1" si="446"/>
        <v>40</v>
      </c>
      <c r="J1221">
        <f t="shared" ca="1" si="447"/>
        <v>245</v>
      </c>
      <c r="K1221">
        <f t="shared" ca="1" si="448"/>
        <v>19</v>
      </c>
      <c r="L1221">
        <f t="shared" ca="1" si="449"/>
        <v>1.9</v>
      </c>
      <c r="M1221" t="str">
        <f t="shared" ca="1" si="434"/>
        <v>Dark brown</v>
      </c>
      <c r="N1221">
        <f t="shared" ca="1" si="435"/>
        <v>39.299999999999997</v>
      </c>
      <c r="O1221">
        <f t="shared" ca="1" si="436"/>
        <v>39.5</v>
      </c>
      <c r="P1221">
        <f t="shared" ca="1" si="437"/>
        <v>25.4</v>
      </c>
      <c r="Q1221">
        <f t="shared" ca="1" si="438"/>
        <v>653</v>
      </c>
      <c r="R1221" t="s">
        <v>24</v>
      </c>
      <c r="S1221">
        <f t="shared" ca="1" si="450"/>
        <v>3.68</v>
      </c>
      <c r="T1221">
        <f t="shared" ca="1" si="451"/>
        <v>1.64</v>
      </c>
      <c r="U1221">
        <f t="shared" ca="1" si="452"/>
        <v>0.03</v>
      </c>
      <c r="V1221">
        <v>24947</v>
      </c>
      <c r="W1221">
        <v>774230</v>
      </c>
    </row>
    <row r="1222" spans="1:23" x14ac:dyDescent="0.25">
      <c r="A1222">
        <v>1221</v>
      </c>
      <c r="B1222">
        <f t="shared" ca="1" si="439"/>
        <v>43</v>
      </c>
      <c r="C1222" t="str">
        <f t="shared" ca="1" si="440"/>
        <v>Sandy loam</v>
      </c>
      <c r="D1222">
        <f t="shared" ca="1" si="441"/>
        <v>6.6</v>
      </c>
      <c r="E1222">
        <f t="shared" ca="1" si="442"/>
        <v>4.3</v>
      </c>
      <c r="F1222">
        <f t="shared" ca="1" si="443"/>
        <v>54</v>
      </c>
      <c r="G1222">
        <f t="shared" ca="1" si="444"/>
        <v>1.27</v>
      </c>
      <c r="H1222">
        <f t="shared" ca="1" si="445"/>
        <v>106</v>
      </c>
      <c r="I1222">
        <f t="shared" ca="1" si="446"/>
        <v>37</v>
      </c>
      <c r="J1222">
        <f t="shared" ca="1" si="447"/>
        <v>283</v>
      </c>
      <c r="K1222">
        <f t="shared" ca="1" si="448"/>
        <v>23</v>
      </c>
      <c r="L1222">
        <f t="shared" ca="1" si="449"/>
        <v>1.9</v>
      </c>
      <c r="M1222" t="str">
        <f t="shared" ca="1" si="434"/>
        <v>Dark brown</v>
      </c>
      <c r="N1222">
        <f t="shared" ca="1" si="435"/>
        <v>44</v>
      </c>
      <c r="O1222">
        <f t="shared" ca="1" si="436"/>
        <v>37.299999999999997</v>
      </c>
      <c r="P1222">
        <f t="shared" ca="1" si="437"/>
        <v>21.4</v>
      </c>
      <c r="Q1222">
        <f t="shared" ca="1" si="438"/>
        <v>645</v>
      </c>
      <c r="R1222" t="s">
        <v>24</v>
      </c>
      <c r="S1222">
        <f t="shared" ca="1" si="450"/>
        <v>2.86</v>
      </c>
      <c r="T1222">
        <f t="shared" ca="1" si="451"/>
        <v>1.45</v>
      </c>
      <c r="U1222">
        <f t="shared" ca="1" si="452"/>
        <v>0.03</v>
      </c>
      <c r="V1222">
        <v>24947</v>
      </c>
      <c r="W1222">
        <v>774230</v>
      </c>
    </row>
    <row r="1223" spans="1:23" x14ac:dyDescent="0.25">
      <c r="A1223">
        <v>1222</v>
      </c>
      <c r="B1223">
        <f t="shared" ca="1" si="439"/>
        <v>40</v>
      </c>
      <c r="C1223" t="str">
        <f t="shared" ca="1" si="440"/>
        <v>Loamy</v>
      </c>
      <c r="D1223">
        <f t="shared" ca="1" si="441"/>
        <v>7</v>
      </c>
      <c r="E1223">
        <f t="shared" ca="1" si="442"/>
        <v>4.2</v>
      </c>
      <c r="F1223">
        <f t="shared" ca="1" si="443"/>
        <v>65.400000000000006</v>
      </c>
      <c r="G1223">
        <f t="shared" ca="1" si="444"/>
        <v>1.32</v>
      </c>
      <c r="H1223">
        <f t="shared" ca="1" si="445"/>
        <v>148</v>
      </c>
      <c r="I1223">
        <f t="shared" ca="1" si="446"/>
        <v>45</v>
      </c>
      <c r="J1223">
        <f t="shared" ca="1" si="447"/>
        <v>213</v>
      </c>
      <c r="K1223">
        <f t="shared" ca="1" si="448"/>
        <v>17</v>
      </c>
      <c r="L1223">
        <f t="shared" ca="1" si="449"/>
        <v>2</v>
      </c>
      <c r="M1223" t="str">
        <f t="shared" ca="1" si="434"/>
        <v>Dark brown</v>
      </c>
      <c r="N1223">
        <f t="shared" ca="1" si="435"/>
        <v>40</v>
      </c>
      <c r="O1223">
        <f t="shared" ca="1" si="436"/>
        <v>49.2</v>
      </c>
      <c r="P1223">
        <f t="shared" ca="1" si="437"/>
        <v>23.7</v>
      </c>
      <c r="Q1223">
        <f t="shared" ca="1" si="438"/>
        <v>670</v>
      </c>
      <c r="R1223" t="s">
        <v>24</v>
      </c>
      <c r="S1223">
        <f t="shared" ca="1" si="450"/>
        <v>3.29</v>
      </c>
      <c r="T1223">
        <f t="shared" ca="1" si="451"/>
        <v>1.33</v>
      </c>
      <c r="U1223">
        <f t="shared" ca="1" si="452"/>
        <v>0.03</v>
      </c>
      <c r="V1223">
        <v>24947</v>
      </c>
      <c r="W1223">
        <v>774230</v>
      </c>
    </row>
    <row r="1224" spans="1:23" x14ac:dyDescent="0.25">
      <c r="A1224">
        <v>1223</v>
      </c>
      <c r="B1224">
        <f t="shared" ca="1" si="439"/>
        <v>32</v>
      </c>
      <c r="C1224" t="str">
        <f t="shared" ca="1" si="440"/>
        <v>Sandy loam</v>
      </c>
      <c r="D1224">
        <f t="shared" ca="1" si="441"/>
        <v>6.1</v>
      </c>
      <c r="E1224">
        <f t="shared" ca="1" si="442"/>
        <v>5</v>
      </c>
      <c r="F1224">
        <f t="shared" ca="1" si="443"/>
        <v>65.599999999999994</v>
      </c>
      <c r="G1224">
        <f t="shared" ca="1" si="444"/>
        <v>1.26</v>
      </c>
      <c r="H1224">
        <f t="shared" ca="1" si="445"/>
        <v>80</v>
      </c>
      <c r="I1224">
        <f t="shared" ca="1" si="446"/>
        <v>40</v>
      </c>
      <c r="J1224">
        <f t="shared" ca="1" si="447"/>
        <v>202</v>
      </c>
      <c r="K1224">
        <f t="shared" ca="1" si="448"/>
        <v>16</v>
      </c>
      <c r="L1224">
        <f t="shared" ca="1" si="449"/>
        <v>1.7</v>
      </c>
      <c r="M1224" t="str">
        <f t="shared" ca="1" si="434"/>
        <v>Dark brown</v>
      </c>
      <c r="N1224">
        <f t="shared" ca="1" si="435"/>
        <v>31.2</v>
      </c>
      <c r="O1224">
        <f t="shared" ca="1" si="436"/>
        <v>42.6</v>
      </c>
      <c r="P1224">
        <f t="shared" ca="1" si="437"/>
        <v>29.4</v>
      </c>
      <c r="Q1224">
        <f t="shared" ca="1" si="438"/>
        <v>941</v>
      </c>
      <c r="R1224" t="s">
        <v>24</v>
      </c>
      <c r="S1224">
        <f t="shared" ca="1" si="450"/>
        <v>2</v>
      </c>
      <c r="T1224">
        <f t="shared" ca="1" si="451"/>
        <v>1.54</v>
      </c>
      <c r="U1224">
        <f t="shared" ca="1" si="452"/>
        <v>0.04</v>
      </c>
      <c r="V1224">
        <v>24947</v>
      </c>
      <c r="W1224">
        <v>774230</v>
      </c>
    </row>
    <row r="1225" spans="1:23" x14ac:dyDescent="0.25">
      <c r="A1225">
        <v>1224</v>
      </c>
      <c r="B1225">
        <f t="shared" ca="1" si="439"/>
        <v>38</v>
      </c>
      <c r="C1225" t="str">
        <f t="shared" ca="1" si="440"/>
        <v>Sandy loam</v>
      </c>
      <c r="D1225">
        <f t="shared" ca="1" si="441"/>
        <v>6.8</v>
      </c>
      <c r="E1225">
        <f t="shared" ca="1" si="442"/>
        <v>3.4</v>
      </c>
      <c r="F1225">
        <f t="shared" ca="1" si="443"/>
        <v>63</v>
      </c>
      <c r="G1225">
        <f t="shared" ca="1" si="444"/>
        <v>1.01</v>
      </c>
      <c r="H1225">
        <f t="shared" ca="1" si="445"/>
        <v>104</v>
      </c>
      <c r="I1225">
        <f t="shared" ca="1" si="446"/>
        <v>54</v>
      </c>
      <c r="J1225">
        <f t="shared" ca="1" si="447"/>
        <v>290</v>
      </c>
      <c r="K1225">
        <f t="shared" ca="1" si="448"/>
        <v>15</v>
      </c>
      <c r="L1225">
        <f t="shared" ca="1" si="449"/>
        <v>1.1000000000000001</v>
      </c>
      <c r="M1225" t="str">
        <f t="shared" ca="1" si="434"/>
        <v>Reddish brown</v>
      </c>
      <c r="N1225">
        <f t="shared" ca="1" si="435"/>
        <v>42.1</v>
      </c>
      <c r="O1225">
        <f t="shared" ca="1" si="436"/>
        <v>51.3</v>
      </c>
      <c r="P1225">
        <f t="shared" ca="1" si="437"/>
        <v>20</v>
      </c>
      <c r="Q1225">
        <f t="shared" ca="1" si="438"/>
        <v>861</v>
      </c>
      <c r="R1225" t="s">
        <v>24</v>
      </c>
      <c r="S1225">
        <f t="shared" ca="1" si="450"/>
        <v>1.93</v>
      </c>
      <c r="T1225">
        <f t="shared" ca="1" si="451"/>
        <v>1.23</v>
      </c>
      <c r="U1225">
        <f t="shared" ca="1" si="452"/>
        <v>0.02</v>
      </c>
      <c r="V1225">
        <v>24947</v>
      </c>
      <c r="W1225">
        <v>774230</v>
      </c>
    </row>
    <row r="1226" spans="1:23" x14ac:dyDescent="0.25">
      <c r="A1226">
        <v>1225</v>
      </c>
      <c r="B1226">
        <f t="shared" ca="1" si="439"/>
        <v>35</v>
      </c>
      <c r="C1226" t="str">
        <f t="shared" ca="1" si="440"/>
        <v>Sandy loam</v>
      </c>
      <c r="D1226">
        <f t="shared" ca="1" si="441"/>
        <v>6.8</v>
      </c>
      <c r="E1226">
        <f t="shared" ca="1" si="442"/>
        <v>4.3</v>
      </c>
      <c r="F1226">
        <f t="shared" ca="1" si="443"/>
        <v>51.5</v>
      </c>
      <c r="G1226">
        <f t="shared" ca="1" si="444"/>
        <v>1.41</v>
      </c>
      <c r="H1226">
        <f t="shared" ca="1" si="445"/>
        <v>87</v>
      </c>
      <c r="I1226">
        <f t="shared" ca="1" si="446"/>
        <v>38</v>
      </c>
      <c r="J1226">
        <f t="shared" ca="1" si="447"/>
        <v>249</v>
      </c>
      <c r="K1226">
        <f t="shared" ca="1" si="448"/>
        <v>19</v>
      </c>
      <c r="L1226">
        <f t="shared" ca="1" si="449"/>
        <v>1.1000000000000001</v>
      </c>
      <c r="M1226" t="str">
        <f t="shared" ca="1" si="434"/>
        <v>Reddish brown</v>
      </c>
      <c r="N1226">
        <f t="shared" ca="1" si="435"/>
        <v>30.1</v>
      </c>
      <c r="O1226">
        <f t="shared" ca="1" si="436"/>
        <v>38.4</v>
      </c>
      <c r="P1226">
        <f t="shared" ca="1" si="437"/>
        <v>23.1</v>
      </c>
      <c r="Q1226">
        <f t="shared" ca="1" si="438"/>
        <v>781</v>
      </c>
      <c r="R1226" t="s">
        <v>24</v>
      </c>
      <c r="S1226">
        <f t="shared" ca="1" si="450"/>
        <v>2.29</v>
      </c>
      <c r="T1226">
        <f t="shared" ca="1" si="451"/>
        <v>1.34</v>
      </c>
      <c r="U1226">
        <f t="shared" ca="1" si="452"/>
        <v>0.05</v>
      </c>
      <c r="V1226">
        <v>24947</v>
      </c>
      <c r="W1226">
        <v>774230</v>
      </c>
    </row>
    <row r="1227" spans="1:23" x14ac:dyDescent="0.25">
      <c r="A1227">
        <v>1226</v>
      </c>
      <c r="B1227">
        <f t="shared" ca="1" si="439"/>
        <v>41</v>
      </c>
      <c r="C1227" t="str">
        <f t="shared" ca="1" si="440"/>
        <v>Loamy</v>
      </c>
      <c r="D1227">
        <f t="shared" ca="1" si="441"/>
        <v>6.3</v>
      </c>
      <c r="E1227">
        <f t="shared" ca="1" si="442"/>
        <v>4.0999999999999996</v>
      </c>
      <c r="F1227">
        <f t="shared" ca="1" si="443"/>
        <v>52</v>
      </c>
      <c r="G1227">
        <f t="shared" ca="1" si="444"/>
        <v>1.41</v>
      </c>
      <c r="H1227">
        <f t="shared" ca="1" si="445"/>
        <v>98</v>
      </c>
      <c r="I1227">
        <f t="shared" ca="1" si="446"/>
        <v>37</v>
      </c>
      <c r="J1227">
        <f t="shared" ca="1" si="447"/>
        <v>255</v>
      </c>
      <c r="K1227">
        <f t="shared" ca="1" si="448"/>
        <v>21</v>
      </c>
      <c r="L1227">
        <f t="shared" ca="1" si="449"/>
        <v>1.3</v>
      </c>
      <c r="M1227" t="str">
        <f t="shared" ca="1" si="434"/>
        <v>Dark brown</v>
      </c>
      <c r="N1227">
        <f t="shared" ca="1" si="435"/>
        <v>42.5</v>
      </c>
      <c r="O1227">
        <f t="shared" ca="1" si="436"/>
        <v>42.6</v>
      </c>
      <c r="P1227">
        <f t="shared" ca="1" si="437"/>
        <v>26.9</v>
      </c>
      <c r="Q1227">
        <f t="shared" ca="1" si="438"/>
        <v>647</v>
      </c>
      <c r="R1227" t="s">
        <v>24</v>
      </c>
      <c r="S1227">
        <f t="shared" ca="1" si="450"/>
        <v>2.65</v>
      </c>
      <c r="T1227">
        <f t="shared" ca="1" si="451"/>
        <v>1.22</v>
      </c>
      <c r="U1227">
        <f t="shared" ca="1" si="452"/>
        <v>0.03</v>
      </c>
      <c r="V1227">
        <v>24947</v>
      </c>
      <c r="W1227">
        <v>774230</v>
      </c>
    </row>
    <row r="1228" spans="1:23" x14ac:dyDescent="0.25">
      <c r="A1228">
        <v>1227</v>
      </c>
      <c r="B1228">
        <f t="shared" ca="1" si="439"/>
        <v>35</v>
      </c>
      <c r="C1228" t="str">
        <f t="shared" ca="1" si="440"/>
        <v>Loamy</v>
      </c>
      <c r="D1228">
        <f t="shared" ca="1" si="441"/>
        <v>6.1</v>
      </c>
      <c r="E1228">
        <f t="shared" ca="1" si="442"/>
        <v>3.7</v>
      </c>
      <c r="F1228">
        <f t="shared" ca="1" si="443"/>
        <v>67.900000000000006</v>
      </c>
      <c r="G1228">
        <f t="shared" ca="1" si="444"/>
        <v>1.24</v>
      </c>
      <c r="H1228">
        <f t="shared" ca="1" si="445"/>
        <v>150</v>
      </c>
      <c r="I1228">
        <f t="shared" ca="1" si="446"/>
        <v>49</v>
      </c>
      <c r="J1228">
        <f t="shared" ca="1" si="447"/>
        <v>239</v>
      </c>
      <c r="K1228">
        <f t="shared" ca="1" si="448"/>
        <v>23</v>
      </c>
      <c r="L1228">
        <f t="shared" ca="1" si="449"/>
        <v>1.7</v>
      </c>
      <c r="M1228" t="str">
        <f t="shared" ca="1" si="434"/>
        <v>Reddish brown</v>
      </c>
      <c r="N1228">
        <f t="shared" ca="1" si="435"/>
        <v>49.8</v>
      </c>
      <c r="O1228">
        <f t="shared" ca="1" si="436"/>
        <v>50.3</v>
      </c>
      <c r="P1228">
        <f t="shared" ca="1" si="437"/>
        <v>26.4</v>
      </c>
      <c r="Q1228">
        <f t="shared" ca="1" si="438"/>
        <v>729</v>
      </c>
      <c r="R1228" t="s">
        <v>24</v>
      </c>
      <c r="S1228">
        <f t="shared" ca="1" si="450"/>
        <v>3.06</v>
      </c>
      <c r="T1228">
        <f t="shared" ca="1" si="451"/>
        <v>1.35</v>
      </c>
      <c r="U1228">
        <f t="shared" ca="1" si="452"/>
        <v>0.02</v>
      </c>
      <c r="V1228">
        <v>24947</v>
      </c>
      <c r="W1228">
        <v>774230</v>
      </c>
    </row>
    <row r="1229" spans="1:23" x14ac:dyDescent="0.25">
      <c r="A1229">
        <v>1228</v>
      </c>
      <c r="B1229">
        <f t="shared" ca="1" si="439"/>
        <v>33</v>
      </c>
      <c r="C1229" t="str">
        <f t="shared" ca="1" si="440"/>
        <v>Sandy loam</v>
      </c>
      <c r="D1229">
        <f t="shared" ca="1" si="441"/>
        <v>6.9</v>
      </c>
      <c r="E1229">
        <f t="shared" ca="1" si="442"/>
        <v>4.5</v>
      </c>
      <c r="F1229">
        <f t="shared" ca="1" si="443"/>
        <v>53.2</v>
      </c>
      <c r="G1229">
        <f t="shared" ca="1" si="444"/>
        <v>1.08</v>
      </c>
      <c r="H1229">
        <f t="shared" ca="1" si="445"/>
        <v>150</v>
      </c>
      <c r="I1229">
        <f t="shared" ca="1" si="446"/>
        <v>37</v>
      </c>
      <c r="J1229">
        <f t="shared" ca="1" si="447"/>
        <v>280</v>
      </c>
      <c r="K1229">
        <f t="shared" ca="1" si="448"/>
        <v>17</v>
      </c>
      <c r="L1229">
        <f t="shared" ca="1" si="449"/>
        <v>1.1000000000000001</v>
      </c>
      <c r="M1229" t="str">
        <f t="shared" ca="1" si="434"/>
        <v>Reddish brown</v>
      </c>
      <c r="N1229">
        <f t="shared" ca="1" si="435"/>
        <v>45.2</v>
      </c>
      <c r="O1229">
        <f t="shared" ca="1" si="436"/>
        <v>55.7</v>
      </c>
      <c r="P1229">
        <f t="shared" ca="1" si="437"/>
        <v>25.7</v>
      </c>
      <c r="Q1229">
        <f t="shared" ca="1" si="438"/>
        <v>984</v>
      </c>
      <c r="R1229" t="s">
        <v>24</v>
      </c>
      <c r="S1229">
        <f t="shared" ca="1" si="450"/>
        <v>4.05</v>
      </c>
      <c r="T1229">
        <f t="shared" ca="1" si="451"/>
        <v>0.96</v>
      </c>
      <c r="U1229">
        <f t="shared" ca="1" si="452"/>
        <v>0.02</v>
      </c>
      <c r="V1229">
        <v>24947</v>
      </c>
      <c r="W1229">
        <v>774230</v>
      </c>
    </row>
    <row r="1230" spans="1:23" x14ac:dyDescent="0.25">
      <c r="A1230">
        <v>1229</v>
      </c>
      <c r="B1230">
        <f t="shared" ca="1" si="439"/>
        <v>40</v>
      </c>
      <c r="C1230" t="str">
        <f t="shared" ca="1" si="440"/>
        <v>Sandy loam</v>
      </c>
      <c r="D1230">
        <f t="shared" ca="1" si="441"/>
        <v>6.1</v>
      </c>
      <c r="E1230">
        <f t="shared" ca="1" si="442"/>
        <v>4.5</v>
      </c>
      <c r="F1230">
        <f t="shared" ca="1" si="443"/>
        <v>64.7</v>
      </c>
      <c r="G1230">
        <f t="shared" ca="1" si="444"/>
        <v>1.1499999999999999</v>
      </c>
      <c r="H1230">
        <f t="shared" ca="1" si="445"/>
        <v>90</v>
      </c>
      <c r="I1230">
        <f t="shared" ca="1" si="446"/>
        <v>60</v>
      </c>
      <c r="J1230">
        <f t="shared" ca="1" si="447"/>
        <v>225</v>
      </c>
      <c r="K1230">
        <f t="shared" ca="1" si="448"/>
        <v>25</v>
      </c>
      <c r="L1230">
        <f t="shared" ca="1" si="449"/>
        <v>1.3</v>
      </c>
      <c r="M1230" t="str">
        <f t="shared" ca="1" si="434"/>
        <v>Dark brown</v>
      </c>
      <c r="N1230">
        <f t="shared" ca="1" si="435"/>
        <v>35.4</v>
      </c>
      <c r="O1230">
        <f t="shared" ca="1" si="436"/>
        <v>35.4</v>
      </c>
      <c r="P1230">
        <f t="shared" ca="1" si="437"/>
        <v>27.1</v>
      </c>
      <c r="Q1230">
        <f t="shared" ca="1" si="438"/>
        <v>685</v>
      </c>
      <c r="R1230" t="s">
        <v>24</v>
      </c>
      <c r="S1230">
        <f t="shared" ca="1" si="450"/>
        <v>1.5</v>
      </c>
      <c r="T1230">
        <f t="shared" ca="1" si="451"/>
        <v>1.83</v>
      </c>
      <c r="U1230">
        <f t="shared" ca="1" si="452"/>
        <v>0.03</v>
      </c>
      <c r="V1230">
        <v>24947</v>
      </c>
      <c r="W1230">
        <v>774230</v>
      </c>
    </row>
    <row r="1231" spans="1:23" x14ac:dyDescent="0.25">
      <c r="A1231">
        <v>1230</v>
      </c>
      <c r="B1231">
        <f t="shared" ca="1" si="439"/>
        <v>42</v>
      </c>
      <c r="C1231" t="str">
        <f t="shared" ca="1" si="440"/>
        <v>Sandy loam</v>
      </c>
      <c r="D1231">
        <f t="shared" ca="1" si="441"/>
        <v>6.7</v>
      </c>
      <c r="E1231">
        <f t="shared" ca="1" si="442"/>
        <v>3.1</v>
      </c>
      <c r="F1231">
        <f t="shared" ca="1" si="443"/>
        <v>58.2</v>
      </c>
      <c r="G1231">
        <f t="shared" ca="1" si="444"/>
        <v>1.47</v>
      </c>
      <c r="H1231">
        <f t="shared" ca="1" si="445"/>
        <v>97</v>
      </c>
      <c r="I1231">
        <f t="shared" ca="1" si="446"/>
        <v>38</v>
      </c>
      <c r="J1231">
        <f t="shared" ca="1" si="447"/>
        <v>253</v>
      </c>
      <c r="K1231">
        <f t="shared" ca="1" si="448"/>
        <v>17</v>
      </c>
      <c r="L1231">
        <f t="shared" ca="1" si="449"/>
        <v>1.2</v>
      </c>
      <c r="M1231" t="str">
        <f t="shared" ca="1" si="434"/>
        <v>Reddish brown</v>
      </c>
      <c r="N1231">
        <f t="shared" ca="1" si="435"/>
        <v>45.9</v>
      </c>
      <c r="O1231">
        <f t="shared" ca="1" si="436"/>
        <v>43</v>
      </c>
      <c r="P1231">
        <f t="shared" ca="1" si="437"/>
        <v>22.8</v>
      </c>
      <c r="Q1231">
        <f t="shared" ca="1" si="438"/>
        <v>621</v>
      </c>
      <c r="R1231" t="s">
        <v>24</v>
      </c>
      <c r="S1231">
        <f t="shared" ca="1" si="450"/>
        <v>2.5499999999999998</v>
      </c>
      <c r="T1231">
        <f t="shared" ca="1" si="451"/>
        <v>1.35</v>
      </c>
      <c r="U1231">
        <f t="shared" ca="1" si="452"/>
        <v>0.03</v>
      </c>
      <c r="V1231">
        <v>24947</v>
      </c>
      <c r="W1231">
        <v>774230</v>
      </c>
    </row>
    <row r="1232" spans="1:23" x14ac:dyDescent="0.25">
      <c r="A1232">
        <v>1231</v>
      </c>
      <c r="B1232">
        <f t="shared" ca="1" si="439"/>
        <v>44</v>
      </c>
      <c r="C1232" t="str">
        <f t="shared" ca="1" si="440"/>
        <v>Sandy loam</v>
      </c>
      <c r="D1232">
        <f t="shared" ca="1" si="441"/>
        <v>7</v>
      </c>
      <c r="E1232">
        <f t="shared" ca="1" si="442"/>
        <v>3.9</v>
      </c>
      <c r="F1232">
        <f t="shared" ca="1" si="443"/>
        <v>59.4</v>
      </c>
      <c r="G1232">
        <f t="shared" ca="1" si="444"/>
        <v>1.34</v>
      </c>
      <c r="H1232">
        <f t="shared" ca="1" si="445"/>
        <v>135</v>
      </c>
      <c r="I1232">
        <f t="shared" ca="1" si="446"/>
        <v>36</v>
      </c>
      <c r="J1232">
        <f t="shared" ca="1" si="447"/>
        <v>242</v>
      </c>
      <c r="K1232">
        <f t="shared" ca="1" si="448"/>
        <v>20</v>
      </c>
      <c r="L1232">
        <f t="shared" ca="1" si="449"/>
        <v>1.7</v>
      </c>
      <c r="M1232" t="str">
        <f t="shared" ca="1" si="434"/>
        <v>Dark brown</v>
      </c>
      <c r="N1232">
        <f t="shared" ca="1" si="435"/>
        <v>44.7</v>
      </c>
      <c r="O1232">
        <f t="shared" ca="1" si="436"/>
        <v>49.1</v>
      </c>
      <c r="P1232">
        <f t="shared" ca="1" si="437"/>
        <v>23.6</v>
      </c>
      <c r="Q1232">
        <f t="shared" ca="1" si="438"/>
        <v>811</v>
      </c>
      <c r="R1232" t="s">
        <v>24</v>
      </c>
      <c r="S1232">
        <f t="shared" ca="1" si="450"/>
        <v>3.75</v>
      </c>
      <c r="T1232">
        <f t="shared" ca="1" si="451"/>
        <v>1.21</v>
      </c>
      <c r="U1232">
        <f t="shared" ca="1" si="452"/>
        <v>0.03</v>
      </c>
      <c r="V1232">
        <v>24947</v>
      </c>
      <c r="W1232">
        <v>774230</v>
      </c>
    </row>
    <row r="1233" spans="1:23" x14ac:dyDescent="0.25">
      <c r="A1233">
        <v>1232</v>
      </c>
      <c r="B1233">
        <f t="shared" ca="1" si="439"/>
        <v>45</v>
      </c>
      <c r="C1233" t="str">
        <f t="shared" ca="1" si="440"/>
        <v>Loamy</v>
      </c>
      <c r="D1233">
        <f t="shared" ca="1" si="441"/>
        <v>6.7</v>
      </c>
      <c r="E1233">
        <f t="shared" ca="1" si="442"/>
        <v>4.4000000000000004</v>
      </c>
      <c r="F1233">
        <f t="shared" ca="1" si="443"/>
        <v>62.5</v>
      </c>
      <c r="G1233">
        <f t="shared" ca="1" si="444"/>
        <v>1.46</v>
      </c>
      <c r="H1233">
        <f t="shared" ca="1" si="445"/>
        <v>85</v>
      </c>
      <c r="I1233">
        <f t="shared" ca="1" si="446"/>
        <v>55</v>
      </c>
      <c r="J1233">
        <f t="shared" ca="1" si="447"/>
        <v>255</v>
      </c>
      <c r="K1233">
        <f t="shared" ca="1" si="448"/>
        <v>18</v>
      </c>
      <c r="L1233">
        <f t="shared" ca="1" si="449"/>
        <v>1.4</v>
      </c>
      <c r="M1233" t="str">
        <f t="shared" ca="1" si="434"/>
        <v>Reddish brown</v>
      </c>
      <c r="N1233">
        <f t="shared" ca="1" si="435"/>
        <v>32.700000000000003</v>
      </c>
      <c r="O1233">
        <f t="shared" ca="1" si="436"/>
        <v>57.7</v>
      </c>
      <c r="P1233">
        <f t="shared" ca="1" si="437"/>
        <v>24.5</v>
      </c>
      <c r="Q1233">
        <f t="shared" ca="1" si="438"/>
        <v>920</v>
      </c>
      <c r="R1233" t="s">
        <v>24</v>
      </c>
      <c r="S1233">
        <f t="shared" ca="1" si="450"/>
        <v>1.55</v>
      </c>
      <c r="T1233">
        <f t="shared" ca="1" si="451"/>
        <v>1.08</v>
      </c>
      <c r="U1233">
        <f t="shared" ca="1" si="452"/>
        <v>0.04</v>
      </c>
      <c r="V1233">
        <v>24947</v>
      </c>
      <c r="W1233">
        <v>774230</v>
      </c>
    </row>
    <row r="1234" spans="1:23" x14ac:dyDescent="0.25">
      <c r="A1234">
        <v>1233</v>
      </c>
      <c r="B1234">
        <f t="shared" ca="1" si="439"/>
        <v>39</v>
      </c>
      <c r="C1234" t="str">
        <f t="shared" ca="1" si="440"/>
        <v>Loamy</v>
      </c>
      <c r="D1234">
        <f t="shared" ca="1" si="441"/>
        <v>6.7</v>
      </c>
      <c r="E1234">
        <f t="shared" ca="1" si="442"/>
        <v>3.6</v>
      </c>
      <c r="F1234">
        <f t="shared" ca="1" si="443"/>
        <v>61.7</v>
      </c>
      <c r="G1234">
        <f t="shared" ca="1" si="444"/>
        <v>1.39</v>
      </c>
      <c r="H1234">
        <f t="shared" ca="1" si="445"/>
        <v>89</v>
      </c>
      <c r="I1234">
        <f t="shared" ca="1" si="446"/>
        <v>49</v>
      </c>
      <c r="J1234">
        <f t="shared" ca="1" si="447"/>
        <v>238</v>
      </c>
      <c r="K1234">
        <f t="shared" ca="1" si="448"/>
        <v>23</v>
      </c>
      <c r="L1234">
        <f t="shared" ca="1" si="449"/>
        <v>1.1000000000000001</v>
      </c>
      <c r="M1234" t="str">
        <f t="shared" ca="1" si="434"/>
        <v>Dark brown</v>
      </c>
      <c r="N1234">
        <f t="shared" ca="1" si="435"/>
        <v>31.8</v>
      </c>
      <c r="O1234">
        <f t="shared" ca="1" si="436"/>
        <v>51.1</v>
      </c>
      <c r="P1234">
        <f t="shared" ca="1" si="437"/>
        <v>24.8</v>
      </c>
      <c r="Q1234">
        <f t="shared" ca="1" si="438"/>
        <v>723</v>
      </c>
      <c r="R1234" t="s">
        <v>24</v>
      </c>
      <c r="S1234">
        <f t="shared" ca="1" si="450"/>
        <v>1.82</v>
      </c>
      <c r="T1234">
        <f t="shared" ca="1" si="451"/>
        <v>1.21</v>
      </c>
      <c r="U1234">
        <f t="shared" ca="1" si="452"/>
        <v>0.04</v>
      </c>
      <c r="V1234">
        <v>24947</v>
      </c>
      <c r="W1234">
        <v>774230</v>
      </c>
    </row>
    <row r="1235" spans="1:23" x14ac:dyDescent="0.25">
      <c r="A1235">
        <v>1234</v>
      </c>
      <c r="B1235">
        <f t="shared" ca="1" si="439"/>
        <v>32</v>
      </c>
      <c r="C1235" t="str">
        <f t="shared" ca="1" si="440"/>
        <v>Loamy</v>
      </c>
      <c r="D1235">
        <f t="shared" ca="1" si="441"/>
        <v>6.2</v>
      </c>
      <c r="E1235">
        <f t="shared" ca="1" si="442"/>
        <v>3.5</v>
      </c>
      <c r="F1235">
        <f t="shared" ca="1" si="443"/>
        <v>61.6</v>
      </c>
      <c r="G1235">
        <f t="shared" ca="1" si="444"/>
        <v>1.24</v>
      </c>
      <c r="H1235">
        <f t="shared" ca="1" si="445"/>
        <v>92</v>
      </c>
      <c r="I1235">
        <f t="shared" ca="1" si="446"/>
        <v>50</v>
      </c>
      <c r="J1235">
        <f t="shared" ca="1" si="447"/>
        <v>283</v>
      </c>
      <c r="K1235">
        <f t="shared" ca="1" si="448"/>
        <v>20</v>
      </c>
      <c r="L1235">
        <f t="shared" ca="1" si="449"/>
        <v>1.7</v>
      </c>
      <c r="M1235" t="str">
        <f t="shared" ca="1" si="434"/>
        <v>Dark brown</v>
      </c>
      <c r="N1235">
        <f t="shared" ca="1" si="435"/>
        <v>33.9</v>
      </c>
      <c r="O1235">
        <f t="shared" ca="1" si="436"/>
        <v>41.2</v>
      </c>
      <c r="P1235">
        <f t="shared" ca="1" si="437"/>
        <v>25.7</v>
      </c>
      <c r="Q1235">
        <f t="shared" ca="1" si="438"/>
        <v>768</v>
      </c>
      <c r="R1235" t="s">
        <v>24</v>
      </c>
      <c r="S1235">
        <f t="shared" ca="1" si="450"/>
        <v>1.84</v>
      </c>
      <c r="T1235">
        <f t="shared" ca="1" si="451"/>
        <v>1.5</v>
      </c>
      <c r="U1235">
        <f t="shared" ca="1" si="452"/>
        <v>0.04</v>
      </c>
      <c r="V1235">
        <v>24947</v>
      </c>
      <c r="W1235">
        <v>774230</v>
      </c>
    </row>
    <row r="1236" spans="1:23" x14ac:dyDescent="0.25">
      <c r="A1236">
        <v>1235</v>
      </c>
      <c r="B1236">
        <f t="shared" ca="1" si="439"/>
        <v>30</v>
      </c>
      <c r="C1236" t="str">
        <f t="shared" ca="1" si="440"/>
        <v>Loamy</v>
      </c>
      <c r="D1236">
        <f t="shared" ca="1" si="441"/>
        <v>6.1</v>
      </c>
      <c r="E1236">
        <f t="shared" ca="1" si="442"/>
        <v>4.0999999999999996</v>
      </c>
      <c r="F1236">
        <f t="shared" ca="1" si="443"/>
        <v>63.4</v>
      </c>
      <c r="G1236">
        <f t="shared" ca="1" si="444"/>
        <v>1.1399999999999999</v>
      </c>
      <c r="H1236">
        <f t="shared" ca="1" si="445"/>
        <v>102</v>
      </c>
      <c r="I1236">
        <f t="shared" ca="1" si="446"/>
        <v>55</v>
      </c>
      <c r="J1236">
        <f t="shared" ca="1" si="447"/>
        <v>255</v>
      </c>
      <c r="K1236">
        <f t="shared" ca="1" si="448"/>
        <v>21</v>
      </c>
      <c r="L1236">
        <f t="shared" ca="1" si="449"/>
        <v>1.1000000000000001</v>
      </c>
      <c r="M1236" t="str">
        <f t="shared" ca="1" si="434"/>
        <v>Reddish brown</v>
      </c>
      <c r="N1236">
        <f t="shared" ca="1" si="435"/>
        <v>48.6</v>
      </c>
      <c r="O1236">
        <f t="shared" ca="1" si="436"/>
        <v>37.799999999999997</v>
      </c>
      <c r="P1236">
        <f t="shared" ca="1" si="437"/>
        <v>25.3</v>
      </c>
      <c r="Q1236">
        <f t="shared" ca="1" si="438"/>
        <v>623</v>
      </c>
      <c r="R1236" t="s">
        <v>24</v>
      </c>
      <c r="S1236">
        <f t="shared" ca="1" si="450"/>
        <v>1.85</v>
      </c>
      <c r="T1236">
        <f t="shared" ca="1" si="451"/>
        <v>1.68</v>
      </c>
      <c r="U1236">
        <f t="shared" ca="1" si="452"/>
        <v>0.02</v>
      </c>
      <c r="V1236">
        <v>24947</v>
      </c>
      <c r="W1236">
        <v>774230</v>
      </c>
    </row>
    <row r="1237" spans="1:23" x14ac:dyDescent="0.25">
      <c r="A1237">
        <v>1236</v>
      </c>
      <c r="B1237">
        <f t="shared" ca="1" si="439"/>
        <v>39</v>
      </c>
      <c r="C1237" t="str">
        <f t="shared" ca="1" si="440"/>
        <v>Sandy loam</v>
      </c>
      <c r="D1237">
        <f t="shared" ca="1" si="441"/>
        <v>6.9</v>
      </c>
      <c r="E1237">
        <f t="shared" ca="1" si="442"/>
        <v>3.9</v>
      </c>
      <c r="F1237">
        <f t="shared" ca="1" si="443"/>
        <v>61.6</v>
      </c>
      <c r="G1237">
        <f t="shared" ca="1" si="444"/>
        <v>1.39</v>
      </c>
      <c r="H1237">
        <f t="shared" ca="1" si="445"/>
        <v>133</v>
      </c>
      <c r="I1237">
        <f t="shared" ca="1" si="446"/>
        <v>51</v>
      </c>
      <c r="J1237">
        <f t="shared" ca="1" si="447"/>
        <v>287</v>
      </c>
      <c r="K1237">
        <f t="shared" ca="1" si="448"/>
        <v>16</v>
      </c>
      <c r="L1237">
        <f t="shared" ca="1" si="449"/>
        <v>1.5</v>
      </c>
      <c r="M1237" t="str">
        <f t="shared" ca="1" si="434"/>
        <v>Reddish brown</v>
      </c>
      <c r="N1237">
        <f t="shared" ca="1" si="435"/>
        <v>42.6</v>
      </c>
      <c r="O1237">
        <f t="shared" ca="1" si="436"/>
        <v>52.2</v>
      </c>
      <c r="P1237">
        <f t="shared" ca="1" si="437"/>
        <v>21.2</v>
      </c>
      <c r="Q1237">
        <f t="shared" ca="1" si="438"/>
        <v>739</v>
      </c>
      <c r="R1237" t="s">
        <v>24</v>
      </c>
      <c r="S1237">
        <f t="shared" ca="1" si="450"/>
        <v>2.61</v>
      </c>
      <c r="T1237">
        <f t="shared" ca="1" si="451"/>
        <v>1.18</v>
      </c>
      <c r="U1237">
        <f t="shared" ca="1" si="452"/>
        <v>0.03</v>
      </c>
      <c r="V1237">
        <v>24947</v>
      </c>
      <c r="W1237">
        <v>774230</v>
      </c>
    </row>
    <row r="1238" spans="1:23" x14ac:dyDescent="0.25">
      <c r="A1238">
        <v>1237</v>
      </c>
      <c r="B1238">
        <f t="shared" ca="1" si="439"/>
        <v>43</v>
      </c>
      <c r="C1238" t="str">
        <f t="shared" ca="1" si="440"/>
        <v>Sandy loam</v>
      </c>
      <c r="D1238">
        <f t="shared" ca="1" si="441"/>
        <v>6.5</v>
      </c>
      <c r="E1238">
        <f t="shared" ca="1" si="442"/>
        <v>4.8</v>
      </c>
      <c r="F1238">
        <f t="shared" ca="1" si="443"/>
        <v>53.8</v>
      </c>
      <c r="G1238">
        <f t="shared" ca="1" si="444"/>
        <v>1.28</v>
      </c>
      <c r="H1238">
        <f t="shared" ca="1" si="445"/>
        <v>98</v>
      </c>
      <c r="I1238">
        <f t="shared" ca="1" si="446"/>
        <v>30</v>
      </c>
      <c r="J1238">
        <f t="shared" ca="1" si="447"/>
        <v>253</v>
      </c>
      <c r="K1238">
        <f t="shared" ca="1" si="448"/>
        <v>18</v>
      </c>
      <c r="L1238">
        <f t="shared" ca="1" si="449"/>
        <v>1.8</v>
      </c>
      <c r="M1238" t="str">
        <f t="shared" ca="1" si="434"/>
        <v>Reddish brown</v>
      </c>
      <c r="N1238">
        <f t="shared" ca="1" si="435"/>
        <v>40.6</v>
      </c>
      <c r="O1238">
        <f t="shared" ca="1" si="436"/>
        <v>59.3</v>
      </c>
      <c r="P1238">
        <f t="shared" ca="1" si="437"/>
        <v>22.7</v>
      </c>
      <c r="Q1238">
        <f t="shared" ca="1" si="438"/>
        <v>631</v>
      </c>
      <c r="R1238" t="s">
        <v>24</v>
      </c>
      <c r="S1238">
        <f t="shared" ca="1" si="450"/>
        <v>3.27</v>
      </c>
      <c r="T1238">
        <f t="shared" ca="1" si="451"/>
        <v>0.91</v>
      </c>
      <c r="U1238">
        <f t="shared" ca="1" si="452"/>
        <v>0.03</v>
      </c>
      <c r="V1238">
        <v>24947</v>
      </c>
      <c r="W1238">
        <v>774230</v>
      </c>
    </row>
    <row r="1239" spans="1:23" x14ac:dyDescent="0.25">
      <c r="A1239">
        <v>1238</v>
      </c>
      <c r="B1239">
        <f t="shared" ca="1" si="439"/>
        <v>32</v>
      </c>
      <c r="C1239" t="str">
        <f t="shared" ca="1" si="440"/>
        <v>Loamy</v>
      </c>
      <c r="D1239">
        <f t="shared" ca="1" si="441"/>
        <v>6</v>
      </c>
      <c r="E1239">
        <f t="shared" ca="1" si="442"/>
        <v>3.9</v>
      </c>
      <c r="F1239">
        <f t="shared" ca="1" si="443"/>
        <v>68</v>
      </c>
      <c r="G1239">
        <f t="shared" ca="1" si="444"/>
        <v>1.41</v>
      </c>
      <c r="H1239">
        <f t="shared" ca="1" si="445"/>
        <v>135</v>
      </c>
      <c r="I1239">
        <f t="shared" ca="1" si="446"/>
        <v>36</v>
      </c>
      <c r="J1239">
        <f t="shared" ca="1" si="447"/>
        <v>203</v>
      </c>
      <c r="K1239">
        <f t="shared" ca="1" si="448"/>
        <v>17</v>
      </c>
      <c r="L1239">
        <f t="shared" ca="1" si="449"/>
        <v>1.6</v>
      </c>
      <c r="M1239" t="str">
        <f t="shared" ca="1" si="434"/>
        <v>Dark brown</v>
      </c>
      <c r="N1239">
        <f t="shared" ca="1" si="435"/>
        <v>49.6</v>
      </c>
      <c r="O1239">
        <f t="shared" ca="1" si="436"/>
        <v>43.1</v>
      </c>
      <c r="P1239">
        <f t="shared" ca="1" si="437"/>
        <v>29.6</v>
      </c>
      <c r="Q1239">
        <f t="shared" ca="1" si="438"/>
        <v>677</v>
      </c>
      <c r="R1239" t="s">
        <v>24</v>
      </c>
      <c r="S1239">
        <f t="shared" ca="1" si="450"/>
        <v>3.75</v>
      </c>
      <c r="T1239">
        <f t="shared" ca="1" si="451"/>
        <v>1.58</v>
      </c>
      <c r="U1239">
        <f t="shared" ca="1" si="452"/>
        <v>0.03</v>
      </c>
      <c r="V1239">
        <v>24947</v>
      </c>
      <c r="W1239">
        <v>774230</v>
      </c>
    </row>
    <row r="1240" spans="1:23" x14ac:dyDescent="0.25">
      <c r="A1240">
        <v>1239</v>
      </c>
      <c r="B1240">
        <f t="shared" ca="1" si="439"/>
        <v>44</v>
      </c>
      <c r="C1240" t="str">
        <f t="shared" ca="1" si="440"/>
        <v>Sandy loam</v>
      </c>
      <c r="D1240">
        <f t="shared" ca="1" si="441"/>
        <v>6.1</v>
      </c>
      <c r="E1240">
        <f t="shared" ca="1" si="442"/>
        <v>4</v>
      </c>
      <c r="F1240">
        <f t="shared" ca="1" si="443"/>
        <v>66</v>
      </c>
      <c r="G1240">
        <f t="shared" ca="1" si="444"/>
        <v>1.48</v>
      </c>
      <c r="H1240">
        <f t="shared" ca="1" si="445"/>
        <v>140</v>
      </c>
      <c r="I1240">
        <f t="shared" ca="1" si="446"/>
        <v>34</v>
      </c>
      <c r="J1240">
        <f t="shared" ca="1" si="447"/>
        <v>251</v>
      </c>
      <c r="K1240">
        <f t="shared" ca="1" si="448"/>
        <v>20</v>
      </c>
      <c r="L1240">
        <f t="shared" ca="1" si="449"/>
        <v>1.7</v>
      </c>
      <c r="M1240" t="str">
        <f t="shared" ca="1" si="434"/>
        <v>Dark brown</v>
      </c>
      <c r="N1240">
        <f t="shared" ca="1" si="435"/>
        <v>48.5</v>
      </c>
      <c r="O1240">
        <f t="shared" ca="1" si="436"/>
        <v>60</v>
      </c>
      <c r="P1240">
        <f t="shared" ca="1" si="437"/>
        <v>30</v>
      </c>
      <c r="Q1240">
        <f t="shared" ca="1" si="438"/>
        <v>750</v>
      </c>
      <c r="R1240" t="s">
        <v>24</v>
      </c>
      <c r="S1240">
        <f t="shared" ca="1" si="450"/>
        <v>4.12</v>
      </c>
      <c r="T1240">
        <f t="shared" ca="1" si="451"/>
        <v>1.1000000000000001</v>
      </c>
      <c r="U1240">
        <f t="shared" ca="1" si="452"/>
        <v>0.03</v>
      </c>
      <c r="V1240">
        <v>24947</v>
      </c>
      <c r="W1240">
        <v>774230</v>
      </c>
    </row>
    <row r="1241" spans="1:23" x14ac:dyDescent="0.25">
      <c r="A1241">
        <v>1240</v>
      </c>
      <c r="B1241">
        <f t="shared" ca="1" si="439"/>
        <v>40</v>
      </c>
      <c r="C1241" t="str">
        <f t="shared" ca="1" si="440"/>
        <v>Sandy loam</v>
      </c>
      <c r="D1241">
        <f t="shared" ca="1" si="441"/>
        <v>6.5</v>
      </c>
      <c r="E1241">
        <f t="shared" ca="1" si="442"/>
        <v>4.9000000000000004</v>
      </c>
      <c r="F1241">
        <f t="shared" ca="1" si="443"/>
        <v>56.9</v>
      </c>
      <c r="G1241">
        <f t="shared" ca="1" si="444"/>
        <v>1.4</v>
      </c>
      <c r="H1241">
        <f t="shared" ca="1" si="445"/>
        <v>133</v>
      </c>
      <c r="I1241">
        <f t="shared" ca="1" si="446"/>
        <v>49</v>
      </c>
      <c r="J1241">
        <f t="shared" ca="1" si="447"/>
        <v>243</v>
      </c>
      <c r="K1241">
        <f t="shared" ca="1" si="448"/>
        <v>16</v>
      </c>
      <c r="L1241">
        <f t="shared" ca="1" si="449"/>
        <v>1.4</v>
      </c>
      <c r="M1241" t="str">
        <f t="shared" ca="1" si="434"/>
        <v>Dark brown</v>
      </c>
      <c r="N1241">
        <f t="shared" ca="1" si="435"/>
        <v>47.3</v>
      </c>
      <c r="O1241">
        <f t="shared" ca="1" si="436"/>
        <v>36.799999999999997</v>
      </c>
      <c r="P1241">
        <f t="shared" ca="1" si="437"/>
        <v>25.7</v>
      </c>
      <c r="Q1241">
        <f t="shared" ca="1" si="438"/>
        <v>692</v>
      </c>
      <c r="R1241" t="s">
        <v>24</v>
      </c>
      <c r="S1241">
        <f t="shared" ca="1" si="450"/>
        <v>2.71</v>
      </c>
      <c r="T1241">
        <f t="shared" ca="1" si="451"/>
        <v>1.55</v>
      </c>
      <c r="U1241">
        <f t="shared" ca="1" si="452"/>
        <v>0.03</v>
      </c>
      <c r="V1241">
        <v>24947</v>
      </c>
      <c r="W1241">
        <v>774230</v>
      </c>
    </row>
    <row r="1242" spans="1:23" x14ac:dyDescent="0.25">
      <c r="A1242">
        <v>1241</v>
      </c>
      <c r="B1242">
        <f t="shared" ca="1" si="439"/>
        <v>43</v>
      </c>
      <c r="C1242" t="str">
        <f t="shared" ca="1" si="440"/>
        <v>Sandy loam</v>
      </c>
      <c r="D1242">
        <f t="shared" ca="1" si="441"/>
        <v>6.6</v>
      </c>
      <c r="E1242">
        <f t="shared" ca="1" si="442"/>
        <v>3.4</v>
      </c>
      <c r="F1242">
        <f t="shared" ca="1" si="443"/>
        <v>69.099999999999994</v>
      </c>
      <c r="G1242">
        <f t="shared" ca="1" si="444"/>
        <v>1.1200000000000001</v>
      </c>
      <c r="H1242">
        <f t="shared" ca="1" si="445"/>
        <v>95</v>
      </c>
      <c r="I1242">
        <f t="shared" ca="1" si="446"/>
        <v>46</v>
      </c>
      <c r="J1242">
        <f t="shared" ca="1" si="447"/>
        <v>224</v>
      </c>
      <c r="K1242">
        <f t="shared" ca="1" si="448"/>
        <v>16</v>
      </c>
      <c r="L1242">
        <f t="shared" ca="1" si="449"/>
        <v>1.3</v>
      </c>
      <c r="M1242" t="str">
        <f t="shared" ca="1" si="434"/>
        <v>Dark brown</v>
      </c>
      <c r="N1242">
        <f t="shared" ca="1" si="435"/>
        <v>43.6</v>
      </c>
      <c r="O1242">
        <f t="shared" ca="1" si="436"/>
        <v>37.4</v>
      </c>
      <c r="P1242">
        <f t="shared" ca="1" si="437"/>
        <v>24.9</v>
      </c>
      <c r="Q1242">
        <f t="shared" ca="1" si="438"/>
        <v>786</v>
      </c>
      <c r="R1242" t="s">
        <v>24</v>
      </c>
      <c r="S1242">
        <f t="shared" ca="1" si="450"/>
        <v>2.0699999999999998</v>
      </c>
      <c r="T1242">
        <f t="shared" ca="1" si="451"/>
        <v>1.85</v>
      </c>
      <c r="U1242">
        <f t="shared" ca="1" si="452"/>
        <v>0.03</v>
      </c>
      <c r="V1242">
        <v>24947</v>
      </c>
      <c r="W1242">
        <v>774230</v>
      </c>
    </row>
    <row r="1243" spans="1:23" x14ac:dyDescent="0.25">
      <c r="A1243">
        <v>1242</v>
      </c>
      <c r="B1243">
        <f t="shared" ca="1" si="439"/>
        <v>34</v>
      </c>
      <c r="C1243" t="str">
        <f t="shared" ca="1" si="440"/>
        <v>Sandy loam</v>
      </c>
      <c r="D1243">
        <f t="shared" ca="1" si="441"/>
        <v>6.7</v>
      </c>
      <c r="E1243">
        <f t="shared" ca="1" si="442"/>
        <v>3.2</v>
      </c>
      <c r="F1243">
        <f t="shared" ca="1" si="443"/>
        <v>69</v>
      </c>
      <c r="G1243">
        <f t="shared" ca="1" si="444"/>
        <v>1.3</v>
      </c>
      <c r="H1243">
        <f t="shared" ca="1" si="445"/>
        <v>117</v>
      </c>
      <c r="I1243">
        <f t="shared" ca="1" si="446"/>
        <v>46</v>
      </c>
      <c r="J1243">
        <f t="shared" ca="1" si="447"/>
        <v>228</v>
      </c>
      <c r="K1243">
        <f t="shared" ca="1" si="448"/>
        <v>25</v>
      </c>
      <c r="L1243">
        <f t="shared" ca="1" si="449"/>
        <v>1.3</v>
      </c>
      <c r="M1243" t="str">
        <f t="shared" ca="1" si="434"/>
        <v>Dark brown</v>
      </c>
      <c r="N1243">
        <f t="shared" ca="1" si="435"/>
        <v>32.6</v>
      </c>
      <c r="O1243">
        <f t="shared" ca="1" si="436"/>
        <v>54.1</v>
      </c>
      <c r="P1243">
        <f t="shared" ca="1" si="437"/>
        <v>28.9</v>
      </c>
      <c r="Q1243">
        <f t="shared" ca="1" si="438"/>
        <v>929</v>
      </c>
      <c r="R1243" t="s">
        <v>24</v>
      </c>
      <c r="S1243">
        <f t="shared" ca="1" si="450"/>
        <v>2.54</v>
      </c>
      <c r="T1243">
        <f t="shared" ca="1" si="451"/>
        <v>1.28</v>
      </c>
      <c r="U1243">
        <f t="shared" ca="1" si="452"/>
        <v>0.04</v>
      </c>
      <c r="V1243">
        <v>24947</v>
      </c>
      <c r="W1243">
        <v>774230</v>
      </c>
    </row>
    <row r="1244" spans="1:23" x14ac:dyDescent="0.25">
      <c r="A1244">
        <v>1243</v>
      </c>
      <c r="B1244">
        <f t="shared" ca="1" si="439"/>
        <v>36</v>
      </c>
      <c r="C1244" t="str">
        <f t="shared" ca="1" si="440"/>
        <v>Sandy loam</v>
      </c>
      <c r="D1244">
        <f t="shared" ca="1" si="441"/>
        <v>6.5</v>
      </c>
      <c r="E1244">
        <f t="shared" ca="1" si="442"/>
        <v>3.4</v>
      </c>
      <c r="F1244">
        <f t="shared" ca="1" si="443"/>
        <v>51.4</v>
      </c>
      <c r="G1244">
        <f t="shared" ca="1" si="444"/>
        <v>1.24</v>
      </c>
      <c r="H1244">
        <f t="shared" ca="1" si="445"/>
        <v>131</v>
      </c>
      <c r="I1244">
        <f t="shared" ca="1" si="446"/>
        <v>44</v>
      </c>
      <c r="J1244">
        <f t="shared" ca="1" si="447"/>
        <v>241</v>
      </c>
      <c r="K1244">
        <f t="shared" ca="1" si="448"/>
        <v>19</v>
      </c>
      <c r="L1244">
        <f t="shared" ca="1" si="449"/>
        <v>1.1000000000000001</v>
      </c>
      <c r="M1244" t="str">
        <f t="shared" ca="1" si="434"/>
        <v>Dark brown</v>
      </c>
      <c r="N1244">
        <f t="shared" ca="1" si="435"/>
        <v>47.1</v>
      </c>
      <c r="O1244">
        <f t="shared" ca="1" si="436"/>
        <v>54.7</v>
      </c>
      <c r="P1244">
        <f t="shared" ca="1" si="437"/>
        <v>29.8</v>
      </c>
      <c r="Q1244">
        <f t="shared" ca="1" si="438"/>
        <v>742</v>
      </c>
      <c r="R1244" t="s">
        <v>24</v>
      </c>
      <c r="S1244">
        <f t="shared" ca="1" si="450"/>
        <v>2.98</v>
      </c>
      <c r="T1244">
        <f t="shared" ca="1" si="451"/>
        <v>0.94</v>
      </c>
      <c r="U1244">
        <f t="shared" ca="1" si="452"/>
        <v>0.03</v>
      </c>
      <c r="V1244">
        <v>24947</v>
      </c>
      <c r="W1244">
        <v>774230</v>
      </c>
    </row>
    <row r="1245" spans="1:23" x14ac:dyDescent="0.25">
      <c r="A1245">
        <v>1244</v>
      </c>
      <c r="B1245">
        <f t="shared" ca="1" si="439"/>
        <v>40</v>
      </c>
      <c r="C1245" t="str">
        <f t="shared" ca="1" si="440"/>
        <v>Sandy loam</v>
      </c>
      <c r="D1245">
        <f t="shared" ca="1" si="441"/>
        <v>6.9</v>
      </c>
      <c r="E1245">
        <f t="shared" ca="1" si="442"/>
        <v>4</v>
      </c>
      <c r="F1245">
        <f t="shared" ca="1" si="443"/>
        <v>60.1</v>
      </c>
      <c r="G1245">
        <f t="shared" ca="1" si="444"/>
        <v>1.19</v>
      </c>
      <c r="H1245">
        <f t="shared" ca="1" si="445"/>
        <v>147</v>
      </c>
      <c r="I1245">
        <f t="shared" ca="1" si="446"/>
        <v>34</v>
      </c>
      <c r="J1245">
        <f t="shared" ca="1" si="447"/>
        <v>250</v>
      </c>
      <c r="K1245">
        <f t="shared" ca="1" si="448"/>
        <v>19</v>
      </c>
      <c r="L1245">
        <f t="shared" ca="1" si="449"/>
        <v>2</v>
      </c>
      <c r="M1245" t="str">
        <f t="shared" ca="1" si="434"/>
        <v>Reddish brown</v>
      </c>
      <c r="N1245">
        <f t="shared" ca="1" si="435"/>
        <v>48.2</v>
      </c>
      <c r="O1245">
        <f t="shared" ca="1" si="436"/>
        <v>40.4</v>
      </c>
      <c r="P1245">
        <f t="shared" ca="1" si="437"/>
        <v>22.4</v>
      </c>
      <c r="Q1245">
        <f t="shared" ca="1" si="438"/>
        <v>675</v>
      </c>
      <c r="R1245" t="s">
        <v>24</v>
      </c>
      <c r="S1245">
        <f t="shared" ca="1" si="450"/>
        <v>4.32</v>
      </c>
      <c r="T1245">
        <f t="shared" ca="1" si="451"/>
        <v>1.49</v>
      </c>
      <c r="U1245">
        <f t="shared" ca="1" si="452"/>
        <v>0.02</v>
      </c>
      <c r="V1245">
        <v>24947</v>
      </c>
      <c r="W1245">
        <v>774230</v>
      </c>
    </row>
    <row r="1246" spans="1:23" x14ac:dyDescent="0.25">
      <c r="A1246">
        <v>1245</v>
      </c>
      <c r="B1246">
        <f t="shared" ca="1" si="439"/>
        <v>31</v>
      </c>
      <c r="C1246" t="str">
        <f t="shared" ca="1" si="440"/>
        <v>Sandy loam</v>
      </c>
      <c r="D1246">
        <f t="shared" ca="1" si="441"/>
        <v>6.8</v>
      </c>
      <c r="E1246">
        <f t="shared" ca="1" si="442"/>
        <v>3.1</v>
      </c>
      <c r="F1246">
        <f t="shared" ca="1" si="443"/>
        <v>50.9</v>
      </c>
      <c r="G1246">
        <f t="shared" ca="1" si="444"/>
        <v>1.1000000000000001</v>
      </c>
      <c r="H1246">
        <f t="shared" ca="1" si="445"/>
        <v>95</v>
      </c>
      <c r="I1246">
        <f t="shared" ca="1" si="446"/>
        <v>60</v>
      </c>
      <c r="J1246">
        <f t="shared" ca="1" si="447"/>
        <v>288</v>
      </c>
      <c r="K1246">
        <f t="shared" ca="1" si="448"/>
        <v>15</v>
      </c>
      <c r="L1246">
        <f t="shared" ca="1" si="449"/>
        <v>1.9</v>
      </c>
      <c r="M1246" t="str">
        <f t="shared" ca="1" si="434"/>
        <v>Dark brown</v>
      </c>
      <c r="N1246">
        <f t="shared" ca="1" si="435"/>
        <v>32.299999999999997</v>
      </c>
      <c r="O1246">
        <f t="shared" ca="1" si="436"/>
        <v>53.4</v>
      </c>
      <c r="P1246">
        <f t="shared" ca="1" si="437"/>
        <v>22.1</v>
      </c>
      <c r="Q1246">
        <f t="shared" ca="1" si="438"/>
        <v>897</v>
      </c>
      <c r="R1246" t="s">
        <v>24</v>
      </c>
      <c r="S1246">
        <f t="shared" ca="1" si="450"/>
        <v>1.58</v>
      </c>
      <c r="T1246">
        <f t="shared" ca="1" si="451"/>
        <v>0.95</v>
      </c>
      <c r="U1246">
        <f t="shared" ca="1" si="452"/>
        <v>0.03</v>
      </c>
      <c r="V1246">
        <v>24947</v>
      </c>
      <c r="W1246">
        <v>774230</v>
      </c>
    </row>
    <row r="1247" spans="1:23" x14ac:dyDescent="0.25">
      <c r="A1247">
        <v>1246</v>
      </c>
      <c r="B1247">
        <f t="shared" ca="1" si="439"/>
        <v>35</v>
      </c>
      <c r="C1247" t="str">
        <f t="shared" ca="1" si="440"/>
        <v>Loamy</v>
      </c>
      <c r="D1247">
        <f t="shared" ca="1" si="441"/>
        <v>6.9</v>
      </c>
      <c r="E1247">
        <f t="shared" ca="1" si="442"/>
        <v>4.8</v>
      </c>
      <c r="F1247">
        <f t="shared" ca="1" si="443"/>
        <v>61.2</v>
      </c>
      <c r="G1247">
        <f t="shared" ca="1" si="444"/>
        <v>1.34</v>
      </c>
      <c r="H1247">
        <f t="shared" ca="1" si="445"/>
        <v>87</v>
      </c>
      <c r="I1247">
        <f t="shared" ca="1" si="446"/>
        <v>37</v>
      </c>
      <c r="J1247">
        <f t="shared" ca="1" si="447"/>
        <v>296</v>
      </c>
      <c r="K1247">
        <f t="shared" ca="1" si="448"/>
        <v>15</v>
      </c>
      <c r="L1247">
        <f t="shared" ca="1" si="449"/>
        <v>1.6</v>
      </c>
      <c r="M1247" t="str">
        <f t="shared" ca="1" si="434"/>
        <v>Dark brown</v>
      </c>
      <c r="N1247">
        <f t="shared" ca="1" si="435"/>
        <v>30</v>
      </c>
      <c r="O1247">
        <f t="shared" ca="1" si="436"/>
        <v>50.9</v>
      </c>
      <c r="P1247">
        <f t="shared" ca="1" si="437"/>
        <v>25.5</v>
      </c>
      <c r="Q1247">
        <f t="shared" ca="1" si="438"/>
        <v>914</v>
      </c>
      <c r="R1247" t="s">
        <v>24</v>
      </c>
      <c r="S1247">
        <f t="shared" ca="1" si="450"/>
        <v>2.35</v>
      </c>
      <c r="T1247">
        <f t="shared" ca="1" si="451"/>
        <v>1.2</v>
      </c>
      <c r="U1247">
        <f t="shared" ca="1" si="452"/>
        <v>0.04</v>
      </c>
      <c r="V1247">
        <v>24947</v>
      </c>
      <c r="W1247">
        <v>774230</v>
      </c>
    </row>
    <row r="1248" spans="1:23" x14ac:dyDescent="0.25">
      <c r="A1248">
        <v>1247</v>
      </c>
      <c r="B1248">
        <f t="shared" ca="1" si="439"/>
        <v>45</v>
      </c>
      <c r="C1248" t="str">
        <f t="shared" ca="1" si="440"/>
        <v>Sandy loam</v>
      </c>
      <c r="D1248">
        <f t="shared" ca="1" si="441"/>
        <v>6.9</v>
      </c>
      <c r="E1248">
        <f t="shared" ca="1" si="442"/>
        <v>3.6</v>
      </c>
      <c r="F1248">
        <f t="shared" ca="1" si="443"/>
        <v>66.8</v>
      </c>
      <c r="G1248">
        <f t="shared" ca="1" si="444"/>
        <v>1.02</v>
      </c>
      <c r="H1248">
        <f t="shared" ca="1" si="445"/>
        <v>150</v>
      </c>
      <c r="I1248">
        <f t="shared" ca="1" si="446"/>
        <v>41</v>
      </c>
      <c r="J1248">
        <f t="shared" ca="1" si="447"/>
        <v>211</v>
      </c>
      <c r="K1248">
        <f t="shared" ca="1" si="448"/>
        <v>22</v>
      </c>
      <c r="L1248">
        <f t="shared" ca="1" si="449"/>
        <v>1.4</v>
      </c>
      <c r="M1248" t="str">
        <f t="shared" ca="1" si="434"/>
        <v>Dark brown</v>
      </c>
      <c r="N1248">
        <f t="shared" ca="1" si="435"/>
        <v>42</v>
      </c>
      <c r="O1248">
        <f t="shared" ca="1" si="436"/>
        <v>50.1</v>
      </c>
      <c r="P1248">
        <f t="shared" ca="1" si="437"/>
        <v>26.8</v>
      </c>
      <c r="Q1248">
        <f t="shared" ca="1" si="438"/>
        <v>818</v>
      </c>
      <c r="R1248" t="s">
        <v>24</v>
      </c>
      <c r="S1248">
        <f t="shared" ca="1" si="450"/>
        <v>3.66</v>
      </c>
      <c r="T1248">
        <f t="shared" ca="1" si="451"/>
        <v>1.33</v>
      </c>
      <c r="U1248">
        <f t="shared" ca="1" si="452"/>
        <v>0.02</v>
      </c>
      <c r="V1248">
        <v>24947</v>
      </c>
      <c r="W1248">
        <v>774230</v>
      </c>
    </row>
    <row r="1249" spans="1:23" x14ac:dyDescent="0.25">
      <c r="A1249">
        <v>1248</v>
      </c>
      <c r="B1249">
        <f t="shared" ca="1" si="439"/>
        <v>31</v>
      </c>
      <c r="C1249" t="str">
        <f t="shared" ca="1" si="440"/>
        <v>Loamy</v>
      </c>
      <c r="D1249">
        <f t="shared" ca="1" si="441"/>
        <v>6.4</v>
      </c>
      <c r="E1249">
        <f t="shared" ca="1" si="442"/>
        <v>3.8</v>
      </c>
      <c r="F1249">
        <f t="shared" ca="1" si="443"/>
        <v>51.2</v>
      </c>
      <c r="G1249">
        <f t="shared" ca="1" si="444"/>
        <v>1.27</v>
      </c>
      <c r="H1249">
        <f t="shared" ca="1" si="445"/>
        <v>113</v>
      </c>
      <c r="I1249">
        <f t="shared" ca="1" si="446"/>
        <v>49</v>
      </c>
      <c r="J1249">
        <f t="shared" ca="1" si="447"/>
        <v>248</v>
      </c>
      <c r="K1249">
        <f t="shared" ca="1" si="448"/>
        <v>18</v>
      </c>
      <c r="L1249">
        <f t="shared" ca="1" si="449"/>
        <v>1.2</v>
      </c>
      <c r="M1249" t="str">
        <f t="shared" ca="1" si="434"/>
        <v>Reddish brown</v>
      </c>
      <c r="N1249">
        <f t="shared" ca="1" si="435"/>
        <v>40.1</v>
      </c>
      <c r="O1249">
        <f t="shared" ca="1" si="436"/>
        <v>54.3</v>
      </c>
      <c r="P1249">
        <f t="shared" ca="1" si="437"/>
        <v>20.2</v>
      </c>
      <c r="Q1249">
        <f t="shared" ca="1" si="438"/>
        <v>962</v>
      </c>
      <c r="R1249" t="s">
        <v>24</v>
      </c>
      <c r="S1249">
        <f t="shared" ca="1" si="450"/>
        <v>2.31</v>
      </c>
      <c r="T1249">
        <f t="shared" ca="1" si="451"/>
        <v>0.94</v>
      </c>
      <c r="U1249">
        <f t="shared" ca="1" si="452"/>
        <v>0.03</v>
      </c>
      <c r="V1249">
        <v>24947</v>
      </c>
      <c r="W1249">
        <v>774230</v>
      </c>
    </row>
    <row r="1250" spans="1:23" x14ac:dyDescent="0.25">
      <c r="A1250">
        <v>1249</v>
      </c>
      <c r="B1250">
        <f t="shared" ca="1" si="439"/>
        <v>37</v>
      </c>
      <c r="C1250" t="str">
        <f t="shared" ca="1" si="440"/>
        <v>Sandy loam</v>
      </c>
      <c r="D1250">
        <f t="shared" ca="1" si="441"/>
        <v>6.7</v>
      </c>
      <c r="E1250">
        <f t="shared" ca="1" si="442"/>
        <v>3.6</v>
      </c>
      <c r="F1250">
        <f t="shared" ca="1" si="443"/>
        <v>65.7</v>
      </c>
      <c r="G1250">
        <f t="shared" ca="1" si="444"/>
        <v>1.01</v>
      </c>
      <c r="H1250">
        <f t="shared" ca="1" si="445"/>
        <v>92</v>
      </c>
      <c r="I1250">
        <f t="shared" ca="1" si="446"/>
        <v>56</v>
      </c>
      <c r="J1250">
        <f t="shared" ca="1" si="447"/>
        <v>217</v>
      </c>
      <c r="K1250">
        <f t="shared" ca="1" si="448"/>
        <v>15</v>
      </c>
      <c r="L1250">
        <f t="shared" ca="1" si="449"/>
        <v>1.6</v>
      </c>
      <c r="M1250" t="str">
        <f t="shared" ca="1" si="434"/>
        <v>Reddish brown</v>
      </c>
      <c r="N1250">
        <f t="shared" ca="1" si="435"/>
        <v>30.3</v>
      </c>
      <c r="O1250">
        <f t="shared" ca="1" si="436"/>
        <v>50.5</v>
      </c>
      <c r="P1250">
        <f t="shared" ca="1" si="437"/>
        <v>27.9</v>
      </c>
      <c r="Q1250">
        <f t="shared" ca="1" si="438"/>
        <v>838</v>
      </c>
      <c r="R1250" t="s">
        <v>24</v>
      </c>
      <c r="S1250">
        <f t="shared" ca="1" si="450"/>
        <v>1.64</v>
      </c>
      <c r="T1250">
        <f t="shared" ca="1" si="451"/>
        <v>1.3</v>
      </c>
      <c r="U1250">
        <f t="shared" ca="1" si="452"/>
        <v>0.03</v>
      </c>
      <c r="V1250">
        <v>24947</v>
      </c>
      <c r="W1250">
        <v>774230</v>
      </c>
    </row>
    <row r="1251" spans="1:23" x14ac:dyDescent="0.25">
      <c r="A1251">
        <v>1250</v>
      </c>
      <c r="B1251">
        <f t="shared" ca="1" si="439"/>
        <v>38</v>
      </c>
      <c r="C1251" t="str">
        <f t="shared" ca="1" si="440"/>
        <v>Loamy</v>
      </c>
      <c r="D1251">
        <f t="shared" ca="1" si="441"/>
        <v>6.5</v>
      </c>
      <c r="E1251">
        <f t="shared" ca="1" si="442"/>
        <v>4.8</v>
      </c>
      <c r="F1251">
        <f t="shared" ca="1" si="443"/>
        <v>61.8</v>
      </c>
      <c r="G1251">
        <f t="shared" ca="1" si="444"/>
        <v>1.07</v>
      </c>
      <c r="H1251">
        <f t="shared" ca="1" si="445"/>
        <v>87</v>
      </c>
      <c r="I1251">
        <f t="shared" ca="1" si="446"/>
        <v>32</v>
      </c>
      <c r="J1251">
        <f t="shared" ca="1" si="447"/>
        <v>258</v>
      </c>
      <c r="K1251">
        <f t="shared" ca="1" si="448"/>
        <v>18</v>
      </c>
      <c r="L1251">
        <f t="shared" ca="1" si="449"/>
        <v>1.4</v>
      </c>
      <c r="M1251" t="str">
        <f t="shared" ca="1" si="434"/>
        <v>Dark brown</v>
      </c>
      <c r="N1251">
        <f t="shared" ca="1" si="435"/>
        <v>44.4</v>
      </c>
      <c r="O1251">
        <f t="shared" ca="1" si="436"/>
        <v>43.9</v>
      </c>
      <c r="P1251">
        <f t="shared" ca="1" si="437"/>
        <v>22.3</v>
      </c>
      <c r="Q1251">
        <f t="shared" ca="1" si="438"/>
        <v>908</v>
      </c>
      <c r="R1251" t="s">
        <v>24</v>
      </c>
      <c r="S1251">
        <f t="shared" ca="1" si="450"/>
        <v>2.72</v>
      </c>
      <c r="T1251">
        <f t="shared" ca="1" si="451"/>
        <v>1.41</v>
      </c>
      <c r="U1251">
        <f t="shared" ca="1" si="452"/>
        <v>0.02</v>
      </c>
      <c r="V1251">
        <v>24947</v>
      </c>
      <c r="W1251">
        <v>774230</v>
      </c>
    </row>
    <row r="1252" spans="1:23" x14ac:dyDescent="0.25">
      <c r="A1252">
        <v>1251</v>
      </c>
      <c r="B1252">
        <f t="shared" ca="1" si="439"/>
        <v>31</v>
      </c>
      <c r="C1252" t="str">
        <f t="shared" ca="1" si="440"/>
        <v>Loamy</v>
      </c>
      <c r="D1252">
        <f t="shared" ca="1" si="441"/>
        <v>6.1</v>
      </c>
      <c r="E1252">
        <f t="shared" ca="1" si="442"/>
        <v>3.8</v>
      </c>
      <c r="F1252">
        <f t="shared" ca="1" si="443"/>
        <v>53.9</v>
      </c>
      <c r="G1252">
        <f t="shared" ca="1" si="444"/>
        <v>1.28</v>
      </c>
      <c r="H1252">
        <f t="shared" ca="1" si="445"/>
        <v>106</v>
      </c>
      <c r="I1252">
        <f t="shared" ca="1" si="446"/>
        <v>38</v>
      </c>
      <c r="J1252">
        <f t="shared" ca="1" si="447"/>
        <v>286</v>
      </c>
      <c r="K1252">
        <f t="shared" ca="1" si="448"/>
        <v>17</v>
      </c>
      <c r="L1252">
        <f t="shared" ca="1" si="449"/>
        <v>1.8</v>
      </c>
      <c r="M1252" t="str">
        <f t="shared" ca="1" si="434"/>
        <v>Dark brown</v>
      </c>
      <c r="N1252">
        <f t="shared" ca="1" si="435"/>
        <v>31</v>
      </c>
      <c r="O1252">
        <f t="shared" ca="1" si="436"/>
        <v>31.3</v>
      </c>
      <c r="P1252">
        <f t="shared" ca="1" si="437"/>
        <v>22.3</v>
      </c>
      <c r="Q1252">
        <f t="shared" ca="1" si="438"/>
        <v>725</v>
      </c>
      <c r="R1252" t="s">
        <v>24</v>
      </c>
      <c r="S1252">
        <f t="shared" ca="1" si="450"/>
        <v>2.79</v>
      </c>
      <c r="T1252">
        <f t="shared" ca="1" si="451"/>
        <v>1.72</v>
      </c>
      <c r="U1252">
        <f t="shared" ca="1" si="452"/>
        <v>0.04</v>
      </c>
      <c r="V1252">
        <v>24947</v>
      </c>
      <c r="W1252">
        <v>774230</v>
      </c>
    </row>
    <row r="1253" spans="1:23" x14ac:dyDescent="0.25">
      <c r="A1253">
        <v>1252</v>
      </c>
      <c r="B1253">
        <f t="shared" ca="1" si="439"/>
        <v>35</v>
      </c>
      <c r="C1253" t="str">
        <f t="shared" ca="1" si="440"/>
        <v>Loamy</v>
      </c>
      <c r="D1253">
        <f t="shared" ca="1" si="441"/>
        <v>6.6</v>
      </c>
      <c r="E1253">
        <f t="shared" ca="1" si="442"/>
        <v>4.2</v>
      </c>
      <c r="F1253">
        <f t="shared" ca="1" si="443"/>
        <v>59.6</v>
      </c>
      <c r="G1253">
        <f t="shared" ca="1" si="444"/>
        <v>1.1000000000000001</v>
      </c>
      <c r="H1253">
        <f t="shared" ca="1" si="445"/>
        <v>137</v>
      </c>
      <c r="I1253">
        <f t="shared" ca="1" si="446"/>
        <v>59</v>
      </c>
      <c r="J1253">
        <f t="shared" ca="1" si="447"/>
        <v>268</v>
      </c>
      <c r="K1253">
        <f t="shared" ca="1" si="448"/>
        <v>20</v>
      </c>
      <c r="L1253">
        <f t="shared" ca="1" si="449"/>
        <v>1.6</v>
      </c>
      <c r="M1253" t="str">
        <f t="shared" ca="1" si="434"/>
        <v>Dark brown</v>
      </c>
      <c r="N1253">
        <f t="shared" ca="1" si="435"/>
        <v>40.799999999999997</v>
      </c>
      <c r="O1253">
        <f t="shared" ca="1" si="436"/>
        <v>58.8</v>
      </c>
      <c r="P1253">
        <f t="shared" ca="1" si="437"/>
        <v>27.8</v>
      </c>
      <c r="Q1253">
        <f t="shared" ca="1" si="438"/>
        <v>688</v>
      </c>
      <c r="R1253" t="s">
        <v>24</v>
      </c>
      <c r="S1253">
        <f t="shared" ca="1" si="450"/>
        <v>2.3199999999999998</v>
      </c>
      <c r="T1253">
        <f t="shared" ca="1" si="451"/>
        <v>1.01</v>
      </c>
      <c r="U1253">
        <f t="shared" ca="1" si="452"/>
        <v>0.03</v>
      </c>
      <c r="V1253">
        <v>24947</v>
      </c>
      <c r="W1253">
        <v>774230</v>
      </c>
    </row>
    <row r="1254" spans="1:23" x14ac:dyDescent="0.25">
      <c r="A1254">
        <v>1253</v>
      </c>
      <c r="B1254">
        <f t="shared" ca="1" si="439"/>
        <v>39</v>
      </c>
      <c r="C1254" t="str">
        <f t="shared" ca="1" si="440"/>
        <v>Loamy</v>
      </c>
      <c r="D1254">
        <f t="shared" ca="1" si="441"/>
        <v>6.5</v>
      </c>
      <c r="E1254">
        <f t="shared" ca="1" si="442"/>
        <v>4.0999999999999996</v>
      </c>
      <c r="F1254">
        <f t="shared" ca="1" si="443"/>
        <v>55.9</v>
      </c>
      <c r="G1254">
        <f t="shared" ca="1" si="444"/>
        <v>1</v>
      </c>
      <c r="H1254">
        <f t="shared" ca="1" si="445"/>
        <v>87</v>
      </c>
      <c r="I1254">
        <f t="shared" ca="1" si="446"/>
        <v>46</v>
      </c>
      <c r="J1254">
        <f t="shared" ca="1" si="447"/>
        <v>255</v>
      </c>
      <c r="K1254">
        <f t="shared" ca="1" si="448"/>
        <v>25</v>
      </c>
      <c r="L1254">
        <f t="shared" ca="1" si="449"/>
        <v>1.1000000000000001</v>
      </c>
      <c r="M1254" t="str">
        <f t="shared" ca="1" si="434"/>
        <v>Reddish brown</v>
      </c>
      <c r="N1254">
        <f t="shared" ca="1" si="435"/>
        <v>32.6</v>
      </c>
      <c r="O1254">
        <f t="shared" ca="1" si="436"/>
        <v>46.5</v>
      </c>
      <c r="P1254">
        <f t="shared" ca="1" si="437"/>
        <v>27.9</v>
      </c>
      <c r="Q1254">
        <f t="shared" ca="1" si="438"/>
        <v>816</v>
      </c>
      <c r="R1254" t="s">
        <v>24</v>
      </c>
      <c r="S1254">
        <f t="shared" ca="1" si="450"/>
        <v>1.89</v>
      </c>
      <c r="T1254">
        <f t="shared" ca="1" si="451"/>
        <v>1.2</v>
      </c>
      <c r="U1254">
        <f t="shared" ca="1" si="452"/>
        <v>0.03</v>
      </c>
      <c r="V1254">
        <v>24947</v>
      </c>
      <c r="W1254">
        <v>774230</v>
      </c>
    </row>
    <row r="1255" spans="1:23" x14ac:dyDescent="0.25">
      <c r="A1255">
        <v>1254</v>
      </c>
      <c r="B1255">
        <f t="shared" ca="1" si="439"/>
        <v>45</v>
      </c>
      <c r="C1255" t="str">
        <f t="shared" ca="1" si="440"/>
        <v>Sandy loam</v>
      </c>
      <c r="D1255">
        <f t="shared" ca="1" si="441"/>
        <v>6.2</v>
      </c>
      <c r="E1255">
        <f t="shared" ca="1" si="442"/>
        <v>4.7</v>
      </c>
      <c r="F1255">
        <f t="shared" ca="1" si="443"/>
        <v>61.6</v>
      </c>
      <c r="G1255">
        <f t="shared" ca="1" si="444"/>
        <v>1.01</v>
      </c>
      <c r="H1255">
        <f t="shared" ca="1" si="445"/>
        <v>117</v>
      </c>
      <c r="I1255">
        <f t="shared" ca="1" si="446"/>
        <v>31</v>
      </c>
      <c r="J1255">
        <f t="shared" ca="1" si="447"/>
        <v>222</v>
      </c>
      <c r="K1255">
        <f t="shared" ca="1" si="448"/>
        <v>17</v>
      </c>
      <c r="L1255">
        <f t="shared" ca="1" si="449"/>
        <v>1</v>
      </c>
      <c r="M1255" t="str">
        <f t="shared" ca="1" si="434"/>
        <v>Reddish brown</v>
      </c>
      <c r="N1255">
        <f t="shared" ca="1" si="435"/>
        <v>43.8</v>
      </c>
      <c r="O1255">
        <f t="shared" ca="1" si="436"/>
        <v>44</v>
      </c>
      <c r="P1255">
        <f t="shared" ca="1" si="437"/>
        <v>26.8</v>
      </c>
      <c r="Q1255">
        <f t="shared" ca="1" si="438"/>
        <v>909</v>
      </c>
      <c r="R1255" t="s">
        <v>24</v>
      </c>
      <c r="S1255">
        <f t="shared" ca="1" si="450"/>
        <v>3.77</v>
      </c>
      <c r="T1255">
        <f t="shared" ca="1" si="451"/>
        <v>1.4</v>
      </c>
      <c r="U1255">
        <f t="shared" ca="1" si="452"/>
        <v>0.02</v>
      </c>
      <c r="V1255">
        <v>24947</v>
      </c>
      <c r="W1255">
        <v>774230</v>
      </c>
    </row>
    <row r="1256" spans="1:23" x14ac:dyDescent="0.25">
      <c r="A1256">
        <v>1255</v>
      </c>
      <c r="B1256">
        <f t="shared" ca="1" si="439"/>
        <v>35</v>
      </c>
      <c r="C1256" t="str">
        <f t="shared" ca="1" si="440"/>
        <v>Sandy loam</v>
      </c>
      <c r="D1256">
        <f t="shared" ca="1" si="441"/>
        <v>6.8</v>
      </c>
      <c r="E1256">
        <f t="shared" ca="1" si="442"/>
        <v>4.2</v>
      </c>
      <c r="F1256">
        <f t="shared" ca="1" si="443"/>
        <v>60.2</v>
      </c>
      <c r="G1256">
        <f t="shared" ca="1" si="444"/>
        <v>1.02</v>
      </c>
      <c r="H1256">
        <f t="shared" ca="1" si="445"/>
        <v>111</v>
      </c>
      <c r="I1256">
        <f t="shared" ca="1" si="446"/>
        <v>60</v>
      </c>
      <c r="J1256">
        <f t="shared" ca="1" si="447"/>
        <v>246</v>
      </c>
      <c r="K1256">
        <f t="shared" ca="1" si="448"/>
        <v>23</v>
      </c>
      <c r="L1256">
        <f t="shared" ca="1" si="449"/>
        <v>1.5</v>
      </c>
      <c r="M1256" t="str">
        <f t="shared" ca="1" si="434"/>
        <v>Reddish brown</v>
      </c>
      <c r="N1256">
        <f t="shared" ca="1" si="435"/>
        <v>42.9</v>
      </c>
      <c r="O1256">
        <f t="shared" ca="1" si="436"/>
        <v>49.5</v>
      </c>
      <c r="P1256">
        <f t="shared" ca="1" si="437"/>
        <v>24.1</v>
      </c>
      <c r="Q1256">
        <f t="shared" ca="1" si="438"/>
        <v>650</v>
      </c>
      <c r="R1256" t="s">
        <v>24</v>
      </c>
      <c r="S1256">
        <f t="shared" ca="1" si="450"/>
        <v>1.85</v>
      </c>
      <c r="T1256">
        <f t="shared" ca="1" si="451"/>
        <v>1.22</v>
      </c>
      <c r="U1256">
        <f t="shared" ca="1" si="452"/>
        <v>0.02</v>
      </c>
      <c r="V1256">
        <v>24947</v>
      </c>
      <c r="W1256">
        <v>774230</v>
      </c>
    </row>
    <row r="1257" spans="1:23" x14ac:dyDescent="0.25">
      <c r="A1257">
        <v>1256</v>
      </c>
      <c r="B1257">
        <f t="shared" ca="1" si="439"/>
        <v>45</v>
      </c>
      <c r="C1257" t="str">
        <f t="shared" ca="1" si="440"/>
        <v>Sandy loam</v>
      </c>
      <c r="D1257">
        <f t="shared" ca="1" si="441"/>
        <v>6.8</v>
      </c>
      <c r="E1257">
        <f t="shared" ca="1" si="442"/>
        <v>3.5</v>
      </c>
      <c r="F1257">
        <f t="shared" ca="1" si="443"/>
        <v>61.2</v>
      </c>
      <c r="G1257">
        <f t="shared" ca="1" si="444"/>
        <v>1.1200000000000001</v>
      </c>
      <c r="H1257">
        <f t="shared" ca="1" si="445"/>
        <v>93</v>
      </c>
      <c r="I1257">
        <f t="shared" ca="1" si="446"/>
        <v>30</v>
      </c>
      <c r="J1257">
        <f t="shared" ca="1" si="447"/>
        <v>237</v>
      </c>
      <c r="K1257">
        <f t="shared" ca="1" si="448"/>
        <v>15</v>
      </c>
      <c r="L1257">
        <f t="shared" ca="1" si="449"/>
        <v>1.3</v>
      </c>
      <c r="M1257" t="str">
        <f t="shared" ca="1" si="434"/>
        <v>Reddish brown</v>
      </c>
      <c r="N1257">
        <f t="shared" ca="1" si="435"/>
        <v>40.200000000000003</v>
      </c>
      <c r="O1257">
        <f t="shared" ca="1" si="436"/>
        <v>54.7</v>
      </c>
      <c r="P1257">
        <f t="shared" ca="1" si="437"/>
        <v>21.3</v>
      </c>
      <c r="Q1257">
        <f t="shared" ca="1" si="438"/>
        <v>703</v>
      </c>
      <c r="R1257" t="s">
        <v>24</v>
      </c>
      <c r="S1257">
        <f t="shared" ca="1" si="450"/>
        <v>3.1</v>
      </c>
      <c r="T1257">
        <f t="shared" ca="1" si="451"/>
        <v>1.1200000000000001</v>
      </c>
      <c r="U1257">
        <f t="shared" ca="1" si="452"/>
        <v>0.03</v>
      </c>
      <c r="V1257">
        <v>24947</v>
      </c>
      <c r="W1257">
        <v>774230</v>
      </c>
    </row>
    <row r="1258" spans="1:23" x14ac:dyDescent="0.25">
      <c r="A1258">
        <v>1257</v>
      </c>
      <c r="B1258">
        <f t="shared" ca="1" si="439"/>
        <v>36</v>
      </c>
      <c r="C1258" t="str">
        <f t="shared" ca="1" si="440"/>
        <v>Sandy loam</v>
      </c>
      <c r="D1258">
        <f t="shared" ca="1" si="441"/>
        <v>6.1</v>
      </c>
      <c r="E1258">
        <f t="shared" ca="1" si="442"/>
        <v>4.9000000000000004</v>
      </c>
      <c r="F1258">
        <f t="shared" ca="1" si="443"/>
        <v>65.5</v>
      </c>
      <c r="G1258">
        <f t="shared" ca="1" si="444"/>
        <v>1.1299999999999999</v>
      </c>
      <c r="H1258">
        <f t="shared" ca="1" si="445"/>
        <v>134</v>
      </c>
      <c r="I1258">
        <f t="shared" ca="1" si="446"/>
        <v>33</v>
      </c>
      <c r="J1258">
        <f t="shared" ca="1" si="447"/>
        <v>238</v>
      </c>
      <c r="K1258">
        <f t="shared" ca="1" si="448"/>
        <v>20</v>
      </c>
      <c r="L1258">
        <f t="shared" ca="1" si="449"/>
        <v>1.7</v>
      </c>
      <c r="M1258" t="str">
        <f t="shared" ca="1" si="434"/>
        <v>Reddish brown</v>
      </c>
      <c r="N1258">
        <f t="shared" ca="1" si="435"/>
        <v>30.7</v>
      </c>
      <c r="O1258">
        <f t="shared" ca="1" si="436"/>
        <v>35.9</v>
      </c>
      <c r="P1258">
        <f t="shared" ca="1" si="437"/>
        <v>24.5</v>
      </c>
      <c r="Q1258">
        <f t="shared" ca="1" si="438"/>
        <v>699</v>
      </c>
      <c r="R1258" t="s">
        <v>24</v>
      </c>
      <c r="S1258">
        <f t="shared" ca="1" si="450"/>
        <v>4.0599999999999996</v>
      </c>
      <c r="T1258">
        <f t="shared" ca="1" si="451"/>
        <v>1.82</v>
      </c>
      <c r="U1258">
        <f t="shared" ca="1" si="452"/>
        <v>0.04</v>
      </c>
      <c r="V1258">
        <v>24947</v>
      </c>
      <c r="W1258">
        <v>774230</v>
      </c>
    </row>
    <row r="1259" spans="1:23" x14ac:dyDescent="0.25">
      <c r="A1259">
        <v>1258</v>
      </c>
      <c r="B1259">
        <f t="shared" ca="1" si="439"/>
        <v>31</v>
      </c>
      <c r="C1259" t="str">
        <f t="shared" ca="1" si="440"/>
        <v>Sandy loam</v>
      </c>
      <c r="D1259">
        <f t="shared" ca="1" si="441"/>
        <v>6</v>
      </c>
      <c r="E1259">
        <f t="shared" ca="1" si="442"/>
        <v>4.7</v>
      </c>
      <c r="F1259">
        <f t="shared" ca="1" si="443"/>
        <v>60.1</v>
      </c>
      <c r="G1259">
        <f t="shared" ca="1" si="444"/>
        <v>1.29</v>
      </c>
      <c r="H1259">
        <f t="shared" ca="1" si="445"/>
        <v>146</v>
      </c>
      <c r="I1259">
        <f t="shared" ca="1" si="446"/>
        <v>37</v>
      </c>
      <c r="J1259">
        <f t="shared" ca="1" si="447"/>
        <v>249</v>
      </c>
      <c r="K1259">
        <f t="shared" ca="1" si="448"/>
        <v>23</v>
      </c>
      <c r="L1259">
        <f t="shared" ca="1" si="449"/>
        <v>1.5</v>
      </c>
      <c r="M1259" t="str">
        <f t="shared" ref="M1259:M1322" ca="1" si="453">CHOOSE(RANDBETWEEN(1,2), "Dark brown", "Reddish brown")</f>
        <v>Dark brown</v>
      </c>
      <c r="N1259">
        <f t="shared" ref="N1259:N1322" ca="1" si="454">ROUND(30 + RAND() * 20, 1)</f>
        <v>39.5</v>
      </c>
      <c r="O1259">
        <f t="shared" ref="O1259:O1322" ca="1" si="455">ROUND(30 + RAND() * 30, 1)</f>
        <v>33.9</v>
      </c>
      <c r="P1259">
        <f t="shared" ref="P1259:P1322" ca="1" si="456">ROUND(20 + RAND() * 10, 1)</f>
        <v>24</v>
      </c>
      <c r="Q1259">
        <f t="shared" ref="Q1259:Q1322" ca="1" si="457">RANDBETWEEN(600, 1000)</f>
        <v>810</v>
      </c>
      <c r="R1259" t="s">
        <v>24</v>
      </c>
      <c r="S1259">
        <f t="shared" ca="1" si="450"/>
        <v>3.95</v>
      </c>
      <c r="T1259">
        <f t="shared" ca="1" si="451"/>
        <v>1.77</v>
      </c>
      <c r="U1259">
        <f t="shared" ca="1" si="452"/>
        <v>0.03</v>
      </c>
      <c r="V1259">
        <v>24947</v>
      </c>
      <c r="W1259">
        <v>774230</v>
      </c>
    </row>
    <row r="1260" spans="1:23" x14ac:dyDescent="0.25">
      <c r="A1260">
        <v>1259</v>
      </c>
      <c r="B1260">
        <f t="shared" ca="1" si="439"/>
        <v>36</v>
      </c>
      <c r="C1260" t="str">
        <f t="shared" ca="1" si="440"/>
        <v>Loamy</v>
      </c>
      <c r="D1260">
        <f t="shared" ca="1" si="441"/>
        <v>6.6</v>
      </c>
      <c r="E1260">
        <f t="shared" ca="1" si="442"/>
        <v>3.9</v>
      </c>
      <c r="F1260">
        <f t="shared" ca="1" si="443"/>
        <v>63.2</v>
      </c>
      <c r="G1260">
        <f t="shared" ca="1" si="444"/>
        <v>1.43</v>
      </c>
      <c r="H1260">
        <f t="shared" ca="1" si="445"/>
        <v>104</v>
      </c>
      <c r="I1260">
        <f t="shared" ca="1" si="446"/>
        <v>54</v>
      </c>
      <c r="J1260">
        <f t="shared" ca="1" si="447"/>
        <v>278</v>
      </c>
      <c r="K1260">
        <f t="shared" ca="1" si="448"/>
        <v>19</v>
      </c>
      <c r="L1260">
        <f t="shared" ca="1" si="449"/>
        <v>1.2</v>
      </c>
      <c r="M1260" t="str">
        <f t="shared" ca="1" si="453"/>
        <v>Dark brown</v>
      </c>
      <c r="N1260">
        <f t="shared" ca="1" si="454"/>
        <v>49.3</v>
      </c>
      <c r="O1260">
        <f t="shared" ca="1" si="455"/>
        <v>47</v>
      </c>
      <c r="P1260">
        <f t="shared" ca="1" si="456"/>
        <v>27</v>
      </c>
      <c r="Q1260">
        <f t="shared" ca="1" si="457"/>
        <v>633</v>
      </c>
      <c r="R1260" t="s">
        <v>24</v>
      </c>
      <c r="S1260">
        <f t="shared" ca="1" si="450"/>
        <v>1.93</v>
      </c>
      <c r="T1260">
        <f t="shared" ca="1" si="451"/>
        <v>1.34</v>
      </c>
      <c r="U1260">
        <f t="shared" ca="1" si="452"/>
        <v>0.03</v>
      </c>
      <c r="V1260">
        <v>24947</v>
      </c>
      <c r="W1260">
        <v>774230</v>
      </c>
    </row>
    <row r="1261" spans="1:23" x14ac:dyDescent="0.25">
      <c r="A1261">
        <v>1260</v>
      </c>
      <c r="B1261">
        <f t="shared" ca="1" si="439"/>
        <v>34</v>
      </c>
      <c r="C1261" t="str">
        <f t="shared" ca="1" si="440"/>
        <v>Loamy</v>
      </c>
      <c r="D1261">
        <f t="shared" ca="1" si="441"/>
        <v>6.8</v>
      </c>
      <c r="E1261">
        <f t="shared" ca="1" si="442"/>
        <v>4.4000000000000004</v>
      </c>
      <c r="F1261">
        <f t="shared" ca="1" si="443"/>
        <v>59.5</v>
      </c>
      <c r="G1261">
        <f t="shared" ca="1" si="444"/>
        <v>1.1499999999999999</v>
      </c>
      <c r="H1261">
        <f t="shared" ca="1" si="445"/>
        <v>90</v>
      </c>
      <c r="I1261">
        <f t="shared" ca="1" si="446"/>
        <v>56</v>
      </c>
      <c r="J1261">
        <f t="shared" ca="1" si="447"/>
        <v>288</v>
      </c>
      <c r="K1261">
        <f t="shared" ca="1" si="448"/>
        <v>23</v>
      </c>
      <c r="L1261">
        <f t="shared" ca="1" si="449"/>
        <v>1.3</v>
      </c>
      <c r="M1261" t="str">
        <f t="shared" ca="1" si="453"/>
        <v>Reddish brown</v>
      </c>
      <c r="N1261">
        <f t="shared" ca="1" si="454"/>
        <v>36.4</v>
      </c>
      <c r="O1261">
        <f t="shared" ca="1" si="455"/>
        <v>50.2</v>
      </c>
      <c r="P1261">
        <f t="shared" ca="1" si="456"/>
        <v>27.6</v>
      </c>
      <c r="Q1261">
        <f t="shared" ca="1" si="457"/>
        <v>657</v>
      </c>
      <c r="R1261" t="s">
        <v>24</v>
      </c>
      <c r="S1261">
        <f t="shared" ca="1" si="450"/>
        <v>1.61</v>
      </c>
      <c r="T1261">
        <f t="shared" ca="1" si="451"/>
        <v>1.19</v>
      </c>
      <c r="U1261">
        <f t="shared" ca="1" si="452"/>
        <v>0.03</v>
      </c>
      <c r="V1261">
        <v>24947</v>
      </c>
      <c r="W1261">
        <v>774230</v>
      </c>
    </row>
    <row r="1262" spans="1:23" x14ac:dyDescent="0.25">
      <c r="A1262">
        <v>1261</v>
      </c>
      <c r="B1262">
        <f t="shared" ca="1" si="439"/>
        <v>32</v>
      </c>
      <c r="C1262" t="str">
        <f t="shared" ca="1" si="440"/>
        <v>Sandy loam</v>
      </c>
      <c r="D1262">
        <f t="shared" ca="1" si="441"/>
        <v>6.5</v>
      </c>
      <c r="E1262">
        <f t="shared" ca="1" si="442"/>
        <v>4.8</v>
      </c>
      <c r="F1262">
        <f t="shared" ca="1" si="443"/>
        <v>63.1</v>
      </c>
      <c r="G1262">
        <f t="shared" ca="1" si="444"/>
        <v>1.2</v>
      </c>
      <c r="H1262">
        <f t="shared" ca="1" si="445"/>
        <v>98</v>
      </c>
      <c r="I1262">
        <f t="shared" ca="1" si="446"/>
        <v>34</v>
      </c>
      <c r="J1262">
        <f t="shared" ca="1" si="447"/>
        <v>203</v>
      </c>
      <c r="K1262">
        <f t="shared" ca="1" si="448"/>
        <v>15</v>
      </c>
      <c r="L1262">
        <f t="shared" ca="1" si="449"/>
        <v>1.7</v>
      </c>
      <c r="M1262" t="str">
        <f t="shared" ca="1" si="453"/>
        <v>Reddish brown</v>
      </c>
      <c r="N1262">
        <f t="shared" ca="1" si="454"/>
        <v>45.2</v>
      </c>
      <c r="O1262">
        <f t="shared" ca="1" si="455"/>
        <v>34.6</v>
      </c>
      <c r="P1262">
        <f t="shared" ca="1" si="456"/>
        <v>21</v>
      </c>
      <c r="Q1262">
        <f t="shared" ca="1" si="457"/>
        <v>831</v>
      </c>
      <c r="R1262" t="s">
        <v>24</v>
      </c>
      <c r="S1262">
        <f t="shared" ca="1" si="450"/>
        <v>2.88</v>
      </c>
      <c r="T1262">
        <f t="shared" ca="1" si="451"/>
        <v>1.82</v>
      </c>
      <c r="U1262">
        <f t="shared" ca="1" si="452"/>
        <v>0.03</v>
      </c>
      <c r="V1262">
        <v>24947</v>
      </c>
      <c r="W1262">
        <v>774230</v>
      </c>
    </row>
    <row r="1263" spans="1:23" x14ac:dyDescent="0.25">
      <c r="A1263">
        <v>1262</v>
      </c>
      <c r="B1263">
        <f t="shared" ca="1" si="439"/>
        <v>35</v>
      </c>
      <c r="C1263" t="str">
        <f t="shared" ca="1" si="440"/>
        <v>Sandy loam</v>
      </c>
      <c r="D1263">
        <f t="shared" ca="1" si="441"/>
        <v>6.7</v>
      </c>
      <c r="E1263">
        <f t="shared" ca="1" si="442"/>
        <v>3.5</v>
      </c>
      <c r="F1263">
        <f t="shared" ca="1" si="443"/>
        <v>54</v>
      </c>
      <c r="G1263">
        <f t="shared" ca="1" si="444"/>
        <v>1.31</v>
      </c>
      <c r="H1263">
        <f t="shared" ca="1" si="445"/>
        <v>83</v>
      </c>
      <c r="I1263">
        <f t="shared" ca="1" si="446"/>
        <v>49</v>
      </c>
      <c r="J1263">
        <f t="shared" ca="1" si="447"/>
        <v>271</v>
      </c>
      <c r="K1263">
        <f t="shared" ca="1" si="448"/>
        <v>15</v>
      </c>
      <c r="L1263">
        <f t="shared" ca="1" si="449"/>
        <v>1.2</v>
      </c>
      <c r="M1263" t="str">
        <f t="shared" ca="1" si="453"/>
        <v>Dark brown</v>
      </c>
      <c r="N1263">
        <f t="shared" ca="1" si="454"/>
        <v>43.6</v>
      </c>
      <c r="O1263">
        <f t="shared" ca="1" si="455"/>
        <v>42.5</v>
      </c>
      <c r="P1263">
        <f t="shared" ca="1" si="456"/>
        <v>23</v>
      </c>
      <c r="Q1263">
        <f t="shared" ca="1" si="457"/>
        <v>744</v>
      </c>
      <c r="R1263" t="s">
        <v>24</v>
      </c>
      <c r="S1263">
        <f t="shared" ca="1" si="450"/>
        <v>1.69</v>
      </c>
      <c r="T1263">
        <f t="shared" ca="1" si="451"/>
        <v>1.27</v>
      </c>
      <c r="U1263">
        <f t="shared" ca="1" si="452"/>
        <v>0.03</v>
      </c>
      <c r="V1263">
        <v>24947</v>
      </c>
      <c r="W1263">
        <v>774230</v>
      </c>
    </row>
    <row r="1264" spans="1:23" x14ac:dyDescent="0.25">
      <c r="A1264">
        <v>1263</v>
      </c>
      <c r="B1264">
        <f t="shared" ca="1" si="439"/>
        <v>39</v>
      </c>
      <c r="C1264" t="str">
        <f t="shared" ca="1" si="440"/>
        <v>Sandy loam</v>
      </c>
      <c r="D1264">
        <f t="shared" ca="1" si="441"/>
        <v>6.6</v>
      </c>
      <c r="E1264">
        <f t="shared" ca="1" si="442"/>
        <v>4.3</v>
      </c>
      <c r="F1264">
        <f t="shared" ca="1" si="443"/>
        <v>67.7</v>
      </c>
      <c r="G1264">
        <f t="shared" ca="1" si="444"/>
        <v>1.1299999999999999</v>
      </c>
      <c r="H1264">
        <f t="shared" ca="1" si="445"/>
        <v>126</v>
      </c>
      <c r="I1264">
        <f t="shared" ca="1" si="446"/>
        <v>41</v>
      </c>
      <c r="J1264">
        <f t="shared" ca="1" si="447"/>
        <v>283</v>
      </c>
      <c r="K1264">
        <f t="shared" ca="1" si="448"/>
        <v>16</v>
      </c>
      <c r="L1264">
        <f t="shared" ca="1" si="449"/>
        <v>1.8</v>
      </c>
      <c r="M1264" t="str">
        <f t="shared" ca="1" si="453"/>
        <v>Reddish brown</v>
      </c>
      <c r="N1264">
        <f t="shared" ca="1" si="454"/>
        <v>44.9</v>
      </c>
      <c r="O1264">
        <f t="shared" ca="1" si="455"/>
        <v>36.799999999999997</v>
      </c>
      <c r="P1264">
        <f t="shared" ca="1" si="456"/>
        <v>25.1</v>
      </c>
      <c r="Q1264">
        <f t="shared" ca="1" si="457"/>
        <v>709</v>
      </c>
      <c r="R1264" t="s">
        <v>24</v>
      </c>
      <c r="S1264">
        <f t="shared" ca="1" si="450"/>
        <v>3.07</v>
      </c>
      <c r="T1264">
        <f t="shared" ca="1" si="451"/>
        <v>1.84</v>
      </c>
      <c r="U1264">
        <f t="shared" ca="1" si="452"/>
        <v>0.03</v>
      </c>
      <c r="V1264">
        <v>24947</v>
      </c>
      <c r="W1264">
        <v>774230</v>
      </c>
    </row>
    <row r="1265" spans="1:23" x14ac:dyDescent="0.25">
      <c r="A1265">
        <v>1264</v>
      </c>
      <c r="B1265">
        <f t="shared" ca="1" si="439"/>
        <v>31</v>
      </c>
      <c r="C1265" t="str">
        <f t="shared" ca="1" si="440"/>
        <v>Loamy</v>
      </c>
      <c r="D1265">
        <f t="shared" ca="1" si="441"/>
        <v>6.6</v>
      </c>
      <c r="E1265">
        <f t="shared" ca="1" si="442"/>
        <v>3.2</v>
      </c>
      <c r="F1265">
        <f t="shared" ca="1" si="443"/>
        <v>61.3</v>
      </c>
      <c r="G1265">
        <f t="shared" ca="1" si="444"/>
        <v>1.23</v>
      </c>
      <c r="H1265">
        <f t="shared" ca="1" si="445"/>
        <v>87</v>
      </c>
      <c r="I1265">
        <f t="shared" ca="1" si="446"/>
        <v>54</v>
      </c>
      <c r="J1265">
        <f t="shared" ca="1" si="447"/>
        <v>236</v>
      </c>
      <c r="K1265">
        <f t="shared" ca="1" si="448"/>
        <v>23</v>
      </c>
      <c r="L1265">
        <f t="shared" ca="1" si="449"/>
        <v>1.8</v>
      </c>
      <c r="M1265" t="str">
        <f t="shared" ca="1" si="453"/>
        <v>Reddish brown</v>
      </c>
      <c r="N1265">
        <f t="shared" ca="1" si="454"/>
        <v>44.9</v>
      </c>
      <c r="O1265">
        <f t="shared" ca="1" si="455"/>
        <v>37.4</v>
      </c>
      <c r="P1265">
        <f t="shared" ca="1" si="456"/>
        <v>20.9</v>
      </c>
      <c r="Q1265">
        <f t="shared" ca="1" si="457"/>
        <v>988</v>
      </c>
      <c r="R1265" t="s">
        <v>24</v>
      </c>
      <c r="S1265">
        <f t="shared" ca="1" si="450"/>
        <v>1.61</v>
      </c>
      <c r="T1265">
        <f t="shared" ca="1" si="451"/>
        <v>1.64</v>
      </c>
      <c r="U1265">
        <f t="shared" ca="1" si="452"/>
        <v>0.03</v>
      </c>
      <c r="V1265">
        <v>24947</v>
      </c>
      <c r="W1265">
        <v>774230</v>
      </c>
    </row>
    <row r="1266" spans="1:23" x14ac:dyDescent="0.25">
      <c r="A1266">
        <v>1265</v>
      </c>
      <c r="B1266">
        <f t="shared" ca="1" si="439"/>
        <v>45</v>
      </c>
      <c r="C1266" t="str">
        <f t="shared" ca="1" si="440"/>
        <v>Loamy</v>
      </c>
      <c r="D1266">
        <f t="shared" ca="1" si="441"/>
        <v>6.1</v>
      </c>
      <c r="E1266">
        <f t="shared" ca="1" si="442"/>
        <v>4.0999999999999996</v>
      </c>
      <c r="F1266">
        <f t="shared" ca="1" si="443"/>
        <v>61</v>
      </c>
      <c r="G1266">
        <f t="shared" ca="1" si="444"/>
        <v>1.05</v>
      </c>
      <c r="H1266">
        <f t="shared" ca="1" si="445"/>
        <v>102</v>
      </c>
      <c r="I1266">
        <f t="shared" ca="1" si="446"/>
        <v>33</v>
      </c>
      <c r="J1266">
        <f t="shared" ca="1" si="447"/>
        <v>268</v>
      </c>
      <c r="K1266">
        <f t="shared" ca="1" si="448"/>
        <v>17</v>
      </c>
      <c r="L1266">
        <f t="shared" ca="1" si="449"/>
        <v>1.2</v>
      </c>
      <c r="M1266" t="str">
        <f t="shared" ca="1" si="453"/>
        <v>Reddish brown</v>
      </c>
      <c r="N1266">
        <f t="shared" ca="1" si="454"/>
        <v>36.200000000000003</v>
      </c>
      <c r="O1266">
        <f t="shared" ca="1" si="455"/>
        <v>44</v>
      </c>
      <c r="P1266">
        <f t="shared" ca="1" si="456"/>
        <v>29.8</v>
      </c>
      <c r="Q1266">
        <f t="shared" ca="1" si="457"/>
        <v>899</v>
      </c>
      <c r="R1266" t="s">
        <v>24</v>
      </c>
      <c r="S1266">
        <f t="shared" ca="1" si="450"/>
        <v>3.09</v>
      </c>
      <c r="T1266">
        <f t="shared" ca="1" si="451"/>
        <v>1.39</v>
      </c>
      <c r="U1266">
        <f t="shared" ca="1" si="452"/>
        <v>0.03</v>
      </c>
      <c r="V1266">
        <v>24947</v>
      </c>
      <c r="W1266">
        <v>774230</v>
      </c>
    </row>
    <row r="1267" spans="1:23" x14ac:dyDescent="0.25">
      <c r="A1267">
        <v>1266</v>
      </c>
      <c r="B1267">
        <f t="shared" ref="B1267:B1330" ca="1" si="458">RANDBETWEEN(30, 45)</f>
        <v>40</v>
      </c>
      <c r="C1267" t="str">
        <f t="shared" ref="C1267:C1330" ca="1" si="459">CHOOSE(RANDBETWEEN(1,2), "Loamy", "Sandy loam")</f>
        <v>Sandy loam</v>
      </c>
      <c r="D1267">
        <f t="shared" ref="D1267:D1330" ca="1" si="460">ROUND(6 + RAND(), 1)</f>
        <v>6</v>
      </c>
      <c r="E1267">
        <f t="shared" ref="E1267:E1330" ca="1" si="461">ROUND(3 + RAND() * 2, 1)</f>
        <v>3.7</v>
      </c>
      <c r="F1267">
        <f t="shared" ref="F1267:F1330" ca="1" si="462">ROUND(50 + RAND() * 20, 1)</f>
        <v>52.9</v>
      </c>
      <c r="G1267">
        <f t="shared" ref="G1267:G1330" ca="1" si="463">ROUND(1 + RAND() * 0.5, 2)</f>
        <v>1.37</v>
      </c>
      <c r="H1267">
        <f t="shared" ref="H1267:H1330" ca="1" si="464">RANDBETWEEN(80, 150)</f>
        <v>105</v>
      </c>
      <c r="I1267">
        <f t="shared" ref="I1267:I1330" ca="1" si="465">RANDBETWEEN(30, 60)</f>
        <v>43</v>
      </c>
      <c r="J1267">
        <f t="shared" ref="J1267:J1330" ca="1" si="466">RANDBETWEEN(200, 300)</f>
        <v>225</v>
      </c>
      <c r="K1267">
        <f t="shared" ref="K1267:K1330" ca="1" si="467">RANDBETWEEN(15, 25)</f>
        <v>19</v>
      </c>
      <c r="L1267">
        <f t="shared" ref="L1267:L1330" ca="1" si="468">ROUND(1 + RAND(), 1)</f>
        <v>1.5</v>
      </c>
      <c r="M1267" t="str">
        <f t="shared" ca="1" si="453"/>
        <v>Reddish brown</v>
      </c>
      <c r="N1267">
        <f t="shared" ca="1" si="454"/>
        <v>37.4</v>
      </c>
      <c r="O1267">
        <f t="shared" ca="1" si="455"/>
        <v>48</v>
      </c>
      <c r="P1267">
        <f t="shared" ca="1" si="456"/>
        <v>23.7</v>
      </c>
      <c r="Q1267">
        <f t="shared" ca="1" si="457"/>
        <v>804</v>
      </c>
      <c r="R1267" t="s">
        <v>24</v>
      </c>
      <c r="S1267">
        <f t="shared" ca="1" si="450"/>
        <v>2.44</v>
      </c>
      <c r="T1267">
        <f t="shared" ca="1" si="451"/>
        <v>1.1000000000000001</v>
      </c>
      <c r="U1267">
        <f t="shared" ca="1" si="452"/>
        <v>0.04</v>
      </c>
      <c r="V1267">
        <v>24947</v>
      </c>
      <c r="W1267">
        <v>774230</v>
      </c>
    </row>
    <row r="1268" spans="1:23" x14ac:dyDescent="0.25">
      <c r="A1268">
        <v>1267</v>
      </c>
      <c r="B1268">
        <f t="shared" ca="1" si="458"/>
        <v>34</v>
      </c>
      <c r="C1268" t="str">
        <f t="shared" ca="1" si="459"/>
        <v>Sandy loam</v>
      </c>
      <c r="D1268">
        <f t="shared" ca="1" si="460"/>
        <v>6.1</v>
      </c>
      <c r="E1268">
        <f t="shared" ca="1" si="461"/>
        <v>3.4</v>
      </c>
      <c r="F1268">
        <f t="shared" ca="1" si="462"/>
        <v>69.5</v>
      </c>
      <c r="G1268">
        <f t="shared" ca="1" si="463"/>
        <v>1.1000000000000001</v>
      </c>
      <c r="H1268">
        <f t="shared" ca="1" si="464"/>
        <v>143</v>
      </c>
      <c r="I1268">
        <f t="shared" ca="1" si="465"/>
        <v>49</v>
      </c>
      <c r="J1268">
        <f t="shared" ca="1" si="466"/>
        <v>297</v>
      </c>
      <c r="K1268">
        <f t="shared" ca="1" si="467"/>
        <v>25</v>
      </c>
      <c r="L1268">
        <f t="shared" ca="1" si="468"/>
        <v>1.5</v>
      </c>
      <c r="M1268" t="str">
        <f t="shared" ca="1" si="453"/>
        <v>Reddish brown</v>
      </c>
      <c r="N1268">
        <f t="shared" ca="1" si="454"/>
        <v>38.4</v>
      </c>
      <c r="O1268">
        <f t="shared" ca="1" si="455"/>
        <v>54.1</v>
      </c>
      <c r="P1268">
        <f t="shared" ca="1" si="456"/>
        <v>24.9</v>
      </c>
      <c r="Q1268">
        <f t="shared" ca="1" si="457"/>
        <v>826</v>
      </c>
      <c r="R1268" t="s">
        <v>24</v>
      </c>
      <c r="S1268">
        <f t="shared" ca="1" si="450"/>
        <v>2.92</v>
      </c>
      <c r="T1268">
        <f t="shared" ca="1" si="451"/>
        <v>1.28</v>
      </c>
      <c r="U1268">
        <f t="shared" ca="1" si="452"/>
        <v>0.03</v>
      </c>
      <c r="V1268">
        <v>24947</v>
      </c>
      <c r="W1268">
        <v>774230</v>
      </c>
    </row>
    <row r="1269" spans="1:23" x14ac:dyDescent="0.25">
      <c r="A1269">
        <v>1268</v>
      </c>
      <c r="B1269">
        <f t="shared" ca="1" si="458"/>
        <v>44</v>
      </c>
      <c r="C1269" t="str">
        <f t="shared" ca="1" si="459"/>
        <v>Sandy loam</v>
      </c>
      <c r="D1269">
        <f t="shared" ca="1" si="460"/>
        <v>6</v>
      </c>
      <c r="E1269">
        <f t="shared" ca="1" si="461"/>
        <v>5</v>
      </c>
      <c r="F1269">
        <f t="shared" ca="1" si="462"/>
        <v>69.599999999999994</v>
      </c>
      <c r="G1269">
        <f t="shared" ca="1" si="463"/>
        <v>1.36</v>
      </c>
      <c r="H1269">
        <f t="shared" ca="1" si="464"/>
        <v>97</v>
      </c>
      <c r="I1269">
        <f t="shared" ca="1" si="465"/>
        <v>36</v>
      </c>
      <c r="J1269">
        <f t="shared" ca="1" si="466"/>
        <v>297</v>
      </c>
      <c r="K1269">
        <f t="shared" ca="1" si="467"/>
        <v>20</v>
      </c>
      <c r="L1269">
        <f t="shared" ca="1" si="468"/>
        <v>1.9</v>
      </c>
      <c r="M1269" t="str">
        <f t="shared" ca="1" si="453"/>
        <v>Dark brown</v>
      </c>
      <c r="N1269">
        <f t="shared" ca="1" si="454"/>
        <v>45.4</v>
      </c>
      <c r="O1269">
        <f t="shared" ca="1" si="455"/>
        <v>30.1</v>
      </c>
      <c r="P1269">
        <f t="shared" ca="1" si="456"/>
        <v>26.1</v>
      </c>
      <c r="Q1269">
        <f t="shared" ca="1" si="457"/>
        <v>683</v>
      </c>
      <c r="R1269" t="s">
        <v>24</v>
      </c>
      <c r="S1269">
        <f t="shared" ca="1" si="450"/>
        <v>2.69</v>
      </c>
      <c r="T1269">
        <f t="shared" ca="1" si="451"/>
        <v>2.31</v>
      </c>
      <c r="U1269">
        <f t="shared" ca="1" si="452"/>
        <v>0.03</v>
      </c>
      <c r="V1269">
        <v>24947</v>
      </c>
      <c r="W1269">
        <v>774230</v>
      </c>
    </row>
    <row r="1270" spans="1:23" x14ac:dyDescent="0.25">
      <c r="A1270">
        <v>1269</v>
      </c>
      <c r="B1270">
        <f t="shared" ca="1" si="458"/>
        <v>43</v>
      </c>
      <c r="C1270" t="str">
        <f t="shared" ca="1" si="459"/>
        <v>Loamy</v>
      </c>
      <c r="D1270">
        <f t="shared" ca="1" si="460"/>
        <v>6.6</v>
      </c>
      <c r="E1270">
        <f t="shared" ca="1" si="461"/>
        <v>3.8</v>
      </c>
      <c r="F1270">
        <f t="shared" ca="1" si="462"/>
        <v>58.4</v>
      </c>
      <c r="G1270">
        <f t="shared" ca="1" si="463"/>
        <v>1.48</v>
      </c>
      <c r="H1270">
        <f t="shared" ca="1" si="464"/>
        <v>118</v>
      </c>
      <c r="I1270">
        <f t="shared" ca="1" si="465"/>
        <v>46</v>
      </c>
      <c r="J1270">
        <f t="shared" ca="1" si="466"/>
        <v>245</v>
      </c>
      <c r="K1270">
        <f t="shared" ca="1" si="467"/>
        <v>24</v>
      </c>
      <c r="L1270">
        <f t="shared" ca="1" si="468"/>
        <v>1.7</v>
      </c>
      <c r="M1270" t="str">
        <f t="shared" ca="1" si="453"/>
        <v>Reddish brown</v>
      </c>
      <c r="N1270">
        <f t="shared" ca="1" si="454"/>
        <v>48.6</v>
      </c>
      <c r="O1270">
        <f t="shared" ca="1" si="455"/>
        <v>47.8</v>
      </c>
      <c r="P1270">
        <f t="shared" ca="1" si="456"/>
        <v>24.5</v>
      </c>
      <c r="Q1270">
        <f t="shared" ca="1" si="457"/>
        <v>841</v>
      </c>
      <c r="R1270" t="s">
        <v>24</v>
      </c>
      <c r="S1270">
        <f t="shared" ca="1" si="450"/>
        <v>2.57</v>
      </c>
      <c r="T1270">
        <f t="shared" ca="1" si="451"/>
        <v>1.22</v>
      </c>
      <c r="U1270">
        <f t="shared" ca="1" si="452"/>
        <v>0.03</v>
      </c>
      <c r="V1270">
        <v>24947</v>
      </c>
      <c r="W1270">
        <v>774230</v>
      </c>
    </row>
    <row r="1271" spans="1:23" x14ac:dyDescent="0.25">
      <c r="A1271">
        <v>1270</v>
      </c>
      <c r="B1271">
        <f t="shared" ca="1" si="458"/>
        <v>39</v>
      </c>
      <c r="C1271" t="str">
        <f t="shared" ca="1" si="459"/>
        <v>Sandy loam</v>
      </c>
      <c r="D1271">
        <f t="shared" ca="1" si="460"/>
        <v>6.9</v>
      </c>
      <c r="E1271">
        <f t="shared" ca="1" si="461"/>
        <v>3</v>
      </c>
      <c r="F1271">
        <f t="shared" ca="1" si="462"/>
        <v>64.8</v>
      </c>
      <c r="G1271">
        <f t="shared" ca="1" si="463"/>
        <v>1.08</v>
      </c>
      <c r="H1271">
        <f t="shared" ca="1" si="464"/>
        <v>112</v>
      </c>
      <c r="I1271">
        <f t="shared" ca="1" si="465"/>
        <v>50</v>
      </c>
      <c r="J1271">
        <f t="shared" ca="1" si="466"/>
        <v>231</v>
      </c>
      <c r="K1271">
        <f t="shared" ca="1" si="467"/>
        <v>22</v>
      </c>
      <c r="L1271">
        <f t="shared" ca="1" si="468"/>
        <v>1.9</v>
      </c>
      <c r="M1271" t="str">
        <f t="shared" ca="1" si="453"/>
        <v>Dark brown</v>
      </c>
      <c r="N1271">
        <f t="shared" ca="1" si="454"/>
        <v>33.200000000000003</v>
      </c>
      <c r="O1271">
        <f t="shared" ca="1" si="455"/>
        <v>50</v>
      </c>
      <c r="P1271">
        <f t="shared" ca="1" si="456"/>
        <v>25.5</v>
      </c>
      <c r="Q1271">
        <f t="shared" ca="1" si="457"/>
        <v>705</v>
      </c>
      <c r="R1271" t="s">
        <v>24</v>
      </c>
      <c r="S1271">
        <f t="shared" ca="1" si="450"/>
        <v>2.2400000000000002</v>
      </c>
      <c r="T1271">
        <f t="shared" ca="1" si="451"/>
        <v>1.3</v>
      </c>
      <c r="U1271">
        <f t="shared" ca="1" si="452"/>
        <v>0.03</v>
      </c>
      <c r="V1271">
        <v>24947</v>
      </c>
      <c r="W1271">
        <v>774230</v>
      </c>
    </row>
    <row r="1272" spans="1:23" x14ac:dyDescent="0.25">
      <c r="A1272">
        <v>1271</v>
      </c>
      <c r="B1272">
        <f t="shared" ca="1" si="458"/>
        <v>32</v>
      </c>
      <c r="C1272" t="str">
        <f t="shared" ca="1" si="459"/>
        <v>Loamy</v>
      </c>
      <c r="D1272">
        <f t="shared" ca="1" si="460"/>
        <v>6.3</v>
      </c>
      <c r="E1272">
        <f t="shared" ca="1" si="461"/>
        <v>4.7</v>
      </c>
      <c r="F1272">
        <f t="shared" ca="1" si="462"/>
        <v>52.9</v>
      </c>
      <c r="G1272">
        <f t="shared" ca="1" si="463"/>
        <v>1.41</v>
      </c>
      <c r="H1272">
        <f t="shared" ca="1" si="464"/>
        <v>89</v>
      </c>
      <c r="I1272">
        <f t="shared" ca="1" si="465"/>
        <v>60</v>
      </c>
      <c r="J1272">
        <f t="shared" ca="1" si="466"/>
        <v>259</v>
      </c>
      <c r="K1272">
        <f t="shared" ca="1" si="467"/>
        <v>16</v>
      </c>
      <c r="L1272">
        <f t="shared" ca="1" si="468"/>
        <v>1.4</v>
      </c>
      <c r="M1272" t="str">
        <f t="shared" ca="1" si="453"/>
        <v>Dark brown</v>
      </c>
      <c r="N1272">
        <f t="shared" ca="1" si="454"/>
        <v>33.299999999999997</v>
      </c>
      <c r="O1272">
        <f t="shared" ca="1" si="455"/>
        <v>39.6</v>
      </c>
      <c r="P1272">
        <f t="shared" ca="1" si="456"/>
        <v>22.4</v>
      </c>
      <c r="Q1272">
        <f t="shared" ca="1" si="457"/>
        <v>946</v>
      </c>
      <c r="R1272" t="s">
        <v>24</v>
      </c>
      <c r="S1272">
        <f t="shared" ca="1" si="450"/>
        <v>1.48</v>
      </c>
      <c r="T1272">
        <f t="shared" ca="1" si="451"/>
        <v>1.34</v>
      </c>
      <c r="U1272">
        <f t="shared" ca="1" si="452"/>
        <v>0.04</v>
      </c>
      <c r="V1272">
        <v>24947</v>
      </c>
      <c r="W1272">
        <v>774230</v>
      </c>
    </row>
    <row r="1273" spans="1:23" x14ac:dyDescent="0.25">
      <c r="A1273">
        <v>1272</v>
      </c>
      <c r="B1273">
        <f t="shared" ca="1" si="458"/>
        <v>30</v>
      </c>
      <c r="C1273" t="str">
        <f t="shared" ca="1" si="459"/>
        <v>Sandy loam</v>
      </c>
      <c r="D1273">
        <f t="shared" ca="1" si="460"/>
        <v>6.5</v>
      </c>
      <c r="E1273">
        <f t="shared" ca="1" si="461"/>
        <v>4.5</v>
      </c>
      <c r="F1273">
        <f t="shared" ca="1" si="462"/>
        <v>56.5</v>
      </c>
      <c r="G1273">
        <f t="shared" ca="1" si="463"/>
        <v>1.21</v>
      </c>
      <c r="H1273">
        <f t="shared" ca="1" si="464"/>
        <v>134</v>
      </c>
      <c r="I1273">
        <f t="shared" ca="1" si="465"/>
        <v>59</v>
      </c>
      <c r="J1273">
        <f t="shared" ca="1" si="466"/>
        <v>289</v>
      </c>
      <c r="K1273">
        <f t="shared" ca="1" si="467"/>
        <v>25</v>
      </c>
      <c r="L1273">
        <f t="shared" ca="1" si="468"/>
        <v>1.8</v>
      </c>
      <c r="M1273" t="str">
        <f t="shared" ca="1" si="453"/>
        <v>Dark brown</v>
      </c>
      <c r="N1273">
        <f t="shared" ca="1" si="454"/>
        <v>44.6</v>
      </c>
      <c r="O1273">
        <f t="shared" ca="1" si="455"/>
        <v>53.4</v>
      </c>
      <c r="P1273">
        <f t="shared" ca="1" si="456"/>
        <v>25.2</v>
      </c>
      <c r="Q1273">
        <f t="shared" ca="1" si="457"/>
        <v>940</v>
      </c>
      <c r="R1273" t="s">
        <v>24</v>
      </c>
      <c r="S1273">
        <f t="shared" ca="1" si="450"/>
        <v>2.27</v>
      </c>
      <c r="T1273">
        <f t="shared" ca="1" si="451"/>
        <v>1.06</v>
      </c>
      <c r="U1273">
        <f t="shared" ca="1" si="452"/>
        <v>0.03</v>
      </c>
      <c r="V1273">
        <v>24947</v>
      </c>
      <c r="W1273">
        <v>774230</v>
      </c>
    </row>
    <row r="1274" spans="1:23" x14ac:dyDescent="0.25">
      <c r="A1274">
        <v>1273</v>
      </c>
      <c r="B1274">
        <f t="shared" ca="1" si="458"/>
        <v>30</v>
      </c>
      <c r="C1274" t="str">
        <f t="shared" ca="1" si="459"/>
        <v>Sandy loam</v>
      </c>
      <c r="D1274">
        <f t="shared" ca="1" si="460"/>
        <v>6</v>
      </c>
      <c r="E1274">
        <f t="shared" ca="1" si="461"/>
        <v>3.1</v>
      </c>
      <c r="F1274">
        <f t="shared" ca="1" si="462"/>
        <v>64</v>
      </c>
      <c r="G1274">
        <f t="shared" ca="1" si="463"/>
        <v>1.4</v>
      </c>
      <c r="H1274">
        <f t="shared" ca="1" si="464"/>
        <v>101</v>
      </c>
      <c r="I1274">
        <f t="shared" ca="1" si="465"/>
        <v>46</v>
      </c>
      <c r="J1274">
        <f t="shared" ca="1" si="466"/>
        <v>272</v>
      </c>
      <c r="K1274">
        <f t="shared" ca="1" si="467"/>
        <v>18</v>
      </c>
      <c r="L1274">
        <f t="shared" ca="1" si="468"/>
        <v>1.5</v>
      </c>
      <c r="M1274" t="str">
        <f t="shared" ca="1" si="453"/>
        <v>Dark brown</v>
      </c>
      <c r="N1274">
        <f t="shared" ca="1" si="454"/>
        <v>37.6</v>
      </c>
      <c r="O1274">
        <f t="shared" ca="1" si="455"/>
        <v>33.799999999999997</v>
      </c>
      <c r="P1274">
        <f t="shared" ca="1" si="456"/>
        <v>23.3</v>
      </c>
      <c r="Q1274">
        <f t="shared" ca="1" si="457"/>
        <v>799</v>
      </c>
      <c r="R1274" t="s">
        <v>24</v>
      </c>
      <c r="S1274">
        <f t="shared" ca="1" si="450"/>
        <v>2.2000000000000002</v>
      </c>
      <c r="T1274">
        <f t="shared" ca="1" si="451"/>
        <v>1.89</v>
      </c>
      <c r="U1274">
        <f t="shared" ca="1" si="452"/>
        <v>0.04</v>
      </c>
      <c r="V1274">
        <v>24947</v>
      </c>
      <c r="W1274">
        <v>774230</v>
      </c>
    </row>
    <row r="1275" spans="1:23" x14ac:dyDescent="0.25">
      <c r="A1275">
        <v>1274</v>
      </c>
      <c r="B1275">
        <f t="shared" ca="1" si="458"/>
        <v>38</v>
      </c>
      <c r="C1275" t="str">
        <f t="shared" ca="1" si="459"/>
        <v>Sandy loam</v>
      </c>
      <c r="D1275">
        <f t="shared" ca="1" si="460"/>
        <v>7</v>
      </c>
      <c r="E1275">
        <f t="shared" ca="1" si="461"/>
        <v>3.1</v>
      </c>
      <c r="F1275">
        <f t="shared" ca="1" si="462"/>
        <v>65.900000000000006</v>
      </c>
      <c r="G1275">
        <f t="shared" ca="1" si="463"/>
        <v>1.34</v>
      </c>
      <c r="H1275">
        <f t="shared" ca="1" si="464"/>
        <v>132</v>
      </c>
      <c r="I1275">
        <f t="shared" ca="1" si="465"/>
        <v>42</v>
      </c>
      <c r="J1275">
        <f t="shared" ca="1" si="466"/>
        <v>258</v>
      </c>
      <c r="K1275">
        <f t="shared" ca="1" si="467"/>
        <v>18</v>
      </c>
      <c r="L1275">
        <f t="shared" ca="1" si="468"/>
        <v>1.1000000000000001</v>
      </c>
      <c r="M1275" t="str">
        <f t="shared" ca="1" si="453"/>
        <v>Dark brown</v>
      </c>
      <c r="N1275">
        <f t="shared" ca="1" si="454"/>
        <v>42.6</v>
      </c>
      <c r="O1275">
        <f t="shared" ca="1" si="455"/>
        <v>52.3</v>
      </c>
      <c r="P1275">
        <f t="shared" ca="1" si="456"/>
        <v>25.5</v>
      </c>
      <c r="Q1275">
        <f t="shared" ca="1" si="457"/>
        <v>763</v>
      </c>
      <c r="R1275" t="s">
        <v>24</v>
      </c>
      <c r="S1275">
        <f t="shared" ca="1" si="450"/>
        <v>3.14</v>
      </c>
      <c r="T1275">
        <f t="shared" ca="1" si="451"/>
        <v>1.26</v>
      </c>
      <c r="U1275">
        <f t="shared" ca="1" si="452"/>
        <v>0.03</v>
      </c>
      <c r="V1275">
        <v>24947</v>
      </c>
      <c r="W1275">
        <v>774230</v>
      </c>
    </row>
    <row r="1276" spans="1:23" x14ac:dyDescent="0.25">
      <c r="A1276">
        <v>1275</v>
      </c>
      <c r="B1276">
        <f t="shared" ca="1" si="458"/>
        <v>31</v>
      </c>
      <c r="C1276" t="str">
        <f t="shared" ca="1" si="459"/>
        <v>Sandy loam</v>
      </c>
      <c r="D1276">
        <f t="shared" ca="1" si="460"/>
        <v>6.4</v>
      </c>
      <c r="E1276">
        <f t="shared" ca="1" si="461"/>
        <v>4</v>
      </c>
      <c r="F1276">
        <f t="shared" ca="1" si="462"/>
        <v>63.3</v>
      </c>
      <c r="G1276">
        <f t="shared" ca="1" si="463"/>
        <v>1.36</v>
      </c>
      <c r="H1276">
        <f t="shared" ca="1" si="464"/>
        <v>108</v>
      </c>
      <c r="I1276">
        <f t="shared" ca="1" si="465"/>
        <v>57</v>
      </c>
      <c r="J1276">
        <f t="shared" ca="1" si="466"/>
        <v>249</v>
      </c>
      <c r="K1276">
        <f t="shared" ca="1" si="467"/>
        <v>23</v>
      </c>
      <c r="L1276">
        <f t="shared" ca="1" si="468"/>
        <v>1.9</v>
      </c>
      <c r="M1276" t="str">
        <f t="shared" ca="1" si="453"/>
        <v>Dark brown</v>
      </c>
      <c r="N1276">
        <f t="shared" ca="1" si="454"/>
        <v>32</v>
      </c>
      <c r="O1276">
        <f t="shared" ca="1" si="455"/>
        <v>58.5</v>
      </c>
      <c r="P1276">
        <f t="shared" ca="1" si="456"/>
        <v>23</v>
      </c>
      <c r="Q1276">
        <f t="shared" ca="1" si="457"/>
        <v>696</v>
      </c>
      <c r="R1276" t="s">
        <v>24</v>
      </c>
      <c r="S1276">
        <f t="shared" ca="1" si="450"/>
        <v>1.89</v>
      </c>
      <c r="T1276">
        <f t="shared" ca="1" si="451"/>
        <v>1.08</v>
      </c>
      <c r="U1276">
        <f t="shared" ca="1" si="452"/>
        <v>0.04</v>
      </c>
      <c r="V1276">
        <v>24947</v>
      </c>
      <c r="W1276">
        <v>774230</v>
      </c>
    </row>
    <row r="1277" spans="1:23" x14ac:dyDescent="0.25">
      <c r="A1277">
        <v>1276</v>
      </c>
      <c r="B1277">
        <f t="shared" ca="1" si="458"/>
        <v>44</v>
      </c>
      <c r="C1277" t="str">
        <f t="shared" ca="1" si="459"/>
        <v>Sandy loam</v>
      </c>
      <c r="D1277">
        <f t="shared" ca="1" si="460"/>
        <v>6.6</v>
      </c>
      <c r="E1277">
        <f t="shared" ca="1" si="461"/>
        <v>4.7</v>
      </c>
      <c r="F1277">
        <f t="shared" ca="1" si="462"/>
        <v>63</v>
      </c>
      <c r="G1277">
        <f t="shared" ca="1" si="463"/>
        <v>1.5</v>
      </c>
      <c r="H1277">
        <f t="shared" ca="1" si="464"/>
        <v>95</v>
      </c>
      <c r="I1277">
        <f t="shared" ca="1" si="465"/>
        <v>39</v>
      </c>
      <c r="J1277">
        <f t="shared" ca="1" si="466"/>
        <v>267</v>
      </c>
      <c r="K1277">
        <f t="shared" ca="1" si="467"/>
        <v>22</v>
      </c>
      <c r="L1277">
        <f t="shared" ca="1" si="468"/>
        <v>1.6</v>
      </c>
      <c r="M1277" t="str">
        <f t="shared" ca="1" si="453"/>
        <v>Reddish brown</v>
      </c>
      <c r="N1277">
        <f t="shared" ca="1" si="454"/>
        <v>40.200000000000003</v>
      </c>
      <c r="O1277">
        <f t="shared" ca="1" si="455"/>
        <v>51.9</v>
      </c>
      <c r="P1277">
        <f t="shared" ca="1" si="456"/>
        <v>24</v>
      </c>
      <c r="Q1277">
        <f t="shared" ca="1" si="457"/>
        <v>733</v>
      </c>
      <c r="R1277" t="s">
        <v>24</v>
      </c>
      <c r="S1277">
        <f t="shared" ca="1" si="450"/>
        <v>2.44</v>
      </c>
      <c r="T1277">
        <f t="shared" ca="1" si="451"/>
        <v>1.21</v>
      </c>
      <c r="U1277">
        <f t="shared" ca="1" si="452"/>
        <v>0.04</v>
      </c>
      <c r="V1277">
        <v>24947</v>
      </c>
      <c r="W1277">
        <v>774230</v>
      </c>
    </row>
    <row r="1278" spans="1:23" x14ac:dyDescent="0.25">
      <c r="A1278">
        <v>1277</v>
      </c>
      <c r="B1278">
        <f t="shared" ca="1" si="458"/>
        <v>40</v>
      </c>
      <c r="C1278" t="str">
        <f t="shared" ca="1" si="459"/>
        <v>Sandy loam</v>
      </c>
      <c r="D1278">
        <f t="shared" ca="1" si="460"/>
        <v>6.1</v>
      </c>
      <c r="E1278">
        <f t="shared" ca="1" si="461"/>
        <v>4</v>
      </c>
      <c r="F1278">
        <f t="shared" ca="1" si="462"/>
        <v>60.4</v>
      </c>
      <c r="G1278">
        <f t="shared" ca="1" si="463"/>
        <v>1.24</v>
      </c>
      <c r="H1278">
        <f t="shared" ca="1" si="464"/>
        <v>109</v>
      </c>
      <c r="I1278">
        <f t="shared" ca="1" si="465"/>
        <v>49</v>
      </c>
      <c r="J1278">
        <f t="shared" ca="1" si="466"/>
        <v>240</v>
      </c>
      <c r="K1278">
        <f t="shared" ca="1" si="467"/>
        <v>19</v>
      </c>
      <c r="L1278">
        <f t="shared" ca="1" si="468"/>
        <v>1.6</v>
      </c>
      <c r="M1278" t="str">
        <f t="shared" ca="1" si="453"/>
        <v>Reddish brown</v>
      </c>
      <c r="N1278">
        <f t="shared" ca="1" si="454"/>
        <v>30.7</v>
      </c>
      <c r="O1278">
        <f t="shared" ca="1" si="455"/>
        <v>42.3</v>
      </c>
      <c r="P1278">
        <f t="shared" ca="1" si="456"/>
        <v>21.4</v>
      </c>
      <c r="Q1278">
        <f t="shared" ca="1" si="457"/>
        <v>918</v>
      </c>
      <c r="R1278" t="s">
        <v>24</v>
      </c>
      <c r="S1278">
        <f t="shared" ca="1" si="450"/>
        <v>2.2200000000000002</v>
      </c>
      <c r="T1278">
        <f t="shared" ca="1" si="451"/>
        <v>1.43</v>
      </c>
      <c r="U1278">
        <f t="shared" ca="1" si="452"/>
        <v>0.04</v>
      </c>
      <c r="V1278">
        <v>24947</v>
      </c>
      <c r="W1278">
        <v>774230</v>
      </c>
    </row>
    <row r="1279" spans="1:23" x14ac:dyDescent="0.25">
      <c r="A1279">
        <v>1278</v>
      </c>
      <c r="B1279">
        <f t="shared" ca="1" si="458"/>
        <v>34</v>
      </c>
      <c r="C1279" t="str">
        <f t="shared" ca="1" si="459"/>
        <v>Loamy</v>
      </c>
      <c r="D1279">
        <f t="shared" ca="1" si="460"/>
        <v>6</v>
      </c>
      <c r="E1279">
        <f t="shared" ca="1" si="461"/>
        <v>4.0999999999999996</v>
      </c>
      <c r="F1279">
        <f t="shared" ca="1" si="462"/>
        <v>67</v>
      </c>
      <c r="G1279">
        <f t="shared" ca="1" si="463"/>
        <v>1.0900000000000001</v>
      </c>
      <c r="H1279">
        <f t="shared" ca="1" si="464"/>
        <v>95</v>
      </c>
      <c r="I1279">
        <f t="shared" ca="1" si="465"/>
        <v>54</v>
      </c>
      <c r="J1279">
        <f t="shared" ca="1" si="466"/>
        <v>240</v>
      </c>
      <c r="K1279">
        <f t="shared" ca="1" si="467"/>
        <v>24</v>
      </c>
      <c r="L1279">
        <f t="shared" ca="1" si="468"/>
        <v>1.3</v>
      </c>
      <c r="M1279" t="str">
        <f t="shared" ca="1" si="453"/>
        <v>Reddish brown</v>
      </c>
      <c r="N1279">
        <f t="shared" ca="1" si="454"/>
        <v>38</v>
      </c>
      <c r="O1279">
        <f t="shared" ca="1" si="455"/>
        <v>36.1</v>
      </c>
      <c r="P1279">
        <f t="shared" ca="1" si="456"/>
        <v>26.9</v>
      </c>
      <c r="Q1279">
        <f t="shared" ca="1" si="457"/>
        <v>608</v>
      </c>
      <c r="R1279" t="s">
        <v>24</v>
      </c>
      <c r="S1279">
        <f t="shared" ca="1" si="450"/>
        <v>1.76</v>
      </c>
      <c r="T1279">
        <f t="shared" ca="1" si="451"/>
        <v>1.86</v>
      </c>
      <c r="U1279">
        <f t="shared" ca="1" si="452"/>
        <v>0.03</v>
      </c>
      <c r="V1279">
        <v>24947</v>
      </c>
      <c r="W1279">
        <v>774230</v>
      </c>
    </row>
    <row r="1280" spans="1:23" x14ac:dyDescent="0.25">
      <c r="A1280">
        <v>1279</v>
      </c>
      <c r="B1280">
        <f t="shared" ca="1" si="458"/>
        <v>36</v>
      </c>
      <c r="C1280" t="str">
        <f t="shared" ca="1" si="459"/>
        <v>Loamy</v>
      </c>
      <c r="D1280">
        <f t="shared" ca="1" si="460"/>
        <v>6.6</v>
      </c>
      <c r="E1280">
        <f t="shared" ca="1" si="461"/>
        <v>3.7</v>
      </c>
      <c r="F1280">
        <f t="shared" ca="1" si="462"/>
        <v>50.9</v>
      </c>
      <c r="G1280">
        <f t="shared" ca="1" si="463"/>
        <v>1.38</v>
      </c>
      <c r="H1280">
        <f t="shared" ca="1" si="464"/>
        <v>107</v>
      </c>
      <c r="I1280">
        <f t="shared" ca="1" si="465"/>
        <v>56</v>
      </c>
      <c r="J1280">
        <f t="shared" ca="1" si="466"/>
        <v>200</v>
      </c>
      <c r="K1280">
        <f t="shared" ca="1" si="467"/>
        <v>25</v>
      </c>
      <c r="L1280">
        <f t="shared" ca="1" si="468"/>
        <v>1.2</v>
      </c>
      <c r="M1280" t="str">
        <f t="shared" ca="1" si="453"/>
        <v>Reddish brown</v>
      </c>
      <c r="N1280">
        <f t="shared" ca="1" si="454"/>
        <v>30.5</v>
      </c>
      <c r="O1280">
        <f t="shared" ca="1" si="455"/>
        <v>43.2</v>
      </c>
      <c r="P1280">
        <f t="shared" ca="1" si="456"/>
        <v>27</v>
      </c>
      <c r="Q1280">
        <f t="shared" ca="1" si="457"/>
        <v>641</v>
      </c>
      <c r="R1280" t="s">
        <v>24</v>
      </c>
      <c r="S1280">
        <f t="shared" ca="1" si="450"/>
        <v>1.91</v>
      </c>
      <c r="T1280">
        <f t="shared" ca="1" si="451"/>
        <v>1.18</v>
      </c>
      <c r="U1280">
        <f t="shared" ca="1" si="452"/>
        <v>0.05</v>
      </c>
      <c r="V1280">
        <v>24947</v>
      </c>
      <c r="W1280">
        <v>774230</v>
      </c>
    </row>
    <row r="1281" spans="1:23" x14ac:dyDescent="0.25">
      <c r="A1281">
        <v>1280</v>
      </c>
      <c r="B1281">
        <f t="shared" ca="1" si="458"/>
        <v>31</v>
      </c>
      <c r="C1281" t="str">
        <f t="shared" ca="1" si="459"/>
        <v>Loamy</v>
      </c>
      <c r="D1281">
        <f t="shared" ca="1" si="460"/>
        <v>6.7</v>
      </c>
      <c r="E1281">
        <f t="shared" ca="1" si="461"/>
        <v>4.7</v>
      </c>
      <c r="F1281">
        <f t="shared" ca="1" si="462"/>
        <v>61.9</v>
      </c>
      <c r="G1281">
        <f t="shared" ca="1" si="463"/>
        <v>1.48</v>
      </c>
      <c r="H1281">
        <f t="shared" ca="1" si="464"/>
        <v>96</v>
      </c>
      <c r="I1281">
        <f t="shared" ca="1" si="465"/>
        <v>33</v>
      </c>
      <c r="J1281">
        <f t="shared" ca="1" si="466"/>
        <v>236</v>
      </c>
      <c r="K1281">
        <f t="shared" ca="1" si="467"/>
        <v>20</v>
      </c>
      <c r="L1281">
        <f t="shared" ca="1" si="468"/>
        <v>1.1000000000000001</v>
      </c>
      <c r="M1281" t="str">
        <f t="shared" ca="1" si="453"/>
        <v>Dark brown</v>
      </c>
      <c r="N1281">
        <f t="shared" ca="1" si="454"/>
        <v>31.3</v>
      </c>
      <c r="O1281">
        <f t="shared" ca="1" si="455"/>
        <v>50.6</v>
      </c>
      <c r="P1281">
        <f t="shared" ca="1" si="456"/>
        <v>24.9</v>
      </c>
      <c r="Q1281">
        <f t="shared" ca="1" si="457"/>
        <v>910</v>
      </c>
      <c r="R1281" t="s">
        <v>24</v>
      </c>
      <c r="S1281">
        <f t="shared" ca="1" si="450"/>
        <v>2.91</v>
      </c>
      <c r="T1281">
        <f t="shared" ca="1" si="451"/>
        <v>1.22</v>
      </c>
      <c r="U1281">
        <f t="shared" ca="1" si="452"/>
        <v>0.05</v>
      </c>
      <c r="V1281">
        <v>24947</v>
      </c>
      <c r="W1281">
        <v>774230</v>
      </c>
    </row>
    <row r="1282" spans="1:23" x14ac:dyDescent="0.25">
      <c r="A1282">
        <v>1281</v>
      </c>
      <c r="B1282">
        <f t="shared" ca="1" si="458"/>
        <v>39</v>
      </c>
      <c r="C1282" t="str">
        <f t="shared" ca="1" si="459"/>
        <v>Sandy loam</v>
      </c>
      <c r="D1282">
        <f t="shared" ca="1" si="460"/>
        <v>6.2</v>
      </c>
      <c r="E1282">
        <f t="shared" ca="1" si="461"/>
        <v>3.6</v>
      </c>
      <c r="F1282">
        <f t="shared" ca="1" si="462"/>
        <v>68.2</v>
      </c>
      <c r="G1282">
        <f t="shared" ca="1" si="463"/>
        <v>1.0900000000000001</v>
      </c>
      <c r="H1282">
        <f t="shared" ca="1" si="464"/>
        <v>120</v>
      </c>
      <c r="I1282">
        <f t="shared" ca="1" si="465"/>
        <v>51</v>
      </c>
      <c r="J1282">
        <f t="shared" ca="1" si="466"/>
        <v>245</v>
      </c>
      <c r="K1282">
        <f t="shared" ca="1" si="467"/>
        <v>18</v>
      </c>
      <c r="L1282">
        <f t="shared" ca="1" si="468"/>
        <v>1</v>
      </c>
      <c r="M1282" t="str">
        <f t="shared" ca="1" si="453"/>
        <v>Reddish brown</v>
      </c>
      <c r="N1282">
        <f t="shared" ca="1" si="454"/>
        <v>49.7</v>
      </c>
      <c r="O1282">
        <f t="shared" ca="1" si="455"/>
        <v>45.5</v>
      </c>
      <c r="P1282">
        <f t="shared" ca="1" si="456"/>
        <v>21.3</v>
      </c>
      <c r="Q1282">
        <f t="shared" ca="1" si="457"/>
        <v>689</v>
      </c>
      <c r="R1282" t="s">
        <v>24</v>
      </c>
      <c r="S1282">
        <f t="shared" ca="1" si="450"/>
        <v>2.35</v>
      </c>
      <c r="T1282">
        <f t="shared" ca="1" si="451"/>
        <v>1.5</v>
      </c>
      <c r="U1282">
        <f t="shared" ca="1" si="452"/>
        <v>0.02</v>
      </c>
      <c r="V1282">
        <v>24947</v>
      </c>
      <c r="W1282">
        <v>774230</v>
      </c>
    </row>
    <row r="1283" spans="1:23" x14ac:dyDescent="0.25">
      <c r="A1283">
        <v>1282</v>
      </c>
      <c r="B1283">
        <f t="shared" ca="1" si="458"/>
        <v>41</v>
      </c>
      <c r="C1283" t="str">
        <f t="shared" ca="1" si="459"/>
        <v>Loamy</v>
      </c>
      <c r="D1283">
        <f t="shared" ca="1" si="460"/>
        <v>6.6</v>
      </c>
      <c r="E1283">
        <f t="shared" ca="1" si="461"/>
        <v>3.6</v>
      </c>
      <c r="F1283">
        <f t="shared" ca="1" si="462"/>
        <v>51.9</v>
      </c>
      <c r="G1283">
        <f t="shared" ca="1" si="463"/>
        <v>1.42</v>
      </c>
      <c r="H1283">
        <f t="shared" ca="1" si="464"/>
        <v>95</v>
      </c>
      <c r="I1283">
        <f t="shared" ca="1" si="465"/>
        <v>50</v>
      </c>
      <c r="J1283">
        <f t="shared" ca="1" si="466"/>
        <v>235</v>
      </c>
      <c r="K1283">
        <f t="shared" ca="1" si="467"/>
        <v>24</v>
      </c>
      <c r="L1283">
        <f t="shared" ca="1" si="468"/>
        <v>1.4</v>
      </c>
      <c r="M1283" t="str">
        <f t="shared" ca="1" si="453"/>
        <v>Dark brown</v>
      </c>
      <c r="N1283">
        <f t="shared" ca="1" si="454"/>
        <v>50</v>
      </c>
      <c r="O1283">
        <f t="shared" ca="1" si="455"/>
        <v>53.1</v>
      </c>
      <c r="P1283">
        <f t="shared" ca="1" si="456"/>
        <v>20.2</v>
      </c>
      <c r="Q1283">
        <f t="shared" ca="1" si="457"/>
        <v>994</v>
      </c>
      <c r="R1283" t="s">
        <v>24</v>
      </c>
      <c r="S1283">
        <f t="shared" ref="S1283:S1346" ca="1" si="469">ROUND(H1283/I1283,2)</f>
        <v>1.9</v>
      </c>
      <c r="T1283">
        <f t="shared" ref="T1283:T1346" ca="1" si="470">ROUND(F1283/O1283,2)</f>
        <v>0.98</v>
      </c>
      <c r="U1283">
        <f t="shared" ref="U1283:U1346" ca="1" si="471">ROUND(G1283/N1283,2)</f>
        <v>0.03</v>
      </c>
      <c r="V1283">
        <v>24947</v>
      </c>
      <c r="W1283">
        <v>774230</v>
      </c>
    </row>
    <row r="1284" spans="1:23" x14ac:dyDescent="0.25">
      <c r="A1284">
        <v>1283</v>
      </c>
      <c r="B1284">
        <f t="shared" ca="1" si="458"/>
        <v>44</v>
      </c>
      <c r="C1284" t="str">
        <f t="shared" ca="1" si="459"/>
        <v>Loamy</v>
      </c>
      <c r="D1284">
        <f t="shared" ca="1" si="460"/>
        <v>6.2</v>
      </c>
      <c r="E1284">
        <f t="shared" ca="1" si="461"/>
        <v>3.4</v>
      </c>
      <c r="F1284">
        <f t="shared" ca="1" si="462"/>
        <v>64.8</v>
      </c>
      <c r="G1284">
        <f t="shared" ca="1" si="463"/>
        <v>1.17</v>
      </c>
      <c r="H1284">
        <f t="shared" ca="1" si="464"/>
        <v>142</v>
      </c>
      <c r="I1284">
        <f t="shared" ca="1" si="465"/>
        <v>46</v>
      </c>
      <c r="J1284">
        <f t="shared" ca="1" si="466"/>
        <v>253</v>
      </c>
      <c r="K1284">
        <f t="shared" ca="1" si="467"/>
        <v>25</v>
      </c>
      <c r="L1284">
        <f t="shared" ca="1" si="468"/>
        <v>1.9</v>
      </c>
      <c r="M1284" t="str">
        <f t="shared" ca="1" si="453"/>
        <v>Dark brown</v>
      </c>
      <c r="N1284">
        <f t="shared" ca="1" si="454"/>
        <v>37.9</v>
      </c>
      <c r="O1284">
        <f t="shared" ca="1" si="455"/>
        <v>48.8</v>
      </c>
      <c r="P1284">
        <f t="shared" ca="1" si="456"/>
        <v>26.5</v>
      </c>
      <c r="Q1284">
        <f t="shared" ca="1" si="457"/>
        <v>761</v>
      </c>
      <c r="R1284" t="s">
        <v>24</v>
      </c>
      <c r="S1284">
        <f t="shared" ca="1" si="469"/>
        <v>3.09</v>
      </c>
      <c r="T1284">
        <f t="shared" ca="1" si="470"/>
        <v>1.33</v>
      </c>
      <c r="U1284">
        <f t="shared" ca="1" si="471"/>
        <v>0.03</v>
      </c>
      <c r="V1284">
        <v>24947</v>
      </c>
      <c r="W1284">
        <v>774230</v>
      </c>
    </row>
    <row r="1285" spans="1:23" x14ac:dyDescent="0.25">
      <c r="A1285">
        <v>1284</v>
      </c>
      <c r="B1285">
        <f t="shared" ca="1" si="458"/>
        <v>38</v>
      </c>
      <c r="C1285" t="str">
        <f t="shared" ca="1" si="459"/>
        <v>Loamy</v>
      </c>
      <c r="D1285">
        <f t="shared" ca="1" si="460"/>
        <v>6.4</v>
      </c>
      <c r="E1285">
        <f t="shared" ca="1" si="461"/>
        <v>3.7</v>
      </c>
      <c r="F1285">
        <f t="shared" ca="1" si="462"/>
        <v>66.2</v>
      </c>
      <c r="G1285">
        <f t="shared" ca="1" si="463"/>
        <v>1.08</v>
      </c>
      <c r="H1285">
        <f t="shared" ca="1" si="464"/>
        <v>86</v>
      </c>
      <c r="I1285">
        <f t="shared" ca="1" si="465"/>
        <v>48</v>
      </c>
      <c r="J1285">
        <f t="shared" ca="1" si="466"/>
        <v>265</v>
      </c>
      <c r="K1285">
        <f t="shared" ca="1" si="467"/>
        <v>15</v>
      </c>
      <c r="L1285">
        <f t="shared" ca="1" si="468"/>
        <v>1.8</v>
      </c>
      <c r="M1285" t="str">
        <f t="shared" ca="1" si="453"/>
        <v>Reddish brown</v>
      </c>
      <c r="N1285">
        <f t="shared" ca="1" si="454"/>
        <v>43.8</v>
      </c>
      <c r="O1285">
        <f t="shared" ca="1" si="455"/>
        <v>38.299999999999997</v>
      </c>
      <c r="P1285">
        <f t="shared" ca="1" si="456"/>
        <v>20.7</v>
      </c>
      <c r="Q1285">
        <f t="shared" ca="1" si="457"/>
        <v>761</v>
      </c>
      <c r="R1285" t="s">
        <v>24</v>
      </c>
      <c r="S1285">
        <f t="shared" ca="1" si="469"/>
        <v>1.79</v>
      </c>
      <c r="T1285">
        <f t="shared" ca="1" si="470"/>
        <v>1.73</v>
      </c>
      <c r="U1285">
        <f t="shared" ca="1" si="471"/>
        <v>0.02</v>
      </c>
      <c r="V1285">
        <v>24947</v>
      </c>
      <c r="W1285">
        <v>774230</v>
      </c>
    </row>
    <row r="1286" spans="1:23" x14ac:dyDescent="0.25">
      <c r="A1286">
        <v>1285</v>
      </c>
      <c r="B1286">
        <f t="shared" ca="1" si="458"/>
        <v>30</v>
      </c>
      <c r="C1286" t="str">
        <f t="shared" ca="1" si="459"/>
        <v>Loamy</v>
      </c>
      <c r="D1286">
        <f t="shared" ca="1" si="460"/>
        <v>6.2</v>
      </c>
      <c r="E1286">
        <f t="shared" ca="1" si="461"/>
        <v>3.7</v>
      </c>
      <c r="F1286">
        <f t="shared" ca="1" si="462"/>
        <v>62.2</v>
      </c>
      <c r="G1286">
        <f t="shared" ca="1" si="463"/>
        <v>1.28</v>
      </c>
      <c r="H1286">
        <f t="shared" ca="1" si="464"/>
        <v>118</v>
      </c>
      <c r="I1286">
        <f t="shared" ca="1" si="465"/>
        <v>55</v>
      </c>
      <c r="J1286">
        <f t="shared" ca="1" si="466"/>
        <v>257</v>
      </c>
      <c r="K1286">
        <f t="shared" ca="1" si="467"/>
        <v>21</v>
      </c>
      <c r="L1286">
        <f t="shared" ca="1" si="468"/>
        <v>1.5</v>
      </c>
      <c r="M1286" t="str">
        <f t="shared" ca="1" si="453"/>
        <v>Dark brown</v>
      </c>
      <c r="N1286">
        <f t="shared" ca="1" si="454"/>
        <v>42.5</v>
      </c>
      <c r="O1286">
        <f t="shared" ca="1" si="455"/>
        <v>48.1</v>
      </c>
      <c r="P1286">
        <f t="shared" ca="1" si="456"/>
        <v>23.1</v>
      </c>
      <c r="Q1286">
        <f t="shared" ca="1" si="457"/>
        <v>985</v>
      </c>
      <c r="R1286" t="s">
        <v>24</v>
      </c>
      <c r="S1286">
        <f t="shared" ca="1" si="469"/>
        <v>2.15</v>
      </c>
      <c r="T1286">
        <f t="shared" ca="1" si="470"/>
        <v>1.29</v>
      </c>
      <c r="U1286">
        <f t="shared" ca="1" si="471"/>
        <v>0.03</v>
      </c>
      <c r="V1286">
        <v>24947</v>
      </c>
      <c r="W1286">
        <v>774230</v>
      </c>
    </row>
    <row r="1287" spans="1:23" x14ac:dyDescent="0.25">
      <c r="A1287">
        <v>1286</v>
      </c>
      <c r="B1287">
        <f t="shared" ca="1" si="458"/>
        <v>42</v>
      </c>
      <c r="C1287" t="str">
        <f t="shared" ca="1" si="459"/>
        <v>Sandy loam</v>
      </c>
      <c r="D1287">
        <f t="shared" ca="1" si="460"/>
        <v>6.5</v>
      </c>
      <c r="E1287">
        <f t="shared" ca="1" si="461"/>
        <v>4.2</v>
      </c>
      <c r="F1287">
        <f t="shared" ca="1" si="462"/>
        <v>69.099999999999994</v>
      </c>
      <c r="G1287">
        <f t="shared" ca="1" si="463"/>
        <v>1.19</v>
      </c>
      <c r="H1287">
        <f t="shared" ca="1" si="464"/>
        <v>114</v>
      </c>
      <c r="I1287">
        <f t="shared" ca="1" si="465"/>
        <v>33</v>
      </c>
      <c r="J1287">
        <f t="shared" ca="1" si="466"/>
        <v>227</v>
      </c>
      <c r="K1287">
        <f t="shared" ca="1" si="467"/>
        <v>16</v>
      </c>
      <c r="L1287">
        <f t="shared" ca="1" si="468"/>
        <v>1.6</v>
      </c>
      <c r="M1287" t="str">
        <f t="shared" ca="1" si="453"/>
        <v>Reddish brown</v>
      </c>
      <c r="N1287">
        <f t="shared" ca="1" si="454"/>
        <v>47.4</v>
      </c>
      <c r="O1287">
        <f t="shared" ca="1" si="455"/>
        <v>36</v>
      </c>
      <c r="P1287">
        <f t="shared" ca="1" si="456"/>
        <v>23.6</v>
      </c>
      <c r="Q1287">
        <f t="shared" ca="1" si="457"/>
        <v>690</v>
      </c>
      <c r="R1287" t="s">
        <v>24</v>
      </c>
      <c r="S1287">
        <f t="shared" ca="1" si="469"/>
        <v>3.45</v>
      </c>
      <c r="T1287">
        <f t="shared" ca="1" si="470"/>
        <v>1.92</v>
      </c>
      <c r="U1287">
        <f t="shared" ca="1" si="471"/>
        <v>0.03</v>
      </c>
      <c r="V1287">
        <v>24947</v>
      </c>
      <c r="W1287">
        <v>774230</v>
      </c>
    </row>
    <row r="1288" spans="1:23" x14ac:dyDescent="0.25">
      <c r="A1288">
        <v>1287</v>
      </c>
      <c r="B1288">
        <f t="shared" ca="1" si="458"/>
        <v>39</v>
      </c>
      <c r="C1288" t="str">
        <f t="shared" ca="1" si="459"/>
        <v>Sandy loam</v>
      </c>
      <c r="D1288">
        <f t="shared" ca="1" si="460"/>
        <v>6.1</v>
      </c>
      <c r="E1288">
        <f t="shared" ca="1" si="461"/>
        <v>3</v>
      </c>
      <c r="F1288">
        <f t="shared" ca="1" si="462"/>
        <v>59.2</v>
      </c>
      <c r="G1288">
        <f t="shared" ca="1" si="463"/>
        <v>1.46</v>
      </c>
      <c r="H1288">
        <f t="shared" ca="1" si="464"/>
        <v>122</v>
      </c>
      <c r="I1288">
        <f t="shared" ca="1" si="465"/>
        <v>46</v>
      </c>
      <c r="J1288">
        <f t="shared" ca="1" si="466"/>
        <v>228</v>
      </c>
      <c r="K1288">
        <f t="shared" ca="1" si="467"/>
        <v>24</v>
      </c>
      <c r="L1288">
        <f t="shared" ca="1" si="468"/>
        <v>1</v>
      </c>
      <c r="M1288" t="str">
        <f t="shared" ca="1" si="453"/>
        <v>Dark brown</v>
      </c>
      <c r="N1288">
        <f t="shared" ca="1" si="454"/>
        <v>42.4</v>
      </c>
      <c r="O1288">
        <f t="shared" ca="1" si="455"/>
        <v>49.8</v>
      </c>
      <c r="P1288">
        <f t="shared" ca="1" si="456"/>
        <v>28.4</v>
      </c>
      <c r="Q1288">
        <f t="shared" ca="1" si="457"/>
        <v>683</v>
      </c>
      <c r="R1288" t="s">
        <v>24</v>
      </c>
      <c r="S1288">
        <f t="shared" ca="1" si="469"/>
        <v>2.65</v>
      </c>
      <c r="T1288">
        <f t="shared" ca="1" si="470"/>
        <v>1.19</v>
      </c>
      <c r="U1288">
        <f t="shared" ca="1" si="471"/>
        <v>0.03</v>
      </c>
      <c r="V1288">
        <v>24947</v>
      </c>
      <c r="W1288">
        <v>774230</v>
      </c>
    </row>
    <row r="1289" spans="1:23" x14ac:dyDescent="0.25">
      <c r="A1289">
        <v>1288</v>
      </c>
      <c r="B1289">
        <f t="shared" ca="1" si="458"/>
        <v>43</v>
      </c>
      <c r="C1289" t="str">
        <f t="shared" ca="1" si="459"/>
        <v>Loamy</v>
      </c>
      <c r="D1289">
        <f t="shared" ca="1" si="460"/>
        <v>7</v>
      </c>
      <c r="E1289">
        <f t="shared" ca="1" si="461"/>
        <v>3.2</v>
      </c>
      <c r="F1289">
        <f t="shared" ca="1" si="462"/>
        <v>58.9</v>
      </c>
      <c r="G1289">
        <f t="shared" ca="1" si="463"/>
        <v>1.1299999999999999</v>
      </c>
      <c r="H1289">
        <f t="shared" ca="1" si="464"/>
        <v>83</v>
      </c>
      <c r="I1289">
        <f t="shared" ca="1" si="465"/>
        <v>31</v>
      </c>
      <c r="J1289">
        <f t="shared" ca="1" si="466"/>
        <v>254</v>
      </c>
      <c r="K1289">
        <f t="shared" ca="1" si="467"/>
        <v>24</v>
      </c>
      <c r="L1289">
        <f t="shared" ca="1" si="468"/>
        <v>2</v>
      </c>
      <c r="M1289" t="str">
        <f t="shared" ca="1" si="453"/>
        <v>Reddish brown</v>
      </c>
      <c r="N1289">
        <f t="shared" ca="1" si="454"/>
        <v>49.1</v>
      </c>
      <c r="O1289">
        <f t="shared" ca="1" si="455"/>
        <v>56.6</v>
      </c>
      <c r="P1289">
        <f t="shared" ca="1" si="456"/>
        <v>29.5</v>
      </c>
      <c r="Q1289">
        <f t="shared" ca="1" si="457"/>
        <v>903</v>
      </c>
      <c r="R1289" t="s">
        <v>24</v>
      </c>
      <c r="S1289">
        <f t="shared" ca="1" si="469"/>
        <v>2.68</v>
      </c>
      <c r="T1289">
        <f t="shared" ca="1" si="470"/>
        <v>1.04</v>
      </c>
      <c r="U1289">
        <f t="shared" ca="1" si="471"/>
        <v>0.02</v>
      </c>
      <c r="V1289">
        <v>24947</v>
      </c>
      <c r="W1289">
        <v>774230</v>
      </c>
    </row>
    <row r="1290" spans="1:23" x14ac:dyDescent="0.25">
      <c r="A1290">
        <v>1289</v>
      </c>
      <c r="B1290">
        <f t="shared" ca="1" si="458"/>
        <v>36</v>
      </c>
      <c r="C1290" t="str">
        <f t="shared" ca="1" si="459"/>
        <v>Loamy</v>
      </c>
      <c r="D1290">
        <f t="shared" ca="1" si="460"/>
        <v>6.4</v>
      </c>
      <c r="E1290">
        <f t="shared" ca="1" si="461"/>
        <v>4.9000000000000004</v>
      </c>
      <c r="F1290">
        <f t="shared" ca="1" si="462"/>
        <v>56.3</v>
      </c>
      <c r="G1290">
        <f t="shared" ca="1" si="463"/>
        <v>1.21</v>
      </c>
      <c r="H1290">
        <f t="shared" ca="1" si="464"/>
        <v>148</v>
      </c>
      <c r="I1290">
        <f t="shared" ca="1" si="465"/>
        <v>39</v>
      </c>
      <c r="J1290">
        <f t="shared" ca="1" si="466"/>
        <v>279</v>
      </c>
      <c r="K1290">
        <f t="shared" ca="1" si="467"/>
        <v>17</v>
      </c>
      <c r="L1290">
        <f t="shared" ca="1" si="468"/>
        <v>1.2</v>
      </c>
      <c r="M1290" t="str">
        <f t="shared" ca="1" si="453"/>
        <v>Reddish brown</v>
      </c>
      <c r="N1290">
        <f t="shared" ca="1" si="454"/>
        <v>32.1</v>
      </c>
      <c r="O1290">
        <f t="shared" ca="1" si="455"/>
        <v>41.2</v>
      </c>
      <c r="P1290">
        <f t="shared" ca="1" si="456"/>
        <v>26.5</v>
      </c>
      <c r="Q1290">
        <f t="shared" ca="1" si="457"/>
        <v>646</v>
      </c>
      <c r="R1290" t="s">
        <v>24</v>
      </c>
      <c r="S1290">
        <f t="shared" ca="1" si="469"/>
        <v>3.79</v>
      </c>
      <c r="T1290">
        <f t="shared" ca="1" si="470"/>
        <v>1.37</v>
      </c>
      <c r="U1290">
        <f t="shared" ca="1" si="471"/>
        <v>0.04</v>
      </c>
      <c r="V1290">
        <v>24947</v>
      </c>
      <c r="W1290">
        <v>774230</v>
      </c>
    </row>
    <row r="1291" spans="1:23" x14ac:dyDescent="0.25">
      <c r="A1291">
        <v>1290</v>
      </c>
      <c r="B1291">
        <f t="shared" ca="1" si="458"/>
        <v>41</v>
      </c>
      <c r="C1291" t="str">
        <f t="shared" ca="1" si="459"/>
        <v>Sandy loam</v>
      </c>
      <c r="D1291">
        <f t="shared" ca="1" si="460"/>
        <v>6.1</v>
      </c>
      <c r="E1291">
        <f t="shared" ca="1" si="461"/>
        <v>4.3</v>
      </c>
      <c r="F1291">
        <f t="shared" ca="1" si="462"/>
        <v>57.5</v>
      </c>
      <c r="G1291">
        <f t="shared" ca="1" si="463"/>
        <v>1.06</v>
      </c>
      <c r="H1291">
        <f t="shared" ca="1" si="464"/>
        <v>142</v>
      </c>
      <c r="I1291">
        <f t="shared" ca="1" si="465"/>
        <v>49</v>
      </c>
      <c r="J1291">
        <f t="shared" ca="1" si="466"/>
        <v>204</v>
      </c>
      <c r="K1291">
        <f t="shared" ca="1" si="467"/>
        <v>16</v>
      </c>
      <c r="L1291">
        <f t="shared" ca="1" si="468"/>
        <v>1.7</v>
      </c>
      <c r="M1291" t="str">
        <f t="shared" ca="1" si="453"/>
        <v>Dark brown</v>
      </c>
      <c r="N1291">
        <f t="shared" ca="1" si="454"/>
        <v>33.799999999999997</v>
      </c>
      <c r="O1291">
        <f t="shared" ca="1" si="455"/>
        <v>40.1</v>
      </c>
      <c r="P1291">
        <f t="shared" ca="1" si="456"/>
        <v>28.5</v>
      </c>
      <c r="Q1291">
        <f t="shared" ca="1" si="457"/>
        <v>832</v>
      </c>
      <c r="R1291" t="s">
        <v>24</v>
      </c>
      <c r="S1291">
        <f t="shared" ca="1" si="469"/>
        <v>2.9</v>
      </c>
      <c r="T1291">
        <f t="shared" ca="1" si="470"/>
        <v>1.43</v>
      </c>
      <c r="U1291">
        <f t="shared" ca="1" si="471"/>
        <v>0.03</v>
      </c>
      <c r="V1291">
        <v>24947</v>
      </c>
      <c r="W1291">
        <v>774230</v>
      </c>
    </row>
    <row r="1292" spans="1:23" x14ac:dyDescent="0.25">
      <c r="A1292">
        <v>1291</v>
      </c>
      <c r="B1292">
        <f t="shared" ca="1" si="458"/>
        <v>32</v>
      </c>
      <c r="C1292" t="str">
        <f t="shared" ca="1" si="459"/>
        <v>Sandy loam</v>
      </c>
      <c r="D1292">
        <f t="shared" ca="1" si="460"/>
        <v>6.5</v>
      </c>
      <c r="E1292">
        <f t="shared" ca="1" si="461"/>
        <v>3.1</v>
      </c>
      <c r="F1292">
        <f t="shared" ca="1" si="462"/>
        <v>57.6</v>
      </c>
      <c r="G1292">
        <f t="shared" ca="1" si="463"/>
        <v>1.3</v>
      </c>
      <c r="H1292">
        <f t="shared" ca="1" si="464"/>
        <v>113</v>
      </c>
      <c r="I1292">
        <f t="shared" ca="1" si="465"/>
        <v>45</v>
      </c>
      <c r="J1292">
        <f t="shared" ca="1" si="466"/>
        <v>200</v>
      </c>
      <c r="K1292">
        <f t="shared" ca="1" si="467"/>
        <v>17</v>
      </c>
      <c r="L1292">
        <f t="shared" ca="1" si="468"/>
        <v>1.7</v>
      </c>
      <c r="M1292" t="str">
        <f t="shared" ca="1" si="453"/>
        <v>Reddish brown</v>
      </c>
      <c r="N1292">
        <f t="shared" ca="1" si="454"/>
        <v>45.1</v>
      </c>
      <c r="O1292">
        <f t="shared" ca="1" si="455"/>
        <v>39.4</v>
      </c>
      <c r="P1292">
        <f t="shared" ca="1" si="456"/>
        <v>20.9</v>
      </c>
      <c r="Q1292">
        <f t="shared" ca="1" si="457"/>
        <v>629</v>
      </c>
      <c r="R1292" t="s">
        <v>24</v>
      </c>
      <c r="S1292">
        <f t="shared" ca="1" si="469"/>
        <v>2.5099999999999998</v>
      </c>
      <c r="T1292">
        <f t="shared" ca="1" si="470"/>
        <v>1.46</v>
      </c>
      <c r="U1292">
        <f t="shared" ca="1" si="471"/>
        <v>0.03</v>
      </c>
      <c r="V1292">
        <v>24947</v>
      </c>
      <c r="W1292">
        <v>774230</v>
      </c>
    </row>
    <row r="1293" spans="1:23" x14ac:dyDescent="0.25">
      <c r="A1293">
        <v>1292</v>
      </c>
      <c r="B1293">
        <f t="shared" ca="1" si="458"/>
        <v>33</v>
      </c>
      <c r="C1293" t="str">
        <f t="shared" ca="1" si="459"/>
        <v>Loamy</v>
      </c>
      <c r="D1293">
        <f t="shared" ca="1" si="460"/>
        <v>6.7</v>
      </c>
      <c r="E1293">
        <f t="shared" ca="1" si="461"/>
        <v>5</v>
      </c>
      <c r="F1293">
        <f t="shared" ca="1" si="462"/>
        <v>57.6</v>
      </c>
      <c r="G1293">
        <f t="shared" ca="1" si="463"/>
        <v>1.02</v>
      </c>
      <c r="H1293">
        <f t="shared" ca="1" si="464"/>
        <v>97</v>
      </c>
      <c r="I1293">
        <f t="shared" ca="1" si="465"/>
        <v>31</v>
      </c>
      <c r="J1293">
        <f t="shared" ca="1" si="466"/>
        <v>245</v>
      </c>
      <c r="K1293">
        <f t="shared" ca="1" si="467"/>
        <v>21</v>
      </c>
      <c r="L1293">
        <f t="shared" ca="1" si="468"/>
        <v>1.4</v>
      </c>
      <c r="M1293" t="str">
        <f t="shared" ca="1" si="453"/>
        <v>Reddish brown</v>
      </c>
      <c r="N1293">
        <f t="shared" ca="1" si="454"/>
        <v>47.6</v>
      </c>
      <c r="O1293">
        <f t="shared" ca="1" si="455"/>
        <v>50.1</v>
      </c>
      <c r="P1293">
        <f t="shared" ca="1" si="456"/>
        <v>24.9</v>
      </c>
      <c r="Q1293">
        <f t="shared" ca="1" si="457"/>
        <v>761</v>
      </c>
      <c r="R1293" t="s">
        <v>24</v>
      </c>
      <c r="S1293">
        <f t="shared" ca="1" si="469"/>
        <v>3.13</v>
      </c>
      <c r="T1293">
        <f t="shared" ca="1" si="470"/>
        <v>1.1499999999999999</v>
      </c>
      <c r="U1293">
        <f t="shared" ca="1" si="471"/>
        <v>0.02</v>
      </c>
      <c r="V1293">
        <v>24947</v>
      </c>
      <c r="W1293">
        <v>774230</v>
      </c>
    </row>
    <row r="1294" spans="1:23" x14ac:dyDescent="0.25">
      <c r="A1294">
        <v>1293</v>
      </c>
      <c r="B1294">
        <f t="shared" ca="1" si="458"/>
        <v>34</v>
      </c>
      <c r="C1294" t="str">
        <f t="shared" ca="1" si="459"/>
        <v>Loamy</v>
      </c>
      <c r="D1294">
        <f t="shared" ca="1" si="460"/>
        <v>7</v>
      </c>
      <c r="E1294">
        <f t="shared" ca="1" si="461"/>
        <v>3.6</v>
      </c>
      <c r="F1294">
        <f t="shared" ca="1" si="462"/>
        <v>69.400000000000006</v>
      </c>
      <c r="G1294">
        <f t="shared" ca="1" si="463"/>
        <v>1.2</v>
      </c>
      <c r="H1294">
        <f t="shared" ca="1" si="464"/>
        <v>124</v>
      </c>
      <c r="I1294">
        <f t="shared" ca="1" si="465"/>
        <v>56</v>
      </c>
      <c r="J1294">
        <f t="shared" ca="1" si="466"/>
        <v>275</v>
      </c>
      <c r="K1294">
        <f t="shared" ca="1" si="467"/>
        <v>17</v>
      </c>
      <c r="L1294">
        <f t="shared" ca="1" si="468"/>
        <v>1.9</v>
      </c>
      <c r="M1294" t="str">
        <f t="shared" ca="1" si="453"/>
        <v>Reddish brown</v>
      </c>
      <c r="N1294">
        <f t="shared" ca="1" si="454"/>
        <v>32.1</v>
      </c>
      <c r="O1294">
        <f t="shared" ca="1" si="455"/>
        <v>30</v>
      </c>
      <c r="P1294">
        <f t="shared" ca="1" si="456"/>
        <v>27.8</v>
      </c>
      <c r="Q1294">
        <f t="shared" ca="1" si="457"/>
        <v>678</v>
      </c>
      <c r="R1294" t="s">
        <v>24</v>
      </c>
      <c r="S1294">
        <f t="shared" ca="1" si="469"/>
        <v>2.21</v>
      </c>
      <c r="T1294">
        <f t="shared" ca="1" si="470"/>
        <v>2.31</v>
      </c>
      <c r="U1294">
        <f t="shared" ca="1" si="471"/>
        <v>0.04</v>
      </c>
      <c r="V1294">
        <v>24947</v>
      </c>
      <c r="W1294">
        <v>774230</v>
      </c>
    </row>
    <row r="1295" spans="1:23" x14ac:dyDescent="0.25">
      <c r="A1295">
        <v>1294</v>
      </c>
      <c r="B1295">
        <f t="shared" ca="1" si="458"/>
        <v>38</v>
      </c>
      <c r="C1295" t="str">
        <f t="shared" ca="1" si="459"/>
        <v>Sandy loam</v>
      </c>
      <c r="D1295">
        <f t="shared" ca="1" si="460"/>
        <v>6.4</v>
      </c>
      <c r="E1295">
        <f t="shared" ca="1" si="461"/>
        <v>4.5</v>
      </c>
      <c r="F1295">
        <f t="shared" ca="1" si="462"/>
        <v>56</v>
      </c>
      <c r="G1295">
        <f t="shared" ca="1" si="463"/>
        <v>1.02</v>
      </c>
      <c r="H1295">
        <f t="shared" ca="1" si="464"/>
        <v>100</v>
      </c>
      <c r="I1295">
        <f t="shared" ca="1" si="465"/>
        <v>52</v>
      </c>
      <c r="J1295">
        <f t="shared" ca="1" si="466"/>
        <v>298</v>
      </c>
      <c r="K1295">
        <f t="shared" ca="1" si="467"/>
        <v>23</v>
      </c>
      <c r="L1295">
        <f t="shared" ca="1" si="468"/>
        <v>2</v>
      </c>
      <c r="M1295" t="str">
        <f t="shared" ca="1" si="453"/>
        <v>Reddish brown</v>
      </c>
      <c r="N1295">
        <f t="shared" ca="1" si="454"/>
        <v>36.700000000000003</v>
      </c>
      <c r="O1295">
        <f t="shared" ca="1" si="455"/>
        <v>43.6</v>
      </c>
      <c r="P1295">
        <f t="shared" ca="1" si="456"/>
        <v>26.8</v>
      </c>
      <c r="Q1295">
        <f t="shared" ca="1" si="457"/>
        <v>998</v>
      </c>
      <c r="R1295" t="s">
        <v>24</v>
      </c>
      <c r="S1295">
        <f t="shared" ca="1" si="469"/>
        <v>1.92</v>
      </c>
      <c r="T1295">
        <f t="shared" ca="1" si="470"/>
        <v>1.28</v>
      </c>
      <c r="U1295">
        <f t="shared" ca="1" si="471"/>
        <v>0.03</v>
      </c>
      <c r="V1295">
        <v>24947</v>
      </c>
      <c r="W1295">
        <v>774230</v>
      </c>
    </row>
    <row r="1296" spans="1:23" x14ac:dyDescent="0.25">
      <c r="A1296">
        <v>1295</v>
      </c>
      <c r="B1296">
        <f t="shared" ca="1" si="458"/>
        <v>38</v>
      </c>
      <c r="C1296" t="str">
        <f t="shared" ca="1" si="459"/>
        <v>Loamy</v>
      </c>
      <c r="D1296">
        <f t="shared" ca="1" si="460"/>
        <v>6.2</v>
      </c>
      <c r="E1296">
        <f t="shared" ca="1" si="461"/>
        <v>4.0999999999999996</v>
      </c>
      <c r="F1296">
        <f t="shared" ca="1" si="462"/>
        <v>52.7</v>
      </c>
      <c r="G1296">
        <f t="shared" ca="1" si="463"/>
        <v>1.26</v>
      </c>
      <c r="H1296">
        <f t="shared" ca="1" si="464"/>
        <v>104</v>
      </c>
      <c r="I1296">
        <f t="shared" ca="1" si="465"/>
        <v>59</v>
      </c>
      <c r="J1296">
        <f t="shared" ca="1" si="466"/>
        <v>285</v>
      </c>
      <c r="K1296">
        <f t="shared" ca="1" si="467"/>
        <v>20</v>
      </c>
      <c r="L1296">
        <f t="shared" ca="1" si="468"/>
        <v>1.5</v>
      </c>
      <c r="M1296" t="str">
        <f t="shared" ca="1" si="453"/>
        <v>Dark brown</v>
      </c>
      <c r="N1296">
        <f t="shared" ca="1" si="454"/>
        <v>37.1</v>
      </c>
      <c r="O1296">
        <f t="shared" ca="1" si="455"/>
        <v>32.200000000000003</v>
      </c>
      <c r="P1296">
        <f t="shared" ca="1" si="456"/>
        <v>25.7</v>
      </c>
      <c r="Q1296">
        <f t="shared" ca="1" si="457"/>
        <v>804</v>
      </c>
      <c r="R1296" t="s">
        <v>24</v>
      </c>
      <c r="S1296">
        <f t="shared" ca="1" si="469"/>
        <v>1.76</v>
      </c>
      <c r="T1296">
        <f t="shared" ca="1" si="470"/>
        <v>1.64</v>
      </c>
      <c r="U1296">
        <f t="shared" ca="1" si="471"/>
        <v>0.03</v>
      </c>
      <c r="V1296">
        <v>24947</v>
      </c>
      <c r="W1296">
        <v>774230</v>
      </c>
    </row>
    <row r="1297" spans="1:23" x14ac:dyDescent="0.25">
      <c r="A1297">
        <v>1296</v>
      </c>
      <c r="B1297">
        <f t="shared" ca="1" si="458"/>
        <v>44</v>
      </c>
      <c r="C1297" t="str">
        <f t="shared" ca="1" si="459"/>
        <v>Sandy loam</v>
      </c>
      <c r="D1297">
        <f t="shared" ca="1" si="460"/>
        <v>6.8</v>
      </c>
      <c r="E1297">
        <f t="shared" ca="1" si="461"/>
        <v>4.0999999999999996</v>
      </c>
      <c r="F1297">
        <f t="shared" ca="1" si="462"/>
        <v>51.1</v>
      </c>
      <c r="G1297">
        <f t="shared" ca="1" si="463"/>
        <v>1.37</v>
      </c>
      <c r="H1297">
        <f t="shared" ca="1" si="464"/>
        <v>84</v>
      </c>
      <c r="I1297">
        <f t="shared" ca="1" si="465"/>
        <v>49</v>
      </c>
      <c r="J1297">
        <f t="shared" ca="1" si="466"/>
        <v>264</v>
      </c>
      <c r="K1297">
        <f t="shared" ca="1" si="467"/>
        <v>20</v>
      </c>
      <c r="L1297">
        <f t="shared" ca="1" si="468"/>
        <v>1.8</v>
      </c>
      <c r="M1297" t="str">
        <f t="shared" ca="1" si="453"/>
        <v>Reddish brown</v>
      </c>
      <c r="N1297">
        <f t="shared" ca="1" si="454"/>
        <v>40.700000000000003</v>
      </c>
      <c r="O1297">
        <f t="shared" ca="1" si="455"/>
        <v>53.9</v>
      </c>
      <c r="P1297">
        <f t="shared" ca="1" si="456"/>
        <v>21.4</v>
      </c>
      <c r="Q1297">
        <f t="shared" ca="1" si="457"/>
        <v>893</v>
      </c>
      <c r="R1297" t="s">
        <v>24</v>
      </c>
      <c r="S1297">
        <f t="shared" ca="1" si="469"/>
        <v>1.71</v>
      </c>
      <c r="T1297">
        <f t="shared" ca="1" si="470"/>
        <v>0.95</v>
      </c>
      <c r="U1297">
        <f t="shared" ca="1" si="471"/>
        <v>0.03</v>
      </c>
      <c r="V1297">
        <v>24947</v>
      </c>
      <c r="W1297">
        <v>774230</v>
      </c>
    </row>
    <row r="1298" spans="1:23" x14ac:dyDescent="0.25">
      <c r="A1298">
        <v>1297</v>
      </c>
      <c r="B1298">
        <f t="shared" ca="1" si="458"/>
        <v>41</v>
      </c>
      <c r="C1298" t="str">
        <f t="shared" ca="1" si="459"/>
        <v>Loamy</v>
      </c>
      <c r="D1298">
        <f t="shared" ca="1" si="460"/>
        <v>6.6</v>
      </c>
      <c r="E1298">
        <f t="shared" ca="1" si="461"/>
        <v>4.5</v>
      </c>
      <c r="F1298">
        <f t="shared" ca="1" si="462"/>
        <v>64</v>
      </c>
      <c r="G1298">
        <f t="shared" ca="1" si="463"/>
        <v>1.34</v>
      </c>
      <c r="H1298">
        <f t="shared" ca="1" si="464"/>
        <v>118</v>
      </c>
      <c r="I1298">
        <f t="shared" ca="1" si="465"/>
        <v>38</v>
      </c>
      <c r="J1298">
        <f t="shared" ca="1" si="466"/>
        <v>287</v>
      </c>
      <c r="K1298">
        <f t="shared" ca="1" si="467"/>
        <v>17</v>
      </c>
      <c r="L1298">
        <f t="shared" ca="1" si="468"/>
        <v>1.6</v>
      </c>
      <c r="M1298" t="str">
        <f t="shared" ca="1" si="453"/>
        <v>Dark brown</v>
      </c>
      <c r="N1298">
        <f t="shared" ca="1" si="454"/>
        <v>39.799999999999997</v>
      </c>
      <c r="O1298">
        <f t="shared" ca="1" si="455"/>
        <v>45.6</v>
      </c>
      <c r="P1298">
        <f t="shared" ca="1" si="456"/>
        <v>24.9</v>
      </c>
      <c r="Q1298">
        <f t="shared" ca="1" si="457"/>
        <v>604</v>
      </c>
      <c r="R1298" t="s">
        <v>24</v>
      </c>
      <c r="S1298">
        <f t="shared" ca="1" si="469"/>
        <v>3.11</v>
      </c>
      <c r="T1298">
        <f t="shared" ca="1" si="470"/>
        <v>1.4</v>
      </c>
      <c r="U1298">
        <f t="shared" ca="1" si="471"/>
        <v>0.03</v>
      </c>
      <c r="V1298">
        <v>24947</v>
      </c>
      <c r="W1298">
        <v>774230</v>
      </c>
    </row>
    <row r="1299" spans="1:23" x14ac:dyDescent="0.25">
      <c r="A1299">
        <v>1298</v>
      </c>
      <c r="B1299">
        <f t="shared" ca="1" si="458"/>
        <v>33</v>
      </c>
      <c r="C1299" t="str">
        <f t="shared" ca="1" si="459"/>
        <v>Loamy</v>
      </c>
      <c r="D1299">
        <f t="shared" ca="1" si="460"/>
        <v>6.3</v>
      </c>
      <c r="E1299">
        <f t="shared" ca="1" si="461"/>
        <v>4.8</v>
      </c>
      <c r="F1299">
        <f t="shared" ca="1" si="462"/>
        <v>69.400000000000006</v>
      </c>
      <c r="G1299">
        <f t="shared" ca="1" si="463"/>
        <v>1.06</v>
      </c>
      <c r="H1299">
        <f t="shared" ca="1" si="464"/>
        <v>82</v>
      </c>
      <c r="I1299">
        <f t="shared" ca="1" si="465"/>
        <v>60</v>
      </c>
      <c r="J1299">
        <f t="shared" ca="1" si="466"/>
        <v>214</v>
      </c>
      <c r="K1299">
        <f t="shared" ca="1" si="467"/>
        <v>17</v>
      </c>
      <c r="L1299">
        <f t="shared" ca="1" si="468"/>
        <v>1.8</v>
      </c>
      <c r="M1299" t="str">
        <f t="shared" ca="1" si="453"/>
        <v>Dark brown</v>
      </c>
      <c r="N1299">
        <f t="shared" ca="1" si="454"/>
        <v>42.8</v>
      </c>
      <c r="O1299">
        <f t="shared" ca="1" si="455"/>
        <v>52.4</v>
      </c>
      <c r="P1299">
        <f t="shared" ca="1" si="456"/>
        <v>29.5</v>
      </c>
      <c r="Q1299">
        <f t="shared" ca="1" si="457"/>
        <v>654</v>
      </c>
      <c r="R1299" t="s">
        <v>24</v>
      </c>
      <c r="S1299">
        <f t="shared" ca="1" si="469"/>
        <v>1.37</v>
      </c>
      <c r="T1299">
        <f t="shared" ca="1" si="470"/>
        <v>1.32</v>
      </c>
      <c r="U1299">
        <f t="shared" ca="1" si="471"/>
        <v>0.02</v>
      </c>
      <c r="V1299">
        <v>24947</v>
      </c>
      <c r="W1299">
        <v>774230</v>
      </c>
    </row>
    <row r="1300" spans="1:23" x14ac:dyDescent="0.25">
      <c r="A1300">
        <v>1299</v>
      </c>
      <c r="B1300">
        <f t="shared" ca="1" si="458"/>
        <v>43</v>
      </c>
      <c r="C1300" t="str">
        <f t="shared" ca="1" si="459"/>
        <v>Sandy loam</v>
      </c>
      <c r="D1300">
        <f t="shared" ca="1" si="460"/>
        <v>6.2</v>
      </c>
      <c r="E1300">
        <f t="shared" ca="1" si="461"/>
        <v>3.8</v>
      </c>
      <c r="F1300">
        <f t="shared" ca="1" si="462"/>
        <v>61</v>
      </c>
      <c r="G1300">
        <f t="shared" ca="1" si="463"/>
        <v>1.18</v>
      </c>
      <c r="H1300">
        <f t="shared" ca="1" si="464"/>
        <v>137</v>
      </c>
      <c r="I1300">
        <f t="shared" ca="1" si="465"/>
        <v>49</v>
      </c>
      <c r="J1300">
        <f t="shared" ca="1" si="466"/>
        <v>282</v>
      </c>
      <c r="K1300">
        <f t="shared" ca="1" si="467"/>
        <v>18</v>
      </c>
      <c r="L1300">
        <f t="shared" ca="1" si="468"/>
        <v>1.3</v>
      </c>
      <c r="M1300" t="str">
        <f t="shared" ca="1" si="453"/>
        <v>Dark brown</v>
      </c>
      <c r="N1300">
        <f t="shared" ca="1" si="454"/>
        <v>48.3</v>
      </c>
      <c r="O1300">
        <f t="shared" ca="1" si="455"/>
        <v>51.9</v>
      </c>
      <c r="P1300">
        <f t="shared" ca="1" si="456"/>
        <v>25.8</v>
      </c>
      <c r="Q1300">
        <f t="shared" ca="1" si="457"/>
        <v>849</v>
      </c>
      <c r="R1300" t="s">
        <v>24</v>
      </c>
      <c r="S1300">
        <f t="shared" ca="1" si="469"/>
        <v>2.8</v>
      </c>
      <c r="T1300">
        <f t="shared" ca="1" si="470"/>
        <v>1.18</v>
      </c>
      <c r="U1300">
        <f t="shared" ca="1" si="471"/>
        <v>0.02</v>
      </c>
      <c r="V1300">
        <v>24947</v>
      </c>
      <c r="W1300">
        <v>774230</v>
      </c>
    </row>
    <row r="1301" spans="1:23" x14ac:dyDescent="0.25">
      <c r="A1301">
        <v>1300</v>
      </c>
      <c r="B1301">
        <f t="shared" ca="1" si="458"/>
        <v>44</v>
      </c>
      <c r="C1301" t="str">
        <f t="shared" ca="1" si="459"/>
        <v>Loamy</v>
      </c>
      <c r="D1301">
        <f t="shared" ca="1" si="460"/>
        <v>6.6</v>
      </c>
      <c r="E1301">
        <f t="shared" ca="1" si="461"/>
        <v>3.1</v>
      </c>
      <c r="F1301">
        <f t="shared" ca="1" si="462"/>
        <v>52.2</v>
      </c>
      <c r="G1301">
        <f t="shared" ca="1" si="463"/>
        <v>1.43</v>
      </c>
      <c r="H1301">
        <f t="shared" ca="1" si="464"/>
        <v>101</v>
      </c>
      <c r="I1301">
        <f t="shared" ca="1" si="465"/>
        <v>46</v>
      </c>
      <c r="J1301">
        <f t="shared" ca="1" si="466"/>
        <v>278</v>
      </c>
      <c r="K1301">
        <f t="shared" ca="1" si="467"/>
        <v>15</v>
      </c>
      <c r="L1301">
        <f t="shared" ca="1" si="468"/>
        <v>1.3</v>
      </c>
      <c r="M1301" t="str">
        <f t="shared" ca="1" si="453"/>
        <v>Dark brown</v>
      </c>
      <c r="N1301">
        <f t="shared" ca="1" si="454"/>
        <v>34.200000000000003</v>
      </c>
      <c r="O1301">
        <f t="shared" ca="1" si="455"/>
        <v>54.3</v>
      </c>
      <c r="P1301">
        <f t="shared" ca="1" si="456"/>
        <v>24.7</v>
      </c>
      <c r="Q1301">
        <f t="shared" ca="1" si="457"/>
        <v>735</v>
      </c>
      <c r="R1301" t="s">
        <v>24</v>
      </c>
      <c r="S1301">
        <f t="shared" ca="1" si="469"/>
        <v>2.2000000000000002</v>
      </c>
      <c r="T1301">
        <f t="shared" ca="1" si="470"/>
        <v>0.96</v>
      </c>
      <c r="U1301">
        <f t="shared" ca="1" si="471"/>
        <v>0.04</v>
      </c>
      <c r="V1301">
        <v>24947</v>
      </c>
      <c r="W1301">
        <v>774230</v>
      </c>
    </row>
    <row r="1302" spans="1:23" x14ac:dyDescent="0.25">
      <c r="A1302">
        <v>1301</v>
      </c>
      <c r="B1302">
        <f t="shared" ca="1" si="458"/>
        <v>39</v>
      </c>
      <c r="C1302" t="str">
        <f t="shared" ca="1" si="459"/>
        <v>Loamy</v>
      </c>
      <c r="D1302">
        <f t="shared" ca="1" si="460"/>
        <v>6.8</v>
      </c>
      <c r="E1302">
        <f t="shared" ca="1" si="461"/>
        <v>4.8</v>
      </c>
      <c r="F1302">
        <f t="shared" ca="1" si="462"/>
        <v>62.1</v>
      </c>
      <c r="G1302">
        <f t="shared" ca="1" si="463"/>
        <v>1.42</v>
      </c>
      <c r="H1302">
        <f t="shared" ca="1" si="464"/>
        <v>125</v>
      </c>
      <c r="I1302">
        <f t="shared" ca="1" si="465"/>
        <v>53</v>
      </c>
      <c r="J1302">
        <f t="shared" ca="1" si="466"/>
        <v>275</v>
      </c>
      <c r="K1302">
        <f t="shared" ca="1" si="467"/>
        <v>16</v>
      </c>
      <c r="L1302">
        <f t="shared" ca="1" si="468"/>
        <v>1.5</v>
      </c>
      <c r="M1302" t="str">
        <f t="shared" ca="1" si="453"/>
        <v>Reddish brown</v>
      </c>
      <c r="N1302">
        <f t="shared" ca="1" si="454"/>
        <v>32.4</v>
      </c>
      <c r="O1302">
        <f t="shared" ca="1" si="455"/>
        <v>53.8</v>
      </c>
      <c r="P1302">
        <f t="shared" ca="1" si="456"/>
        <v>20.399999999999999</v>
      </c>
      <c r="Q1302">
        <f t="shared" ca="1" si="457"/>
        <v>819</v>
      </c>
      <c r="R1302" t="s">
        <v>24</v>
      </c>
      <c r="S1302">
        <f t="shared" ca="1" si="469"/>
        <v>2.36</v>
      </c>
      <c r="T1302">
        <f t="shared" ca="1" si="470"/>
        <v>1.1499999999999999</v>
      </c>
      <c r="U1302">
        <f t="shared" ca="1" si="471"/>
        <v>0.04</v>
      </c>
      <c r="V1302">
        <v>24947</v>
      </c>
      <c r="W1302">
        <v>774230</v>
      </c>
    </row>
    <row r="1303" spans="1:23" x14ac:dyDescent="0.25">
      <c r="A1303">
        <v>1302</v>
      </c>
      <c r="B1303">
        <f t="shared" ca="1" si="458"/>
        <v>34</v>
      </c>
      <c r="C1303" t="str">
        <f t="shared" ca="1" si="459"/>
        <v>Sandy loam</v>
      </c>
      <c r="D1303">
        <f t="shared" ca="1" si="460"/>
        <v>6.8</v>
      </c>
      <c r="E1303">
        <f t="shared" ca="1" si="461"/>
        <v>3.7</v>
      </c>
      <c r="F1303">
        <f t="shared" ca="1" si="462"/>
        <v>66.599999999999994</v>
      </c>
      <c r="G1303">
        <f t="shared" ca="1" si="463"/>
        <v>1.1000000000000001</v>
      </c>
      <c r="H1303">
        <f t="shared" ca="1" si="464"/>
        <v>144</v>
      </c>
      <c r="I1303">
        <f t="shared" ca="1" si="465"/>
        <v>33</v>
      </c>
      <c r="J1303">
        <f t="shared" ca="1" si="466"/>
        <v>298</v>
      </c>
      <c r="K1303">
        <f t="shared" ca="1" si="467"/>
        <v>20</v>
      </c>
      <c r="L1303">
        <f t="shared" ca="1" si="468"/>
        <v>1.1000000000000001</v>
      </c>
      <c r="M1303" t="str">
        <f t="shared" ca="1" si="453"/>
        <v>Dark brown</v>
      </c>
      <c r="N1303">
        <f t="shared" ca="1" si="454"/>
        <v>37.299999999999997</v>
      </c>
      <c r="O1303">
        <f t="shared" ca="1" si="455"/>
        <v>53.7</v>
      </c>
      <c r="P1303">
        <f t="shared" ca="1" si="456"/>
        <v>23.6</v>
      </c>
      <c r="Q1303">
        <f t="shared" ca="1" si="457"/>
        <v>753</v>
      </c>
      <c r="R1303" t="s">
        <v>24</v>
      </c>
      <c r="S1303">
        <f t="shared" ca="1" si="469"/>
        <v>4.3600000000000003</v>
      </c>
      <c r="T1303">
        <f t="shared" ca="1" si="470"/>
        <v>1.24</v>
      </c>
      <c r="U1303">
        <f t="shared" ca="1" si="471"/>
        <v>0.03</v>
      </c>
      <c r="V1303">
        <v>24947</v>
      </c>
      <c r="W1303">
        <v>774230</v>
      </c>
    </row>
    <row r="1304" spans="1:23" x14ac:dyDescent="0.25">
      <c r="A1304">
        <v>1303</v>
      </c>
      <c r="B1304">
        <f t="shared" ca="1" si="458"/>
        <v>34</v>
      </c>
      <c r="C1304" t="str">
        <f t="shared" ca="1" si="459"/>
        <v>Sandy loam</v>
      </c>
      <c r="D1304">
        <f t="shared" ca="1" si="460"/>
        <v>6.3</v>
      </c>
      <c r="E1304">
        <f t="shared" ca="1" si="461"/>
        <v>4.7</v>
      </c>
      <c r="F1304">
        <f t="shared" ca="1" si="462"/>
        <v>62.7</v>
      </c>
      <c r="G1304">
        <f t="shared" ca="1" si="463"/>
        <v>1.28</v>
      </c>
      <c r="H1304">
        <f t="shared" ca="1" si="464"/>
        <v>94</v>
      </c>
      <c r="I1304">
        <f t="shared" ca="1" si="465"/>
        <v>44</v>
      </c>
      <c r="J1304">
        <f t="shared" ca="1" si="466"/>
        <v>290</v>
      </c>
      <c r="K1304">
        <f t="shared" ca="1" si="467"/>
        <v>15</v>
      </c>
      <c r="L1304">
        <f t="shared" ca="1" si="468"/>
        <v>1.1000000000000001</v>
      </c>
      <c r="M1304" t="str">
        <f t="shared" ca="1" si="453"/>
        <v>Reddish brown</v>
      </c>
      <c r="N1304">
        <f t="shared" ca="1" si="454"/>
        <v>34.200000000000003</v>
      </c>
      <c r="O1304">
        <f t="shared" ca="1" si="455"/>
        <v>43.3</v>
      </c>
      <c r="P1304">
        <f t="shared" ca="1" si="456"/>
        <v>27.7</v>
      </c>
      <c r="Q1304">
        <f t="shared" ca="1" si="457"/>
        <v>712</v>
      </c>
      <c r="R1304" t="s">
        <v>24</v>
      </c>
      <c r="S1304">
        <f t="shared" ca="1" si="469"/>
        <v>2.14</v>
      </c>
      <c r="T1304">
        <f t="shared" ca="1" si="470"/>
        <v>1.45</v>
      </c>
      <c r="U1304">
        <f t="shared" ca="1" si="471"/>
        <v>0.04</v>
      </c>
      <c r="V1304">
        <v>24947</v>
      </c>
      <c r="W1304">
        <v>774230</v>
      </c>
    </row>
    <row r="1305" spans="1:23" x14ac:dyDescent="0.25">
      <c r="A1305">
        <v>1304</v>
      </c>
      <c r="B1305">
        <f t="shared" ca="1" si="458"/>
        <v>37</v>
      </c>
      <c r="C1305" t="str">
        <f t="shared" ca="1" si="459"/>
        <v>Sandy loam</v>
      </c>
      <c r="D1305">
        <f t="shared" ca="1" si="460"/>
        <v>6</v>
      </c>
      <c r="E1305">
        <f t="shared" ca="1" si="461"/>
        <v>4.0999999999999996</v>
      </c>
      <c r="F1305">
        <f t="shared" ca="1" si="462"/>
        <v>59</v>
      </c>
      <c r="G1305">
        <f t="shared" ca="1" si="463"/>
        <v>1.44</v>
      </c>
      <c r="H1305">
        <f t="shared" ca="1" si="464"/>
        <v>83</v>
      </c>
      <c r="I1305">
        <f t="shared" ca="1" si="465"/>
        <v>31</v>
      </c>
      <c r="J1305">
        <f t="shared" ca="1" si="466"/>
        <v>245</v>
      </c>
      <c r="K1305">
        <f t="shared" ca="1" si="467"/>
        <v>24</v>
      </c>
      <c r="L1305">
        <f t="shared" ca="1" si="468"/>
        <v>1.3</v>
      </c>
      <c r="M1305" t="str">
        <f t="shared" ca="1" si="453"/>
        <v>Dark brown</v>
      </c>
      <c r="N1305">
        <f t="shared" ca="1" si="454"/>
        <v>34.299999999999997</v>
      </c>
      <c r="O1305">
        <f t="shared" ca="1" si="455"/>
        <v>47.9</v>
      </c>
      <c r="P1305">
        <f t="shared" ca="1" si="456"/>
        <v>24.5</v>
      </c>
      <c r="Q1305">
        <f t="shared" ca="1" si="457"/>
        <v>994</v>
      </c>
      <c r="R1305" t="s">
        <v>24</v>
      </c>
      <c r="S1305">
        <f t="shared" ca="1" si="469"/>
        <v>2.68</v>
      </c>
      <c r="T1305">
        <f t="shared" ca="1" si="470"/>
        <v>1.23</v>
      </c>
      <c r="U1305">
        <f t="shared" ca="1" si="471"/>
        <v>0.04</v>
      </c>
      <c r="V1305">
        <v>24947</v>
      </c>
      <c r="W1305">
        <v>774230</v>
      </c>
    </row>
    <row r="1306" spans="1:23" x14ac:dyDescent="0.25">
      <c r="A1306">
        <v>1305</v>
      </c>
      <c r="B1306">
        <f t="shared" ca="1" si="458"/>
        <v>32</v>
      </c>
      <c r="C1306" t="str">
        <f t="shared" ca="1" si="459"/>
        <v>Loamy</v>
      </c>
      <c r="D1306">
        <f t="shared" ca="1" si="460"/>
        <v>6.4</v>
      </c>
      <c r="E1306">
        <f t="shared" ca="1" si="461"/>
        <v>4.0999999999999996</v>
      </c>
      <c r="F1306">
        <f t="shared" ca="1" si="462"/>
        <v>64.2</v>
      </c>
      <c r="G1306">
        <f t="shared" ca="1" si="463"/>
        <v>1.07</v>
      </c>
      <c r="H1306">
        <f t="shared" ca="1" si="464"/>
        <v>133</v>
      </c>
      <c r="I1306">
        <f t="shared" ca="1" si="465"/>
        <v>49</v>
      </c>
      <c r="J1306">
        <f t="shared" ca="1" si="466"/>
        <v>284</v>
      </c>
      <c r="K1306">
        <f t="shared" ca="1" si="467"/>
        <v>20</v>
      </c>
      <c r="L1306">
        <f t="shared" ca="1" si="468"/>
        <v>1.2</v>
      </c>
      <c r="M1306" t="str">
        <f t="shared" ca="1" si="453"/>
        <v>Reddish brown</v>
      </c>
      <c r="N1306">
        <f t="shared" ca="1" si="454"/>
        <v>44.6</v>
      </c>
      <c r="O1306">
        <f t="shared" ca="1" si="455"/>
        <v>34.700000000000003</v>
      </c>
      <c r="P1306">
        <f t="shared" ca="1" si="456"/>
        <v>24.2</v>
      </c>
      <c r="Q1306">
        <f t="shared" ca="1" si="457"/>
        <v>858</v>
      </c>
      <c r="R1306" t="s">
        <v>24</v>
      </c>
      <c r="S1306">
        <f t="shared" ca="1" si="469"/>
        <v>2.71</v>
      </c>
      <c r="T1306">
        <f t="shared" ca="1" si="470"/>
        <v>1.85</v>
      </c>
      <c r="U1306">
        <f t="shared" ca="1" si="471"/>
        <v>0.02</v>
      </c>
      <c r="V1306">
        <v>24947</v>
      </c>
      <c r="W1306">
        <v>774230</v>
      </c>
    </row>
    <row r="1307" spans="1:23" x14ac:dyDescent="0.25">
      <c r="A1307">
        <v>1306</v>
      </c>
      <c r="B1307">
        <f t="shared" ca="1" si="458"/>
        <v>38</v>
      </c>
      <c r="C1307" t="str">
        <f t="shared" ca="1" si="459"/>
        <v>Sandy loam</v>
      </c>
      <c r="D1307">
        <f t="shared" ca="1" si="460"/>
        <v>6.4</v>
      </c>
      <c r="E1307">
        <f t="shared" ca="1" si="461"/>
        <v>4.5</v>
      </c>
      <c r="F1307">
        <f t="shared" ca="1" si="462"/>
        <v>53.8</v>
      </c>
      <c r="G1307">
        <f t="shared" ca="1" si="463"/>
        <v>1.49</v>
      </c>
      <c r="H1307">
        <f t="shared" ca="1" si="464"/>
        <v>117</v>
      </c>
      <c r="I1307">
        <f t="shared" ca="1" si="465"/>
        <v>51</v>
      </c>
      <c r="J1307">
        <f t="shared" ca="1" si="466"/>
        <v>249</v>
      </c>
      <c r="K1307">
        <f t="shared" ca="1" si="467"/>
        <v>23</v>
      </c>
      <c r="L1307">
        <f t="shared" ca="1" si="468"/>
        <v>1.8</v>
      </c>
      <c r="M1307" t="str">
        <f t="shared" ca="1" si="453"/>
        <v>Reddish brown</v>
      </c>
      <c r="N1307">
        <f t="shared" ca="1" si="454"/>
        <v>30.5</v>
      </c>
      <c r="O1307">
        <f t="shared" ca="1" si="455"/>
        <v>41.2</v>
      </c>
      <c r="P1307">
        <f t="shared" ca="1" si="456"/>
        <v>22.2</v>
      </c>
      <c r="Q1307">
        <f t="shared" ca="1" si="457"/>
        <v>1000</v>
      </c>
      <c r="R1307" t="s">
        <v>24</v>
      </c>
      <c r="S1307">
        <f t="shared" ca="1" si="469"/>
        <v>2.29</v>
      </c>
      <c r="T1307">
        <f t="shared" ca="1" si="470"/>
        <v>1.31</v>
      </c>
      <c r="U1307">
        <f t="shared" ca="1" si="471"/>
        <v>0.05</v>
      </c>
      <c r="V1307">
        <v>24947</v>
      </c>
      <c r="W1307">
        <v>774230</v>
      </c>
    </row>
    <row r="1308" spans="1:23" x14ac:dyDescent="0.25">
      <c r="A1308">
        <v>1307</v>
      </c>
      <c r="B1308">
        <f t="shared" ca="1" si="458"/>
        <v>32</v>
      </c>
      <c r="C1308" t="str">
        <f t="shared" ca="1" si="459"/>
        <v>Sandy loam</v>
      </c>
      <c r="D1308">
        <f t="shared" ca="1" si="460"/>
        <v>6.7</v>
      </c>
      <c r="E1308">
        <f t="shared" ca="1" si="461"/>
        <v>4.9000000000000004</v>
      </c>
      <c r="F1308">
        <f t="shared" ca="1" si="462"/>
        <v>65.7</v>
      </c>
      <c r="G1308">
        <f t="shared" ca="1" si="463"/>
        <v>1.23</v>
      </c>
      <c r="H1308">
        <f t="shared" ca="1" si="464"/>
        <v>126</v>
      </c>
      <c r="I1308">
        <f t="shared" ca="1" si="465"/>
        <v>36</v>
      </c>
      <c r="J1308">
        <f t="shared" ca="1" si="466"/>
        <v>283</v>
      </c>
      <c r="K1308">
        <f t="shared" ca="1" si="467"/>
        <v>23</v>
      </c>
      <c r="L1308">
        <f t="shared" ca="1" si="468"/>
        <v>1.4</v>
      </c>
      <c r="M1308" t="str">
        <f t="shared" ca="1" si="453"/>
        <v>Reddish brown</v>
      </c>
      <c r="N1308">
        <f t="shared" ca="1" si="454"/>
        <v>32.200000000000003</v>
      </c>
      <c r="O1308">
        <f t="shared" ca="1" si="455"/>
        <v>46.7</v>
      </c>
      <c r="P1308">
        <f t="shared" ca="1" si="456"/>
        <v>24</v>
      </c>
      <c r="Q1308">
        <f t="shared" ca="1" si="457"/>
        <v>850</v>
      </c>
      <c r="R1308" t="s">
        <v>24</v>
      </c>
      <c r="S1308">
        <f t="shared" ca="1" si="469"/>
        <v>3.5</v>
      </c>
      <c r="T1308">
        <f t="shared" ca="1" si="470"/>
        <v>1.41</v>
      </c>
      <c r="U1308">
        <f t="shared" ca="1" si="471"/>
        <v>0.04</v>
      </c>
      <c r="V1308">
        <v>24947</v>
      </c>
      <c r="W1308">
        <v>774230</v>
      </c>
    </row>
    <row r="1309" spans="1:23" x14ac:dyDescent="0.25">
      <c r="A1309">
        <v>1308</v>
      </c>
      <c r="B1309">
        <f t="shared" ca="1" si="458"/>
        <v>32</v>
      </c>
      <c r="C1309" t="str">
        <f t="shared" ca="1" si="459"/>
        <v>Loamy</v>
      </c>
      <c r="D1309">
        <f t="shared" ca="1" si="460"/>
        <v>6.5</v>
      </c>
      <c r="E1309">
        <f t="shared" ca="1" si="461"/>
        <v>4.3</v>
      </c>
      <c r="F1309">
        <f t="shared" ca="1" si="462"/>
        <v>67.2</v>
      </c>
      <c r="G1309">
        <f t="shared" ca="1" si="463"/>
        <v>1.3</v>
      </c>
      <c r="H1309">
        <f t="shared" ca="1" si="464"/>
        <v>141</v>
      </c>
      <c r="I1309">
        <f t="shared" ca="1" si="465"/>
        <v>43</v>
      </c>
      <c r="J1309">
        <f t="shared" ca="1" si="466"/>
        <v>272</v>
      </c>
      <c r="K1309">
        <f t="shared" ca="1" si="467"/>
        <v>19</v>
      </c>
      <c r="L1309">
        <f t="shared" ca="1" si="468"/>
        <v>1.8</v>
      </c>
      <c r="M1309" t="str">
        <f t="shared" ca="1" si="453"/>
        <v>Reddish brown</v>
      </c>
      <c r="N1309">
        <f t="shared" ca="1" si="454"/>
        <v>30.6</v>
      </c>
      <c r="O1309">
        <f t="shared" ca="1" si="455"/>
        <v>55.3</v>
      </c>
      <c r="P1309">
        <f t="shared" ca="1" si="456"/>
        <v>23.3</v>
      </c>
      <c r="Q1309">
        <f t="shared" ca="1" si="457"/>
        <v>926</v>
      </c>
      <c r="R1309" t="s">
        <v>24</v>
      </c>
      <c r="S1309">
        <f t="shared" ca="1" si="469"/>
        <v>3.28</v>
      </c>
      <c r="T1309">
        <f t="shared" ca="1" si="470"/>
        <v>1.22</v>
      </c>
      <c r="U1309">
        <f t="shared" ca="1" si="471"/>
        <v>0.04</v>
      </c>
      <c r="V1309">
        <v>24947</v>
      </c>
      <c r="W1309">
        <v>774230</v>
      </c>
    </row>
    <row r="1310" spans="1:23" x14ac:dyDescent="0.25">
      <c r="A1310">
        <v>1309</v>
      </c>
      <c r="B1310">
        <f t="shared" ca="1" si="458"/>
        <v>44</v>
      </c>
      <c r="C1310" t="str">
        <f t="shared" ca="1" si="459"/>
        <v>Loamy</v>
      </c>
      <c r="D1310">
        <f t="shared" ca="1" si="460"/>
        <v>6.3</v>
      </c>
      <c r="E1310">
        <f t="shared" ca="1" si="461"/>
        <v>3.1</v>
      </c>
      <c r="F1310">
        <f t="shared" ca="1" si="462"/>
        <v>67.099999999999994</v>
      </c>
      <c r="G1310">
        <f t="shared" ca="1" si="463"/>
        <v>1</v>
      </c>
      <c r="H1310">
        <f t="shared" ca="1" si="464"/>
        <v>130</v>
      </c>
      <c r="I1310">
        <f t="shared" ca="1" si="465"/>
        <v>41</v>
      </c>
      <c r="J1310">
        <f t="shared" ca="1" si="466"/>
        <v>251</v>
      </c>
      <c r="K1310">
        <f t="shared" ca="1" si="467"/>
        <v>16</v>
      </c>
      <c r="L1310">
        <f t="shared" ca="1" si="468"/>
        <v>1.6</v>
      </c>
      <c r="M1310" t="str">
        <f t="shared" ca="1" si="453"/>
        <v>Reddish brown</v>
      </c>
      <c r="N1310">
        <f t="shared" ca="1" si="454"/>
        <v>47.9</v>
      </c>
      <c r="O1310">
        <f t="shared" ca="1" si="455"/>
        <v>47.2</v>
      </c>
      <c r="P1310">
        <f t="shared" ca="1" si="456"/>
        <v>26.4</v>
      </c>
      <c r="Q1310">
        <f t="shared" ca="1" si="457"/>
        <v>673</v>
      </c>
      <c r="R1310" t="s">
        <v>24</v>
      </c>
      <c r="S1310">
        <f t="shared" ca="1" si="469"/>
        <v>3.17</v>
      </c>
      <c r="T1310">
        <f t="shared" ca="1" si="470"/>
        <v>1.42</v>
      </c>
      <c r="U1310">
        <f t="shared" ca="1" si="471"/>
        <v>0.02</v>
      </c>
      <c r="V1310">
        <v>24947</v>
      </c>
      <c r="W1310">
        <v>774230</v>
      </c>
    </row>
    <row r="1311" spans="1:23" x14ac:dyDescent="0.25">
      <c r="A1311">
        <v>1310</v>
      </c>
      <c r="B1311">
        <f t="shared" ca="1" si="458"/>
        <v>35</v>
      </c>
      <c r="C1311" t="str">
        <f t="shared" ca="1" si="459"/>
        <v>Loamy</v>
      </c>
      <c r="D1311">
        <f t="shared" ca="1" si="460"/>
        <v>6.8</v>
      </c>
      <c r="E1311">
        <f t="shared" ca="1" si="461"/>
        <v>4.3</v>
      </c>
      <c r="F1311">
        <f t="shared" ca="1" si="462"/>
        <v>53</v>
      </c>
      <c r="G1311">
        <f t="shared" ca="1" si="463"/>
        <v>1.27</v>
      </c>
      <c r="H1311">
        <f t="shared" ca="1" si="464"/>
        <v>115</v>
      </c>
      <c r="I1311">
        <f t="shared" ca="1" si="465"/>
        <v>47</v>
      </c>
      <c r="J1311">
        <f t="shared" ca="1" si="466"/>
        <v>204</v>
      </c>
      <c r="K1311">
        <f t="shared" ca="1" si="467"/>
        <v>15</v>
      </c>
      <c r="L1311">
        <f t="shared" ca="1" si="468"/>
        <v>1.5</v>
      </c>
      <c r="M1311" t="str">
        <f t="shared" ca="1" si="453"/>
        <v>Dark brown</v>
      </c>
      <c r="N1311">
        <f t="shared" ca="1" si="454"/>
        <v>41.5</v>
      </c>
      <c r="O1311">
        <f t="shared" ca="1" si="455"/>
        <v>30.4</v>
      </c>
      <c r="P1311">
        <f t="shared" ca="1" si="456"/>
        <v>26.7</v>
      </c>
      <c r="Q1311">
        <f t="shared" ca="1" si="457"/>
        <v>710</v>
      </c>
      <c r="R1311" t="s">
        <v>24</v>
      </c>
      <c r="S1311">
        <f t="shared" ca="1" si="469"/>
        <v>2.4500000000000002</v>
      </c>
      <c r="T1311">
        <f t="shared" ca="1" si="470"/>
        <v>1.74</v>
      </c>
      <c r="U1311">
        <f t="shared" ca="1" si="471"/>
        <v>0.03</v>
      </c>
      <c r="V1311">
        <v>24947</v>
      </c>
      <c r="W1311">
        <v>774230</v>
      </c>
    </row>
    <row r="1312" spans="1:23" x14ac:dyDescent="0.25">
      <c r="A1312">
        <v>1311</v>
      </c>
      <c r="B1312">
        <f t="shared" ca="1" si="458"/>
        <v>34</v>
      </c>
      <c r="C1312" t="str">
        <f t="shared" ca="1" si="459"/>
        <v>Loamy</v>
      </c>
      <c r="D1312">
        <f t="shared" ca="1" si="460"/>
        <v>6.7</v>
      </c>
      <c r="E1312">
        <f t="shared" ca="1" si="461"/>
        <v>3.7</v>
      </c>
      <c r="F1312">
        <f t="shared" ca="1" si="462"/>
        <v>52.6</v>
      </c>
      <c r="G1312">
        <f t="shared" ca="1" si="463"/>
        <v>1.32</v>
      </c>
      <c r="H1312">
        <f t="shared" ca="1" si="464"/>
        <v>80</v>
      </c>
      <c r="I1312">
        <f t="shared" ca="1" si="465"/>
        <v>35</v>
      </c>
      <c r="J1312">
        <f t="shared" ca="1" si="466"/>
        <v>231</v>
      </c>
      <c r="K1312">
        <f t="shared" ca="1" si="467"/>
        <v>15</v>
      </c>
      <c r="L1312">
        <f t="shared" ca="1" si="468"/>
        <v>1.1000000000000001</v>
      </c>
      <c r="M1312" t="str">
        <f t="shared" ca="1" si="453"/>
        <v>Dark brown</v>
      </c>
      <c r="N1312">
        <f t="shared" ca="1" si="454"/>
        <v>37.4</v>
      </c>
      <c r="O1312">
        <f t="shared" ca="1" si="455"/>
        <v>30.5</v>
      </c>
      <c r="P1312">
        <f t="shared" ca="1" si="456"/>
        <v>25.8</v>
      </c>
      <c r="Q1312">
        <f t="shared" ca="1" si="457"/>
        <v>933</v>
      </c>
      <c r="R1312" t="s">
        <v>24</v>
      </c>
      <c r="S1312">
        <f t="shared" ca="1" si="469"/>
        <v>2.29</v>
      </c>
      <c r="T1312">
        <f t="shared" ca="1" si="470"/>
        <v>1.72</v>
      </c>
      <c r="U1312">
        <f t="shared" ca="1" si="471"/>
        <v>0.04</v>
      </c>
      <c r="V1312">
        <v>24947</v>
      </c>
      <c r="W1312">
        <v>774230</v>
      </c>
    </row>
    <row r="1313" spans="1:23" x14ac:dyDescent="0.25">
      <c r="A1313">
        <v>1312</v>
      </c>
      <c r="B1313">
        <f t="shared" ca="1" si="458"/>
        <v>40</v>
      </c>
      <c r="C1313" t="str">
        <f t="shared" ca="1" si="459"/>
        <v>Loamy</v>
      </c>
      <c r="D1313">
        <f t="shared" ca="1" si="460"/>
        <v>6.2</v>
      </c>
      <c r="E1313">
        <f t="shared" ca="1" si="461"/>
        <v>3.2</v>
      </c>
      <c r="F1313">
        <f t="shared" ca="1" si="462"/>
        <v>54.7</v>
      </c>
      <c r="G1313">
        <f t="shared" ca="1" si="463"/>
        <v>1.1399999999999999</v>
      </c>
      <c r="H1313">
        <f t="shared" ca="1" si="464"/>
        <v>80</v>
      </c>
      <c r="I1313">
        <f t="shared" ca="1" si="465"/>
        <v>45</v>
      </c>
      <c r="J1313">
        <f t="shared" ca="1" si="466"/>
        <v>296</v>
      </c>
      <c r="K1313">
        <f t="shared" ca="1" si="467"/>
        <v>22</v>
      </c>
      <c r="L1313">
        <f t="shared" ca="1" si="468"/>
        <v>1.4</v>
      </c>
      <c r="M1313" t="str">
        <f t="shared" ca="1" si="453"/>
        <v>Dark brown</v>
      </c>
      <c r="N1313">
        <f t="shared" ca="1" si="454"/>
        <v>38.799999999999997</v>
      </c>
      <c r="O1313">
        <f t="shared" ca="1" si="455"/>
        <v>42.8</v>
      </c>
      <c r="P1313">
        <f t="shared" ca="1" si="456"/>
        <v>26.5</v>
      </c>
      <c r="Q1313">
        <f t="shared" ca="1" si="457"/>
        <v>699</v>
      </c>
      <c r="R1313" t="s">
        <v>24</v>
      </c>
      <c r="S1313">
        <f t="shared" ca="1" si="469"/>
        <v>1.78</v>
      </c>
      <c r="T1313">
        <f t="shared" ca="1" si="470"/>
        <v>1.28</v>
      </c>
      <c r="U1313">
        <f t="shared" ca="1" si="471"/>
        <v>0.03</v>
      </c>
      <c r="V1313">
        <v>24947</v>
      </c>
      <c r="W1313">
        <v>774230</v>
      </c>
    </row>
    <row r="1314" spans="1:23" x14ac:dyDescent="0.25">
      <c r="A1314">
        <v>1313</v>
      </c>
      <c r="B1314">
        <f t="shared" ca="1" si="458"/>
        <v>35</v>
      </c>
      <c r="C1314" t="str">
        <f t="shared" ca="1" si="459"/>
        <v>Sandy loam</v>
      </c>
      <c r="D1314">
        <f t="shared" ca="1" si="460"/>
        <v>6.4</v>
      </c>
      <c r="E1314">
        <f t="shared" ca="1" si="461"/>
        <v>4.2</v>
      </c>
      <c r="F1314">
        <f t="shared" ca="1" si="462"/>
        <v>59.3</v>
      </c>
      <c r="G1314">
        <f t="shared" ca="1" si="463"/>
        <v>1.1299999999999999</v>
      </c>
      <c r="H1314">
        <f t="shared" ca="1" si="464"/>
        <v>96</v>
      </c>
      <c r="I1314">
        <f t="shared" ca="1" si="465"/>
        <v>39</v>
      </c>
      <c r="J1314">
        <f t="shared" ca="1" si="466"/>
        <v>300</v>
      </c>
      <c r="K1314">
        <f t="shared" ca="1" si="467"/>
        <v>18</v>
      </c>
      <c r="L1314">
        <f t="shared" ca="1" si="468"/>
        <v>1.2</v>
      </c>
      <c r="M1314" t="str">
        <f t="shared" ca="1" si="453"/>
        <v>Dark brown</v>
      </c>
      <c r="N1314">
        <f t="shared" ca="1" si="454"/>
        <v>44.2</v>
      </c>
      <c r="O1314">
        <f t="shared" ca="1" si="455"/>
        <v>35.4</v>
      </c>
      <c r="P1314">
        <f t="shared" ca="1" si="456"/>
        <v>26.4</v>
      </c>
      <c r="Q1314">
        <f t="shared" ca="1" si="457"/>
        <v>988</v>
      </c>
      <c r="R1314" t="s">
        <v>24</v>
      </c>
      <c r="S1314">
        <f t="shared" ca="1" si="469"/>
        <v>2.46</v>
      </c>
      <c r="T1314">
        <f t="shared" ca="1" si="470"/>
        <v>1.68</v>
      </c>
      <c r="U1314">
        <f t="shared" ca="1" si="471"/>
        <v>0.03</v>
      </c>
      <c r="V1314">
        <v>24947</v>
      </c>
      <c r="W1314">
        <v>774230</v>
      </c>
    </row>
    <row r="1315" spans="1:23" x14ac:dyDescent="0.25">
      <c r="A1315">
        <v>1314</v>
      </c>
      <c r="B1315">
        <f t="shared" ca="1" si="458"/>
        <v>45</v>
      </c>
      <c r="C1315" t="str">
        <f t="shared" ca="1" si="459"/>
        <v>Sandy loam</v>
      </c>
      <c r="D1315">
        <f t="shared" ca="1" si="460"/>
        <v>7</v>
      </c>
      <c r="E1315">
        <f t="shared" ca="1" si="461"/>
        <v>3.5</v>
      </c>
      <c r="F1315">
        <f t="shared" ca="1" si="462"/>
        <v>67.900000000000006</v>
      </c>
      <c r="G1315">
        <f t="shared" ca="1" si="463"/>
        <v>1.48</v>
      </c>
      <c r="H1315">
        <f t="shared" ca="1" si="464"/>
        <v>135</v>
      </c>
      <c r="I1315">
        <f t="shared" ca="1" si="465"/>
        <v>40</v>
      </c>
      <c r="J1315">
        <f t="shared" ca="1" si="466"/>
        <v>221</v>
      </c>
      <c r="K1315">
        <f t="shared" ca="1" si="467"/>
        <v>22</v>
      </c>
      <c r="L1315">
        <f t="shared" ca="1" si="468"/>
        <v>1.6</v>
      </c>
      <c r="M1315" t="str">
        <f t="shared" ca="1" si="453"/>
        <v>Reddish brown</v>
      </c>
      <c r="N1315">
        <f t="shared" ca="1" si="454"/>
        <v>43.6</v>
      </c>
      <c r="O1315">
        <f t="shared" ca="1" si="455"/>
        <v>47.5</v>
      </c>
      <c r="P1315">
        <f t="shared" ca="1" si="456"/>
        <v>29.1</v>
      </c>
      <c r="Q1315">
        <f t="shared" ca="1" si="457"/>
        <v>900</v>
      </c>
      <c r="R1315" t="s">
        <v>24</v>
      </c>
      <c r="S1315">
        <f t="shared" ca="1" si="469"/>
        <v>3.38</v>
      </c>
      <c r="T1315">
        <f t="shared" ca="1" si="470"/>
        <v>1.43</v>
      </c>
      <c r="U1315">
        <f t="shared" ca="1" si="471"/>
        <v>0.03</v>
      </c>
      <c r="V1315">
        <v>24947</v>
      </c>
      <c r="W1315">
        <v>774230</v>
      </c>
    </row>
    <row r="1316" spans="1:23" x14ac:dyDescent="0.25">
      <c r="A1316">
        <v>1315</v>
      </c>
      <c r="B1316">
        <f t="shared" ca="1" si="458"/>
        <v>37</v>
      </c>
      <c r="C1316" t="str">
        <f t="shared" ca="1" si="459"/>
        <v>Sandy loam</v>
      </c>
      <c r="D1316">
        <f t="shared" ca="1" si="460"/>
        <v>6.8</v>
      </c>
      <c r="E1316">
        <f t="shared" ca="1" si="461"/>
        <v>4.4000000000000004</v>
      </c>
      <c r="F1316">
        <f t="shared" ca="1" si="462"/>
        <v>65.400000000000006</v>
      </c>
      <c r="G1316">
        <f t="shared" ca="1" si="463"/>
        <v>1.33</v>
      </c>
      <c r="H1316">
        <f t="shared" ca="1" si="464"/>
        <v>145</v>
      </c>
      <c r="I1316">
        <f t="shared" ca="1" si="465"/>
        <v>46</v>
      </c>
      <c r="J1316">
        <f t="shared" ca="1" si="466"/>
        <v>239</v>
      </c>
      <c r="K1316">
        <f t="shared" ca="1" si="467"/>
        <v>24</v>
      </c>
      <c r="L1316">
        <f t="shared" ca="1" si="468"/>
        <v>1.3</v>
      </c>
      <c r="M1316" t="str">
        <f t="shared" ca="1" si="453"/>
        <v>Dark brown</v>
      </c>
      <c r="N1316">
        <f t="shared" ca="1" si="454"/>
        <v>40.5</v>
      </c>
      <c r="O1316">
        <f t="shared" ca="1" si="455"/>
        <v>32.200000000000003</v>
      </c>
      <c r="P1316">
        <f t="shared" ca="1" si="456"/>
        <v>29.1</v>
      </c>
      <c r="Q1316">
        <f t="shared" ca="1" si="457"/>
        <v>677</v>
      </c>
      <c r="R1316" t="s">
        <v>24</v>
      </c>
      <c r="S1316">
        <f t="shared" ca="1" si="469"/>
        <v>3.15</v>
      </c>
      <c r="T1316">
        <f t="shared" ca="1" si="470"/>
        <v>2.0299999999999998</v>
      </c>
      <c r="U1316">
        <f t="shared" ca="1" si="471"/>
        <v>0.03</v>
      </c>
      <c r="V1316">
        <v>24947</v>
      </c>
      <c r="W1316">
        <v>774230</v>
      </c>
    </row>
    <row r="1317" spans="1:23" x14ac:dyDescent="0.25">
      <c r="A1317">
        <v>1316</v>
      </c>
      <c r="B1317">
        <f t="shared" ca="1" si="458"/>
        <v>31</v>
      </c>
      <c r="C1317" t="str">
        <f t="shared" ca="1" si="459"/>
        <v>Sandy loam</v>
      </c>
      <c r="D1317">
        <f t="shared" ca="1" si="460"/>
        <v>6.5</v>
      </c>
      <c r="E1317">
        <f t="shared" ca="1" si="461"/>
        <v>3</v>
      </c>
      <c r="F1317">
        <f t="shared" ca="1" si="462"/>
        <v>67.599999999999994</v>
      </c>
      <c r="G1317">
        <f t="shared" ca="1" si="463"/>
        <v>1.3</v>
      </c>
      <c r="H1317">
        <f t="shared" ca="1" si="464"/>
        <v>85</v>
      </c>
      <c r="I1317">
        <f t="shared" ca="1" si="465"/>
        <v>35</v>
      </c>
      <c r="J1317">
        <f t="shared" ca="1" si="466"/>
        <v>270</v>
      </c>
      <c r="K1317">
        <f t="shared" ca="1" si="467"/>
        <v>22</v>
      </c>
      <c r="L1317">
        <f t="shared" ca="1" si="468"/>
        <v>1.1000000000000001</v>
      </c>
      <c r="M1317" t="str">
        <f t="shared" ca="1" si="453"/>
        <v>Reddish brown</v>
      </c>
      <c r="N1317">
        <f t="shared" ca="1" si="454"/>
        <v>35.700000000000003</v>
      </c>
      <c r="O1317">
        <f t="shared" ca="1" si="455"/>
        <v>37.700000000000003</v>
      </c>
      <c r="P1317">
        <f t="shared" ca="1" si="456"/>
        <v>21.3</v>
      </c>
      <c r="Q1317">
        <f t="shared" ca="1" si="457"/>
        <v>986</v>
      </c>
      <c r="R1317" t="s">
        <v>24</v>
      </c>
      <c r="S1317">
        <f t="shared" ca="1" si="469"/>
        <v>2.4300000000000002</v>
      </c>
      <c r="T1317">
        <f t="shared" ca="1" si="470"/>
        <v>1.79</v>
      </c>
      <c r="U1317">
        <f t="shared" ca="1" si="471"/>
        <v>0.04</v>
      </c>
      <c r="V1317">
        <v>24947</v>
      </c>
      <c r="W1317">
        <v>774230</v>
      </c>
    </row>
    <row r="1318" spans="1:23" x14ac:dyDescent="0.25">
      <c r="A1318">
        <v>1317</v>
      </c>
      <c r="B1318">
        <f t="shared" ca="1" si="458"/>
        <v>31</v>
      </c>
      <c r="C1318" t="str">
        <f t="shared" ca="1" si="459"/>
        <v>Loamy</v>
      </c>
      <c r="D1318">
        <f t="shared" ca="1" si="460"/>
        <v>6.7</v>
      </c>
      <c r="E1318">
        <f t="shared" ca="1" si="461"/>
        <v>4.3</v>
      </c>
      <c r="F1318">
        <f t="shared" ca="1" si="462"/>
        <v>60.2</v>
      </c>
      <c r="G1318">
        <f t="shared" ca="1" si="463"/>
        <v>1.44</v>
      </c>
      <c r="H1318">
        <f t="shared" ca="1" si="464"/>
        <v>83</v>
      </c>
      <c r="I1318">
        <f t="shared" ca="1" si="465"/>
        <v>45</v>
      </c>
      <c r="J1318">
        <f t="shared" ca="1" si="466"/>
        <v>266</v>
      </c>
      <c r="K1318">
        <f t="shared" ca="1" si="467"/>
        <v>22</v>
      </c>
      <c r="L1318">
        <f t="shared" ca="1" si="468"/>
        <v>1.5</v>
      </c>
      <c r="M1318" t="str">
        <f t="shared" ca="1" si="453"/>
        <v>Reddish brown</v>
      </c>
      <c r="N1318">
        <f t="shared" ca="1" si="454"/>
        <v>35</v>
      </c>
      <c r="O1318">
        <f t="shared" ca="1" si="455"/>
        <v>53.7</v>
      </c>
      <c r="P1318">
        <f t="shared" ca="1" si="456"/>
        <v>24.6</v>
      </c>
      <c r="Q1318">
        <f t="shared" ca="1" si="457"/>
        <v>626</v>
      </c>
      <c r="R1318" t="s">
        <v>24</v>
      </c>
      <c r="S1318">
        <f t="shared" ca="1" si="469"/>
        <v>1.84</v>
      </c>
      <c r="T1318">
        <f t="shared" ca="1" si="470"/>
        <v>1.1200000000000001</v>
      </c>
      <c r="U1318">
        <f t="shared" ca="1" si="471"/>
        <v>0.04</v>
      </c>
      <c r="V1318">
        <v>24947</v>
      </c>
      <c r="W1318">
        <v>774230</v>
      </c>
    </row>
    <row r="1319" spans="1:23" x14ac:dyDescent="0.25">
      <c r="A1319">
        <v>1318</v>
      </c>
      <c r="B1319">
        <f t="shared" ca="1" si="458"/>
        <v>32</v>
      </c>
      <c r="C1319" t="str">
        <f t="shared" ca="1" si="459"/>
        <v>Sandy loam</v>
      </c>
      <c r="D1319">
        <f t="shared" ca="1" si="460"/>
        <v>6.8</v>
      </c>
      <c r="E1319">
        <f t="shared" ca="1" si="461"/>
        <v>4.0999999999999996</v>
      </c>
      <c r="F1319">
        <f t="shared" ca="1" si="462"/>
        <v>58.2</v>
      </c>
      <c r="G1319">
        <f t="shared" ca="1" si="463"/>
        <v>1.35</v>
      </c>
      <c r="H1319">
        <f t="shared" ca="1" si="464"/>
        <v>149</v>
      </c>
      <c r="I1319">
        <f t="shared" ca="1" si="465"/>
        <v>49</v>
      </c>
      <c r="J1319">
        <f t="shared" ca="1" si="466"/>
        <v>278</v>
      </c>
      <c r="K1319">
        <f t="shared" ca="1" si="467"/>
        <v>25</v>
      </c>
      <c r="L1319">
        <f t="shared" ca="1" si="468"/>
        <v>1.6</v>
      </c>
      <c r="M1319" t="str">
        <f t="shared" ca="1" si="453"/>
        <v>Dark brown</v>
      </c>
      <c r="N1319">
        <f t="shared" ca="1" si="454"/>
        <v>30</v>
      </c>
      <c r="O1319">
        <f t="shared" ca="1" si="455"/>
        <v>41.1</v>
      </c>
      <c r="P1319">
        <f t="shared" ca="1" si="456"/>
        <v>21.1</v>
      </c>
      <c r="Q1319">
        <f t="shared" ca="1" si="457"/>
        <v>675</v>
      </c>
      <c r="R1319" t="s">
        <v>24</v>
      </c>
      <c r="S1319">
        <f t="shared" ca="1" si="469"/>
        <v>3.04</v>
      </c>
      <c r="T1319">
        <f t="shared" ca="1" si="470"/>
        <v>1.42</v>
      </c>
      <c r="U1319">
        <f t="shared" ca="1" si="471"/>
        <v>0.05</v>
      </c>
      <c r="V1319">
        <v>24947</v>
      </c>
      <c r="W1319">
        <v>774230</v>
      </c>
    </row>
    <row r="1320" spans="1:23" x14ac:dyDescent="0.25">
      <c r="A1320">
        <v>1319</v>
      </c>
      <c r="B1320">
        <f t="shared" ca="1" si="458"/>
        <v>32</v>
      </c>
      <c r="C1320" t="str">
        <f t="shared" ca="1" si="459"/>
        <v>Sandy loam</v>
      </c>
      <c r="D1320">
        <f t="shared" ca="1" si="460"/>
        <v>6.2</v>
      </c>
      <c r="E1320">
        <f t="shared" ca="1" si="461"/>
        <v>3.1</v>
      </c>
      <c r="F1320">
        <f t="shared" ca="1" si="462"/>
        <v>63.7</v>
      </c>
      <c r="G1320">
        <f t="shared" ca="1" si="463"/>
        <v>1.28</v>
      </c>
      <c r="H1320">
        <f t="shared" ca="1" si="464"/>
        <v>86</v>
      </c>
      <c r="I1320">
        <f t="shared" ca="1" si="465"/>
        <v>30</v>
      </c>
      <c r="J1320">
        <f t="shared" ca="1" si="466"/>
        <v>264</v>
      </c>
      <c r="K1320">
        <f t="shared" ca="1" si="467"/>
        <v>19</v>
      </c>
      <c r="L1320">
        <f t="shared" ca="1" si="468"/>
        <v>1.8</v>
      </c>
      <c r="M1320" t="str">
        <f t="shared" ca="1" si="453"/>
        <v>Dark brown</v>
      </c>
      <c r="N1320">
        <f t="shared" ca="1" si="454"/>
        <v>30.9</v>
      </c>
      <c r="O1320">
        <f t="shared" ca="1" si="455"/>
        <v>34</v>
      </c>
      <c r="P1320">
        <f t="shared" ca="1" si="456"/>
        <v>22.2</v>
      </c>
      <c r="Q1320">
        <f t="shared" ca="1" si="457"/>
        <v>954</v>
      </c>
      <c r="R1320" t="s">
        <v>24</v>
      </c>
      <c r="S1320">
        <f t="shared" ca="1" si="469"/>
        <v>2.87</v>
      </c>
      <c r="T1320">
        <f t="shared" ca="1" si="470"/>
        <v>1.87</v>
      </c>
      <c r="U1320">
        <f t="shared" ca="1" si="471"/>
        <v>0.04</v>
      </c>
      <c r="V1320">
        <v>24947</v>
      </c>
      <c r="W1320">
        <v>774230</v>
      </c>
    </row>
    <row r="1321" spans="1:23" x14ac:dyDescent="0.25">
      <c r="A1321">
        <v>1320</v>
      </c>
      <c r="B1321">
        <f t="shared" ca="1" si="458"/>
        <v>38</v>
      </c>
      <c r="C1321" t="str">
        <f t="shared" ca="1" si="459"/>
        <v>Loamy</v>
      </c>
      <c r="D1321">
        <f t="shared" ca="1" si="460"/>
        <v>6.9</v>
      </c>
      <c r="E1321">
        <f t="shared" ca="1" si="461"/>
        <v>4.5999999999999996</v>
      </c>
      <c r="F1321">
        <f t="shared" ca="1" si="462"/>
        <v>67.900000000000006</v>
      </c>
      <c r="G1321">
        <f t="shared" ca="1" si="463"/>
        <v>1.3</v>
      </c>
      <c r="H1321">
        <f t="shared" ca="1" si="464"/>
        <v>105</v>
      </c>
      <c r="I1321">
        <f t="shared" ca="1" si="465"/>
        <v>59</v>
      </c>
      <c r="J1321">
        <f t="shared" ca="1" si="466"/>
        <v>220</v>
      </c>
      <c r="K1321">
        <f t="shared" ca="1" si="467"/>
        <v>23</v>
      </c>
      <c r="L1321">
        <f t="shared" ca="1" si="468"/>
        <v>1.6</v>
      </c>
      <c r="M1321" t="str">
        <f t="shared" ca="1" si="453"/>
        <v>Dark brown</v>
      </c>
      <c r="N1321">
        <f t="shared" ca="1" si="454"/>
        <v>30.4</v>
      </c>
      <c r="O1321">
        <f t="shared" ca="1" si="455"/>
        <v>44.1</v>
      </c>
      <c r="P1321">
        <f t="shared" ca="1" si="456"/>
        <v>22.6</v>
      </c>
      <c r="Q1321">
        <f t="shared" ca="1" si="457"/>
        <v>945</v>
      </c>
      <c r="R1321" t="s">
        <v>24</v>
      </c>
      <c r="S1321">
        <f t="shared" ca="1" si="469"/>
        <v>1.78</v>
      </c>
      <c r="T1321">
        <f t="shared" ca="1" si="470"/>
        <v>1.54</v>
      </c>
      <c r="U1321">
        <f t="shared" ca="1" si="471"/>
        <v>0.04</v>
      </c>
      <c r="V1321">
        <v>24947</v>
      </c>
      <c r="W1321">
        <v>774230</v>
      </c>
    </row>
    <row r="1322" spans="1:23" x14ac:dyDescent="0.25">
      <c r="A1322">
        <v>1321</v>
      </c>
      <c r="B1322">
        <f t="shared" ca="1" si="458"/>
        <v>40</v>
      </c>
      <c r="C1322" t="str">
        <f t="shared" ca="1" si="459"/>
        <v>Sandy loam</v>
      </c>
      <c r="D1322">
        <f t="shared" ca="1" si="460"/>
        <v>6.6</v>
      </c>
      <c r="E1322">
        <f t="shared" ca="1" si="461"/>
        <v>3.3</v>
      </c>
      <c r="F1322">
        <f t="shared" ca="1" si="462"/>
        <v>60</v>
      </c>
      <c r="G1322">
        <f t="shared" ca="1" si="463"/>
        <v>1.08</v>
      </c>
      <c r="H1322">
        <f t="shared" ca="1" si="464"/>
        <v>109</v>
      </c>
      <c r="I1322">
        <f t="shared" ca="1" si="465"/>
        <v>32</v>
      </c>
      <c r="J1322">
        <f t="shared" ca="1" si="466"/>
        <v>300</v>
      </c>
      <c r="K1322">
        <f t="shared" ca="1" si="467"/>
        <v>20</v>
      </c>
      <c r="L1322">
        <f t="shared" ca="1" si="468"/>
        <v>1.4</v>
      </c>
      <c r="M1322" t="str">
        <f t="shared" ca="1" si="453"/>
        <v>Dark brown</v>
      </c>
      <c r="N1322">
        <f t="shared" ca="1" si="454"/>
        <v>40.799999999999997</v>
      </c>
      <c r="O1322">
        <f t="shared" ca="1" si="455"/>
        <v>39.9</v>
      </c>
      <c r="P1322">
        <f t="shared" ca="1" si="456"/>
        <v>29.1</v>
      </c>
      <c r="Q1322">
        <f t="shared" ca="1" si="457"/>
        <v>707</v>
      </c>
      <c r="R1322" t="s">
        <v>24</v>
      </c>
      <c r="S1322">
        <f t="shared" ca="1" si="469"/>
        <v>3.41</v>
      </c>
      <c r="T1322">
        <f t="shared" ca="1" si="470"/>
        <v>1.5</v>
      </c>
      <c r="U1322">
        <f t="shared" ca="1" si="471"/>
        <v>0.03</v>
      </c>
      <c r="V1322">
        <v>24947</v>
      </c>
      <c r="W1322">
        <v>774230</v>
      </c>
    </row>
    <row r="1323" spans="1:23" x14ac:dyDescent="0.25">
      <c r="A1323">
        <v>1322</v>
      </c>
      <c r="B1323">
        <f t="shared" ca="1" si="458"/>
        <v>39</v>
      </c>
      <c r="C1323" t="str">
        <f t="shared" ca="1" si="459"/>
        <v>Loamy</v>
      </c>
      <c r="D1323">
        <f t="shared" ca="1" si="460"/>
        <v>6.7</v>
      </c>
      <c r="E1323">
        <f t="shared" ca="1" si="461"/>
        <v>4</v>
      </c>
      <c r="F1323">
        <f t="shared" ca="1" si="462"/>
        <v>59.8</v>
      </c>
      <c r="G1323">
        <f t="shared" ca="1" si="463"/>
        <v>1.49</v>
      </c>
      <c r="H1323">
        <f t="shared" ca="1" si="464"/>
        <v>111</v>
      </c>
      <c r="I1323">
        <f t="shared" ca="1" si="465"/>
        <v>50</v>
      </c>
      <c r="J1323">
        <f t="shared" ca="1" si="466"/>
        <v>211</v>
      </c>
      <c r="K1323">
        <f t="shared" ca="1" si="467"/>
        <v>22</v>
      </c>
      <c r="L1323">
        <f t="shared" ca="1" si="468"/>
        <v>1.5</v>
      </c>
      <c r="M1323" t="str">
        <f t="shared" ref="M1323:M1386" ca="1" si="472">CHOOSE(RANDBETWEEN(1,2), "Dark brown", "Reddish brown")</f>
        <v>Reddish brown</v>
      </c>
      <c r="N1323">
        <f t="shared" ref="N1323:N1386" ca="1" si="473">ROUND(30 + RAND() * 20, 1)</f>
        <v>36.9</v>
      </c>
      <c r="O1323">
        <f t="shared" ref="O1323:O1386" ca="1" si="474">ROUND(30 + RAND() * 30, 1)</f>
        <v>53.6</v>
      </c>
      <c r="P1323">
        <f t="shared" ref="P1323:P1386" ca="1" si="475">ROUND(20 + RAND() * 10, 1)</f>
        <v>29.7</v>
      </c>
      <c r="Q1323">
        <f t="shared" ref="Q1323:Q1386" ca="1" si="476">RANDBETWEEN(600, 1000)</f>
        <v>692</v>
      </c>
      <c r="R1323" t="s">
        <v>24</v>
      </c>
      <c r="S1323">
        <f t="shared" ca="1" si="469"/>
        <v>2.2200000000000002</v>
      </c>
      <c r="T1323">
        <f t="shared" ca="1" si="470"/>
        <v>1.1200000000000001</v>
      </c>
      <c r="U1323">
        <f t="shared" ca="1" si="471"/>
        <v>0.04</v>
      </c>
      <c r="V1323">
        <v>24947</v>
      </c>
      <c r="W1323">
        <v>774230</v>
      </c>
    </row>
    <row r="1324" spans="1:23" x14ac:dyDescent="0.25">
      <c r="A1324">
        <v>1323</v>
      </c>
      <c r="B1324">
        <f t="shared" ca="1" si="458"/>
        <v>41</v>
      </c>
      <c r="C1324" t="str">
        <f t="shared" ca="1" si="459"/>
        <v>Sandy loam</v>
      </c>
      <c r="D1324">
        <f t="shared" ca="1" si="460"/>
        <v>6.4</v>
      </c>
      <c r="E1324">
        <f t="shared" ca="1" si="461"/>
        <v>4.2</v>
      </c>
      <c r="F1324">
        <f t="shared" ca="1" si="462"/>
        <v>67.2</v>
      </c>
      <c r="G1324">
        <f t="shared" ca="1" si="463"/>
        <v>1.47</v>
      </c>
      <c r="H1324">
        <f t="shared" ca="1" si="464"/>
        <v>130</v>
      </c>
      <c r="I1324">
        <f t="shared" ca="1" si="465"/>
        <v>44</v>
      </c>
      <c r="J1324">
        <f t="shared" ca="1" si="466"/>
        <v>201</v>
      </c>
      <c r="K1324">
        <f t="shared" ca="1" si="467"/>
        <v>25</v>
      </c>
      <c r="L1324">
        <f t="shared" ca="1" si="468"/>
        <v>1.3</v>
      </c>
      <c r="M1324" t="str">
        <f t="shared" ca="1" si="472"/>
        <v>Reddish brown</v>
      </c>
      <c r="N1324">
        <f t="shared" ca="1" si="473"/>
        <v>43.8</v>
      </c>
      <c r="O1324">
        <f t="shared" ca="1" si="474"/>
        <v>59.5</v>
      </c>
      <c r="P1324">
        <f t="shared" ca="1" si="475"/>
        <v>25.3</v>
      </c>
      <c r="Q1324">
        <f t="shared" ca="1" si="476"/>
        <v>828</v>
      </c>
      <c r="R1324" t="s">
        <v>24</v>
      </c>
      <c r="S1324">
        <f t="shared" ca="1" si="469"/>
        <v>2.95</v>
      </c>
      <c r="T1324">
        <f t="shared" ca="1" si="470"/>
        <v>1.1299999999999999</v>
      </c>
      <c r="U1324">
        <f t="shared" ca="1" si="471"/>
        <v>0.03</v>
      </c>
      <c r="V1324">
        <v>24947</v>
      </c>
      <c r="W1324">
        <v>774230</v>
      </c>
    </row>
    <row r="1325" spans="1:23" x14ac:dyDescent="0.25">
      <c r="A1325">
        <v>1324</v>
      </c>
      <c r="B1325">
        <f t="shared" ca="1" si="458"/>
        <v>39</v>
      </c>
      <c r="C1325" t="str">
        <f t="shared" ca="1" si="459"/>
        <v>Loamy</v>
      </c>
      <c r="D1325">
        <f t="shared" ca="1" si="460"/>
        <v>6.6</v>
      </c>
      <c r="E1325">
        <f t="shared" ca="1" si="461"/>
        <v>4</v>
      </c>
      <c r="F1325">
        <f t="shared" ca="1" si="462"/>
        <v>53.4</v>
      </c>
      <c r="G1325">
        <f t="shared" ca="1" si="463"/>
        <v>1.1100000000000001</v>
      </c>
      <c r="H1325">
        <f t="shared" ca="1" si="464"/>
        <v>144</v>
      </c>
      <c r="I1325">
        <f t="shared" ca="1" si="465"/>
        <v>40</v>
      </c>
      <c r="J1325">
        <f t="shared" ca="1" si="466"/>
        <v>294</v>
      </c>
      <c r="K1325">
        <f t="shared" ca="1" si="467"/>
        <v>19</v>
      </c>
      <c r="L1325">
        <f t="shared" ca="1" si="468"/>
        <v>1.9</v>
      </c>
      <c r="M1325" t="str">
        <f t="shared" ca="1" si="472"/>
        <v>Reddish brown</v>
      </c>
      <c r="N1325">
        <f t="shared" ca="1" si="473"/>
        <v>43.7</v>
      </c>
      <c r="O1325">
        <f t="shared" ca="1" si="474"/>
        <v>44</v>
      </c>
      <c r="P1325">
        <f t="shared" ca="1" si="475"/>
        <v>27</v>
      </c>
      <c r="Q1325">
        <f t="shared" ca="1" si="476"/>
        <v>789</v>
      </c>
      <c r="R1325" t="s">
        <v>24</v>
      </c>
      <c r="S1325">
        <f t="shared" ca="1" si="469"/>
        <v>3.6</v>
      </c>
      <c r="T1325">
        <f t="shared" ca="1" si="470"/>
        <v>1.21</v>
      </c>
      <c r="U1325">
        <f t="shared" ca="1" si="471"/>
        <v>0.03</v>
      </c>
      <c r="V1325">
        <v>24947</v>
      </c>
      <c r="W1325">
        <v>774230</v>
      </c>
    </row>
    <row r="1326" spans="1:23" x14ac:dyDescent="0.25">
      <c r="A1326">
        <v>1325</v>
      </c>
      <c r="B1326">
        <f t="shared" ca="1" si="458"/>
        <v>42</v>
      </c>
      <c r="C1326" t="str">
        <f t="shared" ca="1" si="459"/>
        <v>Loamy</v>
      </c>
      <c r="D1326">
        <f t="shared" ca="1" si="460"/>
        <v>6.2</v>
      </c>
      <c r="E1326">
        <f t="shared" ca="1" si="461"/>
        <v>4.7</v>
      </c>
      <c r="F1326">
        <f t="shared" ca="1" si="462"/>
        <v>55.8</v>
      </c>
      <c r="G1326">
        <f t="shared" ca="1" si="463"/>
        <v>1.1100000000000001</v>
      </c>
      <c r="H1326">
        <f t="shared" ca="1" si="464"/>
        <v>135</v>
      </c>
      <c r="I1326">
        <f t="shared" ca="1" si="465"/>
        <v>30</v>
      </c>
      <c r="J1326">
        <f t="shared" ca="1" si="466"/>
        <v>209</v>
      </c>
      <c r="K1326">
        <f t="shared" ca="1" si="467"/>
        <v>16</v>
      </c>
      <c r="L1326">
        <f t="shared" ca="1" si="468"/>
        <v>1.9</v>
      </c>
      <c r="M1326" t="str">
        <f t="shared" ca="1" si="472"/>
        <v>Reddish brown</v>
      </c>
      <c r="N1326">
        <f t="shared" ca="1" si="473"/>
        <v>33.9</v>
      </c>
      <c r="O1326">
        <f t="shared" ca="1" si="474"/>
        <v>51.4</v>
      </c>
      <c r="P1326">
        <f t="shared" ca="1" si="475"/>
        <v>24.6</v>
      </c>
      <c r="Q1326">
        <f t="shared" ca="1" si="476"/>
        <v>953</v>
      </c>
      <c r="R1326" t="s">
        <v>24</v>
      </c>
      <c r="S1326">
        <f t="shared" ca="1" si="469"/>
        <v>4.5</v>
      </c>
      <c r="T1326">
        <f t="shared" ca="1" si="470"/>
        <v>1.0900000000000001</v>
      </c>
      <c r="U1326">
        <f t="shared" ca="1" si="471"/>
        <v>0.03</v>
      </c>
      <c r="V1326">
        <v>24947</v>
      </c>
      <c r="W1326">
        <v>774230</v>
      </c>
    </row>
    <row r="1327" spans="1:23" x14ac:dyDescent="0.25">
      <c r="A1327">
        <v>1326</v>
      </c>
      <c r="B1327">
        <f t="shared" ca="1" si="458"/>
        <v>41</v>
      </c>
      <c r="C1327" t="str">
        <f t="shared" ca="1" si="459"/>
        <v>Sandy loam</v>
      </c>
      <c r="D1327">
        <f t="shared" ca="1" si="460"/>
        <v>6.7</v>
      </c>
      <c r="E1327">
        <f t="shared" ca="1" si="461"/>
        <v>3.5</v>
      </c>
      <c r="F1327">
        <f t="shared" ca="1" si="462"/>
        <v>66.400000000000006</v>
      </c>
      <c r="G1327">
        <f t="shared" ca="1" si="463"/>
        <v>1.33</v>
      </c>
      <c r="H1327">
        <f t="shared" ca="1" si="464"/>
        <v>121</v>
      </c>
      <c r="I1327">
        <f t="shared" ca="1" si="465"/>
        <v>42</v>
      </c>
      <c r="J1327">
        <f t="shared" ca="1" si="466"/>
        <v>259</v>
      </c>
      <c r="K1327">
        <f t="shared" ca="1" si="467"/>
        <v>15</v>
      </c>
      <c r="L1327">
        <f t="shared" ca="1" si="468"/>
        <v>1.5</v>
      </c>
      <c r="M1327" t="str">
        <f t="shared" ca="1" si="472"/>
        <v>Dark brown</v>
      </c>
      <c r="N1327">
        <f t="shared" ca="1" si="473"/>
        <v>42.1</v>
      </c>
      <c r="O1327">
        <f t="shared" ca="1" si="474"/>
        <v>59.6</v>
      </c>
      <c r="P1327">
        <f t="shared" ca="1" si="475"/>
        <v>26.8</v>
      </c>
      <c r="Q1327">
        <f t="shared" ca="1" si="476"/>
        <v>866</v>
      </c>
      <c r="R1327" t="s">
        <v>24</v>
      </c>
      <c r="S1327">
        <f t="shared" ca="1" si="469"/>
        <v>2.88</v>
      </c>
      <c r="T1327">
        <f t="shared" ca="1" si="470"/>
        <v>1.1100000000000001</v>
      </c>
      <c r="U1327">
        <f t="shared" ca="1" si="471"/>
        <v>0.03</v>
      </c>
      <c r="V1327">
        <v>24947</v>
      </c>
      <c r="W1327">
        <v>774230</v>
      </c>
    </row>
    <row r="1328" spans="1:23" x14ac:dyDescent="0.25">
      <c r="A1328">
        <v>1327</v>
      </c>
      <c r="B1328">
        <f t="shared" ca="1" si="458"/>
        <v>30</v>
      </c>
      <c r="C1328" t="str">
        <f t="shared" ca="1" si="459"/>
        <v>Sandy loam</v>
      </c>
      <c r="D1328">
        <f t="shared" ca="1" si="460"/>
        <v>6.8</v>
      </c>
      <c r="E1328">
        <f t="shared" ca="1" si="461"/>
        <v>3.9</v>
      </c>
      <c r="F1328">
        <f t="shared" ca="1" si="462"/>
        <v>63.2</v>
      </c>
      <c r="G1328">
        <f t="shared" ca="1" si="463"/>
        <v>1.35</v>
      </c>
      <c r="H1328">
        <f t="shared" ca="1" si="464"/>
        <v>105</v>
      </c>
      <c r="I1328">
        <f t="shared" ca="1" si="465"/>
        <v>49</v>
      </c>
      <c r="J1328">
        <f t="shared" ca="1" si="466"/>
        <v>265</v>
      </c>
      <c r="K1328">
        <f t="shared" ca="1" si="467"/>
        <v>16</v>
      </c>
      <c r="L1328">
        <f t="shared" ca="1" si="468"/>
        <v>1.1000000000000001</v>
      </c>
      <c r="M1328" t="str">
        <f t="shared" ca="1" si="472"/>
        <v>Dark brown</v>
      </c>
      <c r="N1328">
        <f t="shared" ca="1" si="473"/>
        <v>34.299999999999997</v>
      </c>
      <c r="O1328">
        <f t="shared" ca="1" si="474"/>
        <v>32</v>
      </c>
      <c r="P1328">
        <f t="shared" ca="1" si="475"/>
        <v>26.9</v>
      </c>
      <c r="Q1328">
        <f t="shared" ca="1" si="476"/>
        <v>665</v>
      </c>
      <c r="R1328" t="s">
        <v>24</v>
      </c>
      <c r="S1328">
        <f t="shared" ca="1" si="469"/>
        <v>2.14</v>
      </c>
      <c r="T1328">
        <f t="shared" ca="1" si="470"/>
        <v>1.98</v>
      </c>
      <c r="U1328">
        <f t="shared" ca="1" si="471"/>
        <v>0.04</v>
      </c>
      <c r="V1328">
        <v>24947</v>
      </c>
      <c r="W1328">
        <v>774230</v>
      </c>
    </row>
    <row r="1329" spans="1:23" x14ac:dyDescent="0.25">
      <c r="A1329">
        <v>1328</v>
      </c>
      <c r="B1329">
        <f t="shared" ca="1" si="458"/>
        <v>30</v>
      </c>
      <c r="C1329" t="str">
        <f t="shared" ca="1" si="459"/>
        <v>Sandy loam</v>
      </c>
      <c r="D1329">
        <f t="shared" ca="1" si="460"/>
        <v>6.4</v>
      </c>
      <c r="E1329">
        <f t="shared" ca="1" si="461"/>
        <v>4.0999999999999996</v>
      </c>
      <c r="F1329">
        <f t="shared" ca="1" si="462"/>
        <v>53.7</v>
      </c>
      <c r="G1329">
        <f t="shared" ca="1" si="463"/>
        <v>1.26</v>
      </c>
      <c r="H1329">
        <f t="shared" ca="1" si="464"/>
        <v>82</v>
      </c>
      <c r="I1329">
        <f t="shared" ca="1" si="465"/>
        <v>31</v>
      </c>
      <c r="J1329">
        <f t="shared" ca="1" si="466"/>
        <v>290</v>
      </c>
      <c r="K1329">
        <f t="shared" ca="1" si="467"/>
        <v>18</v>
      </c>
      <c r="L1329">
        <f t="shared" ca="1" si="468"/>
        <v>1.7</v>
      </c>
      <c r="M1329" t="str">
        <f t="shared" ca="1" si="472"/>
        <v>Reddish brown</v>
      </c>
      <c r="N1329">
        <f t="shared" ca="1" si="473"/>
        <v>39.9</v>
      </c>
      <c r="O1329">
        <f t="shared" ca="1" si="474"/>
        <v>59.1</v>
      </c>
      <c r="P1329">
        <f t="shared" ca="1" si="475"/>
        <v>21.5</v>
      </c>
      <c r="Q1329">
        <f t="shared" ca="1" si="476"/>
        <v>686</v>
      </c>
      <c r="R1329" t="s">
        <v>24</v>
      </c>
      <c r="S1329">
        <f t="shared" ca="1" si="469"/>
        <v>2.65</v>
      </c>
      <c r="T1329">
        <f t="shared" ca="1" si="470"/>
        <v>0.91</v>
      </c>
      <c r="U1329">
        <f t="shared" ca="1" si="471"/>
        <v>0.03</v>
      </c>
      <c r="V1329">
        <v>24947</v>
      </c>
      <c r="W1329">
        <v>774230</v>
      </c>
    </row>
    <row r="1330" spans="1:23" x14ac:dyDescent="0.25">
      <c r="A1330">
        <v>1329</v>
      </c>
      <c r="B1330">
        <f t="shared" ca="1" si="458"/>
        <v>39</v>
      </c>
      <c r="C1330" t="str">
        <f t="shared" ca="1" si="459"/>
        <v>Loamy</v>
      </c>
      <c r="D1330">
        <f t="shared" ca="1" si="460"/>
        <v>6.7</v>
      </c>
      <c r="E1330">
        <f t="shared" ca="1" si="461"/>
        <v>4.4000000000000004</v>
      </c>
      <c r="F1330">
        <f t="shared" ca="1" si="462"/>
        <v>51.5</v>
      </c>
      <c r="G1330">
        <f t="shared" ca="1" si="463"/>
        <v>1.28</v>
      </c>
      <c r="H1330">
        <f t="shared" ca="1" si="464"/>
        <v>92</v>
      </c>
      <c r="I1330">
        <f t="shared" ca="1" si="465"/>
        <v>48</v>
      </c>
      <c r="J1330">
        <f t="shared" ca="1" si="466"/>
        <v>295</v>
      </c>
      <c r="K1330">
        <f t="shared" ca="1" si="467"/>
        <v>25</v>
      </c>
      <c r="L1330">
        <f t="shared" ca="1" si="468"/>
        <v>1.6</v>
      </c>
      <c r="M1330" t="str">
        <f t="shared" ca="1" si="472"/>
        <v>Reddish brown</v>
      </c>
      <c r="N1330">
        <f t="shared" ca="1" si="473"/>
        <v>43.9</v>
      </c>
      <c r="O1330">
        <f t="shared" ca="1" si="474"/>
        <v>41.6</v>
      </c>
      <c r="P1330">
        <f t="shared" ca="1" si="475"/>
        <v>21.9</v>
      </c>
      <c r="Q1330">
        <f t="shared" ca="1" si="476"/>
        <v>847</v>
      </c>
      <c r="R1330" t="s">
        <v>24</v>
      </c>
      <c r="S1330">
        <f t="shared" ca="1" si="469"/>
        <v>1.92</v>
      </c>
      <c r="T1330">
        <f t="shared" ca="1" si="470"/>
        <v>1.24</v>
      </c>
      <c r="U1330">
        <f t="shared" ca="1" si="471"/>
        <v>0.03</v>
      </c>
      <c r="V1330">
        <v>24947</v>
      </c>
      <c r="W1330">
        <v>774230</v>
      </c>
    </row>
    <row r="1331" spans="1:23" x14ac:dyDescent="0.25">
      <c r="A1331">
        <v>1330</v>
      </c>
      <c r="B1331">
        <f t="shared" ref="B1331:B1394" ca="1" si="477">RANDBETWEEN(30, 45)</f>
        <v>39</v>
      </c>
      <c r="C1331" t="str">
        <f t="shared" ref="C1331:C1394" ca="1" si="478">CHOOSE(RANDBETWEEN(1,2), "Loamy", "Sandy loam")</f>
        <v>Sandy loam</v>
      </c>
      <c r="D1331">
        <f t="shared" ref="D1331:D1394" ca="1" si="479">ROUND(6 + RAND(), 1)</f>
        <v>6.3</v>
      </c>
      <c r="E1331">
        <f t="shared" ref="E1331:E1394" ca="1" si="480">ROUND(3 + RAND() * 2, 1)</f>
        <v>3.6</v>
      </c>
      <c r="F1331">
        <f t="shared" ref="F1331:F1394" ca="1" si="481">ROUND(50 + RAND() * 20, 1)</f>
        <v>57.8</v>
      </c>
      <c r="G1331">
        <f t="shared" ref="G1331:G1394" ca="1" si="482">ROUND(1 + RAND() * 0.5, 2)</f>
        <v>1.21</v>
      </c>
      <c r="H1331">
        <f t="shared" ref="H1331:H1394" ca="1" si="483">RANDBETWEEN(80, 150)</f>
        <v>134</v>
      </c>
      <c r="I1331">
        <f t="shared" ref="I1331:I1394" ca="1" si="484">RANDBETWEEN(30, 60)</f>
        <v>54</v>
      </c>
      <c r="J1331">
        <f t="shared" ref="J1331:J1394" ca="1" si="485">RANDBETWEEN(200, 300)</f>
        <v>249</v>
      </c>
      <c r="K1331">
        <f t="shared" ref="K1331:K1394" ca="1" si="486">RANDBETWEEN(15, 25)</f>
        <v>20</v>
      </c>
      <c r="L1331">
        <f t="shared" ref="L1331:L1394" ca="1" si="487">ROUND(1 + RAND(), 1)</f>
        <v>1.2</v>
      </c>
      <c r="M1331" t="str">
        <f t="shared" ca="1" si="472"/>
        <v>Dark brown</v>
      </c>
      <c r="N1331">
        <f t="shared" ca="1" si="473"/>
        <v>40.799999999999997</v>
      </c>
      <c r="O1331">
        <f t="shared" ca="1" si="474"/>
        <v>39.1</v>
      </c>
      <c r="P1331">
        <f t="shared" ca="1" si="475"/>
        <v>26.2</v>
      </c>
      <c r="Q1331">
        <f t="shared" ca="1" si="476"/>
        <v>853</v>
      </c>
      <c r="R1331" t="s">
        <v>24</v>
      </c>
      <c r="S1331">
        <f t="shared" ca="1" si="469"/>
        <v>2.48</v>
      </c>
      <c r="T1331">
        <f t="shared" ca="1" si="470"/>
        <v>1.48</v>
      </c>
      <c r="U1331">
        <f t="shared" ca="1" si="471"/>
        <v>0.03</v>
      </c>
      <c r="V1331">
        <v>24947</v>
      </c>
      <c r="W1331">
        <v>774230</v>
      </c>
    </row>
    <row r="1332" spans="1:23" x14ac:dyDescent="0.25">
      <c r="A1332">
        <v>1331</v>
      </c>
      <c r="B1332">
        <f t="shared" ca="1" si="477"/>
        <v>32</v>
      </c>
      <c r="C1332" t="str">
        <f t="shared" ca="1" si="478"/>
        <v>Sandy loam</v>
      </c>
      <c r="D1332">
        <f t="shared" ca="1" si="479"/>
        <v>6.1</v>
      </c>
      <c r="E1332">
        <f t="shared" ca="1" si="480"/>
        <v>3.3</v>
      </c>
      <c r="F1332">
        <f t="shared" ca="1" si="481"/>
        <v>63.1</v>
      </c>
      <c r="G1332">
        <f t="shared" ca="1" si="482"/>
        <v>1.06</v>
      </c>
      <c r="H1332">
        <f t="shared" ca="1" si="483"/>
        <v>128</v>
      </c>
      <c r="I1332">
        <f t="shared" ca="1" si="484"/>
        <v>51</v>
      </c>
      <c r="J1332">
        <f t="shared" ca="1" si="485"/>
        <v>223</v>
      </c>
      <c r="K1332">
        <f t="shared" ca="1" si="486"/>
        <v>24</v>
      </c>
      <c r="L1332">
        <f t="shared" ca="1" si="487"/>
        <v>1</v>
      </c>
      <c r="M1332" t="str">
        <f t="shared" ca="1" si="472"/>
        <v>Dark brown</v>
      </c>
      <c r="N1332">
        <f t="shared" ca="1" si="473"/>
        <v>37.9</v>
      </c>
      <c r="O1332">
        <f t="shared" ca="1" si="474"/>
        <v>32</v>
      </c>
      <c r="P1332">
        <f t="shared" ca="1" si="475"/>
        <v>22.5</v>
      </c>
      <c r="Q1332">
        <f t="shared" ca="1" si="476"/>
        <v>728</v>
      </c>
      <c r="R1332" t="s">
        <v>24</v>
      </c>
      <c r="S1332">
        <f t="shared" ca="1" si="469"/>
        <v>2.5099999999999998</v>
      </c>
      <c r="T1332">
        <f t="shared" ca="1" si="470"/>
        <v>1.97</v>
      </c>
      <c r="U1332">
        <f t="shared" ca="1" si="471"/>
        <v>0.03</v>
      </c>
      <c r="V1332">
        <v>24947</v>
      </c>
      <c r="W1332">
        <v>774230</v>
      </c>
    </row>
    <row r="1333" spans="1:23" x14ac:dyDescent="0.25">
      <c r="A1333">
        <v>1332</v>
      </c>
      <c r="B1333">
        <f t="shared" ca="1" si="477"/>
        <v>36</v>
      </c>
      <c r="C1333" t="str">
        <f t="shared" ca="1" si="478"/>
        <v>Loamy</v>
      </c>
      <c r="D1333">
        <f t="shared" ca="1" si="479"/>
        <v>6.2</v>
      </c>
      <c r="E1333">
        <f t="shared" ca="1" si="480"/>
        <v>5</v>
      </c>
      <c r="F1333">
        <f t="shared" ca="1" si="481"/>
        <v>69.7</v>
      </c>
      <c r="G1333">
        <f t="shared" ca="1" si="482"/>
        <v>1.24</v>
      </c>
      <c r="H1333">
        <f t="shared" ca="1" si="483"/>
        <v>105</v>
      </c>
      <c r="I1333">
        <f t="shared" ca="1" si="484"/>
        <v>34</v>
      </c>
      <c r="J1333">
        <f t="shared" ca="1" si="485"/>
        <v>233</v>
      </c>
      <c r="K1333">
        <f t="shared" ca="1" si="486"/>
        <v>15</v>
      </c>
      <c r="L1333">
        <f t="shared" ca="1" si="487"/>
        <v>1.6</v>
      </c>
      <c r="M1333" t="str">
        <f t="shared" ca="1" si="472"/>
        <v>Dark brown</v>
      </c>
      <c r="N1333">
        <f t="shared" ca="1" si="473"/>
        <v>45.3</v>
      </c>
      <c r="O1333">
        <f t="shared" ca="1" si="474"/>
        <v>33.9</v>
      </c>
      <c r="P1333">
        <f t="shared" ca="1" si="475"/>
        <v>28.1</v>
      </c>
      <c r="Q1333">
        <f t="shared" ca="1" si="476"/>
        <v>985</v>
      </c>
      <c r="R1333" t="s">
        <v>24</v>
      </c>
      <c r="S1333">
        <f t="shared" ca="1" si="469"/>
        <v>3.09</v>
      </c>
      <c r="T1333">
        <f t="shared" ca="1" si="470"/>
        <v>2.06</v>
      </c>
      <c r="U1333">
        <f t="shared" ca="1" si="471"/>
        <v>0.03</v>
      </c>
      <c r="V1333">
        <v>24947</v>
      </c>
      <c r="W1333">
        <v>774230</v>
      </c>
    </row>
    <row r="1334" spans="1:23" x14ac:dyDescent="0.25">
      <c r="A1334">
        <v>1333</v>
      </c>
      <c r="B1334">
        <f t="shared" ca="1" si="477"/>
        <v>38</v>
      </c>
      <c r="C1334" t="str">
        <f t="shared" ca="1" si="478"/>
        <v>Sandy loam</v>
      </c>
      <c r="D1334">
        <f t="shared" ca="1" si="479"/>
        <v>6.4</v>
      </c>
      <c r="E1334">
        <f t="shared" ca="1" si="480"/>
        <v>4</v>
      </c>
      <c r="F1334">
        <f t="shared" ca="1" si="481"/>
        <v>68.2</v>
      </c>
      <c r="G1334">
        <f t="shared" ca="1" si="482"/>
        <v>1.03</v>
      </c>
      <c r="H1334">
        <f t="shared" ca="1" si="483"/>
        <v>140</v>
      </c>
      <c r="I1334">
        <f t="shared" ca="1" si="484"/>
        <v>47</v>
      </c>
      <c r="J1334">
        <f t="shared" ca="1" si="485"/>
        <v>243</v>
      </c>
      <c r="K1334">
        <f t="shared" ca="1" si="486"/>
        <v>17</v>
      </c>
      <c r="L1334">
        <f t="shared" ca="1" si="487"/>
        <v>1.3</v>
      </c>
      <c r="M1334" t="str">
        <f t="shared" ca="1" si="472"/>
        <v>Reddish brown</v>
      </c>
      <c r="N1334">
        <f t="shared" ca="1" si="473"/>
        <v>42.5</v>
      </c>
      <c r="O1334">
        <f t="shared" ca="1" si="474"/>
        <v>53.4</v>
      </c>
      <c r="P1334">
        <f t="shared" ca="1" si="475"/>
        <v>25.4</v>
      </c>
      <c r="Q1334">
        <f t="shared" ca="1" si="476"/>
        <v>608</v>
      </c>
      <c r="R1334" t="s">
        <v>24</v>
      </c>
      <c r="S1334">
        <f t="shared" ca="1" si="469"/>
        <v>2.98</v>
      </c>
      <c r="T1334">
        <f t="shared" ca="1" si="470"/>
        <v>1.28</v>
      </c>
      <c r="U1334">
        <f t="shared" ca="1" si="471"/>
        <v>0.02</v>
      </c>
      <c r="V1334">
        <v>24947</v>
      </c>
      <c r="W1334">
        <v>774230</v>
      </c>
    </row>
    <row r="1335" spans="1:23" x14ac:dyDescent="0.25">
      <c r="A1335">
        <v>1334</v>
      </c>
      <c r="B1335">
        <f t="shared" ca="1" si="477"/>
        <v>43</v>
      </c>
      <c r="C1335" t="str">
        <f t="shared" ca="1" si="478"/>
        <v>Sandy loam</v>
      </c>
      <c r="D1335">
        <f t="shared" ca="1" si="479"/>
        <v>6.5</v>
      </c>
      <c r="E1335">
        <f t="shared" ca="1" si="480"/>
        <v>4.8</v>
      </c>
      <c r="F1335">
        <f t="shared" ca="1" si="481"/>
        <v>54.3</v>
      </c>
      <c r="G1335">
        <f t="shared" ca="1" si="482"/>
        <v>1.43</v>
      </c>
      <c r="H1335">
        <f t="shared" ca="1" si="483"/>
        <v>149</v>
      </c>
      <c r="I1335">
        <f t="shared" ca="1" si="484"/>
        <v>43</v>
      </c>
      <c r="J1335">
        <f t="shared" ca="1" si="485"/>
        <v>222</v>
      </c>
      <c r="K1335">
        <f t="shared" ca="1" si="486"/>
        <v>19</v>
      </c>
      <c r="L1335">
        <f t="shared" ca="1" si="487"/>
        <v>1.4</v>
      </c>
      <c r="M1335" t="str">
        <f t="shared" ca="1" si="472"/>
        <v>Dark brown</v>
      </c>
      <c r="N1335">
        <f t="shared" ca="1" si="473"/>
        <v>49.1</v>
      </c>
      <c r="O1335">
        <f t="shared" ca="1" si="474"/>
        <v>57.9</v>
      </c>
      <c r="P1335">
        <f t="shared" ca="1" si="475"/>
        <v>21.8</v>
      </c>
      <c r="Q1335">
        <f t="shared" ca="1" si="476"/>
        <v>943</v>
      </c>
      <c r="R1335" t="s">
        <v>24</v>
      </c>
      <c r="S1335">
        <f t="shared" ca="1" si="469"/>
        <v>3.47</v>
      </c>
      <c r="T1335">
        <f t="shared" ca="1" si="470"/>
        <v>0.94</v>
      </c>
      <c r="U1335">
        <f t="shared" ca="1" si="471"/>
        <v>0.03</v>
      </c>
      <c r="V1335">
        <v>24947</v>
      </c>
      <c r="W1335">
        <v>774230</v>
      </c>
    </row>
    <row r="1336" spans="1:23" x14ac:dyDescent="0.25">
      <c r="A1336">
        <v>1335</v>
      </c>
      <c r="B1336">
        <f t="shared" ca="1" si="477"/>
        <v>44</v>
      </c>
      <c r="C1336" t="str">
        <f t="shared" ca="1" si="478"/>
        <v>Sandy loam</v>
      </c>
      <c r="D1336">
        <f t="shared" ca="1" si="479"/>
        <v>6.1</v>
      </c>
      <c r="E1336">
        <f t="shared" ca="1" si="480"/>
        <v>3.3</v>
      </c>
      <c r="F1336">
        <f t="shared" ca="1" si="481"/>
        <v>56.8</v>
      </c>
      <c r="G1336">
        <f t="shared" ca="1" si="482"/>
        <v>1.17</v>
      </c>
      <c r="H1336">
        <f t="shared" ca="1" si="483"/>
        <v>88</v>
      </c>
      <c r="I1336">
        <f t="shared" ca="1" si="484"/>
        <v>30</v>
      </c>
      <c r="J1336">
        <f t="shared" ca="1" si="485"/>
        <v>262</v>
      </c>
      <c r="K1336">
        <f t="shared" ca="1" si="486"/>
        <v>18</v>
      </c>
      <c r="L1336">
        <f t="shared" ca="1" si="487"/>
        <v>1.8</v>
      </c>
      <c r="M1336" t="str">
        <f t="shared" ca="1" si="472"/>
        <v>Dark brown</v>
      </c>
      <c r="N1336">
        <f t="shared" ca="1" si="473"/>
        <v>35</v>
      </c>
      <c r="O1336">
        <f t="shared" ca="1" si="474"/>
        <v>51.3</v>
      </c>
      <c r="P1336">
        <f t="shared" ca="1" si="475"/>
        <v>25.1</v>
      </c>
      <c r="Q1336">
        <f t="shared" ca="1" si="476"/>
        <v>681</v>
      </c>
      <c r="R1336" t="s">
        <v>24</v>
      </c>
      <c r="S1336">
        <f t="shared" ca="1" si="469"/>
        <v>2.93</v>
      </c>
      <c r="T1336">
        <f t="shared" ca="1" si="470"/>
        <v>1.1100000000000001</v>
      </c>
      <c r="U1336">
        <f t="shared" ca="1" si="471"/>
        <v>0.03</v>
      </c>
      <c r="V1336">
        <v>24947</v>
      </c>
      <c r="W1336">
        <v>774230</v>
      </c>
    </row>
    <row r="1337" spans="1:23" x14ac:dyDescent="0.25">
      <c r="A1337">
        <v>1336</v>
      </c>
      <c r="B1337">
        <f t="shared" ca="1" si="477"/>
        <v>43</v>
      </c>
      <c r="C1337" t="str">
        <f t="shared" ca="1" si="478"/>
        <v>Sandy loam</v>
      </c>
      <c r="D1337">
        <f t="shared" ca="1" si="479"/>
        <v>6.6</v>
      </c>
      <c r="E1337">
        <f t="shared" ca="1" si="480"/>
        <v>4.7</v>
      </c>
      <c r="F1337">
        <f t="shared" ca="1" si="481"/>
        <v>61.2</v>
      </c>
      <c r="G1337">
        <f t="shared" ca="1" si="482"/>
        <v>1.1299999999999999</v>
      </c>
      <c r="H1337">
        <f t="shared" ca="1" si="483"/>
        <v>93</v>
      </c>
      <c r="I1337">
        <f t="shared" ca="1" si="484"/>
        <v>54</v>
      </c>
      <c r="J1337">
        <f t="shared" ca="1" si="485"/>
        <v>295</v>
      </c>
      <c r="K1337">
        <f t="shared" ca="1" si="486"/>
        <v>19</v>
      </c>
      <c r="L1337">
        <f t="shared" ca="1" si="487"/>
        <v>1.1000000000000001</v>
      </c>
      <c r="M1337" t="str">
        <f t="shared" ca="1" si="472"/>
        <v>Reddish brown</v>
      </c>
      <c r="N1337">
        <f t="shared" ca="1" si="473"/>
        <v>45.4</v>
      </c>
      <c r="O1337">
        <f t="shared" ca="1" si="474"/>
        <v>38.6</v>
      </c>
      <c r="P1337">
        <f t="shared" ca="1" si="475"/>
        <v>20.7</v>
      </c>
      <c r="Q1337">
        <f t="shared" ca="1" si="476"/>
        <v>605</v>
      </c>
      <c r="R1337" t="s">
        <v>24</v>
      </c>
      <c r="S1337">
        <f t="shared" ca="1" si="469"/>
        <v>1.72</v>
      </c>
      <c r="T1337">
        <f t="shared" ca="1" si="470"/>
        <v>1.59</v>
      </c>
      <c r="U1337">
        <f t="shared" ca="1" si="471"/>
        <v>0.02</v>
      </c>
      <c r="V1337">
        <v>24947</v>
      </c>
      <c r="W1337">
        <v>774230</v>
      </c>
    </row>
    <row r="1338" spans="1:23" x14ac:dyDescent="0.25">
      <c r="A1338">
        <v>1337</v>
      </c>
      <c r="B1338">
        <f t="shared" ca="1" si="477"/>
        <v>45</v>
      </c>
      <c r="C1338" t="str">
        <f t="shared" ca="1" si="478"/>
        <v>Sandy loam</v>
      </c>
      <c r="D1338">
        <f t="shared" ca="1" si="479"/>
        <v>6.4</v>
      </c>
      <c r="E1338">
        <f t="shared" ca="1" si="480"/>
        <v>4.9000000000000004</v>
      </c>
      <c r="F1338">
        <f t="shared" ca="1" si="481"/>
        <v>55</v>
      </c>
      <c r="G1338">
        <f t="shared" ca="1" si="482"/>
        <v>1.42</v>
      </c>
      <c r="H1338">
        <f t="shared" ca="1" si="483"/>
        <v>102</v>
      </c>
      <c r="I1338">
        <f t="shared" ca="1" si="484"/>
        <v>46</v>
      </c>
      <c r="J1338">
        <f t="shared" ca="1" si="485"/>
        <v>294</v>
      </c>
      <c r="K1338">
        <f t="shared" ca="1" si="486"/>
        <v>17</v>
      </c>
      <c r="L1338">
        <f t="shared" ca="1" si="487"/>
        <v>1.6</v>
      </c>
      <c r="M1338" t="str">
        <f t="shared" ca="1" si="472"/>
        <v>Dark brown</v>
      </c>
      <c r="N1338">
        <f t="shared" ca="1" si="473"/>
        <v>32.5</v>
      </c>
      <c r="O1338">
        <f t="shared" ca="1" si="474"/>
        <v>50.8</v>
      </c>
      <c r="P1338">
        <f t="shared" ca="1" si="475"/>
        <v>23.9</v>
      </c>
      <c r="Q1338">
        <f t="shared" ca="1" si="476"/>
        <v>958</v>
      </c>
      <c r="R1338" t="s">
        <v>24</v>
      </c>
      <c r="S1338">
        <f t="shared" ca="1" si="469"/>
        <v>2.2200000000000002</v>
      </c>
      <c r="T1338">
        <f t="shared" ca="1" si="470"/>
        <v>1.08</v>
      </c>
      <c r="U1338">
        <f t="shared" ca="1" si="471"/>
        <v>0.04</v>
      </c>
      <c r="V1338">
        <v>24947</v>
      </c>
      <c r="W1338">
        <v>774230</v>
      </c>
    </row>
    <row r="1339" spans="1:23" x14ac:dyDescent="0.25">
      <c r="A1339">
        <v>1338</v>
      </c>
      <c r="B1339">
        <f t="shared" ca="1" si="477"/>
        <v>45</v>
      </c>
      <c r="C1339" t="str">
        <f t="shared" ca="1" si="478"/>
        <v>Sandy loam</v>
      </c>
      <c r="D1339">
        <f t="shared" ca="1" si="479"/>
        <v>6.5</v>
      </c>
      <c r="E1339">
        <f t="shared" ca="1" si="480"/>
        <v>3.4</v>
      </c>
      <c r="F1339">
        <f t="shared" ca="1" si="481"/>
        <v>64.900000000000006</v>
      </c>
      <c r="G1339">
        <f t="shared" ca="1" si="482"/>
        <v>1.1000000000000001</v>
      </c>
      <c r="H1339">
        <f t="shared" ca="1" si="483"/>
        <v>138</v>
      </c>
      <c r="I1339">
        <f t="shared" ca="1" si="484"/>
        <v>57</v>
      </c>
      <c r="J1339">
        <f t="shared" ca="1" si="485"/>
        <v>257</v>
      </c>
      <c r="K1339">
        <f t="shared" ca="1" si="486"/>
        <v>18</v>
      </c>
      <c r="L1339">
        <f t="shared" ca="1" si="487"/>
        <v>1.5</v>
      </c>
      <c r="M1339" t="str">
        <f t="shared" ca="1" si="472"/>
        <v>Dark brown</v>
      </c>
      <c r="N1339">
        <f t="shared" ca="1" si="473"/>
        <v>31.3</v>
      </c>
      <c r="O1339">
        <f t="shared" ca="1" si="474"/>
        <v>32.6</v>
      </c>
      <c r="P1339">
        <f t="shared" ca="1" si="475"/>
        <v>29.5</v>
      </c>
      <c r="Q1339">
        <f t="shared" ca="1" si="476"/>
        <v>837</v>
      </c>
      <c r="R1339" t="s">
        <v>24</v>
      </c>
      <c r="S1339">
        <f t="shared" ca="1" si="469"/>
        <v>2.42</v>
      </c>
      <c r="T1339">
        <f t="shared" ca="1" si="470"/>
        <v>1.99</v>
      </c>
      <c r="U1339">
        <f t="shared" ca="1" si="471"/>
        <v>0.04</v>
      </c>
      <c r="V1339">
        <v>24947</v>
      </c>
      <c r="W1339">
        <v>774230</v>
      </c>
    </row>
    <row r="1340" spans="1:23" x14ac:dyDescent="0.25">
      <c r="A1340">
        <v>1339</v>
      </c>
      <c r="B1340">
        <f t="shared" ca="1" si="477"/>
        <v>38</v>
      </c>
      <c r="C1340" t="str">
        <f t="shared" ca="1" si="478"/>
        <v>Loamy</v>
      </c>
      <c r="D1340">
        <f t="shared" ca="1" si="479"/>
        <v>6.6</v>
      </c>
      <c r="E1340">
        <f t="shared" ca="1" si="480"/>
        <v>4.5999999999999996</v>
      </c>
      <c r="F1340">
        <f t="shared" ca="1" si="481"/>
        <v>59.2</v>
      </c>
      <c r="G1340">
        <f t="shared" ca="1" si="482"/>
        <v>1.18</v>
      </c>
      <c r="H1340">
        <f t="shared" ca="1" si="483"/>
        <v>80</v>
      </c>
      <c r="I1340">
        <f t="shared" ca="1" si="484"/>
        <v>57</v>
      </c>
      <c r="J1340">
        <f t="shared" ca="1" si="485"/>
        <v>204</v>
      </c>
      <c r="K1340">
        <f t="shared" ca="1" si="486"/>
        <v>17</v>
      </c>
      <c r="L1340">
        <f t="shared" ca="1" si="487"/>
        <v>1.6</v>
      </c>
      <c r="M1340" t="str">
        <f t="shared" ca="1" si="472"/>
        <v>Reddish brown</v>
      </c>
      <c r="N1340">
        <f t="shared" ca="1" si="473"/>
        <v>30.5</v>
      </c>
      <c r="O1340">
        <f t="shared" ca="1" si="474"/>
        <v>30.2</v>
      </c>
      <c r="P1340">
        <f t="shared" ca="1" si="475"/>
        <v>26.1</v>
      </c>
      <c r="Q1340">
        <f t="shared" ca="1" si="476"/>
        <v>953</v>
      </c>
      <c r="R1340" t="s">
        <v>24</v>
      </c>
      <c r="S1340">
        <f t="shared" ca="1" si="469"/>
        <v>1.4</v>
      </c>
      <c r="T1340">
        <f t="shared" ca="1" si="470"/>
        <v>1.96</v>
      </c>
      <c r="U1340">
        <f t="shared" ca="1" si="471"/>
        <v>0.04</v>
      </c>
      <c r="V1340">
        <v>24947</v>
      </c>
      <c r="W1340">
        <v>774230</v>
      </c>
    </row>
    <row r="1341" spans="1:23" x14ac:dyDescent="0.25">
      <c r="A1341">
        <v>1340</v>
      </c>
      <c r="B1341">
        <f t="shared" ca="1" si="477"/>
        <v>44</v>
      </c>
      <c r="C1341" t="str">
        <f t="shared" ca="1" si="478"/>
        <v>Sandy loam</v>
      </c>
      <c r="D1341">
        <f t="shared" ca="1" si="479"/>
        <v>6.5</v>
      </c>
      <c r="E1341">
        <f t="shared" ca="1" si="480"/>
        <v>4.7</v>
      </c>
      <c r="F1341">
        <f t="shared" ca="1" si="481"/>
        <v>65.900000000000006</v>
      </c>
      <c r="G1341">
        <f t="shared" ca="1" si="482"/>
        <v>1.3</v>
      </c>
      <c r="H1341">
        <f t="shared" ca="1" si="483"/>
        <v>105</v>
      </c>
      <c r="I1341">
        <f t="shared" ca="1" si="484"/>
        <v>43</v>
      </c>
      <c r="J1341">
        <f t="shared" ca="1" si="485"/>
        <v>280</v>
      </c>
      <c r="K1341">
        <f t="shared" ca="1" si="486"/>
        <v>24</v>
      </c>
      <c r="L1341">
        <f t="shared" ca="1" si="487"/>
        <v>1.7</v>
      </c>
      <c r="M1341" t="str">
        <f t="shared" ca="1" si="472"/>
        <v>Reddish brown</v>
      </c>
      <c r="N1341">
        <f t="shared" ca="1" si="473"/>
        <v>44.2</v>
      </c>
      <c r="O1341">
        <f t="shared" ca="1" si="474"/>
        <v>40.5</v>
      </c>
      <c r="P1341">
        <f t="shared" ca="1" si="475"/>
        <v>22.3</v>
      </c>
      <c r="Q1341">
        <f t="shared" ca="1" si="476"/>
        <v>671</v>
      </c>
      <c r="R1341" t="s">
        <v>24</v>
      </c>
      <c r="S1341">
        <f t="shared" ca="1" si="469"/>
        <v>2.44</v>
      </c>
      <c r="T1341">
        <f t="shared" ca="1" si="470"/>
        <v>1.63</v>
      </c>
      <c r="U1341">
        <f t="shared" ca="1" si="471"/>
        <v>0.03</v>
      </c>
      <c r="V1341">
        <v>24947</v>
      </c>
      <c r="W1341">
        <v>774230</v>
      </c>
    </row>
    <row r="1342" spans="1:23" x14ac:dyDescent="0.25">
      <c r="A1342">
        <v>1341</v>
      </c>
      <c r="B1342">
        <f t="shared" ca="1" si="477"/>
        <v>44</v>
      </c>
      <c r="C1342" t="str">
        <f t="shared" ca="1" si="478"/>
        <v>Loamy</v>
      </c>
      <c r="D1342">
        <f t="shared" ca="1" si="479"/>
        <v>6.2</v>
      </c>
      <c r="E1342">
        <f t="shared" ca="1" si="480"/>
        <v>3.4</v>
      </c>
      <c r="F1342">
        <f t="shared" ca="1" si="481"/>
        <v>58</v>
      </c>
      <c r="G1342">
        <f t="shared" ca="1" si="482"/>
        <v>1.4</v>
      </c>
      <c r="H1342">
        <f t="shared" ca="1" si="483"/>
        <v>83</v>
      </c>
      <c r="I1342">
        <f t="shared" ca="1" si="484"/>
        <v>47</v>
      </c>
      <c r="J1342">
        <f t="shared" ca="1" si="485"/>
        <v>256</v>
      </c>
      <c r="K1342">
        <f t="shared" ca="1" si="486"/>
        <v>15</v>
      </c>
      <c r="L1342">
        <f t="shared" ca="1" si="487"/>
        <v>1.5</v>
      </c>
      <c r="M1342" t="str">
        <f t="shared" ca="1" si="472"/>
        <v>Reddish brown</v>
      </c>
      <c r="N1342">
        <f t="shared" ca="1" si="473"/>
        <v>36.200000000000003</v>
      </c>
      <c r="O1342">
        <f t="shared" ca="1" si="474"/>
        <v>39.700000000000003</v>
      </c>
      <c r="P1342">
        <f t="shared" ca="1" si="475"/>
        <v>26.9</v>
      </c>
      <c r="Q1342">
        <f t="shared" ca="1" si="476"/>
        <v>854</v>
      </c>
      <c r="R1342" t="s">
        <v>24</v>
      </c>
      <c r="S1342">
        <f t="shared" ca="1" si="469"/>
        <v>1.77</v>
      </c>
      <c r="T1342">
        <f t="shared" ca="1" si="470"/>
        <v>1.46</v>
      </c>
      <c r="U1342">
        <f t="shared" ca="1" si="471"/>
        <v>0.04</v>
      </c>
      <c r="V1342">
        <v>24947</v>
      </c>
      <c r="W1342">
        <v>774230</v>
      </c>
    </row>
    <row r="1343" spans="1:23" x14ac:dyDescent="0.25">
      <c r="A1343">
        <v>1342</v>
      </c>
      <c r="B1343">
        <f t="shared" ca="1" si="477"/>
        <v>36</v>
      </c>
      <c r="C1343" t="str">
        <f t="shared" ca="1" si="478"/>
        <v>Sandy loam</v>
      </c>
      <c r="D1343">
        <f t="shared" ca="1" si="479"/>
        <v>6.2</v>
      </c>
      <c r="E1343">
        <f t="shared" ca="1" si="480"/>
        <v>3</v>
      </c>
      <c r="F1343">
        <f t="shared" ca="1" si="481"/>
        <v>66.8</v>
      </c>
      <c r="G1343">
        <f t="shared" ca="1" si="482"/>
        <v>1.47</v>
      </c>
      <c r="H1343">
        <f t="shared" ca="1" si="483"/>
        <v>109</v>
      </c>
      <c r="I1343">
        <f t="shared" ca="1" si="484"/>
        <v>55</v>
      </c>
      <c r="J1343">
        <f t="shared" ca="1" si="485"/>
        <v>211</v>
      </c>
      <c r="K1343">
        <f t="shared" ca="1" si="486"/>
        <v>20</v>
      </c>
      <c r="L1343">
        <f t="shared" ca="1" si="487"/>
        <v>1.9</v>
      </c>
      <c r="M1343" t="str">
        <f t="shared" ca="1" si="472"/>
        <v>Reddish brown</v>
      </c>
      <c r="N1343">
        <f t="shared" ca="1" si="473"/>
        <v>49.7</v>
      </c>
      <c r="O1343">
        <f t="shared" ca="1" si="474"/>
        <v>50.4</v>
      </c>
      <c r="P1343">
        <f t="shared" ca="1" si="475"/>
        <v>27.5</v>
      </c>
      <c r="Q1343">
        <f t="shared" ca="1" si="476"/>
        <v>601</v>
      </c>
      <c r="R1343" t="s">
        <v>24</v>
      </c>
      <c r="S1343">
        <f t="shared" ca="1" si="469"/>
        <v>1.98</v>
      </c>
      <c r="T1343">
        <f t="shared" ca="1" si="470"/>
        <v>1.33</v>
      </c>
      <c r="U1343">
        <f t="shared" ca="1" si="471"/>
        <v>0.03</v>
      </c>
      <c r="V1343">
        <v>24947</v>
      </c>
      <c r="W1343">
        <v>774230</v>
      </c>
    </row>
    <row r="1344" spans="1:23" x14ac:dyDescent="0.25">
      <c r="A1344">
        <v>1343</v>
      </c>
      <c r="B1344">
        <f t="shared" ca="1" si="477"/>
        <v>36</v>
      </c>
      <c r="C1344" t="str">
        <f t="shared" ca="1" si="478"/>
        <v>Sandy loam</v>
      </c>
      <c r="D1344">
        <f t="shared" ca="1" si="479"/>
        <v>6.5</v>
      </c>
      <c r="E1344">
        <f t="shared" ca="1" si="480"/>
        <v>4.9000000000000004</v>
      </c>
      <c r="F1344">
        <f t="shared" ca="1" si="481"/>
        <v>60.6</v>
      </c>
      <c r="G1344">
        <f t="shared" ca="1" si="482"/>
        <v>1.1599999999999999</v>
      </c>
      <c r="H1344">
        <f t="shared" ca="1" si="483"/>
        <v>98</v>
      </c>
      <c r="I1344">
        <f t="shared" ca="1" si="484"/>
        <v>53</v>
      </c>
      <c r="J1344">
        <f t="shared" ca="1" si="485"/>
        <v>231</v>
      </c>
      <c r="K1344">
        <f t="shared" ca="1" si="486"/>
        <v>22</v>
      </c>
      <c r="L1344">
        <f t="shared" ca="1" si="487"/>
        <v>1.1000000000000001</v>
      </c>
      <c r="M1344" t="str">
        <f t="shared" ca="1" si="472"/>
        <v>Reddish brown</v>
      </c>
      <c r="N1344">
        <f t="shared" ca="1" si="473"/>
        <v>41.9</v>
      </c>
      <c r="O1344">
        <f t="shared" ca="1" si="474"/>
        <v>30.2</v>
      </c>
      <c r="P1344">
        <f t="shared" ca="1" si="475"/>
        <v>28</v>
      </c>
      <c r="Q1344">
        <f t="shared" ca="1" si="476"/>
        <v>698</v>
      </c>
      <c r="R1344" t="s">
        <v>24</v>
      </c>
      <c r="S1344">
        <f t="shared" ca="1" si="469"/>
        <v>1.85</v>
      </c>
      <c r="T1344">
        <f t="shared" ca="1" si="470"/>
        <v>2.0099999999999998</v>
      </c>
      <c r="U1344">
        <f t="shared" ca="1" si="471"/>
        <v>0.03</v>
      </c>
      <c r="V1344">
        <v>24947</v>
      </c>
      <c r="W1344">
        <v>774230</v>
      </c>
    </row>
    <row r="1345" spans="1:23" x14ac:dyDescent="0.25">
      <c r="A1345">
        <v>1344</v>
      </c>
      <c r="B1345">
        <f t="shared" ca="1" si="477"/>
        <v>34</v>
      </c>
      <c r="C1345" t="str">
        <f t="shared" ca="1" si="478"/>
        <v>Sandy loam</v>
      </c>
      <c r="D1345">
        <f t="shared" ca="1" si="479"/>
        <v>6.6</v>
      </c>
      <c r="E1345">
        <f t="shared" ca="1" si="480"/>
        <v>4.4000000000000004</v>
      </c>
      <c r="F1345">
        <f t="shared" ca="1" si="481"/>
        <v>52.5</v>
      </c>
      <c r="G1345">
        <f t="shared" ca="1" si="482"/>
        <v>1.39</v>
      </c>
      <c r="H1345">
        <f t="shared" ca="1" si="483"/>
        <v>94</v>
      </c>
      <c r="I1345">
        <f t="shared" ca="1" si="484"/>
        <v>60</v>
      </c>
      <c r="J1345">
        <f t="shared" ca="1" si="485"/>
        <v>294</v>
      </c>
      <c r="K1345">
        <f t="shared" ca="1" si="486"/>
        <v>15</v>
      </c>
      <c r="L1345">
        <f t="shared" ca="1" si="487"/>
        <v>2</v>
      </c>
      <c r="M1345" t="str">
        <f t="shared" ca="1" si="472"/>
        <v>Reddish brown</v>
      </c>
      <c r="N1345">
        <f t="shared" ca="1" si="473"/>
        <v>31.7</v>
      </c>
      <c r="O1345">
        <f t="shared" ca="1" si="474"/>
        <v>48.8</v>
      </c>
      <c r="P1345">
        <f t="shared" ca="1" si="475"/>
        <v>24.7</v>
      </c>
      <c r="Q1345">
        <f t="shared" ca="1" si="476"/>
        <v>921</v>
      </c>
      <c r="R1345" t="s">
        <v>24</v>
      </c>
      <c r="S1345">
        <f t="shared" ca="1" si="469"/>
        <v>1.57</v>
      </c>
      <c r="T1345">
        <f t="shared" ca="1" si="470"/>
        <v>1.08</v>
      </c>
      <c r="U1345">
        <f t="shared" ca="1" si="471"/>
        <v>0.04</v>
      </c>
      <c r="V1345">
        <v>24947</v>
      </c>
      <c r="W1345">
        <v>774230</v>
      </c>
    </row>
    <row r="1346" spans="1:23" x14ac:dyDescent="0.25">
      <c r="A1346">
        <v>1345</v>
      </c>
      <c r="B1346">
        <f t="shared" ca="1" si="477"/>
        <v>44</v>
      </c>
      <c r="C1346" t="str">
        <f t="shared" ca="1" si="478"/>
        <v>Sandy loam</v>
      </c>
      <c r="D1346">
        <f t="shared" ca="1" si="479"/>
        <v>6.9</v>
      </c>
      <c r="E1346">
        <f t="shared" ca="1" si="480"/>
        <v>3.5</v>
      </c>
      <c r="F1346">
        <f t="shared" ca="1" si="481"/>
        <v>69.2</v>
      </c>
      <c r="G1346">
        <f t="shared" ca="1" si="482"/>
        <v>1.42</v>
      </c>
      <c r="H1346">
        <f t="shared" ca="1" si="483"/>
        <v>138</v>
      </c>
      <c r="I1346">
        <f t="shared" ca="1" si="484"/>
        <v>49</v>
      </c>
      <c r="J1346">
        <f t="shared" ca="1" si="485"/>
        <v>218</v>
      </c>
      <c r="K1346">
        <f t="shared" ca="1" si="486"/>
        <v>25</v>
      </c>
      <c r="L1346">
        <f t="shared" ca="1" si="487"/>
        <v>1.1000000000000001</v>
      </c>
      <c r="M1346" t="str">
        <f t="shared" ca="1" si="472"/>
        <v>Dark brown</v>
      </c>
      <c r="N1346">
        <f t="shared" ca="1" si="473"/>
        <v>39.299999999999997</v>
      </c>
      <c r="O1346">
        <f t="shared" ca="1" si="474"/>
        <v>54.2</v>
      </c>
      <c r="P1346">
        <f t="shared" ca="1" si="475"/>
        <v>23.1</v>
      </c>
      <c r="Q1346">
        <f t="shared" ca="1" si="476"/>
        <v>884</v>
      </c>
      <c r="R1346" t="s">
        <v>24</v>
      </c>
      <c r="S1346">
        <f t="shared" ca="1" si="469"/>
        <v>2.82</v>
      </c>
      <c r="T1346">
        <f t="shared" ca="1" si="470"/>
        <v>1.28</v>
      </c>
      <c r="U1346">
        <f t="shared" ca="1" si="471"/>
        <v>0.04</v>
      </c>
      <c r="V1346">
        <v>24947</v>
      </c>
      <c r="W1346">
        <v>774230</v>
      </c>
    </row>
    <row r="1347" spans="1:23" x14ac:dyDescent="0.25">
      <c r="A1347">
        <v>1346</v>
      </c>
      <c r="B1347">
        <f t="shared" ca="1" si="477"/>
        <v>40</v>
      </c>
      <c r="C1347" t="str">
        <f t="shared" ca="1" si="478"/>
        <v>Sandy loam</v>
      </c>
      <c r="D1347">
        <f t="shared" ca="1" si="479"/>
        <v>6.9</v>
      </c>
      <c r="E1347">
        <f t="shared" ca="1" si="480"/>
        <v>3.5</v>
      </c>
      <c r="F1347">
        <f t="shared" ca="1" si="481"/>
        <v>54.2</v>
      </c>
      <c r="G1347">
        <f t="shared" ca="1" si="482"/>
        <v>1.01</v>
      </c>
      <c r="H1347">
        <f t="shared" ca="1" si="483"/>
        <v>136</v>
      </c>
      <c r="I1347">
        <f t="shared" ca="1" si="484"/>
        <v>51</v>
      </c>
      <c r="J1347">
        <f t="shared" ca="1" si="485"/>
        <v>290</v>
      </c>
      <c r="K1347">
        <f t="shared" ca="1" si="486"/>
        <v>23</v>
      </c>
      <c r="L1347">
        <f t="shared" ca="1" si="487"/>
        <v>1.4</v>
      </c>
      <c r="M1347" t="str">
        <f t="shared" ca="1" si="472"/>
        <v>Reddish brown</v>
      </c>
      <c r="N1347">
        <f t="shared" ca="1" si="473"/>
        <v>44.6</v>
      </c>
      <c r="O1347">
        <f t="shared" ca="1" si="474"/>
        <v>49.4</v>
      </c>
      <c r="P1347">
        <f t="shared" ca="1" si="475"/>
        <v>23.8</v>
      </c>
      <c r="Q1347">
        <f t="shared" ca="1" si="476"/>
        <v>998</v>
      </c>
      <c r="R1347" t="s">
        <v>24</v>
      </c>
      <c r="S1347">
        <f t="shared" ref="S1347:S1410" ca="1" si="488">ROUND(H1347/I1347,2)</f>
        <v>2.67</v>
      </c>
      <c r="T1347">
        <f t="shared" ref="T1347:T1410" ca="1" si="489">ROUND(F1347/O1347,2)</f>
        <v>1.1000000000000001</v>
      </c>
      <c r="U1347">
        <f t="shared" ref="U1347:U1410" ca="1" si="490">ROUND(G1347/N1347,2)</f>
        <v>0.02</v>
      </c>
      <c r="V1347">
        <v>24947</v>
      </c>
      <c r="W1347">
        <v>774230</v>
      </c>
    </row>
    <row r="1348" spans="1:23" x14ac:dyDescent="0.25">
      <c r="A1348">
        <v>1347</v>
      </c>
      <c r="B1348">
        <f t="shared" ca="1" si="477"/>
        <v>32</v>
      </c>
      <c r="C1348" t="str">
        <f t="shared" ca="1" si="478"/>
        <v>Loamy</v>
      </c>
      <c r="D1348">
        <f t="shared" ca="1" si="479"/>
        <v>6.5</v>
      </c>
      <c r="E1348">
        <f t="shared" ca="1" si="480"/>
        <v>3.3</v>
      </c>
      <c r="F1348">
        <f t="shared" ca="1" si="481"/>
        <v>60.2</v>
      </c>
      <c r="G1348">
        <f t="shared" ca="1" si="482"/>
        <v>1.31</v>
      </c>
      <c r="H1348">
        <f t="shared" ca="1" si="483"/>
        <v>111</v>
      </c>
      <c r="I1348">
        <f t="shared" ca="1" si="484"/>
        <v>58</v>
      </c>
      <c r="J1348">
        <f t="shared" ca="1" si="485"/>
        <v>201</v>
      </c>
      <c r="K1348">
        <f t="shared" ca="1" si="486"/>
        <v>15</v>
      </c>
      <c r="L1348">
        <f t="shared" ca="1" si="487"/>
        <v>1.4</v>
      </c>
      <c r="M1348" t="str">
        <f t="shared" ca="1" si="472"/>
        <v>Dark brown</v>
      </c>
      <c r="N1348">
        <f t="shared" ca="1" si="473"/>
        <v>48.2</v>
      </c>
      <c r="O1348">
        <f t="shared" ca="1" si="474"/>
        <v>35.799999999999997</v>
      </c>
      <c r="P1348">
        <f t="shared" ca="1" si="475"/>
        <v>21.5</v>
      </c>
      <c r="Q1348">
        <f t="shared" ca="1" si="476"/>
        <v>746</v>
      </c>
      <c r="R1348" t="s">
        <v>24</v>
      </c>
      <c r="S1348">
        <f t="shared" ca="1" si="488"/>
        <v>1.91</v>
      </c>
      <c r="T1348">
        <f t="shared" ca="1" si="489"/>
        <v>1.68</v>
      </c>
      <c r="U1348">
        <f t="shared" ca="1" si="490"/>
        <v>0.03</v>
      </c>
      <c r="V1348">
        <v>24947</v>
      </c>
      <c r="W1348">
        <v>774230</v>
      </c>
    </row>
    <row r="1349" spans="1:23" x14ac:dyDescent="0.25">
      <c r="A1349">
        <v>1348</v>
      </c>
      <c r="B1349">
        <f t="shared" ca="1" si="477"/>
        <v>30</v>
      </c>
      <c r="C1349" t="str">
        <f t="shared" ca="1" si="478"/>
        <v>Sandy loam</v>
      </c>
      <c r="D1349">
        <f t="shared" ca="1" si="479"/>
        <v>6.9</v>
      </c>
      <c r="E1349">
        <f t="shared" ca="1" si="480"/>
        <v>3.9</v>
      </c>
      <c r="F1349">
        <f t="shared" ca="1" si="481"/>
        <v>57.9</v>
      </c>
      <c r="G1349">
        <f t="shared" ca="1" si="482"/>
        <v>1.01</v>
      </c>
      <c r="H1349">
        <f t="shared" ca="1" si="483"/>
        <v>105</v>
      </c>
      <c r="I1349">
        <f t="shared" ca="1" si="484"/>
        <v>39</v>
      </c>
      <c r="J1349">
        <f t="shared" ca="1" si="485"/>
        <v>220</v>
      </c>
      <c r="K1349">
        <f t="shared" ca="1" si="486"/>
        <v>22</v>
      </c>
      <c r="L1349">
        <f t="shared" ca="1" si="487"/>
        <v>1.3</v>
      </c>
      <c r="M1349" t="str">
        <f t="shared" ca="1" si="472"/>
        <v>Reddish brown</v>
      </c>
      <c r="N1349">
        <f t="shared" ca="1" si="473"/>
        <v>34.9</v>
      </c>
      <c r="O1349">
        <f t="shared" ca="1" si="474"/>
        <v>32.299999999999997</v>
      </c>
      <c r="P1349">
        <f t="shared" ca="1" si="475"/>
        <v>26.6</v>
      </c>
      <c r="Q1349">
        <f t="shared" ca="1" si="476"/>
        <v>863</v>
      </c>
      <c r="R1349" t="s">
        <v>24</v>
      </c>
      <c r="S1349">
        <f t="shared" ca="1" si="488"/>
        <v>2.69</v>
      </c>
      <c r="T1349">
        <f t="shared" ca="1" si="489"/>
        <v>1.79</v>
      </c>
      <c r="U1349">
        <f t="shared" ca="1" si="490"/>
        <v>0.03</v>
      </c>
      <c r="V1349">
        <v>24947</v>
      </c>
      <c r="W1349">
        <v>774230</v>
      </c>
    </row>
    <row r="1350" spans="1:23" x14ac:dyDescent="0.25">
      <c r="A1350">
        <v>1349</v>
      </c>
      <c r="B1350">
        <f t="shared" ca="1" si="477"/>
        <v>33</v>
      </c>
      <c r="C1350" t="str">
        <f t="shared" ca="1" si="478"/>
        <v>Loamy</v>
      </c>
      <c r="D1350">
        <f t="shared" ca="1" si="479"/>
        <v>6.7</v>
      </c>
      <c r="E1350">
        <f t="shared" ca="1" si="480"/>
        <v>4.3</v>
      </c>
      <c r="F1350">
        <f t="shared" ca="1" si="481"/>
        <v>58.8</v>
      </c>
      <c r="G1350">
        <f t="shared" ca="1" si="482"/>
        <v>1.45</v>
      </c>
      <c r="H1350">
        <f t="shared" ca="1" si="483"/>
        <v>133</v>
      </c>
      <c r="I1350">
        <f t="shared" ca="1" si="484"/>
        <v>52</v>
      </c>
      <c r="J1350">
        <f t="shared" ca="1" si="485"/>
        <v>218</v>
      </c>
      <c r="K1350">
        <f t="shared" ca="1" si="486"/>
        <v>23</v>
      </c>
      <c r="L1350">
        <f t="shared" ca="1" si="487"/>
        <v>1.1000000000000001</v>
      </c>
      <c r="M1350" t="str">
        <f t="shared" ca="1" si="472"/>
        <v>Dark brown</v>
      </c>
      <c r="N1350">
        <f t="shared" ca="1" si="473"/>
        <v>31.4</v>
      </c>
      <c r="O1350">
        <f t="shared" ca="1" si="474"/>
        <v>47.8</v>
      </c>
      <c r="P1350">
        <f t="shared" ca="1" si="475"/>
        <v>25.2</v>
      </c>
      <c r="Q1350">
        <f t="shared" ca="1" si="476"/>
        <v>962</v>
      </c>
      <c r="R1350" t="s">
        <v>24</v>
      </c>
      <c r="S1350">
        <f t="shared" ca="1" si="488"/>
        <v>2.56</v>
      </c>
      <c r="T1350">
        <f t="shared" ca="1" si="489"/>
        <v>1.23</v>
      </c>
      <c r="U1350">
        <f t="shared" ca="1" si="490"/>
        <v>0.05</v>
      </c>
      <c r="V1350">
        <v>24947</v>
      </c>
      <c r="W1350">
        <v>774230</v>
      </c>
    </row>
    <row r="1351" spans="1:23" x14ac:dyDescent="0.25">
      <c r="A1351">
        <v>1350</v>
      </c>
      <c r="B1351">
        <f t="shared" ca="1" si="477"/>
        <v>39</v>
      </c>
      <c r="C1351" t="str">
        <f t="shared" ca="1" si="478"/>
        <v>Sandy loam</v>
      </c>
      <c r="D1351">
        <f t="shared" ca="1" si="479"/>
        <v>6.1</v>
      </c>
      <c r="E1351">
        <f t="shared" ca="1" si="480"/>
        <v>3</v>
      </c>
      <c r="F1351">
        <f t="shared" ca="1" si="481"/>
        <v>66</v>
      </c>
      <c r="G1351">
        <f t="shared" ca="1" si="482"/>
        <v>1.19</v>
      </c>
      <c r="H1351">
        <f t="shared" ca="1" si="483"/>
        <v>95</v>
      </c>
      <c r="I1351">
        <f t="shared" ca="1" si="484"/>
        <v>42</v>
      </c>
      <c r="J1351">
        <f t="shared" ca="1" si="485"/>
        <v>274</v>
      </c>
      <c r="K1351">
        <f t="shared" ca="1" si="486"/>
        <v>16</v>
      </c>
      <c r="L1351">
        <f t="shared" ca="1" si="487"/>
        <v>1.9</v>
      </c>
      <c r="M1351" t="str">
        <f t="shared" ca="1" si="472"/>
        <v>Reddish brown</v>
      </c>
      <c r="N1351">
        <f t="shared" ca="1" si="473"/>
        <v>38.200000000000003</v>
      </c>
      <c r="O1351">
        <f t="shared" ca="1" si="474"/>
        <v>34.700000000000003</v>
      </c>
      <c r="P1351">
        <f t="shared" ca="1" si="475"/>
        <v>23.9</v>
      </c>
      <c r="Q1351">
        <f t="shared" ca="1" si="476"/>
        <v>665</v>
      </c>
      <c r="R1351" t="s">
        <v>24</v>
      </c>
      <c r="S1351">
        <f t="shared" ca="1" si="488"/>
        <v>2.2599999999999998</v>
      </c>
      <c r="T1351">
        <f t="shared" ca="1" si="489"/>
        <v>1.9</v>
      </c>
      <c r="U1351">
        <f t="shared" ca="1" si="490"/>
        <v>0.03</v>
      </c>
      <c r="V1351">
        <v>24947</v>
      </c>
      <c r="W1351">
        <v>774230</v>
      </c>
    </row>
    <row r="1352" spans="1:23" x14ac:dyDescent="0.25">
      <c r="A1352">
        <v>1351</v>
      </c>
      <c r="B1352">
        <f t="shared" ca="1" si="477"/>
        <v>38</v>
      </c>
      <c r="C1352" t="str">
        <f t="shared" ca="1" si="478"/>
        <v>Loamy</v>
      </c>
      <c r="D1352">
        <f t="shared" ca="1" si="479"/>
        <v>6.2</v>
      </c>
      <c r="E1352">
        <f t="shared" ca="1" si="480"/>
        <v>3.4</v>
      </c>
      <c r="F1352">
        <f t="shared" ca="1" si="481"/>
        <v>57.6</v>
      </c>
      <c r="G1352">
        <f t="shared" ca="1" si="482"/>
        <v>1.06</v>
      </c>
      <c r="H1352">
        <f t="shared" ca="1" si="483"/>
        <v>103</v>
      </c>
      <c r="I1352">
        <f t="shared" ca="1" si="484"/>
        <v>47</v>
      </c>
      <c r="J1352">
        <f t="shared" ca="1" si="485"/>
        <v>274</v>
      </c>
      <c r="K1352">
        <f t="shared" ca="1" si="486"/>
        <v>16</v>
      </c>
      <c r="L1352">
        <f t="shared" ca="1" si="487"/>
        <v>1.8</v>
      </c>
      <c r="M1352" t="str">
        <f t="shared" ca="1" si="472"/>
        <v>Reddish brown</v>
      </c>
      <c r="N1352">
        <f t="shared" ca="1" si="473"/>
        <v>46.6</v>
      </c>
      <c r="O1352">
        <f t="shared" ca="1" si="474"/>
        <v>58.5</v>
      </c>
      <c r="P1352">
        <f t="shared" ca="1" si="475"/>
        <v>24.5</v>
      </c>
      <c r="Q1352">
        <f t="shared" ca="1" si="476"/>
        <v>764</v>
      </c>
      <c r="R1352" t="s">
        <v>24</v>
      </c>
      <c r="S1352">
        <f t="shared" ca="1" si="488"/>
        <v>2.19</v>
      </c>
      <c r="T1352">
        <f t="shared" ca="1" si="489"/>
        <v>0.98</v>
      </c>
      <c r="U1352">
        <f t="shared" ca="1" si="490"/>
        <v>0.02</v>
      </c>
      <c r="V1352">
        <v>24947</v>
      </c>
      <c r="W1352">
        <v>774230</v>
      </c>
    </row>
    <row r="1353" spans="1:23" x14ac:dyDescent="0.25">
      <c r="A1353">
        <v>1352</v>
      </c>
      <c r="B1353">
        <f t="shared" ca="1" si="477"/>
        <v>31</v>
      </c>
      <c r="C1353" t="str">
        <f t="shared" ca="1" si="478"/>
        <v>Loamy</v>
      </c>
      <c r="D1353">
        <f t="shared" ca="1" si="479"/>
        <v>6.7</v>
      </c>
      <c r="E1353">
        <f t="shared" ca="1" si="480"/>
        <v>3.9</v>
      </c>
      <c r="F1353">
        <f t="shared" ca="1" si="481"/>
        <v>68.900000000000006</v>
      </c>
      <c r="G1353">
        <f t="shared" ca="1" si="482"/>
        <v>1.19</v>
      </c>
      <c r="H1353">
        <f t="shared" ca="1" si="483"/>
        <v>85</v>
      </c>
      <c r="I1353">
        <f t="shared" ca="1" si="484"/>
        <v>38</v>
      </c>
      <c r="J1353">
        <f t="shared" ca="1" si="485"/>
        <v>236</v>
      </c>
      <c r="K1353">
        <f t="shared" ca="1" si="486"/>
        <v>20</v>
      </c>
      <c r="L1353">
        <f t="shared" ca="1" si="487"/>
        <v>1.4</v>
      </c>
      <c r="M1353" t="str">
        <f t="shared" ca="1" si="472"/>
        <v>Reddish brown</v>
      </c>
      <c r="N1353">
        <f t="shared" ca="1" si="473"/>
        <v>35.299999999999997</v>
      </c>
      <c r="O1353">
        <f t="shared" ca="1" si="474"/>
        <v>52.1</v>
      </c>
      <c r="P1353">
        <f t="shared" ca="1" si="475"/>
        <v>25.9</v>
      </c>
      <c r="Q1353">
        <f t="shared" ca="1" si="476"/>
        <v>657</v>
      </c>
      <c r="R1353" t="s">
        <v>24</v>
      </c>
      <c r="S1353">
        <f t="shared" ca="1" si="488"/>
        <v>2.2400000000000002</v>
      </c>
      <c r="T1353">
        <f t="shared" ca="1" si="489"/>
        <v>1.32</v>
      </c>
      <c r="U1353">
        <f t="shared" ca="1" si="490"/>
        <v>0.03</v>
      </c>
      <c r="V1353">
        <v>24947</v>
      </c>
      <c r="W1353">
        <v>774230</v>
      </c>
    </row>
    <row r="1354" spans="1:23" x14ac:dyDescent="0.25">
      <c r="A1354">
        <v>1353</v>
      </c>
      <c r="B1354">
        <f t="shared" ca="1" si="477"/>
        <v>32</v>
      </c>
      <c r="C1354" t="str">
        <f t="shared" ca="1" si="478"/>
        <v>Sandy loam</v>
      </c>
      <c r="D1354">
        <f t="shared" ca="1" si="479"/>
        <v>6.6</v>
      </c>
      <c r="E1354">
        <f t="shared" ca="1" si="480"/>
        <v>3.4</v>
      </c>
      <c r="F1354">
        <f t="shared" ca="1" si="481"/>
        <v>62</v>
      </c>
      <c r="G1354">
        <f t="shared" ca="1" si="482"/>
        <v>1.41</v>
      </c>
      <c r="H1354">
        <f t="shared" ca="1" si="483"/>
        <v>98</v>
      </c>
      <c r="I1354">
        <f t="shared" ca="1" si="484"/>
        <v>58</v>
      </c>
      <c r="J1354">
        <f t="shared" ca="1" si="485"/>
        <v>230</v>
      </c>
      <c r="K1354">
        <f t="shared" ca="1" si="486"/>
        <v>23</v>
      </c>
      <c r="L1354">
        <f t="shared" ca="1" si="487"/>
        <v>1.3</v>
      </c>
      <c r="M1354" t="str">
        <f t="shared" ca="1" si="472"/>
        <v>Reddish brown</v>
      </c>
      <c r="N1354">
        <f t="shared" ca="1" si="473"/>
        <v>39.9</v>
      </c>
      <c r="O1354">
        <f t="shared" ca="1" si="474"/>
        <v>53.9</v>
      </c>
      <c r="P1354">
        <f t="shared" ca="1" si="475"/>
        <v>26.6</v>
      </c>
      <c r="Q1354">
        <f t="shared" ca="1" si="476"/>
        <v>951</v>
      </c>
      <c r="R1354" t="s">
        <v>24</v>
      </c>
      <c r="S1354">
        <f t="shared" ca="1" si="488"/>
        <v>1.69</v>
      </c>
      <c r="T1354">
        <f t="shared" ca="1" si="489"/>
        <v>1.1499999999999999</v>
      </c>
      <c r="U1354">
        <f t="shared" ca="1" si="490"/>
        <v>0.04</v>
      </c>
      <c r="V1354">
        <v>24947</v>
      </c>
      <c r="W1354">
        <v>774230</v>
      </c>
    </row>
    <row r="1355" spans="1:23" x14ac:dyDescent="0.25">
      <c r="A1355">
        <v>1354</v>
      </c>
      <c r="B1355">
        <f t="shared" ca="1" si="477"/>
        <v>33</v>
      </c>
      <c r="C1355" t="str">
        <f t="shared" ca="1" si="478"/>
        <v>Loamy</v>
      </c>
      <c r="D1355">
        <f t="shared" ca="1" si="479"/>
        <v>6.1</v>
      </c>
      <c r="E1355">
        <f t="shared" ca="1" si="480"/>
        <v>4.2</v>
      </c>
      <c r="F1355">
        <f t="shared" ca="1" si="481"/>
        <v>59.9</v>
      </c>
      <c r="G1355">
        <f t="shared" ca="1" si="482"/>
        <v>1.33</v>
      </c>
      <c r="H1355">
        <f t="shared" ca="1" si="483"/>
        <v>123</v>
      </c>
      <c r="I1355">
        <f t="shared" ca="1" si="484"/>
        <v>51</v>
      </c>
      <c r="J1355">
        <f t="shared" ca="1" si="485"/>
        <v>255</v>
      </c>
      <c r="K1355">
        <f t="shared" ca="1" si="486"/>
        <v>20</v>
      </c>
      <c r="L1355">
        <f t="shared" ca="1" si="487"/>
        <v>1.4</v>
      </c>
      <c r="M1355" t="str">
        <f t="shared" ca="1" si="472"/>
        <v>Dark brown</v>
      </c>
      <c r="N1355">
        <f t="shared" ca="1" si="473"/>
        <v>35.4</v>
      </c>
      <c r="O1355">
        <f t="shared" ca="1" si="474"/>
        <v>46.7</v>
      </c>
      <c r="P1355">
        <f t="shared" ca="1" si="475"/>
        <v>28.7</v>
      </c>
      <c r="Q1355">
        <f t="shared" ca="1" si="476"/>
        <v>691</v>
      </c>
      <c r="R1355" t="s">
        <v>24</v>
      </c>
      <c r="S1355">
        <f t="shared" ca="1" si="488"/>
        <v>2.41</v>
      </c>
      <c r="T1355">
        <f t="shared" ca="1" si="489"/>
        <v>1.28</v>
      </c>
      <c r="U1355">
        <f t="shared" ca="1" si="490"/>
        <v>0.04</v>
      </c>
      <c r="V1355">
        <v>24947</v>
      </c>
      <c r="W1355">
        <v>774230</v>
      </c>
    </row>
    <row r="1356" spans="1:23" x14ac:dyDescent="0.25">
      <c r="A1356">
        <v>1355</v>
      </c>
      <c r="B1356">
        <f t="shared" ca="1" si="477"/>
        <v>43</v>
      </c>
      <c r="C1356" t="str">
        <f t="shared" ca="1" si="478"/>
        <v>Sandy loam</v>
      </c>
      <c r="D1356">
        <f t="shared" ca="1" si="479"/>
        <v>6.3</v>
      </c>
      <c r="E1356">
        <f t="shared" ca="1" si="480"/>
        <v>3.2</v>
      </c>
      <c r="F1356">
        <f t="shared" ca="1" si="481"/>
        <v>52.8</v>
      </c>
      <c r="G1356">
        <f t="shared" ca="1" si="482"/>
        <v>1.36</v>
      </c>
      <c r="H1356">
        <f t="shared" ca="1" si="483"/>
        <v>136</v>
      </c>
      <c r="I1356">
        <f t="shared" ca="1" si="484"/>
        <v>33</v>
      </c>
      <c r="J1356">
        <f t="shared" ca="1" si="485"/>
        <v>215</v>
      </c>
      <c r="K1356">
        <f t="shared" ca="1" si="486"/>
        <v>23</v>
      </c>
      <c r="L1356">
        <f t="shared" ca="1" si="487"/>
        <v>1.5</v>
      </c>
      <c r="M1356" t="str">
        <f t="shared" ca="1" si="472"/>
        <v>Reddish brown</v>
      </c>
      <c r="N1356">
        <f t="shared" ca="1" si="473"/>
        <v>43.7</v>
      </c>
      <c r="O1356">
        <f t="shared" ca="1" si="474"/>
        <v>54.2</v>
      </c>
      <c r="P1356">
        <f t="shared" ca="1" si="475"/>
        <v>26.5</v>
      </c>
      <c r="Q1356">
        <f t="shared" ca="1" si="476"/>
        <v>842</v>
      </c>
      <c r="R1356" t="s">
        <v>24</v>
      </c>
      <c r="S1356">
        <f t="shared" ca="1" si="488"/>
        <v>4.12</v>
      </c>
      <c r="T1356">
        <f t="shared" ca="1" si="489"/>
        <v>0.97</v>
      </c>
      <c r="U1356">
        <f t="shared" ca="1" si="490"/>
        <v>0.03</v>
      </c>
      <c r="V1356">
        <v>24947</v>
      </c>
      <c r="W1356">
        <v>774230</v>
      </c>
    </row>
    <row r="1357" spans="1:23" x14ac:dyDescent="0.25">
      <c r="A1357">
        <v>1356</v>
      </c>
      <c r="B1357">
        <f t="shared" ca="1" si="477"/>
        <v>38</v>
      </c>
      <c r="C1357" t="str">
        <f t="shared" ca="1" si="478"/>
        <v>Sandy loam</v>
      </c>
      <c r="D1357">
        <f t="shared" ca="1" si="479"/>
        <v>6.4</v>
      </c>
      <c r="E1357">
        <f t="shared" ca="1" si="480"/>
        <v>4.8</v>
      </c>
      <c r="F1357">
        <f t="shared" ca="1" si="481"/>
        <v>68.7</v>
      </c>
      <c r="G1357">
        <f t="shared" ca="1" si="482"/>
        <v>1.08</v>
      </c>
      <c r="H1357">
        <f t="shared" ca="1" si="483"/>
        <v>110</v>
      </c>
      <c r="I1357">
        <f t="shared" ca="1" si="484"/>
        <v>30</v>
      </c>
      <c r="J1357">
        <f t="shared" ca="1" si="485"/>
        <v>218</v>
      </c>
      <c r="K1357">
        <f t="shared" ca="1" si="486"/>
        <v>15</v>
      </c>
      <c r="L1357">
        <f t="shared" ca="1" si="487"/>
        <v>1.9</v>
      </c>
      <c r="M1357" t="str">
        <f t="shared" ca="1" si="472"/>
        <v>Dark brown</v>
      </c>
      <c r="N1357">
        <f t="shared" ca="1" si="473"/>
        <v>33.200000000000003</v>
      </c>
      <c r="O1357">
        <f t="shared" ca="1" si="474"/>
        <v>38.6</v>
      </c>
      <c r="P1357">
        <f t="shared" ca="1" si="475"/>
        <v>25.8</v>
      </c>
      <c r="Q1357">
        <f t="shared" ca="1" si="476"/>
        <v>975</v>
      </c>
      <c r="R1357" t="s">
        <v>24</v>
      </c>
      <c r="S1357">
        <f t="shared" ca="1" si="488"/>
        <v>3.67</v>
      </c>
      <c r="T1357">
        <f t="shared" ca="1" si="489"/>
        <v>1.78</v>
      </c>
      <c r="U1357">
        <f t="shared" ca="1" si="490"/>
        <v>0.03</v>
      </c>
      <c r="V1357">
        <v>24947</v>
      </c>
      <c r="W1357">
        <v>774230</v>
      </c>
    </row>
    <row r="1358" spans="1:23" x14ac:dyDescent="0.25">
      <c r="A1358">
        <v>1357</v>
      </c>
      <c r="B1358">
        <f t="shared" ca="1" si="477"/>
        <v>34</v>
      </c>
      <c r="C1358" t="str">
        <f t="shared" ca="1" si="478"/>
        <v>Sandy loam</v>
      </c>
      <c r="D1358">
        <f t="shared" ca="1" si="479"/>
        <v>6.1</v>
      </c>
      <c r="E1358">
        <f t="shared" ca="1" si="480"/>
        <v>4.5</v>
      </c>
      <c r="F1358">
        <f t="shared" ca="1" si="481"/>
        <v>62.6</v>
      </c>
      <c r="G1358">
        <f t="shared" ca="1" si="482"/>
        <v>1.27</v>
      </c>
      <c r="H1358">
        <f t="shared" ca="1" si="483"/>
        <v>129</v>
      </c>
      <c r="I1358">
        <f t="shared" ca="1" si="484"/>
        <v>49</v>
      </c>
      <c r="J1358">
        <f t="shared" ca="1" si="485"/>
        <v>255</v>
      </c>
      <c r="K1358">
        <f t="shared" ca="1" si="486"/>
        <v>20</v>
      </c>
      <c r="L1358">
        <f t="shared" ca="1" si="487"/>
        <v>1.6</v>
      </c>
      <c r="M1358" t="str">
        <f t="shared" ca="1" si="472"/>
        <v>Dark brown</v>
      </c>
      <c r="N1358">
        <f t="shared" ca="1" si="473"/>
        <v>34</v>
      </c>
      <c r="O1358">
        <f t="shared" ca="1" si="474"/>
        <v>53.5</v>
      </c>
      <c r="P1358">
        <f t="shared" ca="1" si="475"/>
        <v>27.6</v>
      </c>
      <c r="Q1358">
        <f t="shared" ca="1" si="476"/>
        <v>691</v>
      </c>
      <c r="R1358" t="s">
        <v>24</v>
      </c>
      <c r="S1358">
        <f t="shared" ca="1" si="488"/>
        <v>2.63</v>
      </c>
      <c r="T1358">
        <f t="shared" ca="1" si="489"/>
        <v>1.17</v>
      </c>
      <c r="U1358">
        <f t="shared" ca="1" si="490"/>
        <v>0.04</v>
      </c>
      <c r="V1358">
        <v>24947</v>
      </c>
      <c r="W1358">
        <v>774230</v>
      </c>
    </row>
    <row r="1359" spans="1:23" x14ac:dyDescent="0.25">
      <c r="A1359">
        <v>1358</v>
      </c>
      <c r="B1359">
        <f t="shared" ca="1" si="477"/>
        <v>31</v>
      </c>
      <c r="C1359" t="str">
        <f t="shared" ca="1" si="478"/>
        <v>Sandy loam</v>
      </c>
      <c r="D1359">
        <f t="shared" ca="1" si="479"/>
        <v>6.7</v>
      </c>
      <c r="E1359">
        <f t="shared" ca="1" si="480"/>
        <v>3.6</v>
      </c>
      <c r="F1359">
        <f t="shared" ca="1" si="481"/>
        <v>54.2</v>
      </c>
      <c r="G1359">
        <f t="shared" ca="1" si="482"/>
        <v>1.01</v>
      </c>
      <c r="H1359">
        <f t="shared" ca="1" si="483"/>
        <v>149</v>
      </c>
      <c r="I1359">
        <f t="shared" ca="1" si="484"/>
        <v>36</v>
      </c>
      <c r="J1359">
        <f t="shared" ca="1" si="485"/>
        <v>271</v>
      </c>
      <c r="K1359">
        <f t="shared" ca="1" si="486"/>
        <v>16</v>
      </c>
      <c r="L1359">
        <f t="shared" ca="1" si="487"/>
        <v>1.8</v>
      </c>
      <c r="M1359" t="str">
        <f t="shared" ca="1" si="472"/>
        <v>Reddish brown</v>
      </c>
      <c r="N1359">
        <f t="shared" ca="1" si="473"/>
        <v>44.7</v>
      </c>
      <c r="O1359">
        <f t="shared" ca="1" si="474"/>
        <v>42</v>
      </c>
      <c r="P1359">
        <f t="shared" ca="1" si="475"/>
        <v>28.7</v>
      </c>
      <c r="Q1359">
        <f t="shared" ca="1" si="476"/>
        <v>947</v>
      </c>
      <c r="R1359" t="s">
        <v>24</v>
      </c>
      <c r="S1359">
        <f t="shared" ca="1" si="488"/>
        <v>4.1399999999999997</v>
      </c>
      <c r="T1359">
        <f t="shared" ca="1" si="489"/>
        <v>1.29</v>
      </c>
      <c r="U1359">
        <f t="shared" ca="1" si="490"/>
        <v>0.02</v>
      </c>
      <c r="V1359">
        <v>24947</v>
      </c>
      <c r="W1359">
        <v>774230</v>
      </c>
    </row>
    <row r="1360" spans="1:23" x14ac:dyDescent="0.25">
      <c r="A1360">
        <v>1359</v>
      </c>
      <c r="B1360">
        <f t="shared" ca="1" si="477"/>
        <v>44</v>
      </c>
      <c r="C1360" t="str">
        <f t="shared" ca="1" si="478"/>
        <v>Loamy</v>
      </c>
      <c r="D1360">
        <f t="shared" ca="1" si="479"/>
        <v>6.2</v>
      </c>
      <c r="E1360">
        <f t="shared" ca="1" si="480"/>
        <v>4.4000000000000004</v>
      </c>
      <c r="F1360">
        <f t="shared" ca="1" si="481"/>
        <v>61.7</v>
      </c>
      <c r="G1360">
        <f t="shared" ca="1" si="482"/>
        <v>1.37</v>
      </c>
      <c r="H1360">
        <f t="shared" ca="1" si="483"/>
        <v>117</v>
      </c>
      <c r="I1360">
        <f t="shared" ca="1" si="484"/>
        <v>34</v>
      </c>
      <c r="J1360">
        <f t="shared" ca="1" si="485"/>
        <v>266</v>
      </c>
      <c r="K1360">
        <f t="shared" ca="1" si="486"/>
        <v>23</v>
      </c>
      <c r="L1360">
        <f t="shared" ca="1" si="487"/>
        <v>1.2</v>
      </c>
      <c r="M1360" t="str">
        <f t="shared" ca="1" si="472"/>
        <v>Reddish brown</v>
      </c>
      <c r="N1360">
        <f t="shared" ca="1" si="473"/>
        <v>36.4</v>
      </c>
      <c r="O1360">
        <f t="shared" ca="1" si="474"/>
        <v>31.8</v>
      </c>
      <c r="P1360">
        <f t="shared" ca="1" si="475"/>
        <v>26.3</v>
      </c>
      <c r="Q1360">
        <f t="shared" ca="1" si="476"/>
        <v>612</v>
      </c>
      <c r="R1360" t="s">
        <v>24</v>
      </c>
      <c r="S1360">
        <f t="shared" ca="1" si="488"/>
        <v>3.44</v>
      </c>
      <c r="T1360">
        <f t="shared" ca="1" si="489"/>
        <v>1.94</v>
      </c>
      <c r="U1360">
        <f t="shared" ca="1" si="490"/>
        <v>0.04</v>
      </c>
      <c r="V1360">
        <v>24947</v>
      </c>
      <c r="W1360">
        <v>774230</v>
      </c>
    </row>
    <row r="1361" spans="1:23" x14ac:dyDescent="0.25">
      <c r="A1361">
        <v>1360</v>
      </c>
      <c r="B1361">
        <f t="shared" ca="1" si="477"/>
        <v>37</v>
      </c>
      <c r="C1361" t="str">
        <f t="shared" ca="1" si="478"/>
        <v>Sandy loam</v>
      </c>
      <c r="D1361">
        <f t="shared" ca="1" si="479"/>
        <v>7</v>
      </c>
      <c r="E1361">
        <f t="shared" ca="1" si="480"/>
        <v>3.2</v>
      </c>
      <c r="F1361">
        <f t="shared" ca="1" si="481"/>
        <v>65.7</v>
      </c>
      <c r="G1361">
        <f t="shared" ca="1" si="482"/>
        <v>1.49</v>
      </c>
      <c r="H1361">
        <f t="shared" ca="1" si="483"/>
        <v>147</v>
      </c>
      <c r="I1361">
        <f t="shared" ca="1" si="484"/>
        <v>40</v>
      </c>
      <c r="J1361">
        <f t="shared" ca="1" si="485"/>
        <v>248</v>
      </c>
      <c r="K1361">
        <f t="shared" ca="1" si="486"/>
        <v>20</v>
      </c>
      <c r="L1361">
        <f t="shared" ca="1" si="487"/>
        <v>1.5</v>
      </c>
      <c r="M1361" t="str">
        <f t="shared" ca="1" si="472"/>
        <v>Dark brown</v>
      </c>
      <c r="N1361">
        <f t="shared" ca="1" si="473"/>
        <v>43.8</v>
      </c>
      <c r="O1361">
        <f t="shared" ca="1" si="474"/>
        <v>35.6</v>
      </c>
      <c r="P1361">
        <f t="shared" ca="1" si="475"/>
        <v>23.3</v>
      </c>
      <c r="Q1361">
        <f t="shared" ca="1" si="476"/>
        <v>757</v>
      </c>
      <c r="R1361" t="s">
        <v>24</v>
      </c>
      <c r="S1361">
        <f t="shared" ca="1" si="488"/>
        <v>3.68</v>
      </c>
      <c r="T1361">
        <f t="shared" ca="1" si="489"/>
        <v>1.85</v>
      </c>
      <c r="U1361">
        <f t="shared" ca="1" si="490"/>
        <v>0.03</v>
      </c>
      <c r="V1361">
        <v>24947</v>
      </c>
      <c r="W1361">
        <v>774230</v>
      </c>
    </row>
    <row r="1362" spans="1:23" x14ac:dyDescent="0.25">
      <c r="A1362">
        <v>1361</v>
      </c>
      <c r="B1362">
        <f t="shared" ca="1" si="477"/>
        <v>30</v>
      </c>
      <c r="C1362" t="str">
        <f t="shared" ca="1" si="478"/>
        <v>Loamy</v>
      </c>
      <c r="D1362">
        <f t="shared" ca="1" si="479"/>
        <v>6.5</v>
      </c>
      <c r="E1362">
        <f t="shared" ca="1" si="480"/>
        <v>3.8</v>
      </c>
      <c r="F1362">
        <f t="shared" ca="1" si="481"/>
        <v>58.3</v>
      </c>
      <c r="G1362">
        <f t="shared" ca="1" si="482"/>
        <v>1.39</v>
      </c>
      <c r="H1362">
        <f t="shared" ca="1" si="483"/>
        <v>115</v>
      </c>
      <c r="I1362">
        <f t="shared" ca="1" si="484"/>
        <v>54</v>
      </c>
      <c r="J1362">
        <f t="shared" ca="1" si="485"/>
        <v>284</v>
      </c>
      <c r="K1362">
        <f t="shared" ca="1" si="486"/>
        <v>22</v>
      </c>
      <c r="L1362">
        <f t="shared" ca="1" si="487"/>
        <v>1.3</v>
      </c>
      <c r="M1362" t="str">
        <f t="shared" ca="1" si="472"/>
        <v>Dark brown</v>
      </c>
      <c r="N1362">
        <f t="shared" ca="1" si="473"/>
        <v>31.2</v>
      </c>
      <c r="O1362">
        <f t="shared" ca="1" si="474"/>
        <v>31.1</v>
      </c>
      <c r="P1362">
        <f t="shared" ca="1" si="475"/>
        <v>22.2</v>
      </c>
      <c r="Q1362">
        <f t="shared" ca="1" si="476"/>
        <v>989</v>
      </c>
      <c r="R1362" t="s">
        <v>24</v>
      </c>
      <c r="S1362">
        <f t="shared" ca="1" si="488"/>
        <v>2.13</v>
      </c>
      <c r="T1362">
        <f t="shared" ca="1" si="489"/>
        <v>1.87</v>
      </c>
      <c r="U1362">
        <f t="shared" ca="1" si="490"/>
        <v>0.04</v>
      </c>
      <c r="V1362">
        <v>24947</v>
      </c>
      <c r="W1362">
        <v>774230</v>
      </c>
    </row>
    <row r="1363" spans="1:23" x14ac:dyDescent="0.25">
      <c r="A1363">
        <v>1362</v>
      </c>
      <c r="B1363">
        <f t="shared" ca="1" si="477"/>
        <v>33</v>
      </c>
      <c r="C1363" t="str">
        <f t="shared" ca="1" si="478"/>
        <v>Sandy loam</v>
      </c>
      <c r="D1363">
        <f t="shared" ca="1" si="479"/>
        <v>6.9</v>
      </c>
      <c r="E1363">
        <f t="shared" ca="1" si="480"/>
        <v>4.9000000000000004</v>
      </c>
      <c r="F1363">
        <f t="shared" ca="1" si="481"/>
        <v>68.3</v>
      </c>
      <c r="G1363">
        <f t="shared" ca="1" si="482"/>
        <v>1.1100000000000001</v>
      </c>
      <c r="H1363">
        <f t="shared" ca="1" si="483"/>
        <v>119</v>
      </c>
      <c r="I1363">
        <f t="shared" ca="1" si="484"/>
        <v>52</v>
      </c>
      <c r="J1363">
        <f t="shared" ca="1" si="485"/>
        <v>250</v>
      </c>
      <c r="K1363">
        <f t="shared" ca="1" si="486"/>
        <v>22</v>
      </c>
      <c r="L1363">
        <f t="shared" ca="1" si="487"/>
        <v>1.6</v>
      </c>
      <c r="M1363" t="str">
        <f t="shared" ca="1" si="472"/>
        <v>Reddish brown</v>
      </c>
      <c r="N1363">
        <f t="shared" ca="1" si="473"/>
        <v>40.1</v>
      </c>
      <c r="O1363">
        <f t="shared" ca="1" si="474"/>
        <v>48.8</v>
      </c>
      <c r="P1363">
        <f t="shared" ca="1" si="475"/>
        <v>23.8</v>
      </c>
      <c r="Q1363">
        <f t="shared" ca="1" si="476"/>
        <v>728</v>
      </c>
      <c r="R1363" t="s">
        <v>24</v>
      </c>
      <c r="S1363">
        <f t="shared" ca="1" si="488"/>
        <v>2.29</v>
      </c>
      <c r="T1363">
        <f t="shared" ca="1" si="489"/>
        <v>1.4</v>
      </c>
      <c r="U1363">
        <f t="shared" ca="1" si="490"/>
        <v>0.03</v>
      </c>
      <c r="V1363">
        <v>24947</v>
      </c>
      <c r="W1363">
        <v>774230</v>
      </c>
    </row>
    <row r="1364" spans="1:23" x14ac:dyDescent="0.25">
      <c r="A1364">
        <v>1363</v>
      </c>
      <c r="B1364">
        <f t="shared" ca="1" si="477"/>
        <v>39</v>
      </c>
      <c r="C1364" t="str">
        <f t="shared" ca="1" si="478"/>
        <v>Sandy loam</v>
      </c>
      <c r="D1364">
        <f t="shared" ca="1" si="479"/>
        <v>6.8</v>
      </c>
      <c r="E1364">
        <f t="shared" ca="1" si="480"/>
        <v>4.7</v>
      </c>
      <c r="F1364">
        <f t="shared" ca="1" si="481"/>
        <v>52.1</v>
      </c>
      <c r="G1364">
        <f t="shared" ca="1" si="482"/>
        <v>1.1100000000000001</v>
      </c>
      <c r="H1364">
        <f t="shared" ca="1" si="483"/>
        <v>123</v>
      </c>
      <c r="I1364">
        <f t="shared" ca="1" si="484"/>
        <v>55</v>
      </c>
      <c r="J1364">
        <f t="shared" ca="1" si="485"/>
        <v>273</v>
      </c>
      <c r="K1364">
        <f t="shared" ca="1" si="486"/>
        <v>20</v>
      </c>
      <c r="L1364">
        <f t="shared" ca="1" si="487"/>
        <v>1.2</v>
      </c>
      <c r="M1364" t="str">
        <f t="shared" ca="1" si="472"/>
        <v>Reddish brown</v>
      </c>
      <c r="N1364">
        <f t="shared" ca="1" si="473"/>
        <v>49.9</v>
      </c>
      <c r="O1364">
        <f t="shared" ca="1" si="474"/>
        <v>57.6</v>
      </c>
      <c r="P1364">
        <f t="shared" ca="1" si="475"/>
        <v>26.6</v>
      </c>
      <c r="Q1364">
        <f t="shared" ca="1" si="476"/>
        <v>713</v>
      </c>
      <c r="R1364" t="s">
        <v>24</v>
      </c>
      <c r="S1364">
        <f t="shared" ca="1" si="488"/>
        <v>2.2400000000000002</v>
      </c>
      <c r="T1364">
        <f t="shared" ca="1" si="489"/>
        <v>0.9</v>
      </c>
      <c r="U1364">
        <f t="shared" ca="1" si="490"/>
        <v>0.02</v>
      </c>
      <c r="V1364">
        <v>24947</v>
      </c>
      <c r="W1364">
        <v>774230</v>
      </c>
    </row>
    <row r="1365" spans="1:23" x14ac:dyDescent="0.25">
      <c r="A1365">
        <v>1364</v>
      </c>
      <c r="B1365">
        <f t="shared" ca="1" si="477"/>
        <v>42</v>
      </c>
      <c r="C1365" t="str">
        <f t="shared" ca="1" si="478"/>
        <v>Loamy</v>
      </c>
      <c r="D1365">
        <f t="shared" ca="1" si="479"/>
        <v>6</v>
      </c>
      <c r="E1365">
        <f t="shared" ca="1" si="480"/>
        <v>3</v>
      </c>
      <c r="F1365">
        <f t="shared" ca="1" si="481"/>
        <v>56</v>
      </c>
      <c r="G1365">
        <f t="shared" ca="1" si="482"/>
        <v>1.45</v>
      </c>
      <c r="H1365">
        <f t="shared" ca="1" si="483"/>
        <v>123</v>
      </c>
      <c r="I1365">
        <f t="shared" ca="1" si="484"/>
        <v>60</v>
      </c>
      <c r="J1365">
        <f t="shared" ca="1" si="485"/>
        <v>216</v>
      </c>
      <c r="K1365">
        <f t="shared" ca="1" si="486"/>
        <v>15</v>
      </c>
      <c r="L1365">
        <f t="shared" ca="1" si="487"/>
        <v>1</v>
      </c>
      <c r="M1365" t="str">
        <f t="shared" ca="1" si="472"/>
        <v>Reddish brown</v>
      </c>
      <c r="N1365">
        <f t="shared" ca="1" si="473"/>
        <v>45.6</v>
      </c>
      <c r="O1365">
        <f t="shared" ca="1" si="474"/>
        <v>38.700000000000003</v>
      </c>
      <c r="P1365">
        <f t="shared" ca="1" si="475"/>
        <v>25.2</v>
      </c>
      <c r="Q1365">
        <f t="shared" ca="1" si="476"/>
        <v>817</v>
      </c>
      <c r="R1365" t="s">
        <v>24</v>
      </c>
      <c r="S1365">
        <f t="shared" ca="1" si="488"/>
        <v>2.0499999999999998</v>
      </c>
      <c r="T1365">
        <f t="shared" ca="1" si="489"/>
        <v>1.45</v>
      </c>
      <c r="U1365">
        <f t="shared" ca="1" si="490"/>
        <v>0.03</v>
      </c>
      <c r="V1365">
        <v>24947</v>
      </c>
      <c r="W1365">
        <v>774230</v>
      </c>
    </row>
    <row r="1366" spans="1:23" x14ac:dyDescent="0.25">
      <c r="A1366">
        <v>1365</v>
      </c>
      <c r="B1366">
        <f t="shared" ca="1" si="477"/>
        <v>32</v>
      </c>
      <c r="C1366" t="str">
        <f t="shared" ca="1" si="478"/>
        <v>Loamy</v>
      </c>
      <c r="D1366">
        <f t="shared" ca="1" si="479"/>
        <v>6.3</v>
      </c>
      <c r="E1366">
        <f t="shared" ca="1" si="480"/>
        <v>3.6</v>
      </c>
      <c r="F1366">
        <f t="shared" ca="1" si="481"/>
        <v>56.6</v>
      </c>
      <c r="G1366">
        <f t="shared" ca="1" si="482"/>
        <v>1.1499999999999999</v>
      </c>
      <c r="H1366">
        <f t="shared" ca="1" si="483"/>
        <v>128</v>
      </c>
      <c r="I1366">
        <f t="shared" ca="1" si="484"/>
        <v>56</v>
      </c>
      <c r="J1366">
        <f t="shared" ca="1" si="485"/>
        <v>261</v>
      </c>
      <c r="K1366">
        <f t="shared" ca="1" si="486"/>
        <v>20</v>
      </c>
      <c r="L1366">
        <f t="shared" ca="1" si="487"/>
        <v>1.3</v>
      </c>
      <c r="M1366" t="str">
        <f t="shared" ca="1" si="472"/>
        <v>Dark brown</v>
      </c>
      <c r="N1366">
        <f t="shared" ca="1" si="473"/>
        <v>36.9</v>
      </c>
      <c r="O1366">
        <f t="shared" ca="1" si="474"/>
        <v>34.1</v>
      </c>
      <c r="P1366">
        <f t="shared" ca="1" si="475"/>
        <v>22.2</v>
      </c>
      <c r="Q1366">
        <f t="shared" ca="1" si="476"/>
        <v>969</v>
      </c>
      <c r="R1366" t="s">
        <v>24</v>
      </c>
      <c r="S1366">
        <f t="shared" ca="1" si="488"/>
        <v>2.29</v>
      </c>
      <c r="T1366">
        <f t="shared" ca="1" si="489"/>
        <v>1.66</v>
      </c>
      <c r="U1366">
        <f t="shared" ca="1" si="490"/>
        <v>0.03</v>
      </c>
      <c r="V1366">
        <v>24947</v>
      </c>
      <c r="W1366">
        <v>774230</v>
      </c>
    </row>
    <row r="1367" spans="1:23" x14ac:dyDescent="0.25">
      <c r="A1367">
        <v>1366</v>
      </c>
      <c r="B1367">
        <f t="shared" ca="1" si="477"/>
        <v>42</v>
      </c>
      <c r="C1367" t="str">
        <f t="shared" ca="1" si="478"/>
        <v>Loamy</v>
      </c>
      <c r="D1367">
        <f t="shared" ca="1" si="479"/>
        <v>6.5</v>
      </c>
      <c r="E1367">
        <f t="shared" ca="1" si="480"/>
        <v>4.5</v>
      </c>
      <c r="F1367">
        <f t="shared" ca="1" si="481"/>
        <v>62.6</v>
      </c>
      <c r="G1367">
        <f t="shared" ca="1" si="482"/>
        <v>1.06</v>
      </c>
      <c r="H1367">
        <f t="shared" ca="1" si="483"/>
        <v>109</v>
      </c>
      <c r="I1367">
        <f t="shared" ca="1" si="484"/>
        <v>33</v>
      </c>
      <c r="J1367">
        <f t="shared" ca="1" si="485"/>
        <v>201</v>
      </c>
      <c r="K1367">
        <f t="shared" ca="1" si="486"/>
        <v>24</v>
      </c>
      <c r="L1367">
        <f t="shared" ca="1" si="487"/>
        <v>1.6</v>
      </c>
      <c r="M1367" t="str">
        <f t="shared" ca="1" si="472"/>
        <v>Dark brown</v>
      </c>
      <c r="N1367">
        <f t="shared" ca="1" si="473"/>
        <v>42.7</v>
      </c>
      <c r="O1367">
        <f t="shared" ca="1" si="474"/>
        <v>44.8</v>
      </c>
      <c r="P1367">
        <f t="shared" ca="1" si="475"/>
        <v>28.5</v>
      </c>
      <c r="Q1367">
        <f t="shared" ca="1" si="476"/>
        <v>722</v>
      </c>
      <c r="R1367" t="s">
        <v>24</v>
      </c>
      <c r="S1367">
        <f t="shared" ca="1" si="488"/>
        <v>3.3</v>
      </c>
      <c r="T1367">
        <f t="shared" ca="1" si="489"/>
        <v>1.4</v>
      </c>
      <c r="U1367">
        <f t="shared" ca="1" si="490"/>
        <v>0.02</v>
      </c>
      <c r="V1367">
        <v>24947</v>
      </c>
      <c r="W1367">
        <v>774230</v>
      </c>
    </row>
    <row r="1368" spans="1:23" x14ac:dyDescent="0.25">
      <c r="A1368">
        <v>1367</v>
      </c>
      <c r="B1368">
        <f t="shared" ca="1" si="477"/>
        <v>45</v>
      </c>
      <c r="C1368" t="str">
        <f t="shared" ca="1" si="478"/>
        <v>Sandy loam</v>
      </c>
      <c r="D1368">
        <f t="shared" ca="1" si="479"/>
        <v>6.8</v>
      </c>
      <c r="E1368">
        <f t="shared" ca="1" si="480"/>
        <v>3.8</v>
      </c>
      <c r="F1368">
        <f t="shared" ca="1" si="481"/>
        <v>64.900000000000006</v>
      </c>
      <c r="G1368">
        <f t="shared" ca="1" si="482"/>
        <v>1.17</v>
      </c>
      <c r="H1368">
        <f t="shared" ca="1" si="483"/>
        <v>96</v>
      </c>
      <c r="I1368">
        <f t="shared" ca="1" si="484"/>
        <v>59</v>
      </c>
      <c r="J1368">
        <f t="shared" ca="1" si="485"/>
        <v>203</v>
      </c>
      <c r="K1368">
        <f t="shared" ca="1" si="486"/>
        <v>21</v>
      </c>
      <c r="L1368">
        <f t="shared" ca="1" si="487"/>
        <v>1</v>
      </c>
      <c r="M1368" t="str">
        <f t="shared" ca="1" si="472"/>
        <v>Reddish brown</v>
      </c>
      <c r="N1368">
        <f t="shared" ca="1" si="473"/>
        <v>43.8</v>
      </c>
      <c r="O1368">
        <f t="shared" ca="1" si="474"/>
        <v>44.6</v>
      </c>
      <c r="P1368">
        <f t="shared" ca="1" si="475"/>
        <v>20.399999999999999</v>
      </c>
      <c r="Q1368">
        <f t="shared" ca="1" si="476"/>
        <v>679</v>
      </c>
      <c r="R1368" t="s">
        <v>24</v>
      </c>
      <c r="S1368">
        <f t="shared" ca="1" si="488"/>
        <v>1.63</v>
      </c>
      <c r="T1368">
        <f t="shared" ca="1" si="489"/>
        <v>1.46</v>
      </c>
      <c r="U1368">
        <f t="shared" ca="1" si="490"/>
        <v>0.03</v>
      </c>
      <c r="V1368">
        <v>24947</v>
      </c>
      <c r="W1368">
        <v>774230</v>
      </c>
    </row>
    <row r="1369" spans="1:23" x14ac:dyDescent="0.25">
      <c r="A1369">
        <v>1368</v>
      </c>
      <c r="B1369">
        <f t="shared" ca="1" si="477"/>
        <v>41</v>
      </c>
      <c r="C1369" t="str">
        <f t="shared" ca="1" si="478"/>
        <v>Sandy loam</v>
      </c>
      <c r="D1369">
        <f t="shared" ca="1" si="479"/>
        <v>6.7</v>
      </c>
      <c r="E1369">
        <f t="shared" ca="1" si="480"/>
        <v>3.4</v>
      </c>
      <c r="F1369">
        <f t="shared" ca="1" si="481"/>
        <v>56.3</v>
      </c>
      <c r="G1369">
        <f t="shared" ca="1" si="482"/>
        <v>1.47</v>
      </c>
      <c r="H1369">
        <f t="shared" ca="1" si="483"/>
        <v>124</v>
      </c>
      <c r="I1369">
        <f t="shared" ca="1" si="484"/>
        <v>42</v>
      </c>
      <c r="J1369">
        <f t="shared" ca="1" si="485"/>
        <v>210</v>
      </c>
      <c r="K1369">
        <f t="shared" ca="1" si="486"/>
        <v>15</v>
      </c>
      <c r="L1369">
        <f t="shared" ca="1" si="487"/>
        <v>1.7</v>
      </c>
      <c r="M1369" t="str">
        <f t="shared" ca="1" si="472"/>
        <v>Reddish brown</v>
      </c>
      <c r="N1369">
        <f t="shared" ca="1" si="473"/>
        <v>34.799999999999997</v>
      </c>
      <c r="O1369">
        <f t="shared" ca="1" si="474"/>
        <v>56.4</v>
      </c>
      <c r="P1369">
        <f t="shared" ca="1" si="475"/>
        <v>29.4</v>
      </c>
      <c r="Q1369">
        <f t="shared" ca="1" si="476"/>
        <v>846</v>
      </c>
      <c r="R1369" t="s">
        <v>24</v>
      </c>
      <c r="S1369">
        <f t="shared" ca="1" si="488"/>
        <v>2.95</v>
      </c>
      <c r="T1369">
        <f t="shared" ca="1" si="489"/>
        <v>1</v>
      </c>
      <c r="U1369">
        <f t="shared" ca="1" si="490"/>
        <v>0.04</v>
      </c>
      <c r="V1369">
        <v>24947</v>
      </c>
      <c r="W1369">
        <v>774230</v>
      </c>
    </row>
    <row r="1370" spans="1:23" x14ac:dyDescent="0.25">
      <c r="A1370">
        <v>1369</v>
      </c>
      <c r="B1370">
        <f t="shared" ca="1" si="477"/>
        <v>40</v>
      </c>
      <c r="C1370" t="str">
        <f t="shared" ca="1" si="478"/>
        <v>Sandy loam</v>
      </c>
      <c r="D1370">
        <f t="shared" ca="1" si="479"/>
        <v>6.8</v>
      </c>
      <c r="E1370">
        <f t="shared" ca="1" si="480"/>
        <v>3.2</v>
      </c>
      <c r="F1370">
        <f t="shared" ca="1" si="481"/>
        <v>53.9</v>
      </c>
      <c r="G1370">
        <f t="shared" ca="1" si="482"/>
        <v>1.28</v>
      </c>
      <c r="H1370">
        <f t="shared" ca="1" si="483"/>
        <v>85</v>
      </c>
      <c r="I1370">
        <f t="shared" ca="1" si="484"/>
        <v>46</v>
      </c>
      <c r="J1370">
        <f t="shared" ca="1" si="485"/>
        <v>251</v>
      </c>
      <c r="K1370">
        <f t="shared" ca="1" si="486"/>
        <v>18</v>
      </c>
      <c r="L1370">
        <f t="shared" ca="1" si="487"/>
        <v>1.9</v>
      </c>
      <c r="M1370" t="str">
        <f t="shared" ca="1" si="472"/>
        <v>Dark brown</v>
      </c>
      <c r="N1370">
        <f t="shared" ca="1" si="473"/>
        <v>31.9</v>
      </c>
      <c r="O1370">
        <f t="shared" ca="1" si="474"/>
        <v>47.9</v>
      </c>
      <c r="P1370">
        <f t="shared" ca="1" si="475"/>
        <v>29.9</v>
      </c>
      <c r="Q1370">
        <f t="shared" ca="1" si="476"/>
        <v>716</v>
      </c>
      <c r="R1370" t="s">
        <v>24</v>
      </c>
      <c r="S1370">
        <f t="shared" ca="1" si="488"/>
        <v>1.85</v>
      </c>
      <c r="T1370">
        <f t="shared" ca="1" si="489"/>
        <v>1.1299999999999999</v>
      </c>
      <c r="U1370">
        <f t="shared" ca="1" si="490"/>
        <v>0.04</v>
      </c>
      <c r="V1370">
        <v>24947</v>
      </c>
      <c r="W1370">
        <v>774230</v>
      </c>
    </row>
    <row r="1371" spans="1:23" x14ac:dyDescent="0.25">
      <c r="A1371">
        <v>1370</v>
      </c>
      <c r="B1371">
        <f t="shared" ca="1" si="477"/>
        <v>45</v>
      </c>
      <c r="C1371" t="str">
        <f t="shared" ca="1" si="478"/>
        <v>Sandy loam</v>
      </c>
      <c r="D1371">
        <f t="shared" ca="1" si="479"/>
        <v>6.9</v>
      </c>
      <c r="E1371">
        <f t="shared" ca="1" si="480"/>
        <v>4.9000000000000004</v>
      </c>
      <c r="F1371">
        <f t="shared" ca="1" si="481"/>
        <v>62.3</v>
      </c>
      <c r="G1371">
        <f t="shared" ca="1" si="482"/>
        <v>1.0900000000000001</v>
      </c>
      <c r="H1371">
        <f t="shared" ca="1" si="483"/>
        <v>90</v>
      </c>
      <c r="I1371">
        <f t="shared" ca="1" si="484"/>
        <v>39</v>
      </c>
      <c r="J1371">
        <f t="shared" ca="1" si="485"/>
        <v>215</v>
      </c>
      <c r="K1371">
        <f t="shared" ca="1" si="486"/>
        <v>15</v>
      </c>
      <c r="L1371">
        <f t="shared" ca="1" si="487"/>
        <v>1.9</v>
      </c>
      <c r="M1371" t="str">
        <f t="shared" ca="1" si="472"/>
        <v>Reddish brown</v>
      </c>
      <c r="N1371">
        <f t="shared" ca="1" si="473"/>
        <v>46.4</v>
      </c>
      <c r="O1371">
        <f t="shared" ca="1" si="474"/>
        <v>55.5</v>
      </c>
      <c r="P1371">
        <f t="shared" ca="1" si="475"/>
        <v>21</v>
      </c>
      <c r="Q1371">
        <f t="shared" ca="1" si="476"/>
        <v>873</v>
      </c>
      <c r="R1371" t="s">
        <v>24</v>
      </c>
      <c r="S1371">
        <f t="shared" ca="1" si="488"/>
        <v>2.31</v>
      </c>
      <c r="T1371">
        <f t="shared" ca="1" si="489"/>
        <v>1.1200000000000001</v>
      </c>
      <c r="U1371">
        <f t="shared" ca="1" si="490"/>
        <v>0.02</v>
      </c>
      <c r="V1371">
        <v>24947</v>
      </c>
      <c r="W1371">
        <v>774230</v>
      </c>
    </row>
    <row r="1372" spans="1:23" x14ac:dyDescent="0.25">
      <c r="A1372">
        <v>1371</v>
      </c>
      <c r="B1372">
        <f t="shared" ca="1" si="477"/>
        <v>37</v>
      </c>
      <c r="C1372" t="str">
        <f t="shared" ca="1" si="478"/>
        <v>Loamy</v>
      </c>
      <c r="D1372">
        <f t="shared" ca="1" si="479"/>
        <v>6.1</v>
      </c>
      <c r="E1372">
        <f t="shared" ca="1" si="480"/>
        <v>3.3</v>
      </c>
      <c r="F1372">
        <f t="shared" ca="1" si="481"/>
        <v>58.1</v>
      </c>
      <c r="G1372">
        <f t="shared" ca="1" si="482"/>
        <v>1.3</v>
      </c>
      <c r="H1372">
        <f t="shared" ca="1" si="483"/>
        <v>132</v>
      </c>
      <c r="I1372">
        <f t="shared" ca="1" si="484"/>
        <v>41</v>
      </c>
      <c r="J1372">
        <f t="shared" ca="1" si="485"/>
        <v>280</v>
      </c>
      <c r="K1372">
        <f t="shared" ca="1" si="486"/>
        <v>23</v>
      </c>
      <c r="L1372">
        <f t="shared" ca="1" si="487"/>
        <v>1.5</v>
      </c>
      <c r="M1372" t="str">
        <f t="shared" ca="1" si="472"/>
        <v>Dark brown</v>
      </c>
      <c r="N1372">
        <f t="shared" ca="1" si="473"/>
        <v>33.200000000000003</v>
      </c>
      <c r="O1372">
        <f t="shared" ca="1" si="474"/>
        <v>52.2</v>
      </c>
      <c r="P1372">
        <f t="shared" ca="1" si="475"/>
        <v>21.1</v>
      </c>
      <c r="Q1372">
        <f t="shared" ca="1" si="476"/>
        <v>931</v>
      </c>
      <c r="R1372" t="s">
        <v>24</v>
      </c>
      <c r="S1372">
        <f t="shared" ca="1" si="488"/>
        <v>3.22</v>
      </c>
      <c r="T1372">
        <f t="shared" ca="1" si="489"/>
        <v>1.1100000000000001</v>
      </c>
      <c r="U1372">
        <f t="shared" ca="1" si="490"/>
        <v>0.04</v>
      </c>
      <c r="V1372">
        <v>24947</v>
      </c>
      <c r="W1372">
        <v>774230</v>
      </c>
    </row>
    <row r="1373" spans="1:23" x14ac:dyDescent="0.25">
      <c r="A1373">
        <v>1372</v>
      </c>
      <c r="B1373">
        <f t="shared" ca="1" si="477"/>
        <v>32</v>
      </c>
      <c r="C1373" t="str">
        <f t="shared" ca="1" si="478"/>
        <v>Sandy loam</v>
      </c>
      <c r="D1373">
        <f t="shared" ca="1" si="479"/>
        <v>6.5</v>
      </c>
      <c r="E1373">
        <f t="shared" ca="1" si="480"/>
        <v>3.8</v>
      </c>
      <c r="F1373">
        <f t="shared" ca="1" si="481"/>
        <v>57.9</v>
      </c>
      <c r="G1373">
        <f t="shared" ca="1" si="482"/>
        <v>1.2</v>
      </c>
      <c r="H1373">
        <f t="shared" ca="1" si="483"/>
        <v>150</v>
      </c>
      <c r="I1373">
        <f t="shared" ca="1" si="484"/>
        <v>41</v>
      </c>
      <c r="J1373">
        <f t="shared" ca="1" si="485"/>
        <v>249</v>
      </c>
      <c r="K1373">
        <f t="shared" ca="1" si="486"/>
        <v>17</v>
      </c>
      <c r="L1373">
        <f t="shared" ca="1" si="487"/>
        <v>1.8</v>
      </c>
      <c r="M1373" t="str">
        <f t="shared" ca="1" si="472"/>
        <v>Dark brown</v>
      </c>
      <c r="N1373">
        <f t="shared" ca="1" si="473"/>
        <v>35.700000000000003</v>
      </c>
      <c r="O1373">
        <f t="shared" ca="1" si="474"/>
        <v>59.8</v>
      </c>
      <c r="P1373">
        <f t="shared" ca="1" si="475"/>
        <v>23.1</v>
      </c>
      <c r="Q1373">
        <f t="shared" ca="1" si="476"/>
        <v>936</v>
      </c>
      <c r="R1373" t="s">
        <v>24</v>
      </c>
      <c r="S1373">
        <f t="shared" ca="1" si="488"/>
        <v>3.66</v>
      </c>
      <c r="T1373">
        <f t="shared" ca="1" si="489"/>
        <v>0.97</v>
      </c>
      <c r="U1373">
        <f t="shared" ca="1" si="490"/>
        <v>0.03</v>
      </c>
      <c r="V1373">
        <v>24947</v>
      </c>
      <c r="W1373">
        <v>774230</v>
      </c>
    </row>
    <row r="1374" spans="1:23" x14ac:dyDescent="0.25">
      <c r="A1374">
        <v>1373</v>
      </c>
      <c r="B1374">
        <f t="shared" ca="1" si="477"/>
        <v>39</v>
      </c>
      <c r="C1374" t="str">
        <f t="shared" ca="1" si="478"/>
        <v>Sandy loam</v>
      </c>
      <c r="D1374">
        <f t="shared" ca="1" si="479"/>
        <v>6.7</v>
      </c>
      <c r="E1374">
        <f t="shared" ca="1" si="480"/>
        <v>4.5999999999999996</v>
      </c>
      <c r="F1374">
        <f t="shared" ca="1" si="481"/>
        <v>50.3</v>
      </c>
      <c r="G1374">
        <f t="shared" ca="1" si="482"/>
        <v>1.21</v>
      </c>
      <c r="H1374">
        <f t="shared" ca="1" si="483"/>
        <v>101</v>
      </c>
      <c r="I1374">
        <f t="shared" ca="1" si="484"/>
        <v>47</v>
      </c>
      <c r="J1374">
        <f t="shared" ca="1" si="485"/>
        <v>292</v>
      </c>
      <c r="K1374">
        <f t="shared" ca="1" si="486"/>
        <v>20</v>
      </c>
      <c r="L1374">
        <f t="shared" ca="1" si="487"/>
        <v>1.1000000000000001</v>
      </c>
      <c r="M1374" t="str">
        <f t="shared" ca="1" si="472"/>
        <v>Reddish brown</v>
      </c>
      <c r="N1374">
        <f t="shared" ca="1" si="473"/>
        <v>48.5</v>
      </c>
      <c r="O1374">
        <f t="shared" ca="1" si="474"/>
        <v>31.4</v>
      </c>
      <c r="P1374">
        <f t="shared" ca="1" si="475"/>
        <v>26.7</v>
      </c>
      <c r="Q1374">
        <f t="shared" ca="1" si="476"/>
        <v>665</v>
      </c>
      <c r="R1374" t="s">
        <v>24</v>
      </c>
      <c r="S1374">
        <f t="shared" ca="1" si="488"/>
        <v>2.15</v>
      </c>
      <c r="T1374">
        <f t="shared" ca="1" si="489"/>
        <v>1.6</v>
      </c>
      <c r="U1374">
        <f t="shared" ca="1" si="490"/>
        <v>0.02</v>
      </c>
      <c r="V1374">
        <v>24947</v>
      </c>
      <c r="W1374">
        <v>774230</v>
      </c>
    </row>
    <row r="1375" spans="1:23" x14ac:dyDescent="0.25">
      <c r="A1375">
        <v>1374</v>
      </c>
      <c r="B1375">
        <f t="shared" ca="1" si="477"/>
        <v>36</v>
      </c>
      <c r="C1375" t="str">
        <f t="shared" ca="1" si="478"/>
        <v>Loamy</v>
      </c>
      <c r="D1375">
        <f t="shared" ca="1" si="479"/>
        <v>6.1</v>
      </c>
      <c r="E1375">
        <f t="shared" ca="1" si="480"/>
        <v>3.9</v>
      </c>
      <c r="F1375">
        <f t="shared" ca="1" si="481"/>
        <v>65.3</v>
      </c>
      <c r="G1375">
        <f t="shared" ca="1" si="482"/>
        <v>1.1200000000000001</v>
      </c>
      <c r="H1375">
        <f t="shared" ca="1" si="483"/>
        <v>134</v>
      </c>
      <c r="I1375">
        <f t="shared" ca="1" si="484"/>
        <v>35</v>
      </c>
      <c r="J1375">
        <f t="shared" ca="1" si="485"/>
        <v>216</v>
      </c>
      <c r="K1375">
        <f t="shared" ca="1" si="486"/>
        <v>22</v>
      </c>
      <c r="L1375">
        <f t="shared" ca="1" si="487"/>
        <v>1.6</v>
      </c>
      <c r="M1375" t="str">
        <f t="shared" ca="1" si="472"/>
        <v>Dark brown</v>
      </c>
      <c r="N1375">
        <f t="shared" ca="1" si="473"/>
        <v>43</v>
      </c>
      <c r="O1375">
        <f t="shared" ca="1" si="474"/>
        <v>45.5</v>
      </c>
      <c r="P1375">
        <f t="shared" ca="1" si="475"/>
        <v>22.7</v>
      </c>
      <c r="Q1375">
        <f t="shared" ca="1" si="476"/>
        <v>719</v>
      </c>
      <c r="R1375" t="s">
        <v>24</v>
      </c>
      <c r="S1375">
        <f t="shared" ca="1" si="488"/>
        <v>3.83</v>
      </c>
      <c r="T1375">
        <f t="shared" ca="1" si="489"/>
        <v>1.44</v>
      </c>
      <c r="U1375">
        <f t="shared" ca="1" si="490"/>
        <v>0.03</v>
      </c>
      <c r="V1375">
        <v>24947</v>
      </c>
      <c r="W1375">
        <v>774230</v>
      </c>
    </row>
    <row r="1376" spans="1:23" x14ac:dyDescent="0.25">
      <c r="A1376">
        <v>1375</v>
      </c>
      <c r="B1376">
        <f t="shared" ca="1" si="477"/>
        <v>41</v>
      </c>
      <c r="C1376" t="str">
        <f t="shared" ca="1" si="478"/>
        <v>Sandy loam</v>
      </c>
      <c r="D1376">
        <f t="shared" ca="1" si="479"/>
        <v>6.7</v>
      </c>
      <c r="E1376">
        <f t="shared" ca="1" si="480"/>
        <v>4.2</v>
      </c>
      <c r="F1376">
        <f t="shared" ca="1" si="481"/>
        <v>57.5</v>
      </c>
      <c r="G1376">
        <f t="shared" ca="1" si="482"/>
        <v>1.27</v>
      </c>
      <c r="H1376">
        <f t="shared" ca="1" si="483"/>
        <v>149</v>
      </c>
      <c r="I1376">
        <f t="shared" ca="1" si="484"/>
        <v>54</v>
      </c>
      <c r="J1376">
        <f t="shared" ca="1" si="485"/>
        <v>283</v>
      </c>
      <c r="K1376">
        <f t="shared" ca="1" si="486"/>
        <v>23</v>
      </c>
      <c r="L1376">
        <f t="shared" ca="1" si="487"/>
        <v>1.1000000000000001</v>
      </c>
      <c r="M1376" t="str">
        <f t="shared" ca="1" si="472"/>
        <v>Dark brown</v>
      </c>
      <c r="N1376">
        <f t="shared" ca="1" si="473"/>
        <v>35.799999999999997</v>
      </c>
      <c r="O1376">
        <f t="shared" ca="1" si="474"/>
        <v>35.299999999999997</v>
      </c>
      <c r="P1376">
        <f t="shared" ca="1" si="475"/>
        <v>27.4</v>
      </c>
      <c r="Q1376">
        <f t="shared" ca="1" si="476"/>
        <v>633</v>
      </c>
      <c r="R1376" t="s">
        <v>24</v>
      </c>
      <c r="S1376">
        <f t="shared" ca="1" si="488"/>
        <v>2.76</v>
      </c>
      <c r="T1376">
        <f t="shared" ca="1" si="489"/>
        <v>1.63</v>
      </c>
      <c r="U1376">
        <f t="shared" ca="1" si="490"/>
        <v>0.04</v>
      </c>
      <c r="V1376">
        <v>24947</v>
      </c>
      <c r="W1376">
        <v>774230</v>
      </c>
    </row>
    <row r="1377" spans="1:23" x14ac:dyDescent="0.25">
      <c r="A1377">
        <v>1376</v>
      </c>
      <c r="B1377">
        <f t="shared" ca="1" si="477"/>
        <v>34</v>
      </c>
      <c r="C1377" t="str">
        <f t="shared" ca="1" si="478"/>
        <v>Sandy loam</v>
      </c>
      <c r="D1377">
        <f t="shared" ca="1" si="479"/>
        <v>6.5</v>
      </c>
      <c r="E1377">
        <f t="shared" ca="1" si="480"/>
        <v>3.9</v>
      </c>
      <c r="F1377">
        <f t="shared" ca="1" si="481"/>
        <v>68.099999999999994</v>
      </c>
      <c r="G1377">
        <f t="shared" ca="1" si="482"/>
        <v>1.05</v>
      </c>
      <c r="H1377">
        <f t="shared" ca="1" si="483"/>
        <v>99</v>
      </c>
      <c r="I1377">
        <f t="shared" ca="1" si="484"/>
        <v>43</v>
      </c>
      <c r="J1377">
        <f t="shared" ca="1" si="485"/>
        <v>246</v>
      </c>
      <c r="K1377">
        <f t="shared" ca="1" si="486"/>
        <v>23</v>
      </c>
      <c r="L1377">
        <f t="shared" ca="1" si="487"/>
        <v>1.1000000000000001</v>
      </c>
      <c r="M1377" t="str">
        <f t="shared" ca="1" si="472"/>
        <v>Dark brown</v>
      </c>
      <c r="N1377">
        <f t="shared" ca="1" si="473"/>
        <v>34.4</v>
      </c>
      <c r="O1377">
        <f t="shared" ca="1" si="474"/>
        <v>53.5</v>
      </c>
      <c r="P1377">
        <f t="shared" ca="1" si="475"/>
        <v>27.9</v>
      </c>
      <c r="Q1377">
        <f t="shared" ca="1" si="476"/>
        <v>657</v>
      </c>
      <c r="R1377" t="s">
        <v>24</v>
      </c>
      <c r="S1377">
        <f t="shared" ca="1" si="488"/>
        <v>2.2999999999999998</v>
      </c>
      <c r="T1377">
        <f t="shared" ca="1" si="489"/>
        <v>1.27</v>
      </c>
      <c r="U1377">
        <f t="shared" ca="1" si="490"/>
        <v>0.03</v>
      </c>
      <c r="V1377">
        <v>24947</v>
      </c>
      <c r="W1377">
        <v>774230</v>
      </c>
    </row>
    <row r="1378" spans="1:23" x14ac:dyDescent="0.25">
      <c r="A1378">
        <v>1377</v>
      </c>
      <c r="B1378">
        <f t="shared" ca="1" si="477"/>
        <v>31</v>
      </c>
      <c r="C1378" t="str">
        <f t="shared" ca="1" si="478"/>
        <v>Sandy loam</v>
      </c>
      <c r="D1378">
        <f t="shared" ca="1" si="479"/>
        <v>6.7</v>
      </c>
      <c r="E1378">
        <f t="shared" ca="1" si="480"/>
        <v>4.5</v>
      </c>
      <c r="F1378">
        <f t="shared" ca="1" si="481"/>
        <v>51.1</v>
      </c>
      <c r="G1378">
        <f t="shared" ca="1" si="482"/>
        <v>1.03</v>
      </c>
      <c r="H1378">
        <f t="shared" ca="1" si="483"/>
        <v>96</v>
      </c>
      <c r="I1378">
        <f t="shared" ca="1" si="484"/>
        <v>58</v>
      </c>
      <c r="J1378">
        <f t="shared" ca="1" si="485"/>
        <v>201</v>
      </c>
      <c r="K1378">
        <f t="shared" ca="1" si="486"/>
        <v>23</v>
      </c>
      <c r="L1378">
        <f t="shared" ca="1" si="487"/>
        <v>1.8</v>
      </c>
      <c r="M1378" t="str">
        <f t="shared" ca="1" si="472"/>
        <v>Dark brown</v>
      </c>
      <c r="N1378">
        <f t="shared" ca="1" si="473"/>
        <v>36.5</v>
      </c>
      <c r="O1378">
        <f t="shared" ca="1" si="474"/>
        <v>33.700000000000003</v>
      </c>
      <c r="P1378">
        <f t="shared" ca="1" si="475"/>
        <v>22.5</v>
      </c>
      <c r="Q1378">
        <f t="shared" ca="1" si="476"/>
        <v>801</v>
      </c>
      <c r="R1378" t="s">
        <v>24</v>
      </c>
      <c r="S1378">
        <f t="shared" ca="1" si="488"/>
        <v>1.66</v>
      </c>
      <c r="T1378">
        <f t="shared" ca="1" si="489"/>
        <v>1.52</v>
      </c>
      <c r="U1378">
        <f t="shared" ca="1" si="490"/>
        <v>0.03</v>
      </c>
      <c r="V1378">
        <v>24947</v>
      </c>
      <c r="W1378">
        <v>774230</v>
      </c>
    </row>
    <row r="1379" spans="1:23" x14ac:dyDescent="0.25">
      <c r="A1379">
        <v>1378</v>
      </c>
      <c r="B1379">
        <f t="shared" ca="1" si="477"/>
        <v>43</v>
      </c>
      <c r="C1379" t="str">
        <f t="shared" ca="1" si="478"/>
        <v>Loamy</v>
      </c>
      <c r="D1379">
        <f t="shared" ca="1" si="479"/>
        <v>6.4</v>
      </c>
      <c r="E1379">
        <f t="shared" ca="1" si="480"/>
        <v>4.9000000000000004</v>
      </c>
      <c r="F1379">
        <f t="shared" ca="1" si="481"/>
        <v>63.2</v>
      </c>
      <c r="G1379">
        <f t="shared" ca="1" si="482"/>
        <v>1.1200000000000001</v>
      </c>
      <c r="H1379">
        <f t="shared" ca="1" si="483"/>
        <v>94</v>
      </c>
      <c r="I1379">
        <f t="shared" ca="1" si="484"/>
        <v>50</v>
      </c>
      <c r="J1379">
        <f t="shared" ca="1" si="485"/>
        <v>265</v>
      </c>
      <c r="K1379">
        <f t="shared" ca="1" si="486"/>
        <v>16</v>
      </c>
      <c r="L1379">
        <f t="shared" ca="1" si="487"/>
        <v>1.2</v>
      </c>
      <c r="M1379" t="str">
        <f t="shared" ca="1" si="472"/>
        <v>Reddish brown</v>
      </c>
      <c r="N1379">
        <f t="shared" ca="1" si="473"/>
        <v>49.3</v>
      </c>
      <c r="O1379">
        <f t="shared" ca="1" si="474"/>
        <v>31.6</v>
      </c>
      <c r="P1379">
        <f t="shared" ca="1" si="475"/>
        <v>28.4</v>
      </c>
      <c r="Q1379">
        <f t="shared" ca="1" si="476"/>
        <v>781</v>
      </c>
      <c r="R1379" t="s">
        <v>24</v>
      </c>
      <c r="S1379">
        <f t="shared" ca="1" si="488"/>
        <v>1.88</v>
      </c>
      <c r="T1379">
        <f t="shared" ca="1" si="489"/>
        <v>2</v>
      </c>
      <c r="U1379">
        <f t="shared" ca="1" si="490"/>
        <v>0.02</v>
      </c>
      <c r="V1379">
        <v>24947</v>
      </c>
      <c r="W1379">
        <v>774230</v>
      </c>
    </row>
    <row r="1380" spans="1:23" x14ac:dyDescent="0.25">
      <c r="A1380">
        <v>1379</v>
      </c>
      <c r="B1380">
        <f t="shared" ca="1" si="477"/>
        <v>32</v>
      </c>
      <c r="C1380" t="str">
        <f t="shared" ca="1" si="478"/>
        <v>Sandy loam</v>
      </c>
      <c r="D1380">
        <f t="shared" ca="1" si="479"/>
        <v>6.7</v>
      </c>
      <c r="E1380">
        <f t="shared" ca="1" si="480"/>
        <v>4.5999999999999996</v>
      </c>
      <c r="F1380">
        <f t="shared" ca="1" si="481"/>
        <v>54.4</v>
      </c>
      <c r="G1380">
        <f t="shared" ca="1" si="482"/>
        <v>1.22</v>
      </c>
      <c r="H1380">
        <f t="shared" ca="1" si="483"/>
        <v>84</v>
      </c>
      <c r="I1380">
        <f t="shared" ca="1" si="484"/>
        <v>43</v>
      </c>
      <c r="J1380">
        <f t="shared" ca="1" si="485"/>
        <v>229</v>
      </c>
      <c r="K1380">
        <f t="shared" ca="1" si="486"/>
        <v>24</v>
      </c>
      <c r="L1380">
        <f t="shared" ca="1" si="487"/>
        <v>1.4</v>
      </c>
      <c r="M1380" t="str">
        <f t="shared" ca="1" si="472"/>
        <v>Reddish brown</v>
      </c>
      <c r="N1380">
        <f t="shared" ca="1" si="473"/>
        <v>43.9</v>
      </c>
      <c r="O1380">
        <f t="shared" ca="1" si="474"/>
        <v>52</v>
      </c>
      <c r="P1380">
        <f t="shared" ca="1" si="475"/>
        <v>24.8</v>
      </c>
      <c r="Q1380">
        <f t="shared" ca="1" si="476"/>
        <v>966</v>
      </c>
      <c r="R1380" t="s">
        <v>24</v>
      </c>
      <c r="S1380">
        <f t="shared" ca="1" si="488"/>
        <v>1.95</v>
      </c>
      <c r="T1380">
        <f t="shared" ca="1" si="489"/>
        <v>1.05</v>
      </c>
      <c r="U1380">
        <f t="shared" ca="1" si="490"/>
        <v>0.03</v>
      </c>
      <c r="V1380">
        <v>24947</v>
      </c>
      <c r="W1380">
        <v>774230</v>
      </c>
    </row>
    <row r="1381" spans="1:23" x14ac:dyDescent="0.25">
      <c r="A1381">
        <v>1380</v>
      </c>
      <c r="B1381">
        <f t="shared" ca="1" si="477"/>
        <v>34</v>
      </c>
      <c r="C1381" t="str">
        <f t="shared" ca="1" si="478"/>
        <v>Loamy</v>
      </c>
      <c r="D1381">
        <f t="shared" ca="1" si="479"/>
        <v>6.3</v>
      </c>
      <c r="E1381">
        <f t="shared" ca="1" si="480"/>
        <v>3.5</v>
      </c>
      <c r="F1381">
        <f t="shared" ca="1" si="481"/>
        <v>56</v>
      </c>
      <c r="G1381">
        <f t="shared" ca="1" si="482"/>
        <v>1.2</v>
      </c>
      <c r="H1381">
        <f t="shared" ca="1" si="483"/>
        <v>132</v>
      </c>
      <c r="I1381">
        <f t="shared" ca="1" si="484"/>
        <v>56</v>
      </c>
      <c r="J1381">
        <f t="shared" ca="1" si="485"/>
        <v>219</v>
      </c>
      <c r="K1381">
        <f t="shared" ca="1" si="486"/>
        <v>23</v>
      </c>
      <c r="L1381">
        <f t="shared" ca="1" si="487"/>
        <v>1.1000000000000001</v>
      </c>
      <c r="M1381" t="str">
        <f t="shared" ca="1" si="472"/>
        <v>Dark brown</v>
      </c>
      <c r="N1381">
        <f t="shared" ca="1" si="473"/>
        <v>37.5</v>
      </c>
      <c r="O1381">
        <f t="shared" ca="1" si="474"/>
        <v>46.9</v>
      </c>
      <c r="P1381">
        <f t="shared" ca="1" si="475"/>
        <v>29.9</v>
      </c>
      <c r="Q1381">
        <f t="shared" ca="1" si="476"/>
        <v>900</v>
      </c>
      <c r="R1381" t="s">
        <v>24</v>
      </c>
      <c r="S1381">
        <f t="shared" ca="1" si="488"/>
        <v>2.36</v>
      </c>
      <c r="T1381">
        <f t="shared" ca="1" si="489"/>
        <v>1.19</v>
      </c>
      <c r="U1381">
        <f t="shared" ca="1" si="490"/>
        <v>0.03</v>
      </c>
      <c r="V1381">
        <v>24947</v>
      </c>
      <c r="W1381">
        <v>774230</v>
      </c>
    </row>
    <row r="1382" spans="1:23" x14ac:dyDescent="0.25">
      <c r="A1382">
        <v>1381</v>
      </c>
      <c r="B1382">
        <f t="shared" ca="1" si="477"/>
        <v>35</v>
      </c>
      <c r="C1382" t="str">
        <f t="shared" ca="1" si="478"/>
        <v>Sandy loam</v>
      </c>
      <c r="D1382">
        <f t="shared" ca="1" si="479"/>
        <v>6.5</v>
      </c>
      <c r="E1382">
        <f t="shared" ca="1" si="480"/>
        <v>3.2</v>
      </c>
      <c r="F1382">
        <f t="shared" ca="1" si="481"/>
        <v>62</v>
      </c>
      <c r="G1382">
        <f t="shared" ca="1" si="482"/>
        <v>1.38</v>
      </c>
      <c r="H1382">
        <f t="shared" ca="1" si="483"/>
        <v>90</v>
      </c>
      <c r="I1382">
        <f t="shared" ca="1" si="484"/>
        <v>45</v>
      </c>
      <c r="J1382">
        <f t="shared" ca="1" si="485"/>
        <v>226</v>
      </c>
      <c r="K1382">
        <f t="shared" ca="1" si="486"/>
        <v>20</v>
      </c>
      <c r="L1382">
        <f t="shared" ca="1" si="487"/>
        <v>1.8</v>
      </c>
      <c r="M1382" t="str">
        <f t="shared" ca="1" si="472"/>
        <v>Reddish brown</v>
      </c>
      <c r="N1382">
        <f t="shared" ca="1" si="473"/>
        <v>48</v>
      </c>
      <c r="O1382">
        <f t="shared" ca="1" si="474"/>
        <v>32</v>
      </c>
      <c r="P1382">
        <f t="shared" ca="1" si="475"/>
        <v>23.7</v>
      </c>
      <c r="Q1382">
        <f t="shared" ca="1" si="476"/>
        <v>626</v>
      </c>
      <c r="R1382" t="s">
        <v>24</v>
      </c>
      <c r="S1382">
        <f t="shared" ca="1" si="488"/>
        <v>2</v>
      </c>
      <c r="T1382">
        <f t="shared" ca="1" si="489"/>
        <v>1.94</v>
      </c>
      <c r="U1382">
        <f t="shared" ca="1" si="490"/>
        <v>0.03</v>
      </c>
      <c r="V1382">
        <v>24947</v>
      </c>
      <c r="W1382">
        <v>774230</v>
      </c>
    </row>
    <row r="1383" spans="1:23" x14ac:dyDescent="0.25">
      <c r="A1383">
        <v>1382</v>
      </c>
      <c r="B1383">
        <f t="shared" ca="1" si="477"/>
        <v>32</v>
      </c>
      <c r="C1383" t="str">
        <f t="shared" ca="1" si="478"/>
        <v>Loamy</v>
      </c>
      <c r="D1383">
        <f t="shared" ca="1" si="479"/>
        <v>6.5</v>
      </c>
      <c r="E1383">
        <f t="shared" ca="1" si="480"/>
        <v>3.8</v>
      </c>
      <c r="F1383">
        <f t="shared" ca="1" si="481"/>
        <v>63.2</v>
      </c>
      <c r="G1383">
        <f t="shared" ca="1" si="482"/>
        <v>1.25</v>
      </c>
      <c r="H1383">
        <f t="shared" ca="1" si="483"/>
        <v>144</v>
      </c>
      <c r="I1383">
        <f t="shared" ca="1" si="484"/>
        <v>38</v>
      </c>
      <c r="J1383">
        <f t="shared" ca="1" si="485"/>
        <v>246</v>
      </c>
      <c r="K1383">
        <f t="shared" ca="1" si="486"/>
        <v>24</v>
      </c>
      <c r="L1383">
        <f t="shared" ca="1" si="487"/>
        <v>1.5</v>
      </c>
      <c r="M1383" t="str">
        <f t="shared" ca="1" si="472"/>
        <v>Reddish brown</v>
      </c>
      <c r="N1383">
        <f t="shared" ca="1" si="473"/>
        <v>45.2</v>
      </c>
      <c r="O1383">
        <f t="shared" ca="1" si="474"/>
        <v>59.2</v>
      </c>
      <c r="P1383">
        <f t="shared" ca="1" si="475"/>
        <v>23.4</v>
      </c>
      <c r="Q1383">
        <f t="shared" ca="1" si="476"/>
        <v>647</v>
      </c>
      <c r="R1383" t="s">
        <v>24</v>
      </c>
      <c r="S1383">
        <f t="shared" ca="1" si="488"/>
        <v>3.79</v>
      </c>
      <c r="T1383">
        <f t="shared" ca="1" si="489"/>
        <v>1.07</v>
      </c>
      <c r="U1383">
        <f t="shared" ca="1" si="490"/>
        <v>0.03</v>
      </c>
      <c r="V1383">
        <v>24947</v>
      </c>
      <c r="W1383">
        <v>774230</v>
      </c>
    </row>
    <row r="1384" spans="1:23" x14ac:dyDescent="0.25">
      <c r="A1384">
        <v>1383</v>
      </c>
      <c r="B1384">
        <f t="shared" ca="1" si="477"/>
        <v>37</v>
      </c>
      <c r="C1384" t="str">
        <f t="shared" ca="1" si="478"/>
        <v>Sandy loam</v>
      </c>
      <c r="D1384">
        <f t="shared" ca="1" si="479"/>
        <v>6</v>
      </c>
      <c r="E1384">
        <f t="shared" ca="1" si="480"/>
        <v>4</v>
      </c>
      <c r="F1384">
        <f t="shared" ca="1" si="481"/>
        <v>52.6</v>
      </c>
      <c r="G1384">
        <f t="shared" ca="1" si="482"/>
        <v>1.5</v>
      </c>
      <c r="H1384">
        <f t="shared" ca="1" si="483"/>
        <v>121</v>
      </c>
      <c r="I1384">
        <f t="shared" ca="1" si="484"/>
        <v>56</v>
      </c>
      <c r="J1384">
        <f t="shared" ca="1" si="485"/>
        <v>232</v>
      </c>
      <c r="K1384">
        <f t="shared" ca="1" si="486"/>
        <v>22</v>
      </c>
      <c r="L1384">
        <f t="shared" ca="1" si="487"/>
        <v>1.6</v>
      </c>
      <c r="M1384" t="str">
        <f t="shared" ca="1" si="472"/>
        <v>Dark brown</v>
      </c>
      <c r="N1384">
        <f t="shared" ca="1" si="473"/>
        <v>42.6</v>
      </c>
      <c r="O1384">
        <f t="shared" ca="1" si="474"/>
        <v>45.9</v>
      </c>
      <c r="P1384">
        <f t="shared" ca="1" si="475"/>
        <v>23.3</v>
      </c>
      <c r="Q1384">
        <f t="shared" ca="1" si="476"/>
        <v>998</v>
      </c>
      <c r="R1384" t="s">
        <v>24</v>
      </c>
      <c r="S1384">
        <f t="shared" ca="1" si="488"/>
        <v>2.16</v>
      </c>
      <c r="T1384">
        <f t="shared" ca="1" si="489"/>
        <v>1.1499999999999999</v>
      </c>
      <c r="U1384">
        <f t="shared" ca="1" si="490"/>
        <v>0.04</v>
      </c>
      <c r="V1384">
        <v>24947</v>
      </c>
      <c r="W1384">
        <v>774230</v>
      </c>
    </row>
    <row r="1385" spans="1:23" x14ac:dyDescent="0.25">
      <c r="A1385">
        <v>1384</v>
      </c>
      <c r="B1385">
        <f t="shared" ca="1" si="477"/>
        <v>43</v>
      </c>
      <c r="C1385" t="str">
        <f t="shared" ca="1" si="478"/>
        <v>Sandy loam</v>
      </c>
      <c r="D1385">
        <f t="shared" ca="1" si="479"/>
        <v>6.2</v>
      </c>
      <c r="E1385">
        <f t="shared" ca="1" si="480"/>
        <v>4.5999999999999996</v>
      </c>
      <c r="F1385">
        <f t="shared" ca="1" si="481"/>
        <v>50.3</v>
      </c>
      <c r="G1385">
        <f t="shared" ca="1" si="482"/>
        <v>1.49</v>
      </c>
      <c r="H1385">
        <f t="shared" ca="1" si="483"/>
        <v>135</v>
      </c>
      <c r="I1385">
        <f t="shared" ca="1" si="484"/>
        <v>55</v>
      </c>
      <c r="J1385">
        <f t="shared" ca="1" si="485"/>
        <v>296</v>
      </c>
      <c r="K1385">
        <f t="shared" ca="1" si="486"/>
        <v>25</v>
      </c>
      <c r="L1385">
        <f t="shared" ca="1" si="487"/>
        <v>1.9</v>
      </c>
      <c r="M1385" t="str">
        <f t="shared" ca="1" si="472"/>
        <v>Dark brown</v>
      </c>
      <c r="N1385">
        <f t="shared" ca="1" si="473"/>
        <v>39.299999999999997</v>
      </c>
      <c r="O1385">
        <f t="shared" ca="1" si="474"/>
        <v>32.9</v>
      </c>
      <c r="P1385">
        <f t="shared" ca="1" si="475"/>
        <v>23</v>
      </c>
      <c r="Q1385">
        <f t="shared" ca="1" si="476"/>
        <v>776</v>
      </c>
      <c r="R1385" t="s">
        <v>24</v>
      </c>
      <c r="S1385">
        <f t="shared" ca="1" si="488"/>
        <v>2.4500000000000002</v>
      </c>
      <c r="T1385">
        <f t="shared" ca="1" si="489"/>
        <v>1.53</v>
      </c>
      <c r="U1385">
        <f t="shared" ca="1" si="490"/>
        <v>0.04</v>
      </c>
      <c r="V1385">
        <v>24947</v>
      </c>
      <c r="W1385">
        <v>774230</v>
      </c>
    </row>
    <row r="1386" spans="1:23" x14ac:dyDescent="0.25">
      <c r="A1386">
        <v>1385</v>
      </c>
      <c r="B1386">
        <f t="shared" ca="1" si="477"/>
        <v>33</v>
      </c>
      <c r="C1386" t="str">
        <f t="shared" ca="1" si="478"/>
        <v>Sandy loam</v>
      </c>
      <c r="D1386">
        <f t="shared" ca="1" si="479"/>
        <v>6.2</v>
      </c>
      <c r="E1386">
        <f t="shared" ca="1" si="480"/>
        <v>3</v>
      </c>
      <c r="F1386">
        <f t="shared" ca="1" si="481"/>
        <v>62.9</v>
      </c>
      <c r="G1386">
        <f t="shared" ca="1" si="482"/>
        <v>1.48</v>
      </c>
      <c r="H1386">
        <f t="shared" ca="1" si="483"/>
        <v>80</v>
      </c>
      <c r="I1386">
        <f t="shared" ca="1" si="484"/>
        <v>48</v>
      </c>
      <c r="J1386">
        <f t="shared" ca="1" si="485"/>
        <v>296</v>
      </c>
      <c r="K1386">
        <f t="shared" ca="1" si="486"/>
        <v>25</v>
      </c>
      <c r="L1386">
        <f t="shared" ca="1" si="487"/>
        <v>1.5</v>
      </c>
      <c r="M1386" t="str">
        <f t="shared" ca="1" si="472"/>
        <v>Reddish brown</v>
      </c>
      <c r="N1386">
        <f t="shared" ca="1" si="473"/>
        <v>47.5</v>
      </c>
      <c r="O1386">
        <f t="shared" ca="1" si="474"/>
        <v>49.4</v>
      </c>
      <c r="P1386">
        <f t="shared" ca="1" si="475"/>
        <v>22.4</v>
      </c>
      <c r="Q1386">
        <f t="shared" ca="1" si="476"/>
        <v>676</v>
      </c>
      <c r="R1386" t="s">
        <v>24</v>
      </c>
      <c r="S1386">
        <f t="shared" ca="1" si="488"/>
        <v>1.67</v>
      </c>
      <c r="T1386">
        <f t="shared" ca="1" si="489"/>
        <v>1.27</v>
      </c>
      <c r="U1386">
        <f t="shared" ca="1" si="490"/>
        <v>0.03</v>
      </c>
      <c r="V1386">
        <v>24947</v>
      </c>
      <c r="W1386">
        <v>774230</v>
      </c>
    </row>
    <row r="1387" spans="1:23" x14ac:dyDescent="0.25">
      <c r="A1387">
        <v>1386</v>
      </c>
      <c r="B1387">
        <f t="shared" ca="1" si="477"/>
        <v>31</v>
      </c>
      <c r="C1387" t="str">
        <f t="shared" ca="1" si="478"/>
        <v>Sandy loam</v>
      </c>
      <c r="D1387">
        <f t="shared" ca="1" si="479"/>
        <v>6.4</v>
      </c>
      <c r="E1387">
        <f t="shared" ca="1" si="480"/>
        <v>4.3</v>
      </c>
      <c r="F1387">
        <f t="shared" ca="1" si="481"/>
        <v>57.4</v>
      </c>
      <c r="G1387">
        <f t="shared" ca="1" si="482"/>
        <v>1.45</v>
      </c>
      <c r="H1387">
        <f t="shared" ca="1" si="483"/>
        <v>106</v>
      </c>
      <c r="I1387">
        <f t="shared" ca="1" si="484"/>
        <v>40</v>
      </c>
      <c r="J1387">
        <f t="shared" ca="1" si="485"/>
        <v>261</v>
      </c>
      <c r="K1387">
        <f t="shared" ca="1" si="486"/>
        <v>20</v>
      </c>
      <c r="L1387">
        <f t="shared" ca="1" si="487"/>
        <v>2</v>
      </c>
      <c r="M1387" t="str">
        <f t="shared" ref="M1387:M1401" ca="1" si="491">CHOOSE(RANDBETWEEN(1,2), "Dark brown", "Reddish brown")</f>
        <v>Reddish brown</v>
      </c>
      <c r="N1387">
        <f t="shared" ref="N1387:N1401" ca="1" si="492">ROUND(30 + RAND() * 20, 1)</f>
        <v>42.3</v>
      </c>
      <c r="O1387">
        <f t="shared" ref="O1387:O1401" ca="1" si="493">ROUND(30 + RAND() * 30, 1)</f>
        <v>30.1</v>
      </c>
      <c r="P1387">
        <f t="shared" ref="P1387:P1401" ca="1" si="494">ROUND(20 + RAND() * 10, 1)</f>
        <v>29.6</v>
      </c>
      <c r="Q1387">
        <f t="shared" ref="Q1387:Q1401" ca="1" si="495">RANDBETWEEN(600, 1000)</f>
        <v>929</v>
      </c>
      <c r="R1387" t="s">
        <v>24</v>
      </c>
      <c r="S1387">
        <f t="shared" ca="1" si="488"/>
        <v>2.65</v>
      </c>
      <c r="T1387">
        <f t="shared" ca="1" si="489"/>
        <v>1.91</v>
      </c>
      <c r="U1387">
        <f t="shared" ca="1" si="490"/>
        <v>0.03</v>
      </c>
      <c r="V1387">
        <v>24947</v>
      </c>
      <c r="W1387">
        <v>774230</v>
      </c>
    </row>
    <row r="1388" spans="1:23" x14ac:dyDescent="0.25">
      <c r="A1388">
        <v>1387</v>
      </c>
      <c r="B1388">
        <f t="shared" ca="1" si="477"/>
        <v>34</v>
      </c>
      <c r="C1388" t="str">
        <f t="shared" ca="1" si="478"/>
        <v>Sandy loam</v>
      </c>
      <c r="D1388">
        <f t="shared" ca="1" si="479"/>
        <v>6.1</v>
      </c>
      <c r="E1388">
        <f t="shared" ca="1" si="480"/>
        <v>3</v>
      </c>
      <c r="F1388">
        <f t="shared" ca="1" si="481"/>
        <v>60.2</v>
      </c>
      <c r="G1388">
        <f t="shared" ca="1" si="482"/>
        <v>1.47</v>
      </c>
      <c r="H1388">
        <f t="shared" ca="1" si="483"/>
        <v>128</v>
      </c>
      <c r="I1388">
        <f t="shared" ca="1" si="484"/>
        <v>34</v>
      </c>
      <c r="J1388">
        <f t="shared" ca="1" si="485"/>
        <v>265</v>
      </c>
      <c r="K1388">
        <f t="shared" ca="1" si="486"/>
        <v>21</v>
      </c>
      <c r="L1388">
        <f t="shared" ca="1" si="487"/>
        <v>1.3</v>
      </c>
      <c r="M1388" t="str">
        <f t="shared" ca="1" si="491"/>
        <v>Reddish brown</v>
      </c>
      <c r="N1388">
        <f t="shared" ca="1" si="492"/>
        <v>42</v>
      </c>
      <c r="O1388">
        <f t="shared" ca="1" si="493"/>
        <v>40.4</v>
      </c>
      <c r="P1388">
        <f t="shared" ca="1" si="494"/>
        <v>21.8</v>
      </c>
      <c r="Q1388">
        <f t="shared" ca="1" si="495"/>
        <v>823</v>
      </c>
      <c r="R1388" t="s">
        <v>24</v>
      </c>
      <c r="S1388">
        <f t="shared" ca="1" si="488"/>
        <v>3.76</v>
      </c>
      <c r="T1388">
        <f t="shared" ca="1" si="489"/>
        <v>1.49</v>
      </c>
      <c r="U1388">
        <f t="shared" ca="1" si="490"/>
        <v>0.04</v>
      </c>
      <c r="V1388">
        <v>24947</v>
      </c>
      <c r="W1388">
        <v>774230</v>
      </c>
    </row>
    <row r="1389" spans="1:23" x14ac:dyDescent="0.25">
      <c r="A1389">
        <v>1388</v>
      </c>
      <c r="B1389">
        <f t="shared" ca="1" si="477"/>
        <v>44</v>
      </c>
      <c r="C1389" t="str">
        <f t="shared" ca="1" si="478"/>
        <v>Loamy</v>
      </c>
      <c r="D1389">
        <f t="shared" ca="1" si="479"/>
        <v>6.7</v>
      </c>
      <c r="E1389">
        <f t="shared" ca="1" si="480"/>
        <v>3.3</v>
      </c>
      <c r="F1389">
        <f t="shared" ca="1" si="481"/>
        <v>58.3</v>
      </c>
      <c r="G1389">
        <f t="shared" ca="1" si="482"/>
        <v>1.21</v>
      </c>
      <c r="H1389">
        <f t="shared" ca="1" si="483"/>
        <v>129</v>
      </c>
      <c r="I1389">
        <f t="shared" ca="1" si="484"/>
        <v>50</v>
      </c>
      <c r="J1389">
        <f t="shared" ca="1" si="485"/>
        <v>216</v>
      </c>
      <c r="K1389">
        <f t="shared" ca="1" si="486"/>
        <v>23</v>
      </c>
      <c r="L1389">
        <f t="shared" ca="1" si="487"/>
        <v>2</v>
      </c>
      <c r="M1389" t="str">
        <f t="shared" ca="1" si="491"/>
        <v>Reddish brown</v>
      </c>
      <c r="N1389">
        <f t="shared" ca="1" si="492"/>
        <v>49.3</v>
      </c>
      <c r="O1389">
        <f t="shared" ca="1" si="493"/>
        <v>51.5</v>
      </c>
      <c r="P1389">
        <f t="shared" ca="1" si="494"/>
        <v>25.2</v>
      </c>
      <c r="Q1389">
        <f t="shared" ca="1" si="495"/>
        <v>688</v>
      </c>
      <c r="R1389" t="s">
        <v>24</v>
      </c>
      <c r="S1389">
        <f t="shared" ca="1" si="488"/>
        <v>2.58</v>
      </c>
      <c r="T1389">
        <f t="shared" ca="1" si="489"/>
        <v>1.1299999999999999</v>
      </c>
      <c r="U1389">
        <f t="shared" ca="1" si="490"/>
        <v>0.02</v>
      </c>
      <c r="V1389">
        <v>24947</v>
      </c>
      <c r="W1389">
        <v>774230</v>
      </c>
    </row>
    <row r="1390" spans="1:23" x14ac:dyDescent="0.25">
      <c r="A1390">
        <v>1389</v>
      </c>
      <c r="B1390">
        <f t="shared" ca="1" si="477"/>
        <v>39</v>
      </c>
      <c r="C1390" t="str">
        <f t="shared" ca="1" si="478"/>
        <v>Loamy</v>
      </c>
      <c r="D1390">
        <f t="shared" ca="1" si="479"/>
        <v>6.8</v>
      </c>
      <c r="E1390">
        <f t="shared" ca="1" si="480"/>
        <v>4</v>
      </c>
      <c r="F1390">
        <f t="shared" ca="1" si="481"/>
        <v>58</v>
      </c>
      <c r="G1390">
        <f t="shared" ca="1" si="482"/>
        <v>1.1100000000000001</v>
      </c>
      <c r="H1390">
        <f t="shared" ca="1" si="483"/>
        <v>138</v>
      </c>
      <c r="I1390">
        <f t="shared" ca="1" si="484"/>
        <v>40</v>
      </c>
      <c r="J1390">
        <f t="shared" ca="1" si="485"/>
        <v>243</v>
      </c>
      <c r="K1390">
        <f t="shared" ca="1" si="486"/>
        <v>18</v>
      </c>
      <c r="L1390">
        <f t="shared" ca="1" si="487"/>
        <v>1.9</v>
      </c>
      <c r="M1390" t="str">
        <f t="shared" ca="1" si="491"/>
        <v>Reddish brown</v>
      </c>
      <c r="N1390">
        <f t="shared" ca="1" si="492"/>
        <v>36.299999999999997</v>
      </c>
      <c r="O1390">
        <f t="shared" ca="1" si="493"/>
        <v>31.1</v>
      </c>
      <c r="P1390">
        <f t="shared" ca="1" si="494"/>
        <v>26.2</v>
      </c>
      <c r="Q1390">
        <f t="shared" ca="1" si="495"/>
        <v>671</v>
      </c>
      <c r="R1390" t="s">
        <v>24</v>
      </c>
      <c r="S1390">
        <f t="shared" ca="1" si="488"/>
        <v>3.45</v>
      </c>
      <c r="T1390">
        <f t="shared" ca="1" si="489"/>
        <v>1.86</v>
      </c>
      <c r="U1390">
        <f t="shared" ca="1" si="490"/>
        <v>0.03</v>
      </c>
      <c r="V1390">
        <v>24947</v>
      </c>
      <c r="W1390">
        <v>774230</v>
      </c>
    </row>
    <row r="1391" spans="1:23" x14ac:dyDescent="0.25">
      <c r="A1391">
        <v>1390</v>
      </c>
      <c r="B1391">
        <f t="shared" ca="1" si="477"/>
        <v>45</v>
      </c>
      <c r="C1391" t="str">
        <f t="shared" ca="1" si="478"/>
        <v>Loamy</v>
      </c>
      <c r="D1391">
        <f t="shared" ca="1" si="479"/>
        <v>6.8</v>
      </c>
      <c r="E1391">
        <f t="shared" ca="1" si="480"/>
        <v>4.8</v>
      </c>
      <c r="F1391">
        <f t="shared" ca="1" si="481"/>
        <v>52</v>
      </c>
      <c r="G1391">
        <f t="shared" ca="1" si="482"/>
        <v>1.1100000000000001</v>
      </c>
      <c r="H1391">
        <f t="shared" ca="1" si="483"/>
        <v>89</v>
      </c>
      <c r="I1391">
        <f t="shared" ca="1" si="484"/>
        <v>41</v>
      </c>
      <c r="J1391">
        <f t="shared" ca="1" si="485"/>
        <v>201</v>
      </c>
      <c r="K1391">
        <f t="shared" ca="1" si="486"/>
        <v>24</v>
      </c>
      <c r="L1391">
        <f t="shared" ca="1" si="487"/>
        <v>1.7</v>
      </c>
      <c r="M1391" t="str">
        <f t="shared" ca="1" si="491"/>
        <v>Reddish brown</v>
      </c>
      <c r="N1391">
        <f t="shared" ca="1" si="492"/>
        <v>43.7</v>
      </c>
      <c r="O1391">
        <f t="shared" ca="1" si="493"/>
        <v>56.8</v>
      </c>
      <c r="P1391">
        <f t="shared" ca="1" si="494"/>
        <v>22.1</v>
      </c>
      <c r="Q1391">
        <f t="shared" ca="1" si="495"/>
        <v>721</v>
      </c>
      <c r="R1391" t="s">
        <v>24</v>
      </c>
      <c r="S1391">
        <f t="shared" ca="1" si="488"/>
        <v>2.17</v>
      </c>
      <c r="T1391">
        <f t="shared" ca="1" si="489"/>
        <v>0.92</v>
      </c>
      <c r="U1391">
        <f t="shared" ca="1" si="490"/>
        <v>0.03</v>
      </c>
      <c r="V1391">
        <v>24947</v>
      </c>
      <c r="W1391">
        <v>774230</v>
      </c>
    </row>
    <row r="1392" spans="1:23" x14ac:dyDescent="0.25">
      <c r="A1392">
        <v>1391</v>
      </c>
      <c r="B1392">
        <f t="shared" ca="1" si="477"/>
        <v>43</v>
      </c>
      <c r="C1392" t="str">
        <f t="shared" ca="1" si="478"/>
        <v>Sandy loam</v>
      </c>
      <c r="D1392">
        <f t="shared" ca="1" si="479"/>
        <v>6.3</v>
      </c>
      <c r="E1392">
        <f t="shared" ca="1" si="480"/>
        <v>3.7</v>
      </c>
      <c r="F1392">
        <f t="shared" ca="1" si="481"/>
        <v>66.2</v>
      </c>
      <c r="G1392">
        <f t="shared" ca="1" si="482"/>
        <v>1.1100000000000001</v>
      </c>
      <c r="H1392">
        <f t="shared" ca="1" si="483"/>
        <v>109</v>
      </c>
      <c r="I1392">
        <f t="shared" ca="1" si="484"/>
        <v>45</v>
      </c>
      <c r="J1392">
        <f t="shared" ca="1" si="485"/>
        <v>240</v>
      </c>
      <c r="K1392">
        <f t="shared" ca="1" si="486"/>
        <v>19</v>
      </c>
      <c r="L1392">
        <f t="shared" ca="1" si="487"/>
        <v>2</v>
      </c>
      <c r="M1392" t="str">
        <f t="shared" ca="1" si="491"/>
        <v>Dark brown</v>
      </c>
      <c r="N1392">
        <f t="shared" ca="1" si="492"/>
        <v>36.1</v>
      </c>
      <c r="O1392">
        <f t="shared" ca="1" si="493"/>
        <v>51.9</v>
      </c>
      <c r="P1392">
        <f t="shared" ca="1" si="494"/>
        <v>21.1</v>
      </c>
      <c r="Q1392">
        <f t="shared" ca="1" si="495"/>
        <v>924</v>
      </c>
      <c r="R1392" t="s">
        <v>24</v>
      </c>
      <c r="S1392">
        <f t="shared" ca="1" si="488"/>
        <v>2.42</v>
      </c>
      <c r="T1392">
        <f t="shared" ca="1" si="489"/>
        <v>1.28</v>
      </c>
      <c r="U1392">
        <f t="shared" ca="1" si="490"/>
        <v>0.03</v>
      </c>
      <c r="V1392">
        <v>24947</v>
      </c>
      <c r="W1392">
        <v>774230</v>
      </c>
    </row>
    <row r="1393" spans="1:23" x14ac:dyDescent="0.25">
      <c r="A1393">
        <v>1392</v>
      </c>
      <c r="B1393">
        <f t="shared" ca="1" si="477"/>
        <v>30</v>
      </c>
      <c r="C1393" t="str">
        <f t="shared" ca="1" si="478"/>
        <v>Loamy</v>
      </c>
      <c r="D1393">
        <f t="shared" ca="1" si="479"/>
        <v>6.3</v>
      </c>
      <c r="E1393">
        <f t="shared" ca="1" si="480"/>
        <v>4.5999999999999996</v>
      </c>
      <c r="F1393">
        <f t="shared" ca="1" si="481"/>
        <v>57</v>
      </c>
      <c r="G1393">
        <f t="shared" ca="1" si="482"/>
        <v>1.29</v>
      </c>
      <c r="H1393">
        <f t="shared" ca="1" si="483"/>
        <v>89</v>
      </c>
      <c r="I1393">
        <f t="shared" ca="1" si="484"/>
        <v>58</v>
      </c>
      <c r="J1393">
        <f t="shared" ca="1" si="485"/>
        <v>289</v>
      </c>
      <c r="K1393">
        <f t="shared" ca="1" si="486"/>
        <v>22</v>
      </c>
      <c r="L1393">
        <f t="shared" ca="1" si="487"/>
        <v>1.3</v>
      </c>
      <c r="M1393" t="str">
        <f t="shared" ca="1" si="491"/>
        <v>Reddish brown</v>
      </c>
      <c r="N1393">
        <f t="shared" ca="1" si="492"/>
        <v>32.6</v>
      </c>
      <c r="O1393">
        <f t="shared" ca="1" si="493"/>
        <v>49.5</v>
      </c>
      <c r="P1393">
        <f t="shared" ca="1" si="494"/>
        <v>29.7</v>
      </c>
      <c r="Q1393">
        <f t="shared" ca="1" si="495"/>
        <v>752</v>
      </c>
      <c r="R1393" t="s">
        <v>24</v>
      </c>
      <c r="S1393">
        <f t="shared" ca="1" si="488"/>
        <v>1.53</v>
      </c>
      <c r="T1393">
        <f t="shared" ca="1" si="489"/>
        <v>1.1499999999999999</v>
      </c>
      <c r="U1393">
        <f t="shared" ca="1" si="490"/>
        <v>0.04</v>
      </c>
      <c r="V1393">
        <v>24947</v>
      </c>
      <c r="W1393">
        <v>774230</v>
      </c>
    </row>
    <row r="1394" spans="1:23" x14ac:dyDescent="0.25">
      <c r="A1394">
        <v>1393</v>
      </c>
      <c r="B1394">
        <f t="shared" ca="1" si="477"/>
        <v>32</v>
      </c>
      <c r="C1394" t="str">
        <f t="shared" ca="1" si="478"/>
        <v>Sandy loam</v>
      </c>
      <c r="D1394">
        <f t="shared" ca="1" si="479"/>
        <v>6.6</v>
      </c>
      <c r="E1394">
        <f t="shared" ca="1" si="480"/>
        <v>3.4</v>
      </c>
      <c r="F1394">
        <f t="shared" ca="1" si="481"/>
        <v>63.6</v>
      </c>
      <c r="G1394">
        <f t="shared" ca="1" si="482"/>
        <v>1.22</v>
      </c>
      <c r="H1394">
        <f t="shared" ca="1" si="483"/>
        <v>113</v>
      </c>
      <c r="I1394">
        <f t="shared" ca="1" si="484"/>
        <v>46</v>
      </c>
      <c r="J1394">
        <f t="shared" ca="1" si="485"/>
        <v>243</v>
      </c>
      <c r="K1394">
        <f t="shared" ca="1" si="486"/>
        <v>25</v>
      </c>
      <c r="L1394">
        <f t="shared" ca="1" si="487"/>
        <v>1.2</v>
      </c>
      <c r="M1394" t="str">
        <f t="shared" ca="1" si="491"/>
        <v>Dark brown</v>
      </c>
      <c r="N1394">
        <f t="shared" ca="1" si="492"/>
        <v>48.8</v>
      </c>
      <c r="O1394">
        <f t="shared" ca="1" si="493"/>
        <v>34.799999999999997</v>
      </c>
      <c r="P1394">
        <f t="shared" ca="1" si="494"/>
        <v>21.3</v>
      </c>
      <c r="Q1394">
        <f t="shared" ca="1" si="495"/>
        <v>957</v>
      </c>
      <c r="R1394" t="s">
        <v>24</v>
      </c>
      <c r="S1394">
        <f t="shared" ca="1" si="488"/>
        <v>2.46</v>
      </c>
      <c r="T1394">
        <f t="shared" ca="1" si="489"/>
        <v>1.83</v>
      </c>
      <c r="U1394">
        <f t="shared" ca="1" si="490"/>
        <v>0.03</v>
      </c>
      <c r="V1394">
        <v>24947</v>
      </c>
      <c r="W1394">
        <v>774230</v>
      </c>
    </row>
    <row r="1395" spans="1:23" x14ac:dyDescent="0.25">
      <c r="A1395">
        <v>1394</v>
      </c>
      <c r="B1395">
        <f t="shared" ref="B1395:B1458" ca="1" si="496">RANDBETWEEN(30, 45)</f>
        <v>31</v>
      </c>
      <c r="C1395" t="str">
        <f t="shared" ref="C1395:C1458" ca="1" si="497">CHOOSE(RANDBETWEEN(1,2), "Loamy", "Sandy loam")</f>
        <v>Sandy loam</v>
      </c>
      <c r="D1395">
        <f t="shared" ref="D1395:D1458" ca="1" si="498">ROUND(6 + RAND(), 1)</f>
        <v>6.7</v>
      </c>
      <c r="E1395">
        <f t="shared" ref="E1395:E1458" ca="1" si="499">ROUND(3 + RAND() * 2, 1)</f>
        <v>4.2</v>
      </c>
      <c r="F1395">
        <f t="shared" ref="F1395:F1401" ca="1" si="500">ROUND(50 + RAND() * 20, 1)</f>
        <v>61.4</v>
      </c>
      <c r="G1395">
        <f t="shared" ref="G1395:G1401" ca="1" si="501">ROUND(1 + RAND() * 0.5, 2)</f>
        <v>1.1100000000000001</v>
      </c>
      <c r="H1395">
        <f t="shared" ref="H1395:H1401" ca="1" si="502">RANDBETWEEN(80, 150)</f>
        <v>82</v>
      </c>
      <c r="I1395">
        <f t="shared" ref="I1395:I1401" ca="1" si="503">RANDBETWEEN(30, 60)</f>
        <v>57</v>
      </c>
      <c r="J1395">
        <f t="shared" ref="J1395:J1401" ca="1" si="504">RANDBETWEEN(200, 300)</f>
        <v>230</v>
      </c>
      <c r="K1395">
        <f t="shared" ref="K1395:K1401" ca="1" si="505">RANDBETWEEN(15, 25)</f>
        <v>23</v>
      </c>
      <c r="L1395">
        <f t="shared" ref="L1395:L1401" ca="1" si="506">ROUND(1 + RAND(), 1)</f>
        <v>1.8</v>
      </c>
      <c r="M1395" t="str">
        <f t="shared" ca="1" si="491"/>
        <v>Reddish brown</v>
      </c>
      <c r="N1395">
        <f t="shared" ca="1" si="492"/>
        <v>34</v>
      </c>
      <c r="O1395">
        <f t="shared" ca="1" si="493"/>
        <v>49.4</v>
      </c>
      <c r="P1395">
        <f t="shared" ca="1" si="494"/>
        <v>25.2</v>
      </c>
      <c r="Q1395">
        <f t="shared" ca="1" si="495"/>
        <v>996</v>
      </c>
      <c r="R1395" t="s">
        <v>24</v>
      </c>
      <c r="S1395">
        <f t="shared" ca="1" si="488"/>
        <v>1.44</v>
      </c>
      <c r="T1395">
        <f t="shared" ca="1" si="489"/>
        <v>1.24</v>
      </c>
      <c r="U1395">
        <f t="shared" ca="1" si="490"/>
        <v>0.03</v>
      </c>
      <c r="V1395">
        <v>24947</v>
      </c>
      <c r="W1395">
        <v>774230</v>
      </c>
    </row>
    <row r="1396" spans="1:23" x14ac:dyDescent="0.25">
      <c r="A1396">
        <v>1395</v>
      </c>
      <c r="B1396">
        <f t="shared" ca="1" si="496"/>
        <v>33</v>
      </c>
      <c r="C1396" t="str">
        <f t="shared" ca="1" si="497"/>
        <v>Loamy</v>
      </c>
      <c r="D1396">
        <f t="shared" ca="1" si="498"/>
        <v>6.9</v>
      </c>
      <c r="E1396">
        <f t="shared" ca="1" si="499"/>
        <v>3.3</v>
      </c>
      <c r="F1396">
        <f t="shared" ca="1" si="500"/>
        <v>56.5</v>
      </c>
      <c r="G1396">
        <f t="shared" ca="1" si="501"/>
        <v>1.36</v>
      </c>
      <c r="H1396">
        <f t="shared" ca="1" si="502"/>
        <v>94</v>
      </c>
      <c r="I1396">
        <f t="shared" ca="1" si="503"/>
        <v>41</v>
      </c>
      <c r="J1396">
        <f t="shared" ca="1" si="504"/>
        <v>236</v>
      </c>
      <c r="K1396">
        <f t="shared" ca="1" si="505"/>
        <v>16</v>
      </c>
      <c r="L1396">
        <f t="shared" ca="1" si="506"/>
        <v>1.8</v>
      </c>
      <c r="M1396" t="str">
        <f t="shared" ca="1" si="491"/>
        <v>Dark brown</v>
      </c>
      <c r="N1396">
        <f t="shared" ca="1" si="492"/>
        <v>43.3</v>
      </c>
      <c r="O1396">
        <f t="shared" ca="1" si="493"/>
        <v>59.5</v>
      </c>
      <c r="P1396">
        <f t="shared" ca="1" si="494"/>
        <v>21.6</v>
      </c>
      <c r="Q1396">
        <f t="shared" ca="1" si="495"/>
        <v>885</v>
      </c>
      <c r="R1396" t="s">
        <v>24</v>
      </c>
      <c r="S1396">
        <f t="shared" ca="1" si="488"/>
        <v>2.29</v>
      </c>
      <c r="T1396">
        <f t="shared" ca="1" si="489"/>
        <v>0.95</v>
      </c>
      <c r="U1396">
        <f t="shared" ca="1" si="490"/>
        <v>0.03</v>
      </c>
      <c r="V1396">
        <v>24947</v>
      </c>
      <c r="W1396">
        <v>774230</v>
      </c>
    </row>
    <row r="1397" spans="1:23" x14ac:dyDescent="0.25">
      <c r="A1397">
        <v>1396</v>
      </c>
      <c r="B1397">
        <f t="shared" ca="1" si="496"/>
        <v>38</v>
      </c>
      <c r="C1397" t="str">
        <f t="shared" ca="1" si="497"/>
        <v>Sandy loam</v>
      </c>
      <c r="D1397">
        <f t="shared" ca="1" si="498"/>
        <v>6.2</v>
      </c>
      <c r="E1397">
        <f t="shared" ca="1" si="499"/>
        <v>4.9000000000000004</v>
      </c>
      <c r="F1397">
        <f t="shared" ca="1" si="500"/>
        <v>67.099999999999994</v>
      </c>
      <c r="G1397">
        <f t="shared" ca="1" si="501"/>
        <v>1.25</v>
      </c>
      <c r="H1397">
        <f t="shared" ca="1" si="502"/>
        <v>92</v>
      </c>
      <c r="I1397">
        <f t="shared" ca="1" si="503"/>
        <v>45</v>
      </c>
      <c r="J1397">
        <f t="shared" ca="1" si="504"/>
        <v>226</v>
      </c>
      <c r="K1397">
        <f t="shared" ca="1" si="505"/>
        <v>22</v>
      </c>
      <c r="L1397">
        <f t="shared" ca="1" si="506"/>
        <v>1.7</v>
      </c>
      <c r="M1397" t="str">
        <f t="shared" ca="1" si="491"/>
        <v>Reddish brown</v>
      </c>
      <c r="N1397">
        <f t="shared" ca="1" si="492"/>
        <v>30.7</v>
      </c>
      <c r="O1397">
        <f t="shared" ca="1" si="493"/>
        <v>39.799999999999997</v>
      </c>
      <c r="P1397">
        <f t="shared" ca="1" si="494"/>
        <v>26</v>
      </c>
      <c r="Q1397">
        <f t="shared" ca="1" si="495"/>
        <v>768</v>
      </c>
      <c r="R1397" t="s">
        <v>24</v>
      </c>
      <c r="S1397">
        <f t="shared" ca="1" si="488"/>
        <v>2.04</v>
      </c>
      <c r="T1397">
        <f t="shared" ca="1" si="489"/>
        <v>1.69</v>
      </c>
      <c r="U1397">
        <f t="shared" ca="1" si="490"/>
        <v>0.04</v>
      </c>
      <c r="V1397">
        <v>24947</v>
      </c>
      <c r="W1397">
        <v>774230</v>
      </c>
    </row>
    <row r="1398" spans="1:23" x14ac:dyDescent="0.25">
      <c r="A1398">
        <v>1397</v>
      </c>
      <c r="B1398">
        <f t="shared" ca="1" si="496"/>
        <v>35</v>
      </c>
      <c r="C1398" t="str">
        <f t="shared" ca="1" si="497"/>
        <v>Loamy</v>
      </c>
      <c r="D1398">
        <f t="shared" ca="1" si="498"/>
        <v>6.6</v>
      </c>
      <c r="E1398">
        <f t="shared" ca="1" si="499"/>
        <v>4.3</v>
      </c>
      <c r="F1398">
        <f t="shared" ca="1" si="500"/>
        <v>67.5</v>
      </c>
      <c r="G1398">
        <f t="shared" ca="1" si="501"/>
        <v>1.01</v>
      </c>
      <c r="H1398">
        <f t="shared" ca="1" si="502"/>
        <v>94</v>
      </c>
      <c r="I1398">
        <f t="shared" ca="1" si="503"/>
        <v>47</v>
      </c>
      <c r="J1398">
        <f t="shared" ca="1" si="504"/>
        <v>281</v>
      </c>
      <c r="K1398">
        <f t="shared" ca="1" si="505"/>
        <v>21</v>
      </c>
      <c r="L1398">
        <f t="shared" ca="1" si="506"/>
        <v>1.6</v>
      </c>
      <c r="M1398" t="str">
        <f t="shared" ca="1" si="491"/>
        <v>Dark brown</v>
      </c>
      <c r="N1398">
        <f t="shared" ca="1" si="492"/>
        <v>35.1</v>
      </c>
      <c r="O1398">
        <f t="shared" ca="1" si="493"/>
        <v>35</v>
      </c>
      <c r="P1398">
        <f t="shared" ca="1" si="494"/>
        <v>20.7</v>
      </c>
      <c r="Q1398">
        <f t="shared" ca="1" si="495"/>
        <v>720</v>
      </c>
      <c r="R1398" t="s">
        <v>24</v>
      </c>
      <c r="S1398">
        <f t="shared" ca="1" si="488"/>
        <v>2</v>
      </c>
      <c r="T1398">
        <f t="shared" ca="1" si="489"/>
        <v>1.93</v>
      </c>
      <c r="U1398">
        <f t="shared" ca="1" si="490"/>
        <v>0.03</v>
      </c>
      <c r="V1398">
        <v>24947</v>
      </c>
      <c r="W1398">
        <v>774230</v>
      </c>
    </row>
    <row r="1399" spans="1:23" x14ac:dyDescent="0.25">
      <c r="A1399">
        <v>1398</v>
      </c>
      <c r="B1399">
        <f t="shared" ca="1" si="496"/>
        <v>38</v>
      </c>
      <c r="C1399" t="str">
        <f t="shared" ca="1" si="497"/>
        <v>Loamy</v>
      </c>
      <c r="D1399">
        <f t="shared" ca="1" si="498"/>
        <v>7</v>
      </c>
      <c r="E1399">
        <f t="shared" ca="1" si="499"/>
        <v>3.5</v>
      </c>
      <c r="F1399">
        <f t="shared" ca="1" si="500"/>
        <v>67.8</v>
      </c>
      <c r="G1399">
        <f t="shared" ca="1" si="501"/>
        <v>1.32</v>
      </c>
      <c r="H1399">
        <f t="shared" ca="1" si="502"/>
        <v>91</v>
      </c>
      <c r="I1399">
        <f t="shared" ca="1" si="503"/>
        <v>52</v>
      </c>
      <c r="J1399">
        <f t="shared" ca="1" si="504"/>
        <v>287</v>
      </c>
      <c r="K1399">
        <f t="shared" ca="1" si="505"/>
        <v>22</v>
      </c>
      <c r="L1399">
        <f t="shared" ca="1" si="506"/>
        <v>1</v>
      </c>
      <c r="M1399" t="str">
        <f t="shared" ca="1" si="491"/>
        <v>Reddish brown</v>
      </c>
      <c r="N1399">
        <f t="shared" ca="1" si="492"/>
        <v>33.200000000000003</v>
      </c>
      <c r="O1399">
        <f t="shared" ca="1" si="493"/>
        <v>41.3</v>
      </c>
      <c r="P1399">
        <f t="shared" ca="1" si="494"/>
        <v>27.3</v>
      </c>
      <c r="Q1399">
        <f t="shared" ca="1" si="495"/>
        <v>906</v>
      </c>
      <c r="R1399" t="s">
        <v>24</v>
      </c>
      <c r="S1399">
        <f t="shared" ca="1" si="488"/>
        <v>1.75</v>
      </c>
      <c r="T1399">
        <f t="shared" ca="1" si="489"/>
        <v>1.64</v>
      </c>
      <c r="U1399">
        <f t="shared" ca="1" si="490"/>
        <v>0.04</v>
      </c>
      <c r="V1399">
        <v>24947</v>
      </c>
      <c r="W1399">
        <v>774230</v>
      </c>
    </row>
    <row r="1400" spans="1:23" x14ac:dyDescent="0.25">
      <c r="A1400">
        <v>1399</v>
      </c>
      <c r="B1400">
        <f t="shared" ca="1" si="496"/>
        <v>41</v>
      </c>
      <c r="C1400" t="str">
        <f t="shared" ca="1" si="497"/>
        <v>Sandy loam</v>
      </c>
      <c r="D1400">
        <f t="shared" ca="1" si="498"/>
        <v>6.1</v>
      </c>
      <c r="E1400">
        <f t="shared" ca="1" si="499"/>
        <v>3.2</v>
      </c>
      <c r="F1400">
        <f t="shared" ca="1" si="500"/>
        <v>56.6</v>
      </c>
      <c r="G1400">
        <f t="shared" ca="1" si="501"/>
        <v>1.38</v>
      </c>
      <c r="H1400">
        <f t="shared" ca="1" si="502"/>
        <v>124</v>
      </c>
      <c r="I1400">
        <f t="shared" ca="1" si="503"/>
        <v>30</v>
      </c>
      <c r="J1400">
        <f t="shared" ca="1" si="504"/>
        <v>281</v>
      </c>
      <c r="K1400">
        <f t="shared" ca="1" si="505"/>
        <v>19</v>
      </c>
      <c r="L1400">
        <f t="shared" ca="1" si="506"/>
        <v>1.4</v>
      </c>
      <c r="M1400" t="str">
        <f t="shared" ca="1" si="491"/>
        <v>Dark brown</v>
      </c>
      <c r="N1400">
        <f t="shared" ca="1" si="492"/>
        <v>31.3</v>
      </c>
      <c r="O1400">
        <f t="shared" ca="1" si="493"/>
        <v>59.4</v>
      </c>
      <c r="P1400">
        <f t="shared" ca="1" si="494"/>
        <v>20.2</v>
      </c>
      <c r="Q1400">
        <f t="shared" ca="1" si="495"/>
        <v>821</v>
      </c>
      <c r="R1400" t="s">
        <v>24</v>
      </c>
      <c r="S1400">
        <f t="shared" ca="1" si="488"/>
        <v>4.13</v>
      </c>
      <c r="T1400">
        <f t="shared" ca="1" si="489"/>
        <v>0.95</v>
      </c>
      <c r="U1400">
        <f t="shared" ca="1" si="490"/>
        <v>0.04</v>
      </c>
      <c r="V1400">
        <v>24947</v>
      </c>
      <c r="W1400">
        <v>774230</v>
      </c>
    </row>
    <row r="1401" spans="1:23" x14ac:dyDescent="0.25">
      <c r="A1401">
        <v>1400</v>
      </c>
      <c r="B1401">
        <f t="shared" ca="1" si="496"/>
        <v>31</v>
      </c>
      <c r="C1401" t="str">
        <f t="shared" ca="1" si="497"/>
        <v>Sandy loam</v>
      </c>
      <c r="D1401">
        <f t="shared" ca="1" si="498"/>
        <v>7</v>
      </c>
      <c r="E1401">
        <f t="shared" ca="1" si="499"/>
        <v>3.6</v>
      </c>
      <c r="F1401">
        <f t="shared" ca="1" si="500"/>
        <v>50.5</v>
      </c>
      <c r="G1401">
        <f t="shared" ca="1" si="501"/>
        <v>1.1100000000000001</v>
      </c>
      <c r="H1401">
        <f t="shared" ca="1" si="502"/>
        <v>96</v>
      </c>
      <c r="I1401">
        <f t="shared" ca="1" si="503"/>
        <v>52</v>
      </c>
      <c r="J1401">
        <f t="shared" ca="1" si="504"/>
        <v>225</v>
      </c>
      <c r="K1401">
        <f t="shared" ca="1" si="505"/>
        <v>16</v>
      </c>
      <c r="L1401">
        <f t="shared" ca="1" si="506"/>
        <v>1.3</v>
      </c>
      <c r="M1401" t="str">
        <f t="shared" ca="1" si="491"/>
        <v>Dark brown</v>
      </c>
      <c r="N1401">
        <f t="shared" ca="1" si="492"/>
        <v>30.6</v>
      </c>
      <c r="O1401">
        <f t="shared" ca="1" si="493"/>
        <v>53.2</v>
      </c>
      <c r="P1401">
        <f t="shared" ca="1" si="494"/>
        <v>21.5</v>
      </c>
      <c r="Q1401">
        <f t="shared" ca="1" si="495"/>
        <v>668</v>
      </c>
      <c r="R1401" t="s">
        <v>24</v>
      </c>
      <c r="S1401">
        <f t="shared" ca="1" si="488"/>
        <v>1.85</v>
      </c>
      <c r="T1401">
        <f t="shared" ca="1" si="489"/>
        <v>0.95</v>
      </c>
      <c r="U1401">
        <f t="shared" ca="1" si="490"/>
        <v>0.04</v>
      </c>
      <c r="V1401">
        <v>24947</v>
      </c>
      <c r="W1401">
        <v>774230</v>
      </c>
    </row>
    <row r="1402" spans="1:23" ht="18" x14ac:dyDescent="0.25">
      <c r="A1402">
        <v>1401</v>
      </c>
      <c r="B1402">
        <f t="shared" ca="1" si="496"/>
        <v>39</v>
      </c>
      <c r="C1402" t="str">
        <f t="shared" ca="1" si="497"/>
        <v>Sandy loam</v>
      </c>
      <c r="D1402">
        <f t="shared" ca="1" si="498"/>
        <v>6.4</v>
      </c>
      <c r="E1402">
        <f t="shared" ca="1" si="499"/>
        <v>4.2</v>
      </c>
      <c r="F1402">
        <f ca="1">ROUND(50 + RAND() * 20, 1)</f>
        <v>56.4</v>
      </c>
      <c r="G1402">
        <f ca="1">ROUND(1 + RAND() * 0.5, 2)</f>
        <v>1.08</v>
      </c>
      <c r="H1402">
        <f ca="1">RANDBETWEEN(80, 150)</f>
        <v>104</v>
      </c>
      <c r="I1402">
        <f ca="1">RANDBETWEEN(30, 60)</f>
        <v>51</v>
      </c>
      <c r="J1402">
        <f ca="1">RANDBETWEEN(200, 300)</f>
        <v>216</v>
      </c>
      <c r="K1402">
        <f ca="1">RANDBETWEEN(15, 25)</f>
        <v>24</v>
      </c>
      <c r="L1402">
        <f ca="1">ROUND(1 + RAND(), 1)</f>
        <v>1.8</v>
      </c>
      <c r="M1402" t="str">
        <f ca="1">CHOOSE(RANDBETWEEN(1,2), "Dark brown", "Reddish brown")</f>
        <v>Dark brown</v>
      </c>
      <c r="N1402">
        <f ca="1">ROUND(30 + RAND() * 20, 1)</f>
        <v>43.2</v>
      </c>
      <c r="O1402">
        <f ca="1">ROUND(30 + RAND() * 30, 1)</f>
        <v>47</v>
      </c>
      <c r="P1402">
        <f ca="1">ROUND(20 + RAND() * 10, 1)</f>
        <v>23.6</v>
      </c>
      <c r="Q1402">
        <f ca="1">RANDBETWEEN(600, 1000)</f>
        <v>774</v>
      </c>
      <c r="R1402" s="1" t="s">
        <v>25</v>
      </c>
      <c r="S1402">
        <f t="shared" ca="1" si="488"/>
        <v>2.04</v>
      </c>
      <c r="T1402">
        <f t="shared" ca="1" si="489"/>
        <v>1.2</v>
      </c>
      <c r="U1402">
        <f t="shared" ca="1" si="490"/>
        <v>0.03</v>
      </c>
      <c r="V1402">
        <v>10205</v>
      </c>
      <c r="W1402">
        <v>732380</v>
      </c>
    </row>
    <row r="1403" spans="1:23" ht="18" x14ac:dyDescent="0.25">
      <c r="A1403">
        <v>1402</v>
      </c>
      <c r="B1403">
        <f t="shared" ca="1" si="496"/>
        <v>40</v>
      </c>
      <c r="C1403" t="str">
        <f t="shared" ca="1" si="497"/>
        <v>Sandy loam</v>
      </c>
      <c r="D1403">
        <f t="shared" ca="1" si="498"/>
        <v>6.9</v>
      </c>
      <c r="E1403">
        <f t="shared" ca="1" si="499"/>
        <v>3.2</v>
      </c>
      <c r="F1403">
        <f t="shared" ref="F1403:F1466" ca="1" si="507">ROUND(50 + RAND() * 20, 1)</f>
        <v>50.5</v>
      </c>
      <c r="G1403">
        <f t="shared" ref="G1403:G1466" ca="1" si="508">ROUND(1 + RAND() * 0.5, 2)</f>
        <v>1.07</v>
      </c>
      <c r="H1403">
        <f t="shared" ref="H1403:H1466" ca="1" si="509">RANDBETWEEN(80, 150)</f>
        <v>123</v>
      </c>
      <c r="I1403">
        <f t="shared" ref="I1403:I1466" ca="1" si="510">RANDBETWEEN(30, 60)</f>
        <v>32</v>
      </c>
      <c r="J1403">
        <f t="shared" ref="J1403:J1466" ca="1" si="511">RANDBETWEEN(200, 300)</f>
        <v>283</v>
      </c>
      <c r="K1403">
        <f t="shared" ref="K1403:K1466" ca="1" si="512">RANDBETWEEN(15, 25)</f>
        <v>15</v>
      </c>
      <c r="L1403">
        <f t="shared" ref="L1403:L1466" ca="1" si="513">ROUND(1 + RAND(), 1)</f>
        <v>1.2</v>
      </c>
      <c r="M1403" t="str">
        <f t="shared" ref="M1403:M1466" ca="1" si="514">CHOOSE(RANDBETWEEN(1,2), "Dark brown", "Reddish brown")</f>
        <v>Dark brown</v>
      </c>
      <c r="N1403">
        <f t="shared" ref="N1403:N1466" ca="1" si="515">ROUND(30 + RAND() * 20, 1)</f>
        <v>30.2</v>
      </c>
      <c r="O1403">
        <f t="shared" ref="O1403:O1466" ca="1" si="516">ROUND(30 + RAND() * 30, 1)</f>
        <v>44.4</v>
      </c>
      <c r="P1403">
        <f t="shared" ref="P1403:P1466" ca="1" si="517">ROUND(20 + RAND() * 10, 1)</f>
        <v>28.1</v>
      </c>
      <c r="Q1403">
        <f t="shared" ref="Q1403:Q1466" ca="1" si="518">RANDBETWEEN(600, 1000)</f>
        <v>769</v>
      </c>
      <c r="R1403" s="1" t="s">
        <v>25</v>
      </c>
      <c r="S1403">
        <f t="shared" ca="1" si="488"/>
        <v>3.84</v>
      </c>
      <c r="T1403">
        <f t="shared" ca="1" si="489"/>
        <v>1.1399999999999999</v>
      </c>
      <c r="U1403">
        <f t="shared" ca="1" si="490"/>
        <v>0.04</v>
      </c>
      <c r="V1403">
        <v>10205</v>
      </c>
      <c r="W1403">
        <v>732380</v>
      </c>
    </row>
    <row r="1404" spans="1:23" ht="18" x14ac:dyDescent="0.25">
      <c r="A1404">
        <v>1403</v>
      </c>
      <c r="B1404">
        <f t="shared" ca="1" si="496"/>
        <v>32</v>
      </c>
      <c r="C1404" t="str">
        <f t="shared" ca="1" si="497"/>
        <v>Sandy loam</v>
      </c>
      <c r="D1404">
        <f t="shared" ca="1" si="498"/>
        <v>6.7</v>
      </c>
      <c r="E1404">
        <f t="shared" ca="1" si="499"/>
        <v>3.9</v>
      </c>
      <c r="F1404">
        <f t="shared" ca="1" si="507"/>
        <v>69.900000000000006</v>
      </c>
      <c r="G1404">
        <f t="shared" ca="1" si="508"/>
        <v>1.04</v>
      </c>
      <c r="H1404">
        <f t="shared" ca="1" si="509"/>
        <v>84</v>
      </c>
      <c r="I1404">
        <f t="shared" ca="1" si="510"/>
        <v>52</v>
      </c>
      <c r="J1404">
        <f t="shared" ca="1" si="511"/>
        <v>272</v>
      </c>
      <c r="K1404">
        <f t="shared" ca="1" si="512"/>
        <v>21</v>
      </c>
      <c r="L1404">
        <f t="shared" ca="1" si="513"/>
        <v>1.2</v>
      </c>
      <c r="M1404" t="str">
        <f t="shared" ca="1" si="514"/>
        <v>Reddish brown</v>
      </c>
      <c r="N1404">
        <f t="shared" ca="1" si="515"/>
        <v>36.1</v>
      </c>
      <c r="O1404">
        <f t="shared" ca="1" si="516"/>
        <v>44.6</v>
      </c>
      <c r="P1404">
        <f t="shared" ca="1" si="517"/>
        <v>24.6</v>
      </c>
      <c r="Q1404">
        <f t="shared" ca="1" si="518"/>
        <v>721</v>
      </c>
      <c r="R1404" s="1" t="s">
        <v>25</v>
      </c>
      <c r="S1404">
        <f t="shared" ca="1" si="488"/>
        <v>1.62</v>
      </c>
      <c r="T1404">
        <f t="shared" ca="1" si="489"/>
        <v>1.57</v>
      </c>
      <c r="U1404">
        <f t="shared" ca="1" si="490"/>
        <v>0.03</v>
      </c>
      <c r="V1404">
        <v>10205</v>
      </c>
      <c r="W1404">
        <v>732380</v>
      </c>
    </row>
    <row r="1405" spans="1:23" ht="18" x14ac:dyDescent="0.25">
      <c r="A1405">
        <v>1404</v>
      </c>
      <c r="B1405">
        <f t="shared" ca="1" si="496"/>
        <v>38</v>
      </c>
      <c r="C1405" t="str">
        <f t="shared" ca="1" si="497"/>
        <v>Loamy</v>
      </c>
      <c r="D1405">
        <f t="shared" ca="1" si="498"/>
        <v>6.1</v>
      </c>
      <c r="E1405">
        <f t="shared" ca="1" si="499"/>
        <v>3.6</v>
      </c>
      <c r="F1405">
        <f t="shared" ca="1" si="507"/>
        <v>57.5</v>
      </c>
      <c r="G1405">
        <f t="shared" ca="1" si="508"/>
        <v>1.1000000000000001</v>
      </c>
      <c r="H1405">
        <f t="shared" ca="1" si="509"/>
        <v>121</v>
      </c>
      <c r="I1405">
        <f t="shared" ca="1" si="510"/>
        <v>60</v>
      </c>
      <c r="J1405">
        <f t="shared" ca="1" si="511"/>
        <v>236</v>
      </c>
      <c r="K1405">
        <f t="shared" ca="1" si="512"/>
        <v>17</v>
      </c>
      <c r="L1405">
        <f t="shared" ca="1" si="513"/>
        <v>1.4</v>
      </c>
      <c r="M1405" t="str">
        <f t="shared" ca="1" si="514"/>
        <v>Reddish brown</v>
      </c>
      <c r="N1405">
        <f t="shared" ca="1" si="515"/>
        <v>37.6</v>
      </c>
      <c r="O1405">
        <f t="shared" ca="1" si="516"/>
        <v>57.4</v>
      </c>
      <c r="P1405">
        <f t="shared" ca="1" si="517"/>
        <v>20.5</v>
      </c>
      <c r="Q1405">
        <f t="shared" ca="1" si="518"/>
        <v>864</v>
      </c>
      <c r="R1405" s="1" t="s">
        <v>25</v>
      </c>
      <c r="S1405">
        <f t="shared" ca="1" si="488"/>
        <v>2.02</v>
      </c>
      <c r="T1405">
        <f t="shared" ca="1" si="489"/>
        <v>1</v>
      </c>
      <c r="U1405">
        <f t="shared" ca="1" si="490"/>
        <v>0.03</v>
      </c>
      <c r="V1405">
        <v>10205</v>
      </c>
      <c r="W1405">
        <v>732380</v>
      </c>
    </row>
    <row r="1406" spans="1:23" ht="18" x14ac:dyDescent="0.25">
      <c r="A1406">
        <v>1405</v>
      </c>
      <c r="B1406">
        <f t="shared" ca="1" si="496"/>
        <v>33</v>
      </c>
      <c r="C1406" t="str">
        <f t="shared" ca="1" si="497"/>
        <v>Sandy loam</v>
      </c>
      <c r="D1406">
        <f t="shared" ca="1" si="498"/>
        <v>6.3</v>
      </c>
      <c r="E1406">
        <f t="shared" ca="1" si="499"/>
        <v>4.2</v>
      </c>
      <c r="F1406">
        <f t="shared" ca="1" si="507"/>
        <v>58.1</v>
      </c>
      <c r="G1406">
        <f t="shared" ca="1" si="508"/>
        <v>1.34</v>
      </c>
      <c r="H1406">
        <f t="shared" ca="1" si="509"/>
        <v>124</v>
      </c>
      <c r="I1406">
        <f t="shared" ca="1" si="510"/>
        <v>37</v>
      </c>
      <c r="J1406">
        <f t="shared" ca="1" si="511"/>
        <v>253</v>
      </c>
      <c r="K1406">
        <f t="shared" ca="1" si="512"/>
        <v>17</v>
      </c>
      <c r="L1406">
        <f t="shared" ca="1" si="513"/>
        <v>1.1000000000000001</v>
      </c>
      <c r="M1406" t="str">
        <f t="shared" ca="1" si="514"/>
        <v>Reddish brown</v>
      </c>
      <c r="N1406">
        <f t="shared" ca="1" si="515"/>
        <v>34.4</v>
      </c>
      <c r="O1406">
        <f t="shared" ca="1" si="516"/>
        <v>41.9</v>
      </c>
      <c r="P1406">
        <f t="shared" ca="1" si="517"/>
        <v>26.3</v>
      </c>
      <c r="Q1406">
        <f t="shared" ca="1" si="518"/>
        <v>949</v>
      </c>
      <c r="R1406" s="1" t="s">
        <v>25</v>
      </c>
      <c r="S1406">
        <f t="shared" ca="1" si="488"/>
        <v>3.35</v>
      </c>
      <c r="T1406">
        <f t="shared" ca="1" si="489"/>
        <v>1.39</v>
      </c>
      <c r="U1406">
        <f t="shared" ca="1" si="490"/>
        <v>0.04</v>
      </c>
      <c r="V1406">
        <v>10205</v>
      </c>
      <c r="W1406">
        <v>732380</v>
      </c>
    </row>
    <row r="1407" spans="1:23" ht="18" x14ac:dyDescent="0.25">
      <c r="A1407">
        <v>1406</v>
      </c>
      <c r="B1407">
        <f t="shared" ca="1" si="496"/>
        <v>40</v>
      </c>
      <c r="C1407" t="str">
        <f t="shared" ca="1" si="497"/>
        <v>Loamy</v>
      </c>
      <c r="D1407">
        <f t="shared" ca="1" si="498"/>
        <v>6.8</v>
      </c>
      <c r="E1407">
        <f t="shared" ca="1" si="499"/>
        <v>4.9000000000000004</v>
      </c>
      <c r="F1407">
        <f t="shared" ca="1" si="507"/>
        <v>54.5</v>
      </c>
      <c r="G1407">
        <f t="shared" ca="1" si="508"/>
        <v>1.41</v>
      </c>
      <c r="H1407">
        <f t="shared" ca="1" si="509"/>
        <v>116</v>
      </c>
      <c r="I1407">
        <f t="shared" ca="1" si="510"/>
        <v>43</v>
      </c>
      <c r="J1407">
        <f t="shared" ca="1" si="511"/>
        <v>270</v>
      </c>
      <c r="K1407">
        <f t="shared" ca="1" si="512"/>
        <v>15</v>
      </c>
      <c r="L1407">
        <f t="shared" ca="1" si="513"/>
        <v>1.5</v>
      </c>
      <c r="M1407" t="str">
        <f t="shared" ca="1" si="514"/>
        <v>Reddish brown</v>
      </c>
      <c r="N1407">
        <f t="shared" ca="1" si="515"/>
        <v>47.2</v>
      </c>
      <c r="O1407">
        <f t="shared" ca="1" si="516"/>
        <v>31.8</v>
      </c>
      <c r="P1407">
        <f t="shared" ca="1" si="517"/>
        <v>25</v>
      </c>
      <c r="Q1407">
        <f t="shared" ca="1" si="518"/>
        <v>830</v>
      </c>
      <c r="R1407" s="1" t="s">
        <v>25</v>
      </c>
      <c r="S1407">
        <f t="shared" ca="1" si="488"/>
        <v>2.7</v>
      </c>
      <c r="T1407">
        <f t="shared" ca="1" si="489"/>
        <v>1.71</v>
      </c>
      <c r="U1407">
        <f t="shared" ca="1" si="490"/>
        <v>0.03</v>
      </c>
      <c r="V1407">
        <v>10205</v>
      </c>
      <c r="W1407">
        <v>732380</v>
      </c>
    </row>
    <row r="1408" spans="1:23" ht="18" x14ac:dyDescent="0.25">
      <c r="A1408">
        <v>1407</v>
      </c>
      <c r="B1408">
        <f t="shared" ca="1" si="496"/>
        <v>43</v>
      </c>
      <c r="C1408" t="str">
        <f t="shared" ca="1" si="497"/>
        <v>Loamy</v>
      </c>
      <c r="D1408">
        <f t="shared" ca="1" si="498"/>
        <v>6</v>
      </c>
      <c r="E1408">
        <f t="shared" ca="1" si="499"/>
        <v>3.6</v>
      </c>
      <c r="F1408">
        <f t="shared" ca="1" si="507"/>
        <v>69.2</v>
      </c>
      <c r="G1408">
        <f t="shared" ca="1" si="508"/>
        <v>1.43</v>
      </c>
      <c r="H1408">
        <f t="shared" ca="1" si="509"/>
        <v>144</v>
      </c>
      <c r="I1408">
        <f t="shared" ca="1" si="510"/>
        <v>43</v>
      </c>
      <c r="J1408">
        <f t="shared" ca="1" si="511"/>
        <v>277</v>
      </c>
      <c r="K1408">
        <f t="shared" ca="1" si="512"/>
        <v>20</v>
      </c>
      <c r="L1408">
        <f t="shared" ca="1" si="513"/>
        <v>1.5</v>
      </c>
      <c r="M1408" t="str">
        <f t="shared" ca="1" si="514"/>
        <v>Dark brown</v>
      </c>
      <c r="N1408">
        <f t="shared" ca="1" si="515"/>
        <v>46.5</v>
      </c>
      <c r="O1408">
        <f t="shared" ca="1" si="516"/>
        <v>41.9</v>
      </c>
      <c r="P1408">
        <f t="shared" ca="1" si="517"/>
        <v>28.7</v>
      </c>
      <c r="Q1408">
        <f t="shared" ca="1" si="518"/>
        <v>668</v>
      </c>
      <c r="R1408" s="1" t="s">
        <v>25</v>
      </c>
      <c r="S1408">
        <f t="shared" ca="1" si="488"/>
        <v>3.35</v>
      </c>
      <c r="T1408">
        <f t="shared" ca="1" si="489"/>
        <v>1.65</v>
      </c>
      <c r="U1408">
        <f t="shared" ca="1" si="490"/>
        <v>0.03</v>
      </c>
      <c r="V1408">
        <v>10205</v>
      </c>
      <c r="W1408">
        <v>732380</v>
      </c>
    </row>
    <row r="1409" spans="1:23" ht="18" x14ac:dyDescent="0.25">
      <c r="A1409">
        <v>1408</v>
      </c>
      <c r="B1409">
        <f t="shared" ca="1" si="496"/>
        <v>35</v>
      </c>
      <c r="C1409" t="str">
        <f t="shared" ca="1" si="497"/>
        <v>Loamy</v>
      </c>
      <c r="D1409">
        <f t="shared" ca="1" si="498"/>
        <v>6</v>
      </c>
      <c r="E1409">
        <f t="shared" ca="1" si="499"/>
        <v>4.8</v>
      </c>
      <c r="F1409">
        <f t="shared" ca="1" si="507"/>
        <v>67.3</v>
      </c>
      <c r="G1409">
        <f t="shared" ca="1" si="508"/>
        <v>1.02</v>
      </c>
      <c r="H1409">
        <f t="shared" ca="1" si="509"/>
        <v>82</v>
      </c>
      <c r="I1409">
        <f t="shared" ca="1" si="510"/>
        <v>51</v>
      </c>
      <c r="J1409">
        <f t="shared" ca="1" si="511"/>
        <v>204</v>
      </c>
      <c r="K1409">
        <f t="shared" ca="1" si="512"/>
        <v>19</v>
      </c>
      <c r="L1409">
        <f t="shared" ca="1" si="513"/>
        <v>1.6</v>
      </c>
      <c r="M1409" t="str">
        <f t="shared" ca="1" si="514"/>
        <v>Dark brown</v>
      </c>
      <c r="N1409">
        <f t="shared" ca="1" si="515"/>
        <v>38</v>
      </c>
      <c r="O1409">
        <f t="shared" ca="1" si="516"/>
        <v>56.7</v>
      </c>
      <c r="P1409">
        <f t="shared" ca="1" si="517"/>
        <v>25.1</v>
      </c>
      <c r="Q1409">
        <f t="shared" ca="1" si="518"/>
        <v>833</v>
      </c>
      <c r="R1409" s="1" t="s">
        <v>25</v>
      </c>
      <c r="S1409">
        <f t="shared" ca="1" si="488"/>
        <v>1.61</v>
      </c>
      <c r="T1409">
        <f t="shared" ca="1" si="489"/>
        <v>1.19</v>
      </c>
      <c r="U1409">
        <f t="shared" ca="1" si="490"/>
        <v>0.03</v>
      </c>
      <c r="V1409">
        <v>10205</v>
      </c>
      <c r="W1409">
        <v>732380</v>
      </c>
    </row>
    <row r="1410" spans="1:23" ht="18" x14ac:dyDescent="0.25">
      <c r="A1410">
        <v>1409</v>
      </c>
      <c r="B1410">
        <f t="shared" ca="1" si="496"/>
        <v>32</v>
      </c>
      <c r="C1410" t="str">
        <f t="shared" ca="1" si="497"/>
        <v>Sandy loam</v>
      </c>
      <c r="D1410">
        <f t="shared" ca="1" si="498"/>
        <v>7</v>
      </c>
      <c r="E1410">
        <f t="shared" ca="1" si="499"/>
        <v>3.9</v>
      </c>
      <c r="F1410">
        <f t="shared" ca="1" si="507"/>
        <v>56</v>
      </c>
      <c r="G1410">
        <f t="shared" ca="1" si="508"/>
        <v>1</v>
      </c>
      <c r="H1410">
        <f t="shared" ca="1" si="509"/>
        <v>121</v>
      </c>
      <c r="I1410">
        <f t="shared" ca="1" si="510"/>
        <v>56</v>
      </c>
      <c r="J1410">
        <f t="shared" ca="1" si="511"/>
        <v>255</v>
      </c>
      <c r="K1410">
        <f t="shared" ca="1" si="512"/>
        <v>21</v>
      </c>
      <c r="L1410">
        <f t="shared" ca="1" si="513"/>
        <v>1.9</v>
      </c>
      <c r="M1410" t="str">
        <f t="shared" ca="1" si="514"/>
        <v>Dark brown</v>
      </c>
      <c r="N1410">
        <f t="shared" ca="1" si="515"/>
        <v>48.3</v>
      </c>
      <c r="O1410">
        <f t="shared" ca="1" si="516"/>
        <v>51.6</v>
      </c>
      <c r="P1410">
        <f t="shared" ca="1" si="517"/>
        <v>28.5</v>
      </c>
      <c r="Q1410">
        <f t="shared" ca="1" si="518"/>
        <v>678</v>
      </c>
      <c r="R1410" s="1" t="s">
        <v>25</v>
      </c>
      <c r="S1410">
        <f t="shared" ca="1" si="488"/>
        <v>2.16</v>
      </c>
      <c r="T1410">
        <f t="shared" ca="1" si="489"/>
        <v>1.0900000000000001</v>
      </c>
      <c r="U1410">
        <f t="shared" ca="1" si="490"/>
        <v>0.02</v>
      </c>
      <c r="V1410">
        <v>10205</v>
      </c>
      <c r="W1410">
        <v>732380</v>
      </c>
    </row>
    <row r="1411" spans="1:23" ht="18" x14ac:dyDescent="0.25">
      <c r="A1411">
        <v>1410</v>
      </c>
      <c r="B1411">
        <f t="shared" ca="1" si="496"/>
        <v>41</v>
      </c>
      <c r="C1411" t="str">
        <f t="shared" ca="1" si="497"/>
        <v>Loamy</v>
      </c>
      <c r="D1411">
        <f t="shared" ca="1" si="498"/>
        <v>6.6</v>
      </c>
      <c r="E1411">
        <f t="shared" ca="1" si="499"/>
        <v>4.2</v>
      </c>
      <c r="F1411">
        <f t="shared" ca="1" si="507"/>
        <v>65.599999999999994</v>
      </c>
      <c r="G1411">
        <f t="shared" ca="1" si="508"/>
        <v>1.49</v>
      </c>
      <c r="H1411">
        <f t="shared" ca="1" si="509"/>
        <v>115</v>
      </c>
      <c r="I1411">
        <f t="shared" ca="1" si="510"/>
        <v>39</v>
      </c>
      <c r="J1411">
        <f t="shared" ca="1" si="511"/>
        <v>229</v>
      </c>
      <c r="K1411">
        <f t="shared" ca="1" si="512"/>
        <v>21</v>
      </c>
      <c r="L1411">
        <f t="shared" ca="1" si="513"/>
        <v>1.2</v>
      </c>
      <c r="M1411" t="str">
        <f t="shared" ca="1" si="514"/>
        <v>Reddish brown</v>
      </c>
      <c r="N1411">
        <f t="shared" ca="1" si="515"/>
        <v>31.2</v>
      </c>
      <c r="O1411">
        <f t="shared" ca="1" si="516"/>
        <v>55.7</v>
      </c>
      <c r="P1411">
        <f t="shared" ca="1" si="517"/>
        <v>29.8</v>
      </c>
      <c r="Q1411">
        <f t="shared" ca="1" si="518"/>
        <v>838</v>
      </c>
      <c r="R1411" s="1" t="s">
        <v>25</v>
      </c>
      <c r="S1411">
        <f t="shared" ref="S1411:S1474" ca="1" si="519">ROUND(H1411/I1411,2)</f>
        <v>2.95</v>
      </c>
      <c r="T1411">
        <f t="shared" ref="T1411:T1474" ca="1" si="520">ROUND(F1411/O1411,2)</f>
        <v>1.18</v>
      </c>
      <c r="U1411">
        <f t="shared" ref="U1411:U1474" ca="1" si="521">ROUND(G1411/N1411,2)</f>
        <v>0.05</v>
      </c>
      <c r="V1411">
        <v>10205</v>
      </c>
      <c r="W1411">
        <v>732380</v>
      </c>
    </row>
    <row r="1412" spans="1:23" ht="18" x14ac:dyDescent="0.25">
      <c r="A1412">
        <v>1411</v>
      </c>
      <c r="B1412">
        <f t="shared" ca="1" si="496"/>
        <v>37</v>
      </c>
      <c r="C1412" t="str">
        <f t="shared" ca="1" si="497"/>
        <v>Loamy</v>
      </c>
      <c r="D1412">
        <f t="shared" ca="1" si="498"/>
        <v>6.7</v>
      </c>
      <c r="E1412">
        <f t="shared" ca="1" si="499"/>
        <v>4.9000000000000004</v>
      </c>
      <c r="F1412">
        <f t="shared" ca="1" si="507"/>
        <v>61.7</v>
      </c>
      <c r="G1412">
        <f t="shared" ca="1" si="508"/>
        <v>1.23</v>
      </c>
      <c r="H1412">
        <f t="shared" ca="1" si="509"/>
        <v>99</v>
      </c>
      <c r="I1412">
        <f t="shared" ca="1" si="510"/>
        <v>38</v>
      </c>
      <c r="J1412">
        <f t="shared" ca="1" si="511"/>
        <v>253</v>
      </c>
      <c r="K1412">
        <f t="shared" ca="1" si="512"/>
        <v>24</v>
      </c>
      <c r="L1412">
        <f t="shared" ca="1" si="513"/>
        <v>1.1000000000000001</v>
      </c>
      <c r="M1412" t="str">
        <f t="shared" ca="1" si="514"/>
        <v>Reddish brown</v>
      </c>
      <c r="N1412">
        <f t="shared" ca="1" si="515"/>
        <v>42.1</v>
      </c>
      <c r="O1412">
        <f t="shared" ca="1" si="516"/>
        <v>32.4</v>
      </c>
      <c r="P1412">
        <f t="shared" ca="1" si="517"/>
        <v>22.9</v>
      </c>
      <c r="Q1412">
        <f t="shared" ca="1" si="518"/>
        <v>792</v>
      </c>
      <c r="R1412" s="1" t="s">
        <v>25</v>
      </c>
      <c r="S1412">
        <f t="shared" ca="1" si="519"/>
        <v>2.61</v>
      </c>
      <c r="T1412">
        <f t="shared" ca="1" si="520"/>
        <v>1.9</v>
      </c>
      <c r="U1412">
        <f t="shared" ca="1" si="521"/>
        <v>0.03</v>
      </c>
      <c r="V1412">
        <v>10205</v>
      </c>
      <c r="W1412">
        <v>732380</v>
      </c>
    </row>
    <row r="1413" spans="1:23" ht="18" x14ac:dyDescent="0.25">
      <c r="A1413">
        <v>1412</v>
      </c>
      <c r="B1413">
        <f t="shared" ca="1" si="496"/>
        <v>40</v>
      </c>
      <c r="C1413" t="str">
        <f t="shared" ca="1" si="497"/>
        <v>Sandy loam</v>
      </c>
      <c r="D1413">
        <f t="shared" ca="1" si="498"/>
        <v>6.4</v>
      </c>
      <c r="E1413">
        <f t="shared" ca="1" si="499"/>
        <v>4.9000000000000004</v>
      </c>
      <c r="F1413">
        <f t="shared" ca="1" si="507"/>
        <v>69</v>
      </c>
      <c r="G1413">
        <f t="shared" ca="1" si="508"/>
        <v>1.39</v>
      </c>
      <c r="H1413">
        <f t="shared" ca="1" si="509"/>
        <v>129</v>
      </c>
      <c r="I1413">
        <f t="shared" ca="1" si="510"/>
        <v>41</v>
      </c>
      <c r="J1413">
        <f t="shared" ca="1" si="511"/>
        <v>255</v>
      </c>
      <c r="K1413">
        <f t="shared" ca="1" si="512"/>
        <v>15</v>
      </c>
      <c r="L1413">
        <f t="shared" ca="1" si="513"/>
        <v>1.4</v>
      </c>
      <c r="M1413" t="str">
        <f t="shared" ca="1" si="514"/>
        <v>Dark brown</v>
      </c>
      <c r="N1413">
        <f t="shared" ca="1" si="515"/>
        <v>46.7</v>
      </c>
      <c r="O1413">
        <f t="shared" ca="1" si="516"/>
        <v>36.200000000000003</v>
      </c>
      <c r="P1413">
        <f t="shared" ca="1" si="517"/>
        <v>25.9</v>
      </c>
      <c r="Q1413">
        <f t="shared" ca="1" si="518"/>
        <v>699</v>
      </c>
      <c r="R1413" s="1" t="s">
        <v>25</v>
      </c>
      <c r="S1413">
        <f t="shared" ca="1" si="519"/>
        <v>3.15</v>
      </c>
      <c r="T1413">
        <f t="shared" ca="1" si="520"/>
        <v>1.91</v>
      </c>
      <c r="U1413">
        <f t="shared" ca="1" si="521"/>
        <v>0.03</v>
      </c>
      <c r="V1413">
        <v>10205</v>
      </c>
      <c r="W1413">
        <v>732380</v>
      </c>
    </row>
    <row r="1414" spans="1:23" ht="18" x14ac:dyDescent="0.25">
      <c r="A1414">
        <v>1413</v>
      </c>
      <c r="B1414">
        <f t="shared" ca="1" si="496"/>
        <v>36</v>
      </c>
      <c r="C1414" t="str">
        <f t="shared" ca="1" si="497"/>
        <v>Sandy loam</v>
      </c>
      <c r="D1414">
        <f t="shared" ca="1" si="498"/>
        <v>6.2</v>
      </c>
      <c r="E1414">
        <f t="shared" ca="1" si="499"/>
        <v>4.3</v>
      </c>
      <c r="F1414">
        <f t="shared" ca="1" si="507"/>
        <v>66.599999999999994</v>
      </c>
      <c r="G1414">
        <f t="shared" ca="1" si="508"/>
        <v>1.49</v>
      </c>
      <c r="H1414">
        <f t="shared" ca="1" si="509"/>
        <v>143</v>
      </c>
      <c r="I1414">
        <f t="shared" ca="1" si="510"/>
        <v>47</v>
      </c>
      <c r="J1414">
        <f t="shared" ca="1" si="511"/>
        <v>275</v>
      </c>
      <c r="K1414">
        <f t="shared" ca="1" si="512"/>
        <v>15</v>
      </c>
      <c r="L1414">
        <f t="shared" ca="1" si="513"/>
        <v>1.7</v>
      </c>
      <c r="M1414" t="str">
        <f t="shared" ca="1" si="514"/>
        <v>Dark brown</v>
      </c>
      <c r="N1414">
        <f t="shared" ca="1" si="515"/>
        <v>33</v>
      </c>
      <c r="O1414">
        <f t="shared" ca="1" si="516"/>
        <v>38.299999999999997</v>
      </c>
      <c r="P1414">
        <f t="shared" ca="1" si="517"/>
        <v>29.2</v>
      </c>
      <c r="Q1414">
        <f t="shared" ca="1" si="518"/>
        <v>708</v>
      </c>
      <c r="R1414" s="1" t="s">
        <v>25</v>
      </c>
      <c r="S1414">
        <f t="shared" ca="1" si="519"/>
        <v>3.04</v>
      </c>
      <c r="T1414">
        <f t="shared" ca="1" si="520"/>
        <v>1.74</v>
      </c>
      <c r="U1414">
        <f t="shared" ca="1" si="521"/>
        <v>0.05</v>
      </c>
      <c r="V1414">
        <v>10205</v>
      </c>
      <c r="W1414">
        <v>732380</v>
      </c>
    </row>
    <row r="1415" spans="1:23" ht="18" x14ac:dyDescent="0.25">
      <c r="A1415">
        <v>1414</v>
      </c>
      <c r="B1415">
        <f t="shared" ca="1" si="496"/>
        <v>42</v>
      </c>
      <c r="C1415" t="str">
        <f t="shared" ca="1" si="497"/>
        <v>Sandy loam</v>
      </c>
      <c r="D1415">
        <f t="shared" ca="1" si="498"/>
        <v>6.7</v>
      </c>
      <c r="E1415">
        <f t="shared" ca="1" si="499"/>
        <v>3.7</v>
      </c>
      <c r="F1415">
        <f t="shared" ca="1" si="507"/>
        <v>66.099999999999994</v>
      </c>
      <c r="G1415">
        <f t="shared" ca="1" si="508"/>
        <v>1.4</v>
      </c>
      <c r="H1415">
        <f t="shared" ca="1" si="509"/>
        <v>119</v>
      </c>
      <c r="I1415">
        <f t="shared" ca="1" si="510"/>
        <v>32</v>
      </c>
      <c r="J1415">
        <f t="shared" ca="1" si="511"/>
        <v>208</v>
      </c>
      <c r="K1415">
        <f t="shared" ca="1" si="512"/>
        <v>15</v>
      </c>
      <c r="L1415">
        <f t="shared" ca="1" si="513"/>
        <v>1.9</v>
      </c>
      <c r="M1415" t="str">
        <f t="shared" ca="1" si="514"/>
        <v>Reddish brown</v>
      </c>
      <c r="N1415">
        <f t="shared" ca="1" si="515"/>
        <v>40.700000000000003</v>
      </c>
      <c r="O1415">
        <f t="shared" ca="1" si="516"/>
        <v>49.4</v>
      </c>
      <c r="P1415">
        <f t="shared" ca="1" si="517"/>
        <v>22.7</v>
      </c>
      <c r="Q1415">
        <f t="shared" ca="1" si="518"/>
        <v>636</v>
      </c>
      <c r="R1415" s="1" t="s">
        <v>25</v>
      </c>
      <c r="S1415">
        <f t="shared" ca="1" si="519"/>
        <v>3.72</v>
      </c>
      <c r="T1415">
        <f t="shared" ca="1" si="520"/>
        <v>1.34</v>
      </c>
      <c r="U1415">
        <f t="shared" ca="1" si="521"/>
        <v>0.03</v>
      </c>
      <c r="V1415">
        <v>10205</v>
      </c>
      <c r="W1415">
        <v>732380</v>
      </c>
    </row>
    <row r="1416" spans="1:23" ht="18" x14ac:dyDescent="0.25">
      <c r="A1416">
        <v>1415</v>
      </c>
      <c r="B1416">
        <f t="shared" ca="1" si="496"/>
        <v>45</v>
      </c>
      <c r="C1416" t="str">
        <f t="shared" ca="1" si="497"/>
        <v>Sandy loam</v>
      </c>
      <c r="D1416">
        <f t="shared" ca="1" si="498"/>
        <v>7</v>
      </c>
      <c r="E1416">
        <f t="shared" ca="1" si="499"/>
        <v>4.4000000000000004</v>
      </c>
      <c r="F1416">
        <f t="shared" ca="1" si="507"/>
        <v>60.4</v>
      </c>
      <c r="G1416">
        <f t="shared" ca="1" si="508"/>
        <v>1.02</v>
      </c>
      <c r="H1416">
        <f t="shared" ca="1" si="509"/>
        <v>146</v>
      </c>
      <c r="I1416">
        <f t="shared" ca="1" si="510"/>
        <v>57</v>
      </c>
      <c r="J1416">
        <f t="shared" ca="1" si="511"/>
        <v>239</v>
      </c>
      <c r="K1416">
        <f t="shared" ca="1" si="512"/>
        <v>19</v>
      </c>
      <c r="L1416">
        <f t="shared" ca="1" si="513"/>
        <v>1.4</v>
      </c>
      <c r="M1416" t="str">
        <f t="shared" ca="1" si="514"/>
        <v>Dark brown</v>
      </c>
      <c r="N1416">
        <f t="shared" ca="1" si="515"/>
        <v>42.7</v>
      </c>
      <c r="O1416">
        <f t="shared" ca="1" si="516"/>
        <v>51.2</v>
      </c>
      <c r="P1416">
        <f t="shared" ca="1" si="517"/>
        <v>25.4</v>
      </c>
      <c r="Q1416">
        <f t="shared" ca="1" si="518"/>
        <v>928</v>
      </c>
      <c r="R1416" s="1" t="s">
        <v>25</v>
      </c>
      <c r="S1416">
        <f t="shared" ca="1" si="519"/>
        <v>2.56</v>
      </c>
      <c r="T1416">
        <f t="shared" ca="1" si="520"/>
        <v>1.18</v>
      </c>
      <c r="U1416">
        <f t="shared" ca="1" si="521"/>
        <v>0.02</v>
      </c>
      <c r="V1416">
        <v>10205</v>
      </c>
      <c r="W1416">
        <v>732380</v>
      </c>
    </row>
    <row r="1417" spans="1:23" ht="18" x14ac:dyDescent="0.25">
      <c r="A1417">
        <v>1416</v>
      </c>
      <c r="B1417">
        <f t="shared" ca="1" si="496"/>
        <v>32</v>
      </c>
      <c r="C1417" t="str">
        <f t="shared" ca="1" si="497"/>
        <v>Loamy</v>
      </c>
      <c r="D1417">
        <f t="shared" ca="1" si="498"/>
        <v>6.3</v>
      </c>
      <c r="E1417">
        <f t="shared" ca="1" si="499"/>
        <v>3.9</v>
      </c>
      <c r="F1417">
        <f t="shared" ca="1" si="507"/>
        <v>67.8</v>
      </c>
      <c r="G1417">
        <f t="shared" ca="1" si="508"/>
        <v>1.23</v>
      </c>
      <c r="H1417">
        <f t="shared" ca="1" si="509"/>
        <v>121</v>
      </c>
      <c r="I1417">
        <f t="shared" ca="1" si="510"/>
        <v>58</v>
      </c>
      <c r="J1417">
        <f t="shared" ca="1" si="511"/>
        <v>216</v>
      </c>
      <c r="K1417">
        <f t="shared" ca="1" si="512"/>
        <v>25</v>
      </c>
      <c r="L1417">
        <f t="shared" ca="1" si="513"/>
        <v>1.1000000000000001</v>
      </c>
      <c r="M1417" t="str">
        <f t="shared" ca="1" si="514"/>
        <v>Reddish brown</v>
      </c>
      <c r="N1417">
        <f t="shared" ca="1" si="515"/>
        <v>45.6</v>
      </c>
      <c r="O1417">
        <f t="shared" ca="1" si="516"/>
        <v>47.4</v>
      </c>
      <c r="P1417">
        <f t="shared" ca="1" si="517"/>
        <v>28.5</v>
      </c>
      <c r="Q1417">
        <f t="shared" ca="1" si="518"/>
        <v>810</v>
      </c>
      <c r="R1417" s="1" t="s">
        <v>25</v>
      </c>
      <c r="S1417">
        <f t="shared" ca="1" si="519"/>
        <v>2.09</v>
      </c>
      <c r="T1417">
        <f t="shared" ca="1" si="520"/>
        <v>1.43</v>
      </c>
      <c r="U1417">
        <f t="shared" ca="1" si="521"/>
        <v>0.03</v>
      </c>
      <c r="V1417">
        <v>10205</v>
      </c>
      <c r="W1417">
        <v>732380</v>
      </c>
    </row>
    <row r="1418" spans="1:23" ht="18" x14ac:dyDescent="0.25">
      <c r="A1418">
        <v>1417</v>
      </c>
      <c r="B1418">
        <f t="shared" ca="1" si="496"/>
        <v>44</v>
      </c>
      <c r="C1418" t="str">
        <f t="shared" ca="1" si="497"/>
        <v>Sandy loam</v>
      </c>
      <c r="D1418">
        <f t="shared" ca="1" si="498"/>
        <v>6.5</v>
      </c>
      <c r="E1418">
        <f t="shared" ca="1" si="499"/>
        <v>4.9000000000000004</v>
      </c>
      <c r="F1418">
        <f t="shared" ca="1" si="507"/>
        <v>69</v>
      </c>
      <c r="G1418">
        <f t="shared" ca="1" si="508"/>
        <v>1.28</v>
      </c>
      <c r="H1418">
        <f t="shared" ca="1" si="509"/>
        <v>82</v>
      </c>
      <c r="I1418">
        <f t="shared" ca="1" si="510"/>
        <v>46</v>
      </c>
      <c r="J1418">
        <f t="shared" ca="1" si="511"/>
        <v>256</v>
      </c>
      <c r="K1418">
        <f t="shared" ca="1" si="512"/>
        <v>23</v>
      </c>
      <c r="L1418">
        <f t="shared" ca="1" si="513"/>
        <v>1.4</v>
      </c>
      <c r="M1418" t="str">
        <f t="shared" ca="1" si="514"/>
        <v>Dark brown</v>
      </c>
      <c r="N1418">
        <f t="shared" ca="1" si="515"/>
        <v>42.1</v>
      </c>
      <c r="O1418">
        <f t="shared" ca="1" si="516"/>
        <v>55.3</v>
      </c>
      <c r="P1418">
        <f t="shared" ca="1" si="517"/>
        <v>20.8</v>
      </c>
      <c r="Q1418">
        <f t="shared" ca="1" si="518"/>
        <v>636</v>
      </c>
      <c r="R1418" s="1" t="s">
        <v>25</v>
      </c>
      <c r="S1418">
        <f t="shared" ca="1" si="519"/>
        <v>1.78</v>
      </c>
      <c r="T1418">
        <f t="shared" ca="1" si="520"/>
        <v>1.25</v>
      </c>
      <c r="U1418">
        <f t="shared" ca="1" si="521"/>
        <v>0.03</v>
      </c>
      <c r="V1418">
        <v>10205</v>
      </c>
      <c r="W1418">
        <v>732380</v>
      </c>
    </row>
    <row r="1419" spans="1:23" ht="18" x14ac:dyDescent="0.25">
      <c r="A1419">
        <v>1418</v>
      </c>
      <c r="B1419">
        <f t="shared" ca="1" si="496"/>
        <v>37</v>
      </c>
      <c r="C1419" t="str">
        <f t="shared" ca="1" si="497"/>
        <v>Sandy loam</v>
      </c>
      <c r="D1419">
        <f t="shared" ca="1" si="498"/>
        <v>6.5</v>
      </c>
      <c r="E1419">
        <f t="shared" ca="1" si="499"/>
        <v>4.5</v>
      </c>
      <c r="F1419">
        <f t="shared" ca="1" si="507"/>
        <v>56.5</v>
      </c>
      <c r="G1419">
        <f t="shared" ca="1" si="508"/>
        <v>1.42</v>
      </c>
      <c r="H1419">
        <f t="shared" ca="1" si="509"/>
        <v>139</v>
      </c>
      <c r="I1419">
        <f t="shared" ca="1" si="510"/>
        <v>59</v>
      </c>
      <c r="J1419">
        <f t="shared" ca="1" si="511"/>
        <v>210</v>
      </c>
      <c r="K1419">
        <f t="shared" ca="1" si="512"/>
        <v>25</v>
      </c>
      <c r="L1419">
        <f t="shared" ca="1" si="513"/>
        <v>1</v>
      </c>
      <c r="M1419" t="str">
        <f t="shared" ca="1" si="514"/>
        <v>Reddish brown</v>
      </c>
      <c r="N1419">
        <f t="shared" ca="1" si="515"/>
        <v>44.7</v>
      </c>
      <c r="O1419">
        <f t="shared" ca="1" si="516"/>
        <v>54.4</v>
      </c>
      <c r="P1419">
        <f t="shared" ca="1" si="517"/>
        <v>27.1</v>
      </c>
      <c r="Q1419">
        <f t="shared" ca="1" si="518"/>
        <v>891</v>
      </c>
      <c r="R1419" s="1" t="s">
        <v>25</v>
      </c>
      <c r="S1419">
        <f t="shared" ca="1" si="519"/>
        <v>2.36</v>
      </c>
      <c r="T1419">
        <f t="shared" ca="1" si="520"/>
        <v>1.04</v>
      </c>
      <c r="U1419">
        <f t="shared" ca="1" si="521"/>
        <v>0.03</v>
      </c>
      <c r="V1419">
        <v>10205</v>
      </c>
      <c r="W1419">
        <v>732380</v>
      </c>
    </row>
    <row r="1420" spans="1:23" ht="18" x14ac:dyDescent="0.25">
      <c r="A1420">
        <v>1419</v>
      </c>
      <c r="B1420">
        <f t="shared" ca="1" si="496"/>
        <v>33</v>
      </c>
      <c r="C1420" t="str">
        <f t="shared" ca="1" si="497"/>
        <v>Loamy</v>
      </c>
      <c r="D1420">
        <f t="shared" ca="1" si="498"/>
        <v>6.4</v>
      </c>
      <c r="E1420">
        <f t="shared" ca="1" si="499"/>
        <v>3.6</v>
      </c>
      <c r="F1420">
        <f t="shared" ca="1" si="507"/>
        <v>69.400000000000006</v>
      </c>
      <c r="G1420">
        <f t="shared" ca="1" si="508"/>
        <v>1.0900000000000001</v>
      </c>
      <c r="H1420">
        <f t="shared" ca="1" si="509"/>
        <v>90</v>
      </c>
      <c r="I1420">
        <f t="shared" ca="1" si="510"/>
        <v>42</v>
      </c>
      <c r="J1420">
        <f t="shared" ca="1" si="511"/>
        <v>262</v>
      </c>
      <c r="K1420">
        <f t="shared" ca="1" si="512"/>
        <v>16</v>
      </c>
      <c r="L1420">
        <f t="shared" ca="1" si="513"/>
        <v>1.8</v>
      </c>
      <c r="M1420" t="str">
        <f t="shared" ca="1" si="514"/>
        <v>Dark brown</v>
      </c>
      <c r="N1420">
        <f t="shared" ca="1" si="515"/>
        <v>41</v>
      </c>
      <c r="O1420">
        <f t="shared" ca="1" si="516"/>
        <v>50</v>
      </c>
      <c r="P1420">
        <f t="shared" ca="1" si="517"/>
        <v>29.6</v>
      </c>
      <c r="Q1420">
        <f t="shared" ca="1" si="518"/>
        <v>901</v>
      </c>
      <c r="R1420" s="1" t="s">
        <v>25</v>
      </c>
      <c r="S1420">
        <f t="shared" ca="1" si="519"/>
        <v>2.14</v>
      </c>
      <c r="T1420">
        <f t="shared" ca="1" si="520"/>
        <v>1.39</v>
      </c>
      <c r="U1420">
        <f t="shared" ca="1" si="521"/>
        <v>0.03</v>
      </c>
      <c r="V1420">
        <v>10205</v>
      </c>
      <c r="W1420">
        <v>732380</v>
      </c>
    </row>
    <row r="1421" spans="1:23" ht="18" x14ac:dyDescent="0.25">
      <c r="A1421">
        <v>1420</v>
      </c>
      <c r="B1421">
        <f t="shared" ca="1" si="496"/>
        <v>44</v>
      </c>
      <c r="C1421" t="str">
        <f t="shared" ca="1" si="497"/>
        <v>Loamy</v>
      </c>
      <c r="D1421">
        <f t="shared" ca="1" si="498"/>
        <v>6.4</v>
      </c>
      <c r="E1421">
        <f t="shared" ca="1" si="499"/>
        <v>3.2</v>
      </c>
      <c r="F1421">
        <f t="shared" ca="1" si="507"/>
        <v>63.4</v>
      </c>
      <c r="G1421">
        <f t="shared" ca="1" si="508"/>
        <v>1.34</v>
      </c>
      <c r="H1421">
        <f t="shared" ca="1" si="509"/>
        <v>145</v>
      </c>
      <c r="I1421">
        <f t="shared" ca="1" si="510"/>
        <v>57</v>
      </c>
      <c r="J1421">
        <f t="shared" ca="1" si="511"/>
        <v>276</v>
      </c>
      <c r="K1421">
        <f t="shared" ca="1" si="512"/>
        <v>17</v>
      </c>
      <c r="L1421">
        <f t="shared" ca="1" si="513"/>
        <v>1.4</v>
      </c>
      <c r="M1421" t="str">
        <f t="shared" ca="1" si="514"/>
        <v>Reddish brown</v>
      </c>
      <c r="N1421">
        <f t="shared" ca="1" si="515"/>
        <v>45.2</v>
      </c>
      <c r="O1421">
        <f t="shared" ca="1" si="516"/>
        <v>44.1</v>
      </c>
      <c r="P1421">
        <f t="shared" ca="1" si="517"/>
        <v>20.100000000000001</v>
      </c>
      <c r="Q1421">
        <f t="shared" ca="1" si="518"/>
        <v>712</v>
      </c>
      <c r="R1421" s="1" t="s">
        <v>25</v>
      </c>
      <c r="S1421">
        <f t="shared" ca="1" si="519"/>
        <v>2.54</v>
      </c>
      <c r="T1421">
        <f t="shared" ca="1" si="520"/>
        <v>1.44</v>
      </c>
      <c r="U1421">
        <f t="shared" ca="1" si="521"/>
        <v>0.03</v>
      </c>
      <c r="V1421">
        <v>10205</v>
      </c>
      <c r="W1421">
        <v>732380</v>
      </c>
    </row>
    <row r="1422" spans="1:23" ht="18" x14ac:dyDescent="0.25">
      <c r="A1422">
        <v>1421</v>
      </c>
      <c r="B1422">
        <f t="shared" ca="1" si="496"/>
        <v>43</v>
      </c>
      <c r="C1422" t="str">
        <f t="shared" ca="1" si="497"/>
        <v>Loamy</v>
      </c>
      <c r="D1422">
        <f t="shared" ca="1" si="498"/>
        <v>6.4</v>
      </c>
      <c r="E1422">
        <f t="shared" ca="1" si="499"/>
        <v>4.4000000000000004</v>
      </c>
      <c r="F1422">
        <f t="shared" ca="1" si="507"/>
        <v>68.3</v>
      </c>
      <c r="G1422">
        <f t="shared" ca="1" si="508"/>
        <v>1.07</v>
      </c>
      <c r="H1422">
        <f t="shared" ca="1" si="509"/>
        <v>143</v>
      </c>
      <c r="I1422">
        <f t="shared" ca="1" si="510"/>
        <v>52</v>
      </c>
      <c r="J1422">
        <f t="shared" ca="1" si="511"/>
        <v>239</v>
      </c>
      <c r="K1422">
        <f t="shared" ca="1" si="512"/>
        <v>19</v>
      </c>
      <c r="L1422">
        <f t="shared" ca="1" si="513"/>
        <v>1.8</v>
      </c>
      <c r="M1422" t="str">
        <f t="shared" ca="1" si="514"/>
        <v>Dark brown</v>
      </c>
      <c r="N1422">
        <f t="shared" ca="1" si="515"/>
        <v>35.299999999999997</v>
      </c>
      <c r="O1422">
        <f t="shared" ca="1" si="516"/>
        <v>56.2</v>
      </c>
      <c r="P1422">
        <f t="shared" ca="1" si="517"/>
        <v>28</v>
      </c>
      <c r="Q1422">
        <f t="shared" ca="1" si="518"/>
        <v>627</v>
      </c>
      <c r="R1422" s="1" t="s">
        <v>25</v>
      </c>
      <c r="S1422">
        <f t="shared" ca="1" si="519"/>
        <v>2.75</v>
      </c>
      <c r="T1422">
        <f t="shared" ca="1" si="520"/>
        <v>1.22</v>
      </c>
      <c r="U1422">
        <f t="shared" ca="1" si="521"/>
        <v>0.03</v>
      </c>
      <c r="V1422">
        <v>10205</v>
      </c>
      <c r="W1422">
        <v>732380</v>
      </c>
    </row>
    <row r="1423" spans="1:23" ht="18" x14ac:dyDescent="0.25">
      <c r="A1423">
        <v>1422</v>
      </c>
      <c r="B1423">
        <f t="shared" ca="1" si="496"/>
        <v>34</v>
      </c>
      <c r="C1423" t="str">
        <f t="shared" ca="1" si="497"/>
        <v>Loamy</v>
      </c>
      <c r="D1423">
        <f t="shared" ca="1" si="498"/>
        <v>6.4</v>
      </c>
      <c r="E1423">
        <f t="shared" ca="1" si="499"/>
        <v>3.6</v>
      </c>
      <c r="F1423">
        <f t="shared" ca="1" si="507"/>
        <v>58.7</v>
      </c>
      <c r="G1423">
        <f t="shared" ca="1" si="508"/>
        <v>1.39</v>
      </c>
      <c r="H1423">
        <f t="shared" ca="1" si="509"/>
        <v>82</v>
      </c>
      <c r="I1423">
        <f t="shared" ca="1" si="510"/>
        <v>53</v>
      </c>
      <c r="J1423">
        <f t="shared" ca="1" si="511"/>
        <v>262</v>
      </c>
      <c r="K1423">
        <f t="shared" ca="1" si="512"/>
        <v>21</v>
      </c>
      <c r="L1423">
        <f t="shared" ca="1" si="513"/>
        <v>1.6</v>
      </c>
      <c r="M1423" t="str">
        <f t="shared" ca="1" si="514"/>
        <v>Reddish brown</v>
      </c>
      <c r="N1423">
        <f t="shared" ca="1" si="515"/>
        <v>45.4</v>
      </c>
      <c r="O1423">
        <f t="shared" ca="1" si="516"/>
        <v>37.1</v>
      </c>
      <c r="P1423">
        <f t="shared" ca="1" si="517"/>
        <v>21.7</v>
      </c>
      <c r="Q1423">
        <f t="shared" ca="1" si="518"/>
        <v>735</v>
      </c>
      <c r="R1423" s="1" t="s">
        <v>25</v>
      </c>
      <c r="S1423">
        <f t="shared" ca="1" si="519"/>
        <v>1.55</v>
      </c>
      <c r="T1423">
        <f t="shared" ca="1" si="520"/>
        <v>1.58</v>
      </c>
      <c r="U1423">
        <f t="shared" ca="1" si="521"/>
        <v>0.03</v>
      </c>
      <c r="V1423">
        <v>10205</v>
      </c>
      <c r="W1423">
        <v>732380</v>
      </c>
    </row>
    <row r="1424" spans="1:23" ht="18" x14ac:dyDescent="0.25">
      <c r="A1424">
        <v>1423</v>
      </c>
      <c r="B1424">
        <f t="shared" ca="1" si="496"/>
        <v>42</v>
      </c>
      <c r="C1424" t="str">
        <f t="shared" ca="1" si="497"/>
        <v>Loamy</v>
      </c>
      <c r="D1424">
        <f t="shared" ca="1" si="498"/>
        <v>6.8</v>
      </c>
      <c r="E1424">
        <f t="shared" ca="1" si="499"/>
        <v>3.8</v>
      </c>
      <c r="F1424">
        <f t="shared" ca="1" si="507"/>
        <v>67.099999999999994</v>
      </c>
      <c r="G1424">
        <f t="shared" ca="1" si="508"/>
        <v>1.1399999999999999</v>
      </c>
      <c r="H1424">
        <f t="shared" ca="1" si="509"/>
        <v>91</v>
      </c>
      <c r="I1424">
        <f t="shared" ca="1" si="510"/>
        <v>55</v>
      </c>
      <c r="J1424">
        <f t="shared" ca="1" si="511"/>
        <v>293</v>
      </c>
      <c r="K1424">
        <f t="shared" ca="1" si="512"/>
        <v>22</v>
      </c>
      <c r="L1424">
        <f t="shared" ca="1" si="513"/>
        <v>1.4</v>
      </c>
      <c r="M1424" t="str">
        <f t="shared" ca="1" si="514"/>
        <v>Reddish brown</v>
      </c>
      <c r="N1424">
        <f t="shared" ca="1" si="515"/>
        <v>39.700000000000003</v>
      </c>
      <c r="O1424">
        <f t="shared" ca="1" si="516"/>
        <v>59.7</v>
      </c>
      <c r="P1424">
        <f t="shared" ca="1" si="517"/>
        <v>21.4</v>
      </c>
      <c r="Q1424">
        <f t="shared" ca="1" si="518"/>
        <v>944</v>
      </c>
      <c r="R1424" s="1" t="s">
        <v>25</v>
      </c>
      <c r="S1424">
        <f t="shared" ca="1" si="519"/>
        <v>1.65</v>
      </c>
      <c r="T1424">
        <f t="shared" ca="1" si="520"/>
        <v>1.1200000000000001</v>
      </c>
      <c r="U1424">
        <f t="shared" ca="1" si="521"/>
        <v>0.03</v>
      </c>
      <c r="V1424">
        <v>10205</v>
      </c>
      <c r="W1424">
        <v>732380</v>
      </c>
    </row>
    <row r="1425" spans="1:23" ht="18" x14ac:dyDescent="0.25">
      <c r="A1425">
        <v>1424</v>
      </c>
      <c r="B1425">
        <f t="shared" ca="1" si="496"/>
        <v>40</v>
      </c>
      <c r="C1425" t="str">
        <f t="shared" ca="1" si="497"/>
        <v>Sandy loam</v>
      </c>
      <c r="D1425">
        <f t="shared" ca="1" si="498"/>
        <v>6.5</v>
      </c>
      <c r="E1425">
        <f t="shared" ca="1" si="499"/>
        <v>3.6</v>
      </c>
      <c r="F1425">
        <f t="shared" ca="1" si="507"/>
        <v>69.099999999999994</v>
      </c>
      <c r="G1425">
        <f t="shared" ca="1" si="508"/>
        <v>1.3</v>
      </c>
      <c r="H1425">
        <f t="shared" ca="1" si="509"/>
        <v>137</v>
      </c>
      <c r="I1425">
        <f t="shared" ca="1" si="510"/>
        <v>32</v>
      </c>
      <c r="J1425">
        <f t="shared" ca="1" si="511"/>
        <v>297</v>
      </c>
      <c r="K1425">
        <f t="shared" ca="1" si="512"/>
        <v>20</v>
      </c>
      <c r="L1425">
        <f t="shared" ca="1" si="513"/>
        <v>1</v>
      </c>
      <c r="M1425" t="str">
        <f t="shared" ca="1" si="514"/>
        <v>Dark brown</v>
      </c>
      <c r="N1425">
        <f t="shared" ca="1" si="515"/>
        <v>32.5</v>
      </c>
      <c r="O1425">
        <f t="shared" ca="1" si="516"/>
        <v>44.9</v>
      </c>
      <c r="P1425">
        <f t="shared" ca="1" si="517"/>
        <v>26.3</v>
      </c>
      <c r="Q1425">
        <f t="shared" ca="1" si="518"/>
        <v>843</v>
      </c>
      <c r="R1425" s="1" t="s">
        <v>25</v>
      </c>
      <c r="S1425">
        <f t="shared" ca="1" si="519"/>
        <v>4.28</v>
      </c>
      <c r="T1425">
        <f t="shared" ca="1" si="520"/>
        <v>1.54</v>
      </c>
      <c r="U1425">
        <f t="shared" ca="1" si="521"/>
        <v>0.04</v>
      </c>
      <c r="V1425">
        <v>10205</v>
      </c>
      <c r="W1425">
        <v>732380</v>
      </c>
    </row>
    <row r="1426" spans="1:23" ht="18" x14ac:dyDescent="0.25">
      <c r="A1426">
        <v>1425</v>
      </c>
      <c r="B1426">
        <f t="shared" ca="1" si="496"/>
        <v>38</v>
      </c>
      <c r="C1426" t="str">
        <f t="shared" ca="1" si="497"/>
        <v>Sandy loam</v>
      </c>
      <c r="D1426">
        <f t="shared" ca="1" si="498"/>
        <v>6.7</v>
      </c>
      <c r="E1426">
        <f t="shared" ca="1" si="499"/>
        <v>4.8</v>
      </c>
      <c r="F1426">
        <f t="shared" ca="1" si="507"/>
        <v>58.9</v>
      </c>
      <c r="G1426">
        <f t="shared" ca="1" si="508"/>
        <v>1.5</v>
      </c>
      <c r="H1426">
        <f t="shared" ca="1" si="509"/>
        <v>88</v>
      </c>
      <c r="I1426">
        <f t="shared" ca="1" si="510"/>
        <v>43</v>
      </c>
      <c r="J1426">
        <f t="shared" ca="1" si="511"/>
        <v>209</v>
      </c>
      <c r="K1426">
        <f t="shared" ca="1" si="512"/>
        <v>20</v>
      </c>
      <c r="L1426">
        <f t="shared" ca="1" si="513"/>
        <v>1.5</v>
      </c>
      <c r="M1426" t="str">
        <f t="shared" ca="1" si="514"/>
        <v>Dark brown</v>
      </c>
      <c r="N1426">
        <f t="shared" ca="1" si="515"/>
        <v>45</v>
      </c>
      <c r="O1426">
        <f t="shared" ca="1" si="516"/>
        <v>53.2</v>
      </c>
      <c r="P1426">
        <f t="shared" ca="1" si="517"/>
        <v>29.4</v>
      </c>
      <c r="Q1426">
        <f t="shared" ca="1" si="518"/>
        <v>692</v>
      </c>
      <c r="R1426" s="1" t="s">
        <v>25</v>
      </c>
      <c r="S1426">
        <f t="shared" ca="1" si="519"/>
        <v>2.0499999999999998</v>
      </c>
      <c r="T1426">
        <f t="shared" ca="1" si="520"/>
        <v>1.1100000000000001</v>
      </c>
      <c r="U1426">
        <f t="shared" ca="1" si="521"/>
        <v>0.03</v>
      </c>
      <c r="V1426">
        <v>10205</v>
      </c>
      <c r="W1426">
        <v>732380</v>
      </c>
    </row>
    <row r="1427" spans="1:23" ht="18" x14ac:dyDescent="0.25">
      <c r="A1427">
        <v>1426</v>
      </c>
      <c r="B1427">
        <f t="shared" ca="1" si="496"/>
        <v>43</v>
      </c>
      <c r="C1427" t="str">
        <f t="shared" ca="1" si="497"/>
        <v>Sandy loam</v>
      </c>
      <c r="D1427">
        <f t="shared" ca="1" si="498"/>
        <v>6.7</v>
      </c>
      <c r="E1427">
        <f t="shared" ca="1" si="499"/>
        <v>4.5999999999999996</v>
      </c>
      <c r="F1427">
        <f t="shared" ca="1" si="507"/>
        <v>59.1</v>
      </c>
      <c r="G1427">
        <f t="shared" ca="1" si="508"/>
        <v>1.34</v>
      </c>
      <c r="H1427">
        <f t="shared" ca="1" si="509"/>
        <v>100</v>
      </c>
      <c r="I1427">
        <f t="shared" ca="1" si="510"/>
        <v>30</v>
      </c>
      <c r="J1427">
        <f t="shared" ca="1" si="511"/>
        <v>277</v>
      </c>
      <c r="K1427">
        <f t="shared" ca="1" si="512"/>
        <v>19</v>
      </c>
      <c r="L1427">
        <f t="shared" ca="1" si="513"/>
        <v>1.1000000000000001</v>
      </c>
      <c r="M1427" t="str">
        <f t="shared" ca="1" si="514"/>
        <v>Dark brown</v>
      </c>
      <c r="N1427">
        <f t="shared" ca="1" si="515"/>
        <v>37.9</v>
      </c>
      <c r="O1427">
        <f t="shared" ca="1" si="516"/>
        <v>51.4</v>
      </c>
      <c r="P1427">
        <f t="shared" ca="1" si="517"/>
        <v>27.7</v>
      </c>
      <c r="Q1427">
        <f t="shared" ca="1" si="518"/>
        <v>739</v>
      </c>
      <c r="R1427" s="1" t="s">
        <v>25</v>
      </c>
      <c r="S1427">
        <f t="shared" ca="1" si="519"/>
        <v>3.33</v>
      </c>
      <c r="T1427">
        <f t="shared" ca="1" si="520"/>
        <v>1.1499999999999999</v>
      </c>
      <c r="U1427">
        <f t="shared" ca="1" si="521"/>
        <v>0.04</v>
      </c>
      <c r="V1427">
        <v>10205</v>
      </c>
      <c r="W1427">
        <v>732380</v>
      </c>
    </row>
    <row r="1428" spans="1:23" ht="18" x14ac:dyDescent="0.25">
      <c r="A1428">
        <v>1427</v>
      </c>
      <c r="B1428">
        <f t="shared" ca="1" si="496"/>
        <v>32</v>
      </c>
      <c r="C1428" t="str">
        <f t="shared" ca="1" si="497"/>
        <v>Loamy</v>
      </c>
      <c r="D1428">
        <f t="shared" ca="1" si="498"/>
        <v>6.3</v>
      </c>
      <c r="E1428">
        <f t="shared" ca="1" si="499"/>
        <v>3.2</v>
      </c>
      <c r="F1428">
        <f t="shared" ca="1" si="507"/>
        <v>61.6</v>
      </c>
      <c r="G1428">
        <f t="shared" ca="1" si="508"/>
        <v>1.31</v>
      </c>
      <c r="H1428">
        <f t="shared" ca="1" si="509"/>
        <v>124</v>
      </c>
      <c r="I1428">
        <f t="shared" ca="1" si="510"/>
        <v>30</v>
      </c>
      <c r="J1428">
        <f t="shared" ca="1" si="511"/>
        <v>274</v>
      </c>
      <c r="K1428">
        <f t="shared" ca="1" si="512"/>
        <v>17</v>
      </c>
      <c r="L1428">
        <f t="shared" ca="1" si="513"/>
        <v>1.7</v>
      </c>
      <c r="M1428" t="str">
        <f t="shared" ca="1" si="514"/>
        <v>Dark brown</v>
      </c>
      <c r="N1428">
        <f t="shared" ca="1" si="515"/>
        <v>30.3</v>
      </c>
      <c r="O1428">
        <f t="shared" ca="1" si="516"/>
        <v>44.3</v>
      </c>
      <c r="P1428">
        <f t="shared" ca="1" si="517"/>
        <v>26.8</v>
      </c>
      <c r="Q1428">
        <f t="shared" ca="1" si="518"/>
        <v>737</v>
      </c>
      <c r="R1428" s="1" t="s">
        <v>25</v>
      </c>
      <c r="S1428">
        <f t="shared" ca="1" si="519"/>
        <v>4.13</v>
      </c>
      <c r="T1428">
        <f t="shared" ca="1" si="520"/>
        <v>1.39</v>
      </c>
      <c r="U1428">
        <f t="shared" ca="1" si="521"/>
        <v>0.04</v>
      </c>
      <c r="V1428">
        <v>10205</v>
      </c>
      <c r="W1428">
        <v>732380</v>
      </c>
    </row>
    <row r="1429" spans="1:23" ht="18" x14ac:dyDescent="0.25">
      <c r="A1429">
        <v>1428</v>
      </c>
      <c r="B1429">
        <f t="shared" ca="1" si="496"/>
        <v>31</v>
      </c>
      <c r="C1429" t="str">
        <f t="shared" ca="1" si="497"/>
        <v>Sandy loam</v>
      </c>
      <c r="D1429">
        <f t="shared" ca="1" si="498"/>
        <v>6.3</v>
      </c>
      <c r="E1429">
        <f t="shared" ca="1" si="499"/>
        <v>3.9</v>
      </c>
      <c r="F1429">
        <f t="shared" ca="1" si="507"/>
        <v>65.900000000000006</v>
      </c>
      <c r="G1429">
        <f t="shared" ca="1" si="508"/>
        <v>1</v>
      </c>
      <c r="H1429">
        <f t="shared" ca="1" si="509"/>
        <v>129</v>
      </c>
      <c r="I1429">
        <f t="shared" ca="1" si="510"/>
        <v>47</v>
      </c>
      <c r="J1429">
        <f t="shared" ca="1" si="511"/>
        <v>243</v>
      </c>
      <c r="K1429">
        <f t="shared" ca="1" si="512"/>
        <v>22</v>
      </c>
      <c r="L1429">
        <f t="shared" ca="1" si="513"/>
        <v>1.7</v>
      </c>
      <c r="M1429" t="str">
        <f t="shared" ca="1" si="514"/>
        <v>Dark brown</v>
      </c>
      <c r="N1429">
        <f t="shared" ca="1" si="515"/>
        <v>34.799999999999997</v>
      </c>
      <c r="O1429">
        <f t="shared" ca="1" si="516"/>
        <v>51.3</v>
      </c>
      <c r="P1429">
        <f t="shared" ca="1" si="517"/>
        <v>24.6</v>
      </c>
      <c r="Q1429">
        <f t="shared" ca="1" si="518"/>
        <v>910</v>
      </c>
      <c r="R1429" s="1" t="s">
        <v>25</v>
      </c>
      <c r="S1429">
        <f t="shared" ca="1" si="519"/>
        <v>2.74</v>
      </c>
      <c r="T1429">
        <f t="shared" ca="1" si="520"/>
        <v>1.28</v>
      </c>
      <c r="U1429">
        <f t="shared" ca="1" si="521"/>
        <v>0.03</v>
      </c>
      <c r="V1429">
        <v>10205</v>
      </c>
      <c r="W1429">
        <v>732380</v>
      </c>
    </row>
    <row r="1430" spans="1:23" ht="18" x14ac:dyDescent="0.25">
      <c r="A1430">
        <v>1429</v>
      </c>
      <c r="B1430">
        <f t="shared" ca="1" si="496"/>
        <v>30</v>
      </c>
      <c r="C1430" t="str">
        <f t="shared" ca="1" si="497"/>
        <v>Sandy loam</v>
      </c>
      <c r="D1430">
        <f t="shared" ca="1" si="498"/>
        <v>6.1</v>
      </c>
      <c r="E1430">
        <f t="shared" ca="1" si="499"/>
        <v>3.6</v>
      </c>
      <c r="F1430">
        <f t="shared" ca="1" si="507"/>
        <v>64.8</v>
      </c>
      <c r="G1430">
        <f t="shared" ca="1" si="508"/>
        <v>1.1499999999999999</v>
      </c>
      <c r="H1430">
        <f t="shared" ca="1" si="509"/>
        <v>150</v>
      </c>
      <c r="I1430">
        <f t="shared" ca="1" si="510"/>
        <v>51</v>
      </c>
      <c r="J1430">
        <f t="shared" ca="1" si="511"/>
        <v>285</v>
      </c>
      <c r="K1430">
        <f t="shared" ca="1" si="512"/>
        <v>24</v>
      </c>
      <c r="L1430">
        <f t="shared" ca="1" si="513"/>
        <v>1.8</v>
      </c>
      <c r="M1430" t="str">
        <f t="shared" ca="1" si="514"/>
        <v>Dark brown</v>
      </c>
      <c r="N1430">
        <f t="shared" ca="1" si="515"/>
        <v>38.200000000000003</v>
      </c>
      <c r="O1430">
        <f t="shared" ca="1" si="516"/>
        <v>51.2</v>
      </c>
      <c r="P1430">
        <f t="shared" ca="1" si="517"/>
        <v>22.9</v>
      </c>
      <c r="Q1430">
        <f t="shared" ca="1" si="518"/>
        <v>702</v>
      </c>
      <c r="R1430" s="1" t="s">
        <v>25</v>
      </c>
      <c r="S1430">
        <f t="shared" ca="1" si="519"/>
        <v>2.94</v>
      </c>
      <c r="T1430">
        <f t="shared" ca="1" si="520"/>
        <v>1.27</v>
      </c>
      <c r="U1430">
        <f t="shared" ca="1" si="521"/>
        <v>0.03</v>
      </c>
      <c r="V1430">
        <v>10205</v>
      </c>
      <c r="W1430">
        <v>732380</v>
      </c>
    </row>
    <row r="1431" spans="1:23" ht="18" x14ac:dyDescent="0.25">
      <c r="A1431">
        <v>1430</v>
      </c>
      <c r="B1431">
        <f t="shared" ca="1" si="496"/>
        <v>42</v>
      </c>
      <c r="C1431" t="str">
        <f t="shared" ca="1" si="497"/>
        <v>Sandy loam</v>
      </c>
      <c r="D1431">
        <f t="shared" ca="1" si="498"/>
        <v>6.4</v>
      </c>
      <c r="E1431">
        <f t="shared" ca="1" si="499"/>
        <v>3.5</v>
      </c>
      <c r="F1431">
        <f t="shared" ca="1" si="507"/>
        <v>59</v>
      </c>
      <c r="G1431">
        <f t="shared" ca="1" si="508"/>
        <v>1.1499999999999999</v>
      </c>
      <c r="H1431">
        <f t="shared" ca="1" si="509"/>
        <v>123</v>
      </c>
      <c r="I1431">
        <f t="shared" ca="1" si="510"/>
        <v>34</v>
      </c>
      <c r="J1431">
        <f t="shared" ca="1" si="511"/>
        <v>230</v>
      </c>
      <c r="K1431">
        <f t="shared" ca="1" si="512"/>
        <v>21</v>
      </c>
      <c r="L1431">
        <f t="shared" ca="1" si="513"/>
        <v>1.1000000000000001</v>
      </c>
      <c r="M1431" t="str">
        <f t="shared" ca="1" si="514"/>
        <v>Reddish brown</v>
      </c>
      <c r="N1431">
        <f t="shared" ca="1" si="515"/>
        <v>32.200000000000003</v>
      </c>
      <c r="O1431">
        <f t="shared" ca="1" si="516"/>
        <v>37.4</v>
      </c>
      <c r="P1431">
        <f t="shared" ca="1" si="517"/>
        <v>21.3</v>
      </c>
      <c r="Q1431">
        <f t="shared" ca="1" si="518"/>
        <v>939</v>
      </c>
      <c r="R1431" s="1" t="s">
        <v>25</v>
      </c>
      <c r="S1431">
        <f t="shared" ca="1" si="519"/>
        <v>3.62</v>
      </c>
      <c r="T1431">
        <f t="shared" ca="1" si="520"/>
        <v>1.58</v>
      </c>
      <c r="U1431">
        <f t="shared" ca="1" si="521"/>
        <v>0.04</v>
      </c>
      <c r="V1431">
        <v>10205</v>
      </c>
      <c r="W1431">
        <v>732380</v>
      </c>
    </row>
    <row r="1432" spans="1:23" ht="18" x14ac:dyDescent="0.25">
      <c r="A1432">
        <v>1431</v>
      </c>
      <c r="B1432">
        <f t="shared" ca="1" si="496"/>
        <v>39</v>
      </c>
      <c r="C1432" t="str">
        <f t="shared" ca="1" si="497"/>
        <v>Loamy</v>
      </c>
      <c r="D1432">
        <f t="shared" ca="1" si="498"/>
        <v>6.7</v>
      </c>
      <c r="E1432">
        <f t="shared" ca="1" si="499"/>
        <v>4.9000000000000004</v>
      </c>
      <c r="F1432">
        <f t="shared" ca="1" si="507"/>
        <v>63</v>
      </c>
      <c r="G1432">
        <f t="shared" ca="1" si="508"/>
        <v>1.21</v>
      </c>
      <c r="H1432">
        <f t="shared" ca="1" si="509"/>
        <v>128</v>
      </c>
      <c r="I1432">
        <f t="shared" ca="1" si="510"/>
        <v>51</v>
      </c>
      <c r="J1432">
        <f t="shared" ca="1" si="511"/>
        <v>202</v>
      </c>
      <c r="K1432">
        <f t="shared" ca="1" si="512"/>
        <v>20</v>
      </c>
      <c r="L1432">
        <f t="shared" ca="1" si="513"/>
        <v>1.9</v>
      </c>
      <c r="M1432" t="str">
        <f t="shared" ca="1" si="514"/>
        <v>Dark brown</v>
      </c>
      <c r="N1432">
        <f t="shared" ca="1" si="515"/>
        <v>32.299999999999997</v>
      </c>
      <c r="O1432">
        <f t="shared" ca="1" si="516"/>
        <v>32.1</v>
      </c>
      <c r="P1432">
        <f t="shared" ca="1" si="517"/>
        <v>26.3</v>
      </c>
      <c r="Q1432">
        <f t="shared" ca="1" si="518"/>
        <v>809</v>
      </c>
      <c r="R1432" s="1" t="s">
        <v>25</v>
      </c>
      <c r="S1432">
        <f t="shared" ca="1" si="519"/>
        <v>2.5099999999999998</v>
      </c>
      <c r="T1432">
        <f t="shared" ca="1" si="520"/>
        <v>1.96</v>
      </c>
      <c r="U1432">
        <f t="shared" ca="1" si="521"/>
        <v>0.04</v>
      </c>
      <c r="V1432">
        <v>10205</v>
      </c>
      <c r="W1432">
        <v>732380</v>
      </c>
    </row>
    <row r="1433" spans="1:23" ht="18" x14ac:dyDescent="0.25">
      <c r="A1433">
        <v>1432</v>
      </c>
      <c r="B1433">
        <f t="shared" ca="1" si="496"/>
        <v>41</v>
      </c>
      <c r="C1433" t="str">
        <f t="shared" ca="1" si="497"/>
        <v>Sandy loam</v>
      </c>
      <c r="D1433">
        <f t="shared" ca="1" si="498"/>
        <v>6.1</v>
      </c>
      <c r="E1433">
        <f t="shared" ca="1" si="499"/>
        <v>3.4</v>
      </c>
      <c r="F1433">
        <f t="shared" ca="1" si="507"/>
        <v>57.3</v>
      </c>
      <c r="G1433">
        <f t="shared" ca="1" si="508"/>
        <v>1.29</v>
      </c>
      <c r="H1433">
        <f t="shared" ca="1" si="509"/>
        <v>106</v>
      </c>
      <c r="I1433">
        <f t="shared" ca="1" si="510"/>
        <v>57</v>
      </c>
      <c r="J1433">
        <f t="shared" ca="1" si="511"/>
        <v>267</v>
      </c>
      <c r="K1433">
        <f t="shared" ca="1" si="512"/>
        <v>22</v>
      </c>
      <c r="L1433">
        <f t="shared" ca="1" si="513"/>
        <v>1.4</v>
      </c>
      <c r="M1433" t="str">
        <f t="shared" ca="1" si="514"/>
        <v>Reddish brown</v>
      </c>
      <c r="N1433">
        <f t="shared" ca="1" si="515"/>
        <v>43.7</v>
      </c>
      <c r="O1433">
        <f t="shared" ca="1" si="516"/>
        <v>40.9</v>
      </c>
      <c r="P1433">
        <f t="shared" ca="1" si="517"/>
        <v>27.2</v>
      </c>
      <c r="Q1433">
        <f t="shared" ca="1" si="518"/>
        <v>774</v>
      </c>
      <c r="R1433" s="1" t="s">
        <v>25</v>
      </c>
      <c r="S1433">
        <f t="shared" ca="1" si="519"/>
        <v>1.86</v>
      </c>
      <c r="T1433">
        <f t="shared" ca="1" si="520"/>
        <v>1.4</v>
      </c>
      <c r="U1433">
        <f t="shared" ca="1" si="521"/>
        <v>0.03</v>
      </c>
      <c r="V1433">
        <v>10205</v>
      </c>
      <c r="W1433">
        <v>732380</v>
      </c>
    </row>
    <row r="1434" spans="1:23" ht="18" x14ac:dyDescent="0.25">
      <c r="A1434">
        <v>1433</v>
      </c>
      <c r="B1434">
        <f t="shared" ca="1" si="496"/>
        <v>38</v>
      </c>
      <c r="C1434" t="str">
        <f t="shared" ca="1" si="497"/>
        <v>Sandy loam</v>
      </c>
      <c r="D1434">
        <f t="shared" ca="1" si="498"/>
        <v>6.1</v>
      </c>
      <c r="E1434">
        <f t="shared" ca="1" si="499"/>
        <v>3.2</v>
      </c>
      <c r="F1434">
        <f t="shared" ca="1" si="507"/>
        <v>66.2</v>
      </c>
      <c r="G1434">
        <f t="shared" ca="1" si="508"/>
        <v>1.24</v>
      </c>
      <c r="H1434">
        <f t="shared" ca="1" si="509"/>
        <v>145</v>
      </c>
      <c r="I1434">
        <f t="shared" ca="1" si="510"/>
        <v>36</v>
      </c>
      <c r="J1434">
        <f t="shared" ca="1" si="511"/>
        <v>259</v>
      </c>
      <c r="K1434">
        <f t="shared" ca="1" si="512"/>
        <v>24</v>
      </c>
      <c r="L1434">
        <f t="shared" ca="1" si="513"/>
        <v>1.6</v>
      </c>
      <c r="M1434" t="str">
        <f t="shared" ca="1" si="514"/>
        <v>Dark brown</v>
      </c>
      <c r="N1434">
        <f t="shared" ca="1" si="515"/>
        <v>31.3</v>
      </c>
      <c r="O1434">
        <f t="shared" ca="1" si="516"/>
        <v>49.9</v>
      </c>
      <c r="P1434">
        <f t="shared" ca="1" si="517"/>
        <v>27.9</v>
      </c>
      <c r="Q1434">
        <f t="shared" ca="1" si="518"/>
        <v>666</v>
      </c>
      <c r="R1434" s="1" t="s">
        <v>25</v>
      </c>
      <c r="S1434">
        <f t="shared" ca="1" si="519"/>
        <v>4.03</v>
      </c>
      <c r="T1434">
        <f t="shared" ca="1" si="520"/>
        <v>1.33</v>
      </c>
      <c r="U1434">
        <f t="shared" ca="1" si="521"/>
        <v>0.04</v>
      </c>
      <c r="V1434">
        <v>10205</v>
      </c>
      <c r="W1434">
        <v>732380</v>
      </c>
    </row>
    <row r="1435" spans="1:23" ht="18" x14ac:dyDescent="0.25">
      <c r="A1435">
        <v>1434</v>
      </c>
      <c r="B1435">
        <f t="shared" ca="1" si="496"/>
        <v>43</v>
      </c>
      <c r="C1435" t="str">
        <f t="shared" ca="1" si="497"/>
        <v>Sandy loam</v>
      </c>
      <c r="D1435">
        <f t="shared" ca="1" si="498"/>
        <v>6.6</v>
      </c>
      <c r="E1435">
        <f t="shared" ca="1" si="499"/>
        <v>4.9000000000000004</v>
      </c>
      <c r="F1435">
        <f t="shared" ca="1" si="507"/>
        <v>62.6</v>
      </c>
      <c r="G1435">
        <f t="shared" ca="1" si="508"/>
        <v>1.35</v>
      </c>
      <c r="H1435">
        <f t="shared" ca="1" si="509"/>
        <v>129</v>
      </c>
      <c r="I1435">
        <f t="shared" ca="1" si="510"/>
        <v>51</v>
      </c>
      <c r="J1435">
        <f t="shared" ca="1" si="511"/>
        <v>227</v>
      </c>
      <c r="K1435">
        <f t="shared" ca="1" si="512"/>
        <v>24</v>
      </c>
      <c r="L1435">
        <f t="shared" ca="1" si="513"/>
        <v>1.6</v>
      </c>
      <c r="M1435" t="str">
        <f t="shared" ca="1" si="514"/>
        <v>Dark brown</v>
      </c>
      <c r="N1435">
        <f t="shared" ca="1" si="515"/>
        <v>34.6</v>
      </c>
      <c r="O1435">
        <f t="shared" ca="1" si="516"/>
        <v>44.7</v>
      </c>
      <c r="P1435">
        <f t="shared" ca="1" si="517"/>
        <v>21.7</v>
      </c>
      <c r="Q1435">
        <f t="shared" ca="1" si="518"/>
        <v>686</v>
      </c>
      <c r="R1435" s="1" t="s">
        <v>25</v>
      </c>
      <c r="S1435">
        <f t="shared" ca="1" si="519"/>
        <v>2.5299999999999998</v>
      </c>
      <c r="T1435">
        <f t="shared" ca="1" si="520"/>
        <v>1.4</v>
      </c>
      <c r="U1435">
        <f t="shared" ca="1" si="521"/>
        <v>0.04</v>
      </c>
      <c r="V1435">
        <v>10205</v>
      </c>
      <c r="W1435">
        <v>732380</v>
      </c>
    </row>
    <row r="1436" spans="1:23" ht="18" x14ac:dyDescent="0.25">
      <c r="A1436">
        <v>1435</v>
      </c>
      <c r="B1436">
        <f t="shared" ca="1" si="496"/>
        <v>38</v>
      </c>
      <c r="C1436" t="str">
        <f t="shared" ca="1" si="497"/>
        <v>Sandy loam</v>
      </c>
      <c r="D1436">
        <f t="shared" ca="1" si="498"/>
        <v>6.2</v>
      </c>
      <c r="E1436">
        <f t="shared" ca="1" si="499"/>
        <v>4.0999999999999996</v>
      </c>
      <c r="F1436">
        <f t="shared" ca="1" si="507"/>
        <v>55.6</v>
      </c>
      <c r="G1436">
        <f t="shared" ca="1" si="508"/>
        <v>1.35</v>
      </c>
      <c r="H1436">
        <f t="shared" ca="1" si="509"/>
        <v>117</v>
      </c>
      <c r="I1436">
        <f t="shared" ca="1" si="510"/>
        <v>42</v>
      </c>
      <c r="J1436">
        <f t="shared" ca="1" si="511"/>
        <v>204</v>
      </c>
      <c r="K1436">
        <f t="shared" ca="1" si="512"/>
        <v>24</v>
      </c>
      <c r="L1436">
        <f t="shared" ca="1" si="513"/>
        <v>1</v>
      </c>
      <c r="M1436" t="str">
        <f t="shared" ca="1" si="514"/>
        <v>Reddish brown</v>
      </c>
      <c r="N1436">
        <f t="shared" ca="1" si="515"/>
        <v>48.1</v>
      </c>
      <c r="O1436">
        <f t="shared" ca="1" si="516"/>
        <v>36.5</v>
      </c>
      <c r="P1436">
        <f t="shared" ca="1" si="517"/>
        <v>28.5</v>
      </c>
      <c r="Q1436">
        <f t="shared" ca="1" si="518"/>
        <v>616</v>
      </c>
      <c r="R1436" s="1" t="s">
        <v>25</v>
      </c>
      <c r="S1436">
        <f t="shared" ca="1" si="519"/>
        <v>2.79</v>
      </c>
      <c r="T1436">
        <f t="shared" ca="1" si="520"/>
        <v>1.52</v>
      </c>
      <c r="U1436">
        <f t="shared" ca="1" si="521"/>
        <v>0.03</v>
      </c>
      <c r="V1436">
        <v>10205</v>
      </c>
      <c r="W1436">
        <v>732380</v>
      </c>
    </row>
    <row r="1437" spans="1:23" ht="18" x14ac:dyDescent="0.25">
      <c r="A1437">
        <v>1436</v>
      </c>
      <c r="B1437">
        <f t="shared" ca="1" si="496"/>
        <v>36</v>
      </c>
      <c r="C1437" t="str">
        <f t="shared" ca="1" si="497"/>
        <v>Loamy</v>
      </c>
      <c r="D1437">
        <f t="shared" ca="1" si="498"/>
        <v>6.1</v>
      </c>
      <c r="E1437">
        <f t="shared" ca="1" si="499"/>
        <v>4.5999999999999996</v>
      </c>
      <c r="F1437">
        <f t="shared" ca="1" si="507"/>
        <v>50.4</v>
      </c>
      <c r="G1437">
        <f t="shared" ca="1" si="508"/>
        <v>1.44</v>
      </c>
      <c r="H1437">
        <f t="shared" ca="1" si="509"/>
        <v>109</v>
      </c>
      <c r="I1437">
        <f t="shared" ca="1" si="510"/>
        <v>39</v>
      </c>
      <c r="J1437">
        <f t="shared" ca="1" si="511"/>
        <v>243</v>
      </c>
      <c r="K1437">
        <f t="shared" ca="1" si="512"/>
        <v>19</v>
      </c>
      <c r="L1437">
        <f t="shared" ca="1" si="513"/>
        <v>1</v>
      </c>
      <c r="M1437" t="str">
        <f t="shared" ca="1" si="514"/>
        <v>Reddish brown</v>
      </c>
      <c r="N1437">
        <f t="shared" ca="1" si="515"/>
        <v>43.9</v>
      </c>
      <c r="O1437">
        <f t="shared" ca="1" si="516"/>
        <v>58.2</v>
      </c>
      <c r="P1437">
        <f t="shared" ca="1" si="517"/>
        <v>21.1</v>
      </c>
      <c r="Q1437">
        <f t="shared" ca="1" si="518"/>
        <v>758</v>
      </c>
      <c r="R1437" s="1" t="s">
        <v>25</v>
      </c>
      <c r="S1437">
        <f t="shared" ca="1" si="519"/>
        <v>2.79</v>
      </c>
      <c r="T1437">
        <f t="shared" ca="1" si="520"/>
        <v>0.87</v>
      </c>
      <c r="U1437">
        <f t="shared" ca="1" si="521"/>
        <v>0.03</v>
      </c>
      <c r="V1437">
        <v>10205</v>
      </c>
      <c r="W1437">
        <v>732380</v>
      </c>
    </row>
    <row r="1438" spans="1:23" ht="18" x14ac:dyDescent="0.25">
      <c r="A1438">
        <v>1437</v>
      </c>
      <c r="B1438">
        <f t="shared" ca="1" si="496"/>
        <v>38</v>
      </c>
      <c r="C1438" t="str">
        <f t="shared" ca="1" si="497"/>
        <v>Sandy loam</v>
      </c>
      <c r="D1438">
        <f t="shared" ca="1" si="498"/>
        <v>6.9</v>
      </c>
      <c r="E1438">
        <f t="shared" ca="1" si="499"/>
        <v>3.2</v>
      </c>
      <c r="F1438">
        <f t="shared" ca="1" si="507"/>
        <v>55.7</v>
      </c>
      <c r="G1438">
        <f t="shared" ca="1" si="508"/>
        <v>1.49</v>
      </c>
      <c r="H1438">
        <f t="shared" ca="1" si="509"/>
        <v>141</v>
      </c>
      <c r="I1438">
        <f t="shared" ca="1" si="510"/>
        <v>52</v>
      </c>
      <c r="J1438">
        <f t="shared" ca="1" si="511"/>
        <v>269</v>
      </c>
      <c r="K1438">
        <f t="shared" ca="1" si="512"/>
        <v>19</v>
      </c>
      <c r="L1438">
        <f t="shared" ca="1" si="513"/>
        <v>1.1000000000000001</v>
      </c>
      <c r="M1438" t="str">
        <f t="shared" ca="1" si="514"/>
        <v>Reddish brown</v>
      </c>
      <c r="N1438">
        <f t="shared" ca="1" si="515"/>
        <v>44.1</v>
      </c>
      <c r="O1438">
        <f t="shared" ca="1" si="516"/>
        <v>31.5</v>
      </c>
      <c r="P1438">
        <f t="shared" ca="1" si="517"/>
        <v>28</v>
      </c>
      <c r="Q1438">
        <f t="shared" ca="1" si="518"/>
        <v>794</v>
      </c>
      <c r="R1438" s="1" t="s">
        <v>25</v>
      </c>
      <c r="S1438">
        <f t="shared" ca="1" si="519"/>
        <v>2.71</v>
      </c>
      <c r="T1438">
        <f t="shared" ca="1" si="520"/>
        <v>1.77</v>
      </c>
      <c r="U1438">
        <f t="shared" ca="1" si="521"/>
        <v>0.03</v>
      </c>
      <c r="V1438">
        <v>10205</v>
      </c>
      <c r="W1438">
        <v>732380</v>
      </c>
    </row>
    <row r="1439" spans="1:23" ht="18" x14ac:dyDescent="0.25">
      <c r="A1439">
        <v>1438</v>
      </c>
      <c r="B1439">
        <f t="shared" ca="1" si="496"/>
        <v>37</v>
      </c>
      <c r="C1439" t="str">
        <f t="shared" ca="1" si="497"/>
        <v>Sandy loam</v>
      </c>
      <c r="D1439">
        <f t="shared" ca="1" si="498"/>
        <v>6</v>
      </c>
      <c r="E1439">
        <f t="shared" ca="1" si="499"/>
        <v>3.4</v>
      </c>
      <c r="F1439">
        <f t="shared" ca="1" si="507"/>
        <v>69.2</v>
      </c>
      <c r="G1439">
        <f t="shared" ca="1" si="508"/>
        <v>1.27</v>
      </c>
      <c r="H1439">
        <f t="shared" ca="1" si="509"/>
        <v>135</v>
      </c>
      <c r="I1439">
        <f t="shared" ca="1" si="510"/>
        <v>40</v>
      </c>
      <c r="J1439">
        <f t="shared" ca="1" si="511"/>
        <v>263</v>
      </c>
      <c r="K1439">
        <f t="shared" ca="1" si="512"/>
        <v>22</v>
      </c>
      <c r="L1439">
        <f t="shared" ca="1" si="513"/>
        <v>1.8</v>
      </c>
      <c r="M1439" t="str">
        <f t="shared" ca="1" si="514"/>
        <v>Dark brown</v>
      </c>
      <c r="N1439">
        <f t="shared" ca="1" si="515"/>
        <v>45.3</v>
      </c>
      <c r="O1439">
        <f t="shared" ca="1" si="516"/>
        <v>34.6</v>
      </c>
      <c r="P1439">
        <f t="shared" ca="1" si="517"/>
        <v>29.5</v>
      </c>
      <c r="Q1439">
        <f t="shared" ca="1" si="518"/>
        <v>721</v>
      </c>
      <c r="R1439" s="1" t="s">
        <v>25</v>
      </c>
      <c r="S1439">
        <f t="shared" ca="1" si="519"/>
        <v>3.38</v>
      </c>
      <c r="T1439">
        <f t="shared" ca="1" si="520"/>
        <v>2</v>
      </c>
      <c r="U1439">
        <f t="shared" ca="1" si="521"/>
        <v>0.03</v>
      </c>
      <c r="V1439">
        <v>10205</v>
      </c>
      <c r="W1439">
        <v>732380</v>
      </c>
    </row>
    <row r="1440" spans="1:23" ht="18" x14ac:dyDescent="0.25">
      <c r="A1440">
        <v>1439</v>
      </c>
      <c r="B1440">
        <f t="shared" ca="1" si="496"/>
        <v>30</v>
      </c>
      <c r="C1440" t="str">
        <f t="shared" ca="1" si="497"/>
        <v>Loamy</v>
      </c>
      <c r="D1440">
        <f t="shared" ca="1" si="498"/>
        <v>6</v>
      </c>
      <c r="E1440">
        <f t="shared" ca="1" si="499"/>
        <v>3.4</v>
      </c>
      <c r="F1440">
        <f t="shared" ca="1" si="507"/>
        <v>67.7</v>
      </c>
      <c r="G1440">
        <f t="shared" ca="1" si="508"/>
        <v>1.1399999999999999</v>
      </c>
      <c r="H1440">
        <f t="shared" ca="1" si="509"/>
        <v>104</v>
      </c>
      <c r="I1440">
        <f t="shared" ca="1" si="510"/>
        <v>56</v>
      </c>
      <c r="J1440">
        <f t="shared" ca="1" si="511"/>
        <v>236</v>
      </c>
      <c r="K1440">
        <f t="shared" ca="1" si="512"/>
        <v>19</v>
      </c>
      <c r="L1440">
        <f t="shared" ca="1" si="513"/>
        <v>1.5</v>
      </c>
      <c r="M1440" t="str">
        <f t="shared" ca="1" si="514"/>
        <v>Reddish brown</v>
      </c>
      <c r="N1440">
        <f t="shared" ca="1" si="515"/>
        <v>30.1</v>
      </c>
      <c r="O1440">
        <f t="shared" ca="1" si="516"/>
        <v>56.1</v>
      </c>
      <c r="P1440">
        <f t="shared" ca="1" si="517"/>
        <v>22.4</v>
      </c>
      <c r="Q1440">
        <f t="shared" ca="1" si="518"/>
        <v>991</v>
      </c>
      <c r="R1440" s="1" t="s">
        <v>25</v>
      </c>
      <c r="S1440">
        <f t="shared" ca="1" si="519"/>
        <v>1.86</v>
      </c>
      <c r="T1440">
        <f t="shared" ca="1" si="520"/>
        <v>1.21</v>
      </c>
      <c r="U1440">
        <f t="shared" ca="1" si="521"/>
        <v>0.04</v>
      </c>
      <c r="V1440">
        <v>10205</v>
      </c>
      <c r="W1440">
        <v>732380</v>
      </c>
    </row>
    <row r="1441" spans="1:23" ht="18" x14ac:dyDescent="0.25">
      <c r="A1441">
        <v>1440</v>
      </c>
      <c r="B1441">
        <f t="shared" ca="1" si="496"/>
        <v>40</v>
      </c>
      <c r="C1441" t="str">
        <f t="shared" ca="1" si="497"/>
        <v>Loamy</v>
      </c>
      <c r="D1441">
        <f t="shared" ca="1" si="498"/>
        <v>6.9</v>
      </c>
      <c r="E1441">
        <f t="shared" ca="1" si="499"/>
        <v>3.4</v>
      </c>
      <c r="F1441">
        <f t="shared" ca="1" si="507"/>
        <v>64.400000000000006</v>
      </c>
      <c r="G1441">
        <f t="shared" ca="1" si="508"/>
        <v>1.49</v>
      </c>
      <c r="H1441">
        <f t="shared" ca="1" si="509"/>
        <v>95</v>
      </c>
      <c r="I1441">
        <f t="shared" ca="1" si="510"/>
        <v>40</v>
      </c>
      <c r="J1441">
        <f t="shared" ca="1" si="511"/>
        <v>218</v>
      </c>
      <c r="K1441">
        <f t="shared" ca="1" si="512"/>
        <v>20</v>
      </c>
      <c r="L1441">
        <f t="shared" ca="1" si="513"/>
        <v>1.3</v>
      </c>
      <c r="M1441" t="str">
        <f t="shared" ca="1" si="514"/>
        <v>Dark brown</v>
      </c>
      <c r="N1441">
        <f t="shared" ca="1" si="515"/>
        <v>46.8</v>
      </c>
      <c r="O1441">
        <f t="shared" ca="1" si="516"/>
        <v>47.6</v>
      </c>
      <c r="P1441">
        <f t="shared" ca="1" si="517"/>
        <v>27.8</v>
      </c>
      <c r="Q1441">
        <f t="shared" ca="1" si="518"/>
        <v>864</v>
      </c>
      <c r="R1441" s="1" t="s">
        <v>25</v>
      </c>
      <c r="S1441">
        <f t="shared" ca="1" si="519"/>
        <v>2.38</v>
      </c>
      <c r="T1441">
        <f t="shared" ca="1" si="520"/>
        <v>1.35</v>
      </c>
      <c r="U1441">
        <f t="shared" ca="1" si="521"/>
        <v>0.03</v>
      </c>
      <c r="V1441">
        <v>10205</v>
      </c>
      <c r="W1441">
        <v>732380</v>
      </c>
    </row>
    <row r="1442" spans="1:23" ht="18" x14ac:dyDescent="0.25">
      <c r="A1442">
        <v>1441</v>
      </c>
      <c r="B1442">
        <f t="shared" ca="1" si="496"/>
        <v>44</v>
      </c>
      <c r="C1442" t="str">
        <f t="shared" ca="1" si="497"/>
        <v>Loamy</v>
      </c>
      <c r="D1442">
        <f t="shared" ca="1" si="498"/>
        <v>6.5</v>
      </c>
      <c r="E1442">
        <f t="shared" ca="1" si="499"/>
        <v>4.4000000000000004</v>
      </c>
      <c r="F1442">
        <f t="shared" ca="1" si="507"/>
        <v>68</v>
      </c>
      <c r="G1442">
        <f t="shared" ca="1" si="508"/>
        <v>1.29</v>
      </c>
      <c r="H1442">
        <f t="shared" ca="1" si="509"/>
        <v>141</v>
      </c>
      <c r="I1442">
        <f t="shared" ca="1" si="510"/>
        <v>40</v>
      </c>
      <c r="J1442">
        <f t="shared" ca="1" si="511"/>
        <v>252</v>
      </c>
      <c r="K1442">
        <f t="shared" ca="1" si="512"/>
        <v>24</v>
      </c>
      <c r="L1442">
        <f t="shared" ca="1" si="513"/>
        <v>1.5</v>
      </c>
      <c r="M1442" t="str">
        <f t="shared" ca="1" si="514"/>
        <v>Dark brown</v>
      </c>
      <c r="N1442">
        <f t="shared" ca="1" si="515"/>
        <v>34</v>
      </c>
      <c r="O1442">
        <f t="shared" ca="1" si="516"/>
        <v>45.1</v>
      </c>
      <c r="P1442">
        <f t="shared" ca="1" si="517"/>
        <v>27.4</v>
      </c>
      <c r="Q1442">
        <f t="shared" ca="1" si="518"/>
        <v>885</v>
      </c>
      <c r="R1442" s="1" t="s">
        <v>25</v>
      </c>
      <c r="S1442">
        <f t="shared" ca="1" si="519"/>
        <v>3.53</v>
      </c>
      <c r="T1442">
        <f t="shared" ca="1" si="520"/>
        <v>1.51</v>
      </c>
      <c r="U1442">
        <f t="shared" ca="1" si="521"/>
        <v>0.04</v>
      </c>
      <c r="V1442">
        <v>10205</v>
      </c>
      <c r="W1442">
        <v>732380</v>
      </c>
    </row>
    <row r="1443" spans="1:23" ht="18" x14ac:dyDescent="0.25">
      <c r="A1443">
        <v>1442</v>
      </c>
      <c r="B1443">
        <f t="shared" ca="1" si="496"/>
        <v>44</v>
      </c>
      <c r="C1443" t="str">
        <f t="shared" ca="1" si="497"/>
        <v>Loamy</v>
      </c>
      <c r="D1443">
        <f t="shared" ca="1" si="498"/>
        <v>6.5</v>
      </c>
      <c r="E1443">
        <f t="shared" ca="1" si="499"/>
        <v>5</v>
      </c>
      <c r="F1443">
        <f t="shared" ca="1" si="507"/>
        <v>55.6</v>
      </c>
      <c r="G1443">
        <f t="shared" ca="1" si="508"/>
        <v>1.08</v>
      </c>
      <c r="H1443">
        <f t="shared" ca="1" si="509"/>
        <v>98</v>
      </c>
      <c r="I1443">
        <f t="shared" ca="1" si="510"/>
        <v>35</v>
      </c>
      <c r="J1443">
        <f t="shared" ca="1" si="511"/>
        <v>202</v>
      </c>
      <c r="K1443">
        <f t="shared" ca="1" si="512"/>
        <v>24</v>
      </c>
      <c r="L1443">
        <f t="shared" ca="1" si="513"/>
        <v>1.4</v>
      </c>
      <c r="M1443" t="str">
        <f t="shared" ca="1" si="514"/>
        <v>Dark brown</v>
      </c>
      <c r="N1443">
        <f t="shared" ca="1" si="515"/>
        <v>48.9</v>
      </c>
      <c r="O1443">
        <f t="shared" ca="1" si="516"/>
        <v>48</v>
      </c>
      <c r="P1443">
        <f t="shared" ca="1" si="517"/>
        <v>21.3</v>
      </c>
      <c r="Q1443">
        <f t="shared" ca="1" si="518"/>
        <v>693</v>
      </c>
      <c r="R1443" s="1" t="s">
        <v>25</v>
      </c>
      <c r="S1443">
        <f t="shared" ca="1" si="519"/>
        <v>2.8</v>
      </c>
      <c r="T1443">
        <f t="shared" ca="1" si="520"/>
        <v>1.1599999999999999</v>
      </c>
      <c r="U1443">
        <f t="shared" ca="1" si="521"/>
        <v>0.02</v>
      </c>
      <c r="V1443">
        <v>10205</v>
      </c>
      <c r="W1443">
        <v>732380</v>
      </c>
    </row>
    <row r="1444" spans="1:23" ht="18" x14ac:dyDescent="0.25">
      <c r="A1444">
        <v>1443</v>
      </c>
      <c r="B1444">
        <f t="shared" ca="1" si="496"/>
        <v>35</v>
      </c>
      <c r="C1444" t="str">
        <f t="shared" ca="1" si="497"/>
        <v>Loamy</v>
      </c>
      <c r="D1444">
        <f t="shared" ca="1" si="498"/>
        <v>6.3</v>
      </c>
      <c r="E1444">
        <f t="shared" ca="1" si="499"/>
        <v>4.5</v>
      </c>
      <c r="F1444">
        <f t="shared" ca="1" si="507"/>
        <v>56.2</v>
      </c>
      <c r="G1444">
        <f t="shared" ca="1" si="508"/>
        <v>1.21</v>
      </c>
      <c r="H1444">
        <f t="shared" ca="1" si="509"/>
        <v>129</v>
      </c>
      <c r="I1444">
        <f t="shared" ca="1" si="510"/>
        <v>40</v>
      </c>
      <c r="J1444">
        <f t="shared" ca="1" si="511"/>
        <v>219</v>
      </c>
      <c r="K1444">
        <f t="shared" ca="1" si="512"/>
        <v>15</v>
      </c>
      <c r="L1444">
        <f t="shared" ca="1" si="513"/>
        <v>1.3</v>
      </c>
      <c r="M1444" t="str">
        <f t="shared" ca="1" si="514"/>
        <v>Reddish brown</v>
      </c>
      <c r="N1444">
        <f t="shared" ca="1" si="515"/>
        <v>37.4</v>
      </c>
      <c r="O1444">
        <f t="shared" ca="1" si="516"/>
        <v>39.799999999999997</v>
      </c>
      <c r="P1444">
        <f t="shared" ca="1" si="517"/>
        <v>23</v>
      </c>
      <c r="Q1444">
        <f t="shared" ca="1" si="518"/>
        <v>686</v>
      </c>
      <c r="R1444" s="1" t="s">
        <v>25</v>
      </c>
      <c r="S1444">
        <f t="shared" ca="1" si="519"/>
        <v>3.23</v>
      </c>
      <c r="T1444">
        <f t="shared" ca="1" si="520"/>
        <v>1.41</v>
      </c>
      <c r="U1444">
        <f t="shared" ca="1" si="521"/>
        <v>0.03</v>
      </c>
      <c r="V1444">
        <v>10205</v>
      </c>
      <c r="W1444">
        <v>732380</v>
      </c>
    </row>
    <row r="1445" spans="1:23" ht="18" x14ac:dyDescent="0.25">
      <c r="A1445">
        <v>1444</v>
      </c>
      <c r="B1445">
        <f t="shared" ca="1" si="496"/>
        <v>36</v>
      </c>
      <c r="C1445" t="str">
        <f t="shared" ca="1" si="497"/>
        <v>Sandy loam</v>
      </c>
      <c r="D1445">
        <f t="shared" ca="1" si="498"/>
        <v>6</v>
      </c>
      <c r="E1445">
        <f t="shared" ca="1" si="499"/>
        <v>4.7</v>
      </c>
      <c r="F1445">
        <f t="shared" ca="1" si="507"/>
        <v>51.1</v>
      </c>
      <c r="G1445">
        <f t="shared" ca="1" si="508"/>
        <v>1.1499999999999999</v>
      </c>
      <c r="H1445">
        <f t="shared" ca="1" si="509"/>
        <v>126</v>
      </c>
      <c r="I1445">
        <f t="shared" ca="1" si="510"/>
        <v>41</v>
      </c>
      <c r="J1445">
        <f t="shared" ca="1" si="511"/>
        <v>274</v>
      </c>
      <c r="K1445">
        <f t="shared" ca="1" si="512"/>
        <v>17</v>
      </c>
      <c r="L1445">
        <f t="shared" ca="1" si="513"/>
        <v>1.6</v>
      </c>
      <c r="M1445" t="str">
        <f t="shared" ca="1" si="514"/>
        <v>Dark brown</v>
      </c>
      <c r="N1445">
        <f t="shared" ca="1" si="515"/>
        <v>44.6</v>
      </c>
      <c r="O1445">
        <f t="shared" ca="1" si="516"/>
        <v>46.9</v>
      </c>
      <c r="P1445">
        <f t="shared" ca="1" si="517"/>
        <v>22.3</v>
      </c>
      <c r="Q1445">
        <f t="shared" ca="1" si="518"/>
        <v>682</v>
      </c>
      <c r="R1445" s="1" t="s">
        <v>25</v>
      </c>
      <c r="S1445">
        <f t="shared" ca="1" si="519"/>
        <v>3.07</v>
      </c>
      <c r="T1445">
        <f t="shared" ca="1" si="520"/>
        <v>1.0900000000000001</v>
      </c>
      <c r="U1445">
        <f t="shared" ca="1" si="521"/>
        <v>0.03</v>
      </c>
      <c r="V1445">
        <v>10205</v>
      </c>
      <c r="W1445">
        <v>732380</v>
      </c>
    </row>
    <row r="1446" spans="1:23" ht="18" x14ac:dyDescent="0.25">
      <c r="A1446">
        <v>1445</v>
      </c>
      <c r="B1446">
        <f t="shared" ca="1" si="496"/>
        <v>39</v>
      </c>
      <c r="C1446" t="str">
        <f t="shared" ca="1" si="497"/>
        <v>Loamy</v>
      </c>
      <c r="D1446">
        <f t="shared" ca="1" si="498"/>
        <v>6.1</v>
      </c>
      <c r="E1446">
        <f t="shared" ca="1" si="499"/>
        <v>4.3</v>
      </c>
      <c r="F1446">
        <f t="shared" ca="1" si="507"/>
        <v>69.400000000000006</v>
      </c>
      <c r="G1446">
        <f t="shared" ca="1" si="508"/>
        <v>1.44</v>
      </c>
      <c r="H1446">
        <f t="shared" ca="1" si="509"/>
        <v>115</v>
      </c>
      <c r="I1446">
        <f t="shared" ca="1" si="510"/>
        <v>59</v>
      </c>
      <c r="J1446">
        <f t="shared" ca="1" si="511"/>
        <v>240</v>
      </c>
      <c r="K1446">
        <f t="shared" ca="1" si="512"/>
        <v>19</v>
      </c>
      <c r="L1446">
        <f t="shared" ca="1" si="513"/>
        <v>1.3</v>
      </c>
      <c r="M1446" t="str">
        <f t="shared" ca="1" si="514"/>
        <v>Dark brown</v>
      </c>
      <c r="N1446">
        <f t="shared" ca="1" si="515"/>
        <v>44</v>
      </c>
      <c r="O1446">
        <f t="shared" ca="1" si="516"/>
        <v>48.1</v>
      </c>
      <c r="P1446">
        <f t="shared" ca="1" si="517"/>
        <v>27</v>
      </c>
      <c r="Q1446">
        <f t="shared" ca="1" si="518"/>
        <v>677</v>
      </c>
      <c r="R1446" s="1" t="s">
        <v>25</v>
      </c>
      <c r="S1446">
        <f t="shared" ca="1" si="519"/>
        <v>1.95</v>
      </c>
      <c r="T1446">
        <f t="shared" ca="1" si="520"/>
        <v>1.44</v>
      </c>
      <c r="U1446">
        <f t="shared" ca="1" si="521"/>
        <v>0.03</v>
      </c>
      <c r="V1446">
        <v>10205</v>
      </c>
      <c r="W1446">
        <v>732380</v>
      </c>
    </row>
    <row r="1447" spans="1:23" ht="18" x14ac:dyDescent="0.25">
      <c r="A1447">
        <v>1446</v>
      </c>
      <c r="B1447">
        <f t="shared" ca="1" si="496"/>
        <v>44</v>
      </c>
      <c r="C1447" t="str">
        <f t="shared" ca="1" si="497"/>
        <v>Sandy loam</v>
      </c>
      <c r="D1447">
        <f t="shared" ca="1" si="498"/>
        <v>6.4</v>
      </c>
      <c r="E1447">
        <f t="shared" ca="1" si="499"/>
        <v>4.5</v>
      </c>
      <c r="F1447">
        <f t="shared" ca="1" si="507"/>
        <v>68.400000000000006</v>
      </c>
      <c r="G1447">
        <f t="shared" ca="1" si="508"/>
        <v>1.3</v>
      </c>
      <c r="H1447">
        <f t="shared" ca="1" si="509"/>
        <v>96</v>
      </c>
      <c r="I1447">
        <f t="shared" ca="1" si="510"/>
        <v>50</v>
      </c>
      <c r="J1447">
        <f t="shared" ca="1" si="511"/>
        <v>295</v>
      </c>
      <c r="K1447">
        <f t="shared" ca="1" si="512"/>
        <v>20</v>
      </c>
      <c r="L1447">
        <f t="shared" ca="1" si="513"/>
        <v>1.3</v>
      </c>
      <c r="M1447" t="str">
        <f t="shared" ca="1" si="514"/>
        <v>Reddish brown</v>
      </c>
      <c r="N1447">
        <f t="shared" ca="1" si="515"/>
        <v>40.6</v>
      </c>
      <c r="O1447">
        <f t="shared" ca="1" si="516"/>
        <v>58.8</v>
      </c>
      <c r="P1447">
        <f t="shared" ca="1" si="517"/>
        <v>25.4</v>
      </c>
      <c r="Q1447">
        <f t="shared" ca="1" si="518"/>
        <v>984</v>
      </c>
      <c r="R1447" s="1" t="s">
        <v>25</v>
      </c>
      <c r="S1447">
        <f t="shared" ca="1" si="519"/>
        <v>1.92</v>
      </c>
      <c r="T1447">
        <f t="shared" ca="1" si="520"/>
        <v>1.1599999999999999</v>
      </c>
      <c r="U1447">
        <f t="shared" ca="1" si="521"/>
        <v>0.03</v>
      </c>
      <c r="V1447">
        <v>10205</v>
      </c>
      <c r="W1447">
        <v>732380</v>
      </c>
    </row>
    <row r="1448" spans="1:23" ht="18" x14ac:dyDescent="0.25">
      <c r="A1448">
        <v>1447</v>
      </c>
      <c r="B1448">
        <f t="shared" ca="1" si="496"/>
        <v>40</v>
      </c>
      <c r="C1448" t="str">
        <f t="shared" ca="1" si="497"/>
        <v>Loamy</v>
      </c>
      <c r="D1448">
        <f t="shared" ca="1" si="498"/>
        <v>6</v>
      </c>
      <c r="E1448">
        <f t="shared" ca="1" si="499"/>
        <v>3.3</v>
      </c>
      <c r="F1448">
        <f t="shared" ca="1" si="507"/>
        <v>53.3</v>
      </c>
      <c r="G1448">
        <f t="shared" ca="1" si="508"/>
        <v>1.49</v>
      </c>
      <c r="H1448">
        <f t="shared" ca="1" si="509"/>
        <v>126</v>
      </c>
      <c r="I1448">
        <f t="shared" ca="1" si="510"/>
        <v>48</v>
      </c>
      <c r="J1448">
        <f t="shared" ca="1" si="511"/>
        <v>273</v>
      </c>
      <c r="K1448">
        <f t="shared" ca="1" si="512"/>
        <v>25</v>
      </c>
      <c r="L1448">
        <f t="shared" ca="1" si="513"/>
        <v>1.4</v>
      </c>
      <c r="M1448" t="str">
        <f t="shared" ca="1" si="514"/>
        <v>Dark brown</v>
      </c>
      <c r="N1448">
        <f t="shared" ca="1" si="515"/>
        <v>34.200000000000003</v>
      </c>
      <c r="O1448">
        <f t="shared" ca="1" si="516"/>
        <v>52.8</v>
      </c>
      <c r="P1448">
        <f t="shared" ca="1" si="517"/>
        <v>24.6</v>
      </c>
      <c r="Q1448">
        <f t="shared" ca="1" si="518"/>
        <v>981</v>
      </c>
      <c r="R1448" s="1" t="s">
        <v>25</v>
      </c>
      <c r="S1448">
        <f t="shared" ca="1" si="519"/>
        <v>2.63</v>
      </c>
      <c r="T1448">
        <f t="shared" ca="1" si="520"/>
        <v>1.01</v>
      </c>
      <c r="U1448">
        <f t="shared" ca="1" si="521"/>
        <v>0.04</v>
      </c>
      <c r="V1448">
        <v>10205</v>
      </c>
      <c r="W1448">
        <v>732380</v>
      </c>
    </row>
    <row r="1449" spans="1:23" ht="18" x14ac:dyDescent="0.25">
      <c r="A1449">
        <v>1448</v>
      </c>
      <c r="B1449">
        <f t="shared" ca="1" si="496"/>
        <v>34</v>
      </c>
      <c r="C1449" t="str">
        <f t="shared" ca="1" si="497"/>
        <v>Sandy loam</v>
      </c>
      <c r="D1449">
        <f t="shared" ca="1" si="498"/>
        <v>6.6</v>
      </c>
      <c r="E1449">
        <f t="shared" ca="1" si="499"/>
        <v>3.2</v>
      </c>
      <c r="F1449">
        <f t="shared" ca="1" si="507"/>
        <v>53.4</v>
      </c>
      <c r="G1449">
        <f t="shared" ca="1" si="508"/>
        <v>1.08</v>
      </c>
      <c r="H1449">
        <f t="shared" ca="1" si="509"/>
        <v>125</v>
      </c>
      <c r="I1449">
        <f t="shared" ca="1" si="510"/>
        <v>44</v>
      </c>
      <c r="J1449">
        <f t="shared" ca="1" si="511"/>
        <v>249</v>
      </c>
      <c r="K1449">
        <f t="shared" ca="1" si="512"/>
        <v>21</v>
      </c>
      <c r="L1449">
        <f t="shared" ca="1" si="513"/>
        <v>1.9</v>
      </c>
      <c r="M1449" t="str">
        <f t="shared" ca="1" si="514"/>
        <v>Dark brown</v>
      </c>
      <c r="N1449">
        <f t="shared" ca="1" si="515"/>
        <v>45.8</v>
      </c>
      <c r="O1449">
        <f t="shared" ca="1" si="516"/>
        <v>34.6</v>
      </c>
      <c r="P1449">
        <f t="shared" ca="1" si="517"/>
        <v>21.1</v>
      </c>
      <c r="Q1449">
        <f t="shared" ca="1" si="518"/>
        <v>621</v>
      </c>
      <c r="R1449" s="1" t="s">
        <v>25</v>
      </c>
      <c r="S1449">
        <f t="shared" ca="1" si="519"/>
        <v>2.84</v>
      </c>
      <c r="T1449">
        <f t="shared" ca="1" si="520"/>
        <v>1.54</v>
      </c>
      <c r="U1449">
        <f t="shared" ca="1" si="521"/>
        <v>0.02</v>
      </c>
      <c r="V1449">
        <v>10205</v>
      </c>
      <c r="W1449">
        <v>732380</v>
      </c>
    </row>
    <row r="1450" spans="1:23" ht="18" x14ac:dyDescent="0.25">
      <c r="A1450">
        <v>1449</v>
      </c>
      <c r="B1450">
        <f t="shared" ca="1" si="496"/>
        <v>37</v>
      </c>
      <c r="C1450" t="str">
        <f t="shared" ca="1" si="497"/>
        <v>Loamy</v>
      </c>
      <c r="D1450">
        <f t="shared" ca="1" si="498"/>
        <v>6.6</v>
      </c>
      <c r="E1450">
        <f t="shared" ca="1" si="499"/>
        <v>4.3</v>
      </c>
      <c r="F1450">
        <f t="shared" ca="1" si="507"/>
        <v>66.5</v>
      </c>
      <c r="G1450">
        <f t="shared" ca="1" si="508"/>
        <v>1.3</v>
      </c>
      <c r="H1450">
        <f t="shared" ca="1" si="509"/>
        <v>113</v>
      </c>
      <c r="I1450">
        <f t="shared" ca="1" si="510"/>
        <v>39</v>
      </c>
      <c r="J1450">
        <f t="shared" ca="1" si="511"/>
        <v>273</v>
      </c>
      <c r="K1450">
        <f t="shared" ca="1" si="512"/>
        <v>20</v>
      </c>
      <c r="L1450">
        <f t="shared" ca="1" si="513"/>
        <v>1.1000000000000001</v>
      </c>
      <c r="M1450" t="str">
        <f t="shared" ca="1" si="514"/>
        <v>Reddish brown</v>
      </c>
      <c r="N1450">
        <f t="shared" ca="1" si="515"/>
        <v>38.700000000000003</v>
      </c>
      <c r="O1450">
        <f t="shared" ca="1" si="516"/>
        <v>56.2</v>
      </c>
      <c r="P1450">
        <f t="shared" ca="1" si="517"/>
        <v>26.9</v>
      </c>
      <c r="Q1450">
        <f t="shared" ca="1" si="518"/>
        <v>633</v>
      </c>
      <c r="R1450" s="1" t="s">
        <v>25</v>
      </c>
      <c r="S1450">
        <f t="shared" ca="1" si="519"/>
        <v>2.9</v>
      </c>
      <c r="T1450">
        <f t="shared" ca="1" si="520"/>
        <v>1.18</v>
      </c>
      <c r="U1450">
        <f t="shared" ca="1" si="521"/>
        <v>0.03</v>
      </c>
      <c r="V1450">
        <v>10205</v>
      </c>
      <c r="W1450">
        <v>732380</v>
      </c>
    </row>
    <row r="1451" spans="1:23" ht="18" x14ac:dyDescent="0.25">
      <c r="A1451">
        <v>1450</v>
      </c>
      <c r="B1451">
        <f t="shared" ca="1" si="496"/>
        <v>43</v>
      </c>
      <c r="C1451" t="str">
        <f t="shared" ca="1" si="497"/>
        <v>Loamy</v>
      </c>
      <c r="D1451">
        <f t="shared" ca="1" si="498"/>
        <v>6.3</v>
      </c>
      <c r="E1451">
        <f t="shared" ca="1" si="499"/>
        <v>3.7</v>
      </c>
      <c r="F1451">
        <f t="shared" ca="1" si="507"/>
        <v>55.7</v>
      </c>
      <c r="G1451">
        <f t="shared" ca="1" si="508"/>
        <v>1.23</v>
      </c>
      <c r="H1451">
        <f t="shared" ca="1" si="509"/>
        <v>104</v>
      </c>
      <c r="I1451">
        <f t="shared" ca="1" si="510"/>
        <v>46</v>
      </c>
      <c r="J1451">
        <f t="shared" ca="1" si="511"/>
        <v>220</v>
      </c>
      <c r="K1451">
        <f t="shared" ca="1" si="512"/>
        <v>19</v>
      </c>
      <c r="L1451">
        <f t="shared" ca="1" si="513"/>
        <v>1.3</v>
      </c>
      <c r="M1451" t="str">
        <f t="shared" ca="1" si="514"/>
        <v>Dark brown</v>
      </c>
      <c r="N1451">
        <f t="shared" ca="1" si="515"/>
        <v>32.200000000000003</v>
      </c>
      <c r="O1451">
        <f t="shared" ca="1" si="516"/>
        <v>48.5</v>
      </c>
      <c r="P1451">
        <f t="shared" ca="1" si="517"/>
        <v>20.5</v>
      </c>
      <c r="Q1451">
        <f t="shared" ca="1" si="518"/>
        <v>799</v>
      </c>
      <c r="R1451" s="1" t="s">
        <v>25</v>
      </c>
      <c r="S1451">
        <f t="shared" ca="1" si="519"/>
        <v>2.2599999999999998</v>
      </c>
      <c r="T1451">
        <f t="shared" ca="1" si="520"/>
        <v>1.1499999999999999</v>
      </c>
      <c r="U1451">
        <f t="shared" ca="1" si="521"/>
        <v>0.04</v>
      </c>
      <c r="V1451">
        <v>10205</v>
      </c>
      <c r="W1451">
        <v>732380</v>
      </c>
    </row>
    <row r="1452" spans="1:23" ht="18" x14ac:dyDescent="0.25">
      <c r="A1452">
        <v>1451</v>
      </c>
      <c r="B1452">
        <f t="shared" ca="1" si="496"/>
        <v>40</v>
      </c>
      <c r="C1452" t="str">
        <f t="shared" ca="1" si="497"/>
        <v>Sandy loam</v>
      </c>
      <c r="D1452">
        <f t="shared" ca="1" si="498"/>
        <v>6.6</v>
      </c>
      <c r="E1452">
        <f t="shared" ca="1" si="499"/>
        <v>3.7</v>
      </c>
      <c r="F1452">
        <f t="shared" ca="1" si="507"/>
        <v>62.6</v>
      </c>
      <c r="G1452">
        <f t="shared" ca="1" si="508"/>
        <v>1.1000000000000001</v>
      </c>
      <c r="H1452">
        <f t="shared" ca="1" si="509"/>
        <v>104</v>
      </c>
      <c r="I1452">
        <f t="shared" ca="1" si="510"/>
        <v>45</v>
      </c>
      <c r="J1452">
        <f t="shared" ca="1" si="511"/>
        <v>219</v>
      </c>
      <c r="K1452">
        <f t="shared" ca="1" si="512"/>
        <v>15</v>
      </c>
      <c r="L1452">
        <f t="shared" ca="1" si="513"/>
        <v>1.6</v>
      </c>
      <c r="M1452" t="str">
        <f t="shared" ca="1" si="514"/>
        <v>Dark brown</v>
      </c>
      <c r="N1452">
        <f t="shared" ca="1" si="515"/>
        <v>36.5</v>
      </c>
      <c r="O1452">
        <f t="shared" ca="1" si="516"/>
        <v>39.200000000000003</v>
      </c>
      <c r="P1452">
        <f t="shared" ca="1" si="517"/>
        <v>26.3</v>
      </c>
      <c r="Q1452">
        <f t="shared" ca="1" si="518"/>
        <v>857</v>
      </c>
      <c r="R1452" s="1" t="s">
        <v>25</v>
      </c>
      <c r="S1452">
        <f t="shared" ca="1" si="519"/>
        <v>2.31</v>
      </c>
      <c r="T1452">
        <f t="shared" ca="1" si="520"/>
        <v>1.6</v>
      </c>
      <c r="U1452">
        <f t="shared" ca="1" si="521"/>
        <v>0.03</v>
      </c>
      <c r="V1452">
        <v>10205</v>
      </c>
      <c r="W1452">
        <v>732380</v>
      </c>
    </row>
    <row r="1453" spans="1:23" ht="18" x14ac:dyDescent="0.25">
      <c r="A1453">
        <v>1452</v>
      </c>
      <c r="B1453">
        <f t="shared" ca="1" si="496"/>
        <v>43</v>
      </c>
      <c r="C1453" t="str">
        <f t="shared" ca="1" si="497"/>
        <v>Sandy loam</v>
      </c>
      <c r="D1453">
        <f t="shared" ca="1" si="498"/>
        <v>6.8</v>
      </c>
      <c r="E1453">
        <f t="shared" ca="1" si="499"/>
        <v>4.4000000000000004</v>
      </c>
      <c r="F1453">
        <f t="shared" ca="1" si="507"/>
        <v>52</v>
      </c>
      <c r="G1453">
        <f t="shared" ca="1" si="508"/>
        <v>1.21</v>
      </c>
      <c r="H1453">
        <f t="shared" ca="1" si="509"/>
        <v>106</v>
      </c>
      <c r="I1453">
        <f t="shared" ca="1" si="510"/>
        <v>35</v>
      </c>
      <c r="J1453">
        <f t="shared" ca="1" si="511"/>
        <v>281</v>
      </c>
      <c r="K1453">
        <f t="shared" ca="1" si="512"/>
        <v>19</v>
      </c>
      <c r="L1453">
        <f t="shared" ca="1" si="513"/>
        <v>1.3</v>
      </c>
      <c r="M1453" t="str">
        <f t="shared" ca="1" si="514"/>
        <v>Reddish brown</v>
      </c>
      <c r="N1453">
        <f t="shared" ca="1" si="515"/>
        <v>30.8</v>
      </c>
      <c r="O1453">
        <f t="shared" ca="1" si="516"/>
        <v>49.3</v>
      </c>
      <c r="P1453">
        <f t="shared" ca="1" si="517"/>
        <v>26.4</v>
      </c>
      <c r="Q1453">
        <f t="shared" ca="1" si="518"/>
        <v>721</v>
      </c>
      <c r="R1453" s="1" t="s">
        <v>25</v>
      </c>
      <c r="S1453">
        <f t="shared" ca="1" si="519"/>
        <v>3.03</v>
      </c>
      <c r="T1453">
        <f t="shared" ca="1" si="520"/>
        <v>1.05</v>
      </c>
      <c r="U1453">
        <f t="shared" ca="1" si="521"/>
        <v>0.04</v>
      </c>
      <c r="V1453">
        <v>10205</v>
      </c>
      <c r="W1453">
        <v>732380</v>
      </c>
    </row>
    <row r="1454" spans="1:23" ht="18" x14ac:dyDescent="0.25">
      <c r="A1454">
        <v>1453</v>
      </c>
      <c r="B1454">
        <f t="shared" ca="1" si="496"/>
        <v>44</v>
      </c>
      <c r="C1454" t="str">
        <f t="shared" ca="1" si="497"/>
        <v>Sandy loam</v>
      </c>
      <c r="D1454">
        <f t="shared" ca="1" si="498"/>
        <v>6.1</v>
      </c>
      <c r="E1454">
        <f t="shared" ca="1" si="499"/>
        <v>3.8</v>
      </c>
      <c r="F1454">
        <f t="shared" ca="1" si="507"/>
        <v>66.5</v>
      </c>
      <c r="G1454">
        <f t="shared" ca="1" si="508"/>
        <v>1.32</v>
      </c>
      <c r="H1454">
        <f t="shared" ca="1" si="509"/>
        <v>117</v>
      </c>
      <c r="I1454">
        <f t="shared" ca="1" si="510"/>
        <v>60</v>
      </c>
      <c r="J1454">
        <f t="shared" ca="1" si="511"/>
        <v>219</v>
      </c>
      <c r="K1454">
        <f t="shared" ca="1" si="512"/>
        <v>20</v>
      </c>
      <c r="L1454">
        <f t="shared" ca="1" si="513"/>
        <v>1</v>
      </c>
      <c r="M1454" t="str">
        <f t="shared" ca="1" si="514"/>
        <v>Dark brown</v>
      </c>
      <c r="N1454">
        <f t="shared" ca="1" si="515"/>
        <v>36.799999999999997</v>
      </c>
      <c r="O1454">
        <f t="shared" ca="1" si="516"/>
        <v>45.3</v>
      </c>
      <c r="P1454">
        <f t="shared" ca="1" si="517"/>
        <v>21.4</v>
      </c>
      <c r="Q1454">
        <f t="shared" ca="1" si="518"/>
        <v>801</v>
      </c>
      <c r="R1454" s="1" t="s">
        <v>25</v>
      </c>
      <c r="S1454">
        <f t="shared" ca="1" si="519"/>
        <v>1.95</v>
      </c>
      <c r="T1454">
        <f t="shared" ca="1" si="520"/>
        <v>1.47</v>
      </c>
      <c r="U1454">
        <f t="shared" ca="1" si="521"/>
        <v>0.04</v>
      </c>
      <c r="V1454">
        <v>10205</v>
      </c>
      <c r="W1454">
        <v>732380</v>
      </c>
    </row>
    <row r="1455" spans="1:23" ht="18" x14ac:dyDescent="0.25">
      <c r="A1455">
        <v>1454</v>
      </c>
      <c r="B1455">
        <f t="shared" ca="1" si="496"/>
        <v>44</v>
      </c>
      <c r="C1455" t="str">
        <f t="shared" ca="1" si="497"/>
        <v>Sandy loam</v>
      </c>
      <c r="D1455">
        <f t="shared" ca="1" si="498"/>
        <v>6.1</v>
      </c>
      <c r="E1455">
        <f t="shared" ca="1" si="499"/>
        <v>4.4000000000000004</v>
      </c>
      <c r="F1455">
        <f t="shared" ca="1" si="507"/>
        <v>56.9</v>
      </c>
      <c r="G1455">
        <f t="shared" ca="1" si="508"/>
        <v>1.25</v>
      </c>
      <c r="H1455">
        <f t="shared" ca="1" si="509"/>
        <v>101</v>
      </c>
      <c r="I1455">
        <f t="shared" ca="1" si="510"/>
        <v>38</v>
      </c>
      <c r="J1455">
        <f t="shared" ca="1" si="511"/>
        <v>286</v>
      </c>
      <c r="K1455">
        <f t="shared" ca="1" si="512"/>
        <v>23</v>
      </c>
      <c r="L1455">
        <f t="shared" ca="1" si="513"/>
        <v>1.4</v>
      </c>
      <c r="M1455" t="str">
        <f t="shared" ca="1" si="514"/>
        <v>Reddish brown</v>
      </c>
      <c r="N1455">
        <f t="shared" ca="1" si="515"/>
        <v>47.6</v>
      </c>
      <c r="O1455">
        <f t="shared" ca="1" si="516"/>
        <v>48.7</v>
      </c>
      <c r="P1455">
        <f t="shared" ca="1" si="517"/>
        <v>23.5</v>
      </c>
      <c r="Q1455">
        <f t="shared" ca="1" si="518"/>
        <v>834</v>
      </c>
      <c r="R1455" s="1" t="s">
        <v>25</v>
      </c>
      <c r="S1455">
        <f t="shared" ca="1" si="519"/>
        <v>2.66</v>
      </c>
      <c r="T1455">
        <f t="shared" ca="1" si="520"/>
        <v>1.17</v>
      </c>
      <c r="U1455">
        <f t="shared" ca="1" si="521"/>
        <v>0.03</v>
      </c>
      <c r="V1455">
        <v>10205</v>
      </c>
      <c r="W1455">
        <v>732380</v>
      </c>
    </row>
    <row r="1456" spans="1:23" ht="18" x14ac:dyDescent="0.25">
      <c r="A1456">
        <v>1455</v>
      </c>
      <c r="B1456">
        <f t="shared" ca="1" si="496"/>
        <v>31</v>
      </c>
      <c r="C1456" t="str">
        <f t="shared" ca="1" si="497"/>
        <v>Loamy</v>
      </c>
      <c r="D1456">
        <f t="shared" ca="1" si="498"/>
        <v>6.5</v>
      </c>
      <c r="E1456">
        <f t="shared" ca="1" si="499"/>
        <v>3.4</v>
      </c>
      <c r="F1456">
        <f t="shared" ca="1" si="507"/>
        <v>69.400000000000006</v>
      </c>
      <c r="G1456">
        <f t="shared" ca="1" si="508"/>
        <v>1.36</v>
      </c>
      <c r="H1456">
        <f t="shared" ca="1" si="509"/>
        <v>92</v>
      </c>
      <c r="I1456">
        <f t="shared" ca="1" si="510"/>
        <v>54</v>
      </c>
      <c r="J1456">
        <f t="shared" ca="1" si="511"/>
        <v>212</v>
      </c>
      <c r="K1456">
        <f t="shared" ca="1" si="512"/>
        <v>15</v>
      </c>
      <c r="L1456">
        <f t="shared" ca="1" si="513"/>
        <v>1.5</v>
      </c>
      <c r="M1456" t="str">
        <f t="shared" ca="1" si="514"/>
        <v>Dark brown</v>
      </c>
      <c r="N1456">
        <f t="shared" ca="1" si="515"/>
        <v>31.1</v>
      </c>
      <c r="O1456">
        <f t="shared" ca="1" si="516"/>
        <v>38.299999999999997</v>
      </c>
      <c r="P1456">
        <f t="shared" ca="1" si="517"/>
        <v>22.4</v>
      </c>
      <c r="Q1456">
        <f t="shared" ca="1" si="518"/>
        <v>600</v>
      </c>
      <c r="R1456" s="1" t="s">
        <v>25</v>
      </c>
      <c r="S1456">
        <f t="shared" ca="1" si="519"/>
        <v>1.7</v>
      </c>
      <c r="T1456">
        <f t="shared" ca="1" si="520"/>
        <v>1.81</v>
      </c>
      <c r="U1456">
        <f t="shared" ca="1" si="521"/>
        <v>0.04</v>
      </c>
      <c r="V1456">
        <v>10205</v>
      </c>
      <c r="W1456">
        <v>732380</v>
      </c>
    </row>
    <row r="1457" spans="1:23" ht="18" x14ac:dyDescent="0.25">
      <c r="A1457">
        <v>1456</v>
      </c>
      <c r="B1457">
        <f t="shared" ca="1" si="496"/>
        <v>44</v>
      </c>
      <c r="C1457" t="str">
        <f t="shared" ca="1" si="497"/>
        <v>Loamy</v>
      </c>
      <c r="D1457">
        <f t="shared" ca="1" si="498"/>
        <v>6.3</v>
      </c>
      <c r="E1457">
        <f t="shared" ca="1" si="499"/>
        <v>3.7</v>
      </c>
      <c r="F1457">
        <f t="shared" ca="1" si="507"/>
        <v>64.7</v>
      </c>
      <c r="G1457">
        <f t="shared" ca="1" si="508"/>
        <v>1.34</v>
      </c>
      <c r="H1457">
        <f t="shared" ca="1" si="509"/>
        <v>142</v>
      </c>
      <c r="I1457">
        <f t="shared" ca="1" si="510"/>
        <v>51</v>
      </c>
      <c r="J1457">
        <f t="shared" ca="1" si="511"/>
        <v>202</v>
      </c>
      <c r="K1457">
        <f t="shared" ca="1" si="512"/>
        <v>25</v>
      </c>
      <c r="L1457">
        <f t="shared" ca="1" si="513"/>
        <v>1.7</v>
      </c>
      <c r="M1457" t="str">
        <f t="shared" ca="1" si="514"/>
        <v>Dark brown</v>
      </c>
      <c r="N1457">
        <f t="shared" ca="1" si="515"/>
        <v>49.2</v>
      </c>
      <c r="O1457">
        <f t="shared" ca="1" si="516"/>
        <v>54.6</v>
      </c>
      <c r="P1457">
        <f t="shared" ca="1" si="517"/>
        <v>21.8</v>
      </c>
      <c r="Q1457">
        <f t="shared" ca="1" si="518"/>
        <v>848</v>
      </c>
      <c r="R1457" s="1" t="s">
        <v>25</v>
      </c>
      <c r="S1457">
        <f t="shared" ca="1" si="519"/>
        <v>2.78</v>
      </c>
      <c r="T1457">
        <f t="shared" ca="1" si="520"/>
        <v>1.18</v>
      </c>
      <c r="U1457">
        <f t="shared" ca="1" si="521"/>
        <v>0.03</v>
      </c>
      <c r="V1457">
        <v>10205</v>
      </c>
      <c r="W1457">
        <v>732380</v>
      </c>
    </row>
    <row r="1458" spans="1:23" ht="18" x14ac:dyDescent="0.25">
      <c r="A1458">
        <v>1457</v>
      </c>
      <c r="B1458">
        <f t="shared" ca="1" si="496"/>
        <v>45</v>
      </c>
      <c r="C1458" t="str">
        <f t="shared" ca="1" si="497"/>
        <v>Sandy loam</v>
      </c>
      <c r="D1458">
        <f t="shared" ca="1" si="498"/>
        <v>6.2</v>
      </c>
      <c r="E1458">
        <f t="shared" ca="1" si="499"/>
        <v>4</v>
      </c>
      <c r="F1458">
        <f t="shared" ca="1" si="507"/>
        <v>67.3</v>
      </c>
      <c r="G1458">
        <f t="shared" ca="1" si="508"/>
        <v>1.49</v>
      </c>
      <c r="H1458">
        <f t="shared" ca="1" si="509"/>
        <v>126</v>
      </c>
      <c r="I1458">
        <f t="shared" ca="1" si="510"/>
        <v>58</v>
      </c>
      <c r="J1458">
        <f t="shared" ca="1" si="511"/>
        <v>240</v>
      </c>
      <c r="K1458">
        <f t="shared" ca="1" si="512"/>
        <v>25</v>
      </c>
      <c r="L1458">
        <f t="shared" ca="1" si="513"/>
        <v>1.5</v>
      </c>
      <c r="M1458" t="str">
        <f t="shared" ca="1" si="514"/>
        <v>Reddish brown</v>
      </c>
      <c r="N1458">
        <f t="shared" ca="1" si="515"/>
        <v>35.4</v>
      </c>
      <c r="O1458">
        <f t="shared" ca="1" si="516"/>
        <v>40.799999999999997</v>
      </c>
      <c r="P1458">
        <f t="shared" ca="1" si="517"/>
        <v>24.5</v>
      </c>
      <c r="Q1458">
        <f t="shared" ca="1" si="518"/>
        <v>925</v>
      </c>
      <c r="R1458" s="1" t="s">
        <v>25</v>
      </c>
      <c r="S1458">
        <f t="shared" ca="1" si="519"/>
        <v>2.17</v>
      </c>
      <c r="T1458">
        <f t="shared" ca="1" si="520"/>
        <v>1.65</v>
      </c>
      <c r="U1458">
        <f t="shared" ca="1" si="521"/>
        <v>0.04</v>
      </c>
      <c r="V1458">
        <v>10205</v>
      </c>
      <c r="W1458">
        <v>732380</v>
      </c>
    </row>
    <row r="1459" spans="1:23" ht="18" x14ac:dyDescent="0.25">
      <c r="A1459">
        <v>1458</v>
      </c>
      <c r="B1459">
        <f t="shared" ref="B1459:B1522" ca="1" si="522">RANDBETWEEN(30, 45)</f>
        <v>37</v>
      </c>
      <c r="C1459" t="str">
        <f t="shared" ref="C1459:C1522" ca="1" si="523">CHOOSE(RANDBETWEEN(1,2), "Loamy", "Sandy loam")</f>
        <v>Loamy</v>
      </c>
      <c r="D1459">
        <f t="shared" ref="D1459:D1522" ca="1" si="524">ROUND(6 + RAND(), 1)</f>
        <v>6.3</v>
      </c>
      <c r="E1459">
        <f t="shared" ref="E1459:E1522" ca="1" si="525">ROUND(3 + RAND() * 2, 1)</f>
        <v>3.1</v>
      </c>
      <c r="F1459">
        <f t="shared" ca="1" si="507"/>
        <v>56.9</v>
      </c>
      <c r="G1459">
        <f t="shared" ca="1" si="508"/>
        <v>1.26</v>
      </c>
      <c r="H1459">
        <f t="shared" ca="1" si="509"/>
        <v>99</v>
      </c>
      <c r="I1459">
        <f t="shared" ca="1" si="510"/>
        <v>46</v>
      </c>
      <c r="J1459">
        <f t="shared" ca="1" si="511"/>
        <v>257</v>
      </c>
      <c r="K1459">
        <f t="shared" ca="1" si="512"/>
        <v>15</v>
      </c>
      <c r="L1459">
        <f t="shared" ca="1" si="513"/>
        <v>1.9</v>
      </c>
      <c r="M1459" t="str">
        <f t="shared" ca="1" si="514"/>
        <v>Dark brown</v>
      </c>
      <c r="N1459">
        <f t="shared" ca="1" si="515"/>
        <v>36.4</v>
      </c>
      <c r="O1459">
        <f t="shared" ca="1" si="516"/>
        <v>53.5</v>
      </c>
      <c r="P1459">
        <f t="shared" ca="1" si="517"/>
        <v>28.7</v>
      </c>
      <c r="Q1459">
        <f t="shared" ca="1" si="518"/>
        <v>711</v>
      </c>
      <c r="R1459" s="1" t="s">
        <v>25</v>
      </c>
      <c r="S1459">
        <f t="shared" ca="1" si="519"/>
        <v>2.15</v>
      </c>
      <c r="T1459">
        <f t="shared" ca="1" si="520"/>
        <v>1.06</v>
      </c>
      <c r="U1459">
        <f t="shared" ca="1" si="521"/>
        <v>0.03</v>
      </c>
      <c r="V1459">
        <v>10205</v>
      </c>
      <c r="W1459">
        <v>732380</v>
      </c>
    </row>
    <row r="1460" spans="1:23" ht="18" x14ac:dyDescent="0.25">
      <c r="A1460">
        <v>1459</v>
      </c>
      <c r="B1460">
        <f t="shared" ca="1" si="522"/>
        <v>31</v>
      </c>
      <c r="C1460" t="str">
        <f t="shared" ca="1" si="523"/>
        <v>Loamy</v>
      </c>
      <c r="D1460">
        <f t="shared" ca="1" si="524"/>
        <v>6.8</v>
      </c>
      <c r="E1460">
        <f t="shared" ca="1" si="525"/>
        <v>3.9</v>
      </c>
      <c r="F1460">
        <f t="shared" ca="1" si="507"/>
        <v>60.1</v>
      </c>
      <c r="G1460">
        <f t="shared" ca="1" si="508"/>
        <v>1.1000000000000001</v>
      </c>
      <c r="H1460">
        <f t="shared" ca="1" si="509"/>
        <v>129</v>
      </c>
      <c r="I1460">
        <f t="shared" ca="1" si="510"/>
        <v>48</v>
      </c>
      <c r="J1460">
        <f t="shared" ca="1" si="511"/>
        <v>201</v>
      </c>
      <c r="K1460">
        <f t="shared" ca="1" si="512"/>
        <v>16</v>
      </c>
      <c r="L1460">
        <f t="shared" ca="1" si="513"/>
        <v>1.2</v>
      </c>
      <c r="M1460" t="str">
        <f t="shared" ca="1" si="514"/>
        <v>Dark brown</v>
      </c>
      <c r="N1460">
        <f t="shared" ca="1" si="515"/>
        <v>40.200000000000003</v>
      </c>
      <c r="O1460">
        <f t="shared" ca="1" si="516"/>
        <v>36.200000000000003</v>
      </c>
      <c r="P1460">
        <f t="shared" ca="1" si="517"/>
        <v>26.2</v>
      </c>
      <c r="Q1460">
        <f t="shared" ca="1" si="518"/>
        <v>877</v>
      </c>
      <c r="R1460" s="1" t="s">
        <v>25</v>
      </c>
      <c r="S1460">
        <f t="shared" ca="1" si="519"/>
        <v>2.69</v>
      </c>
      <c r="T1460">
        <f t="shared" ca="1" si="520"/>
        <v>1.66</v>
      </c>
      <c r="U1460">
        <f t="shared" ca="1" si="521"/>
        <v>0.03</v>
      </c>
      <c r="V1460">
        <v>10205</v>
      </c>
      <c r="W1460">
        <v>732380</v>
      </c>
    </row>
    <row r="1461" spans="1:23" ht="18" x14ac:dyDescent="0.25">
      <c r="A1461">
        <v>1460</v>
      </c>
      <c r="B1461">
        <f t="shared" ca="1" si="522"/>
        <v>37</v>
      </c>
      <c r="C1461" t="str">
        <f t="shared" ca="1" si="523"/>
        <v>Sandy loam</v>
      </c>
      <c r="D1461">
        <f t="shared" ca="1" si="524"/>
        <v>6.9</v>
      </c>
      <c r="E1461">
        <f t="shared" ca="1" si="525"/>
        <v>4.7</v>
      </c>
      <c r="F1461">
        <f t="shared" ca="1" si="507"/>
        <v>57.2</v>
      </c>
      <c r="G1461">
        <f t="shared" ca="1" si="508"/>
        <v>1.22</v>
      </c>
      <c r="H1461">
        <f t="shared" ca="1" si="509"/>
        <v>103</v>
      </c>
      <c r="I1461">
        <f t="shared" ca="1" si="510"/>
        <v>33</v>
      </c>
      <c r="J1461">
        <f t="shared" ca="1" si="511"/>
        <v>268</v>
      </c>
      <c r="K1461">
        <f t="shared" ca="1" si="512"/>
        <v>21</v>
      </c>
      <c r="L1461">
        <f t="shared" ca="1" si="513"/>
        <v>1.2</v>
      </c>
      <c r="M1461" t="str">
        <f t="shared" ca="1" si="514"/>
        <v>Dark brown</v>
      </c>
      <c r="N1461">
        <f t="shared" ca="1" si="515"/>
        <v>42.1</v>
      </c>
      <c r="O1461">
        <f t="shared" ca="1" si="516"/>
        <v>34.200000000000003</v>
      </c>
      <c r="P1461">
        <f t="shared" ca="1" si="517"/>
        <v>29.9</v>
      </c>
      <c r="Q1461">
        <f t="shared" ca="1" si="518"/>
        <v>952</v>
      </c>
      <c r="R1461" s="1" t="s">
        <v>25</v>
      </c>
      <c r="S1461">
        <f t="shared" ca="1" si="519"/>
        <v>3.12</v>
      </c>
      <c r="T1461">
        <f t="shared" ca="1" si="520"/>
        <v>1.67</v>
      </c>
      <c r="U1461">
        <f t="shared" ca="1" si="521"/>
        <v>0.03</v>
      </c>
      <c r="V1461">
        <v>10205</v>
      </c>
      <c r="W1461">
        <v>732380</v>
      </c>
    </row>
    <row r="1462" spans="1:23" ht="18" x14ac:dyDescent="0.25">
      <c r="A1462">
        <v>1461</v>
      </c>
      <c r="B1462">
        <f t="shared" ca="1" si="522"/>
        <v>32</v>
      </c>
      <c r="C1462" t="str">
        <f t="shared" ca="1" si="523"/>
        <v>Sandy loam</v>
      </c>
      <c r="D1462">
        <f t="shared" ca="1" si="524"/>
        <v>6.3</v>
      </c>
      <c r="E1462">
        <f t="shared" ca="1" si="525"/>
        <v>3.7</v>
      </c>
      <c r="F1462">
        <f t="shared" ca="1" si="507"/>
        <v>56.3</v>
      </c>
      <c r="G1462">
        <f t="shared" ca="1" si="508"/>
        <v>1.3</v>
      </c>
      <c r="H1462">
        <f t="shared" ca="1" si="509"/>
        <v>113</v>
      </c>
      <c r="I1462">
        <f t="shared" ca="1" si="510"/>
        <v>51</v>
      </c>
      <c r="J1462">
        <f t="shared" ca="1" si="511"/>
        <v>261</v>
      </c>
      <c r="K1462">
        <f t="shared" ca="1" si="512"/>
        <v>23</v>
      </c>
      <c r="L1462">
        <f t="shared" ca="1" si="513"/>
        <v>1.8</v>
      </c>
      <c r="M1462" t="str">
        <f t="shared" ca="1" si="514"/>
        <v>Reddish brown</v>
      </c>
      <c r="N1462">
        <f t="shared" ca="1" si="515"/>
        <v>31.1</v>
      </c>
      <c r="O1462">
        <f t="shared" ca="1" si="516"/>
        <v>38.5</v>
      </c>
      <c r="P1462">
        <f t="shared" ca="1" si="517"/>
        <v>30</v>
      </c>
      <c r="Q1462">
        <f t="shared" ca="1" si="518"/>
        <v>817</v>
      </c>
      <c r="R1462" s="1" t="s">
        <v>25</v>
      </c>
      <c r="S1462">
        <f t="shared" ca="1" si="519"/>
        <v>2.2200000000000002</v>
      </c>
      <c r="T1462">
        <f t="shared" ca="1" si="520"/>
        <v>1.46</v>
      </c>
      <c r="U1462">
        <f t="shared" ca="1" si="521"/>
        <v>0.04</v>
      </c>
      <c r="V1462">
        <v>10205</v>
      </c>
      <c r="W1462">
        <v>732380</v>
      </c>
    </row>
    <row r="1463" spans="1:23" ht="18" x14ac:dyDescent="0.25">
      <c r="A1463">
        <v>1462</v>
      </c>
      <c r="B1463">
        <f t="shared" ca="1" si="522"/>
        <v>42</v>
      </c>
      <c r="C1463" t="str">
        <f t="shared" ca="1" si="523"/>
        <v>Loamy</v>
      </c>
      <c r="D1463">
        <f t="shared" ca="1" si="524"/>
        <v>6.5</v>
      </c>
      <c r="E1463">
        <f t="shared" ca="1" si="525"/>
        <v>3.8</v>
      </c>
      <c r="F1463">
        <f t="shared" ca="1" si="507"/>
        <v>57.1</v>
      </c>
      <c r="G1463">
        <f t="shared" ca="1" si="508"/>
        <v>1.36</v>
      </c>
      <c r="H1463">
        <f t="shared" ca="1" si="509"/>
        <v>81</v>
      </c>
      <c r="I1463">
        <f t="shared" ca="1" si="510"/>
        <v>60</v>
      </c>
      <c r="J1463">
        <f t="shared" ca="1" si="511"/>
        <v>269</v>
      </c>
      <c r="K1463">
        <f t="shared" ca="1" si="512"/>
        <v>18</v>
      </c>
      <c r="L1463">
        <f t="shared" ca="1" si="513"/>
        <v>1.4</v>
      </c>
      <c r="M1463" t="str">
        <f t="shared" ca="1" si="514"/>
        <v>Reddish brown</v>
      </c>
      <c r="N1463">
        <f t="shared" ca="1" si="515"/>
        <v>36.799999999999997</v>
      </c>
      <c r="O1463">
        <f t="shared" ca="1" si="516"/>
        <v>36.4</v>
      </c>
      <c r="P1463">
        <f t="shared" ca="1" si="517"/>
        <v>27.2</v>
      </c>
      <c r="Q1463">
        <f t="shared" ca="1" si="518"/>
        <v>695</v>
      </c>
      <c r="R1463" s="1" t="s">
        <v>25</v>
      </c>
      <c r="S1463">
        <f t="shared" ca="1" si="519"/>
        <v>1.35</v>
      </c>
      <c r="T1463">
        <f t="shared" ca="1" si="520"/>
        <v>1.57</v>
      </c>
      <c r="U1463">
        <f t="shared" ca="1" si="521"/>
        <v>0.04</v>
      </c>
      <c r="V1463">
        <v>10205</v>
      </c>
      <c r="W1463">
        <v>732380</v>
      </c>
    </row>
    <row r="1464" spans="1:23" ht="18" x14ac:dyDescent="0.25">
      <c r="A1464">
        <v>1463</v>
      </c>
      <c r="B1464">
        <f t="shared" ca="1" si="522"/>
        <v>36</v>
      </c>
      <c r="C1464" t="str">
        <f t="shared" ca="1" si="523"/>
        <v>Sandy loam</v>
      </c>
      <c r="D1464">
        <f t="shared" ca="1" si="524"/>
        <v>6.1</v>
      </c>
      <c r="E1464">
        <f t="shared" ca="1" si="525"/>
        <v>4.2</v>
      </c>
      <c r="F1464">
        <f t="shared" ca="1" si="507"/>
        <v>55.1</v>
      </c>
      <c r="G1464">
        <f t="shared" ca="1" si="508"/>
        <v>1.1499999999999999</v>
      </c>
      <c r="H1464">
        <f t="shared" ca="1" si="509"/>
        <v>84</v>
      </c>
      <c r="I1464">
        <f t="shared" ca="1" si="510"/>
        <v>57</v>
      </c>
      <c r="J1464">
        <f t="shared" ca="1" si="511"/>
        <v>284</v>
      </c>
      <c r="K1464">
        <f t="shared" ca="1" si="512"/>
        <v>22</v>
      </c>
      <c r="L1464">
        <f t="shared" ca="1" si="513"/>
        <v>1.1000000000000001</v>
      </c>
      <c r="M1464" t="str">
        <f t="shared" ca="1" si="514"/>
        <v>Reddish brown</v>
      </c>
      <c r="N1464">
        <f t="shared" ca="1" si="515"/>
        <v>44.1</v>
      </c>
      <c r="O1464">
        <f t="shared" ca="1" si="516"/>
        <v>35.200000000000003</v>
      </c>
      <c r="P1464">
        <f t="shared" ca="1" si="517"/>
        <v>26.9</v>
      </c>
      <c r="Q1464">
        <f t="shared" ca="1" si="518"/>
        <v>950</v>
      </c>
      <c r="R1464" s="1" t="s">
        <v>25</v>
      </c>
      <c r="S1464">
        <f t="shared" ca="1" si="519"/>
        <v>1.47</v>
      </c>
      <c r="T1464">
        <f t="shared" ca="1" si="520"/>
        <v>1.57</v>
      </c>
      <c r="U1464">
        <f t="shared" ca="1" si="521"/>
        <v>0.03</v>
      </c>
      <c r="V1464">
        <v>10205</v>
      </c>
      <c r="W1464">
        <v>732380</v>
      </c>
    </row>
    <row r="1465" spans="1:23" ht="18" x14ac:dyDescent="0.25">
      <c r="A1465">
        <v>1464</v>
      </c>
      <c r="B1465">
        <f t="shared" ca="1" si="522"/>
        <v>39</v>
      </c>
      <c r="C1465" t="str">
        <f t="shared" ca="1" si="523"/>
        <v>Loamy</v>
      </c>
      <c r="D1465">
        <f t="shared" ca="1" si="524"/>
        <v>6.5</v>
      </c>
      <c r="E1465">
        <f t="shared" ca="1" si="525"/>
        <v>4.3</v>
      </c>
      <c r="F1465">
        <f t="shared" ca="1" si="507"/>
        <v>60</v>
      </c>
      <c r="G1465">
        <f t="shared" ca="1" si="508"/>
        <v>1.27</v>
      </c>
      <c r="H1465">
        <f t="shared" ca="1" si="509"/>
        <v>110</v>
      </c>
      <c r="I1465">
        <f t="shared" ca="1" si="510"/>
        <v>41</v>
      </c>
      <c r="J1465">
        <f t="shared" ca="1" si="511"/>
        <v>284</v>
      </c>
      <c r="K1465">
        <f t="shared" ca="1" si="512"/>
        <v>24</v>
      </c>
      <c r="L1465">
        <f t="shared" ca="1" si="513"/>
        <v>1.5</v>
      </c>
      <c r="M1465" t="str">
        <f t="shared" ca="1" si="514"/>
        <v>Dark brown</v>
      </c>
      <c r="N1465">
        <f t="shared" ca="1" si="515"/>
        <v>45.4</v>
      </c>
      <c r="O1465">
        <f t="shared" ca="1" si="516"/>
        <v>30.9</v>
      </c>
      <c r="P1465">
        <f t="shared" ca="1" si="517"/>
        <v>20.100000000000001</v>
      </c>
      <c r="Q1465">
        <f t="shared" ca="1" si="518"/>
        <v>879</v>
      </c>
      <c r="R1465" s="1" t="s">
        <v>25</v>
      </c>
      <c r="S1465">
        <f t="shared" ca="1" si="519"/>
        <v>2.68</v>
      </c>
      <c r="T1465">
        <f t="shared" ca="1" si="520"/>
        <v>1.94</v>
      </c>
      <c r="U1465">
        <f t="shared" ca="1" si="521"/>
        <v>0.03</v>
      </c>
      <c r="V1465">
        <v>10205</v>
      </c>
      <c r="W1465">
        <v>732380</v>
      </c>
    </row>
    <row r="1466" spans="1:23" ht="18" x14ac:dyDescent="0.25">
      <c r="A1466">
        <v>1465</v>
      </c>
      <c r="B1466">
        <f t="shared" ca="1" si="522"/>
        <v>35</v>
      </c>
      <c r="C1466" t="str">
        <f t="shared" ca="1" si="523"/>
        <v>Sandy loam</v>
      </c>
      <c r="D1466">
        <f t="shared" ca="1" si="524"/>
        <v>6.5</v>
      </c>
      <c r="E1466">
        <f t="shared" ca="1" si="525"/>
        <v>3.2</v>
      </c>
      <c r="F1466">
        <f t="shared" ca="1" si="507"/>
        <v>69.8</v>
      </c>
      <c r="G1466">
        <f t="shared" ca="1" si="508"/>
        <v>1.32</v>
      </c>
      <c r="H1466">
        <f t="shared" ca="1" si="509"/>
        <v>101</v>
      </c>
      <c r="I1466">
        <f t="shared" ca="1" si="510"/>
        <v>45</v>
      </c>
      <c r="J1466">
        <f t="shared" ca="1" si="511"/>
        <v>248</v>
      </c>
      <c r="K1466">
        <f t="shared" ca="1" si="512"/>
        <v>16</v>
      </c>
      <c r="L1466">
        <f t="shared" ca="1" si="513"/>
        <v>1.4</v>
      </c>
      <c r="M1466" t="str">
        <f t="shared" ca="1" si="514"/>
        <v>Reddish brown</v>
      </c>
      <c r="N1466">
        <f t="shared" ca="1" si="515"/>
        <v>37</v>
      </c>
      <c r="O1466">
        <f t="shared" ca="1" si="516"/>
        <v>52.9</v>
      </c>
      <c r="P1466">
        <f t="shared" ca="1" si="517"/>
        <v>29.4</v>
      </c>
      <c r="Q1466">
        <f t="shared" ca="1" si="518"/>
        <v>676</v>
      </c>
      <c r="R1466" s="1" t="s">
        <v>25</v>
      </c>
      <c r="S1466">
        <f t="shared" ca="1" si="519"/>
        <v>2.2400000000000002</v>
      </c>
      <c r="T1466">
        <f t="shared" ca="1" si="520"/>
        <v>1.32</v>
      </c>
      <c r="U1466">
        <f t="shared" ca="1" si="521"/>
        <v>0.04</v>
      </c>
      <c r="V1466">
        <v>10205</v>
      </c>
      <c r="W1466">
        <v>732380</v>
      </c>
    </row>
    <row r="1467" spans="1:23" ht="18" x14ac:dyDescent="0.25">
      <c r="A1467">
        <v>1466</v>
      </c>
      <c r="B1467">
        <f t="shared" ca="1" si="522"/>
        <v>44</v>
      </c>
      <c r="C1467" t="str">
        <f t="shared" ca="1" si="523"/>
        <v>Loamy</v>
      </c>
      <c r="D1467">
        <f t="shared" ca="1" si="524"/>
        <v>6.7</v>
      </c>
      <c r="E1467">
        <f t="shared" ca="1" si="525"/>
        <v>4.8</v>
      </c>
      <c r="F1467">
        <f t="shared" ref="F1467:F1530" ca="1" si="526">ROUND(50 + RAND() * 20, 1)</f>
        <v>59.4</v>
      </c>
      <c r="G1467">
        <f t="shared" ref="G1467:G1530" ca="1" si="527">ROUND(1 + RAND() * 0.5, 2)</f>
        <v>1.02</v>
      </c>
      <c r="H1467">
        <f t="shared" ref="H1467:H1530" ca="1" si="528">RANDBETWEEN(80, 150)</f>
        <v>109</v>
      </c>
      <c r="I1467">
        <f t="shared" ref="I1467:I1530" ca="1" si="529">RANDBETWEEN(30, 60)</f>
        <v>32</v>
      </c>
      <c r="J1467">
        <f t="shared" ref="J1467:J1530" ca="1" si="530">RANDBETWEEN(200, 300)</f>
        <v>255</v>
      </c>
      <c r="K1467">
        <f t="shared" ref="K1467:K1530" ca="1" si="531">RANDBETWEEN(15, 25)</f>
        <v>23</v>
      </c>
      <c r="L1467">
        <f t="shared" ref="L1467:L1530" ca="1" si="532">ROUND(1 + RAND(), 1)</f>
        <v>1.3</v>
      </c>
      <c r="M1467" t="str">
        <f t="shared" ref="M1467:M1530" ca="1" si="533">CHOOSE(RANDBETWEEN(1,2), "Dark brown", "Reddish brown")</f>
        <v>Reddish brown</v>
      </c>
      <c r="N1467">
        <f t="shared" ref="N1467:N1530" ca="1" si="534">ROUND(30 + RAND() * 20, 1)</f>
        <v>30</v>
      </c>
      <c r="O1467">
        <f t="shared" ref="O1467:O1530" ca="1" si="535">ROUND(30 + RAND() * 30, 1)</f>
        <v>45.9</v>
      </c>
      <c r="P1467">
        <f t="shared" ref="P1467:P1530" ca="1" si="536">ROUND(20 + RAND() * 10, 1)</f>
        <v>24.4</v>
      </c>
      <c r="Q1467">
        <f t="shared" ref="Q1467:Q1530" ca="1" si="537">RANDBETWEEN(600, 1000)</f>
        <v>964</v>
      </c>
      <c r="R1467" s="1" t="s">
        <v>25</v>
      </c>
      <c r="S1467">
        <f t="shared" ca="1" si="519"/>
        <v>3.41</v>
      </c>
      <c r="T1467">
        <f t="shared" ca="1" si="520"/>
        <v>1.29</v>
      </c>
      <c r="U1467">
        <f t="shared" ca="1" si="521"/>
        <v>0.03</v>
      </c>
      <c r="V1467">
        <v>10205</v>
      </c>
      <c r="W1467">
        <v>732380</v>
      </c>
    </row>
    <row r="1468" spans="1:23" ht="18" x14ac:dyDescent="0.25">
      <c r="A1468">
        <v>1467</v>
      </c>
      <c r="B1468">
        <f t="shared" ca="1" si="522"/>
        <v>33</v>
      </c>
      <c r="C1468" t="str">
        <f t="shared" ca="1" si="523"/>
        <v>Sandy loam</v>
      </c>
      <c r="D1468">
        <f t="shared" ca="1" si="524"/>
        <v>6.6</v>
      </c>
      <c r="E1468">
        <f t="shared" ca="1" si="525"/>
        <v>3.2</v>
      </c>
      <c r="F1468">
        <f t="shared" ca="1" si="526"/>
        <v>67.599999999999994</v>
      </c>
      <c r="G1468">
        <f t="shared" ca="1" si="527"/>
        <v>1.28</v>
      </c>
      <c r="H1468">
        <f t="shared" ca="1" si="528"/>
        <v>86</v>
      </c>
      <c r="I1468">
        <f t="shared" ca="1" si="529"/>
        <v>41</v>
      </c>
      <c r="J1468">
        <f t="shared" ca="1" si="530"/>
        <v>300</v>
      </c>
      <c r="K1468">
        <f t="shared" ca="1" si="531"/>
        <v>20</v>
      </c>
      <c r="L1468">
        <f t="shared" ca="1" si="532"/>
        <v>2</v>
      </c>
      <c r="M1468" t="str">
        <f t="shared" ca="1" si="533"/>
        <v>Dark brown</v>
      </c>
      <c r="N1468">
        <f t="shared" ca="1" si="534"/>
        <v>31.5</v>
      </c>
      <c r="O1468">
        <f t="shared" ca="1" si="535"/>
        <v>41.8</v>
      </c>
      <c r="P1468">
        <f t="shared" ca="1" si="536"/>
        <v>27.6</v>
      </c>
      <c r="Q1468">
        <f t="shared" ca="1" si="537"/>
        <v>691</v>
      </c>
      <c r="R1468" s="1" t="s">
        <v>25</v>
      </c>
      <c r="S1468">
        <f t="shared" ca="1" si="519"/>
        <v>2.1</v>
      </c>
      <c r="T1468">
        <f t="shared" ca="1" si="520"/>
        <v>1.62</v>
      </c>
      <c r="U1468">
        <f t="shared" ca="1" si="521"/>
        <v>0.04</v>
      </c>
      <c r="V1468">
        <v>10205</v>
      </c>
      <c r="W1468">
        <v>732380</v>
      </c>
    </row>
    <row r="1469" spans="1:23" ht="18" x14ac:dyDescent="0.25">
      <c r="A1469">
        <v>1468</v>
      </c>
      <c r="B1469">
        <f t="shared" ca="1" si="522"/>
        <v>36</v>
      </c>
      <c r="C1469" t="str">
        <f t="shared" ca="1" si="523"/>
        <v>Loamy</v>
      </c>
      <c r="D1469">
        <f t="shared" ca="1" si="524"/>
        <v>6.1</v>
      </c>
      <c r="E1469">
        <f t="shared" ca="1" si="525"/>
        <v>3.1</v>
      </c>
      <c r="F1469">
        <f t="shared" ca="1" si="526"/>
        <v>56.7</v>
      </c>
      <c r="G1469">
        <f t="shared" ca="1" si="527"/>
        <v>1.01</v>
      </c>
      <c r="H1469">
        <f t="shared" ca="1" si="528"/>
        <v>148</v>
      </c>
      <c r="I1469">
        <f t="shared" ca="1" si="529"/>
        <v>44</v>
      </c>
      <c r="J1469">
        <f t="shared" ca="1" si="530"/>
        <v>283</v>
      </c>
      <c r="K1469">
        <f t="shared" ca="1" si="531"/>
        <v>15</v>
      </c>
      <c r="L1469">
        <f t="shared" ca="1" si="532"/>
        <v>1.4</v>
      </c>
      <c r="M1469" t="str">
        <f t="shared" ca="1" si="533"/>
        <v>Reddish brown</v>
      </c>
      <c r="N1469">
        <f t="shared" ca="1" si="534"/>
        <v>30.4</v>
      </c>
      <c r="O1469">
        <f t="shared" ca="1" si="535"/>
        <v>48.2</v>
      </c>
      <c r="P1469">
        <f t="shared" ca="1" si="536"/>
        <v>27.9</v>
      </c>
      <c r="Q1469">
        <f t="shared" ca="1" si="537"/>
        <v>838</v>
      </c>
      <c r="R1469" s="1" t="s">
        <v>25</v>
      </c>
      <c r="S1469">
        <f t="shared" ca="1" si="519"/>
        <v>3.36</v>
      </c>
      <c r="T1469">
        <f t="shared" ca="1" si="520"/>
        <v>1.18</v>
      </c>
      <c r="U1469">
        <f t="shared" ca="1" si="521"/>
        <v>0.03</v>
      </c>
      <c r="V1469">
        <v>10205</v>
      </c>
      <c r="W1469">
        <v>732380</v>
      </c>
    </row>
    <row r="1470" spans="1:23" ht="18" x14ac:dyDescent="0.25">
      <c r="A1470">
        <v>1469</v>
      </c>
      <c r="B1470">
        <f t="shared" ca="1" si="522"/>
        <v>45</v>
      </c>
      <c r="C1470" t="str">
        <f t="shared" ca="1" si="523"/>
        <v>Sandy loam</v>
      </c>
      <c r="D1470">
        <f t="shared" ca="1" si="524"/>
        <v>6.3</v>
      </c>
      <c r="E1470">
        <f t="shared" ca="1" si="525"/>
        <v>4.3</v>
      </c>
      <c r="F1470">
        <f t="shared" ca="1" si="526"/>
        <v>64.8</v>
      </c>
      <c r="G1470">
        <f t="shared" ca="1" si="527"/>
        <v>1.27</v>
      </c>
      <c r="H1470">
        <f t="shared" ca="1" si="528"/>
        <v>143</v>
      </c>
      <c r="I1470">
        <f t="shared" ca="1" si="529"/>
        <v>47</v>
      </c>
      <c r="J1470">
        <f t="shared" ca="1" si="530"/>
        <v>249</v>
      </c>
      <c r="K1470">
        <f t="shared" ca="1" si="531"/>
        <v>17</v>
      </c>
      <c r="L1470">
        <f t="shared" ca="1" si="532"/>
        <v>1.2</v>
      </c>
      <c r="M1470" t="str">
        <f t="shared" ca="1" si="533"/>
        <v>Dark brown</v>
      </c>
      <c r="N1470">
        <f t="shared" ca="1" si="534"/>
        <v>40.6</v>
      </c>
      <c r="O1470">
        <f t="shared" ca="1" si="535"/>
        <v>37.1</v>
      </c>
      <c r="P1470">
        <f t="shared" ca="1" si="536"/>
        <v>28.7</v>
      </c>
      <c r="Q1470">
        <f t="shared" ca="1" si="537"/>
        <v>983</v>
      </c>
      <c r="R1470" s="1" t="s">
        <v>25</v>
      </c>
      <c r="S1470">
        <f t="shared" ca="1" si="519"/>
        <v>3.04</v>
      </c>
      <c r="T1470">
        <f t="shared" ca="1" si="520"/>
        <v>1.75</v>
      </c>
      <c r="U1470">
        <f t="shared" ca="1" si="521"/>
        <v>0.03</v>
      </c>
      <c r="V1470">
        <v>10205</v>
      </c>
      <c r="W1470">
        <v>732380</v>
      </c>
    </row>
    <row r="1471" spans="1:23" ht="18" x14ac:dyDescent="0.25">
      <c r="A1471">
        <v>1470</v>
      </c>
      <c r="B1471">
        <f t="shared" ca="1" si="522"/>
        <v>43</v>
      </c>
      <c r="C1471" t="str">
        <f t="shared" ca="1" si="523"/>
        <v>Loamy</v>
      </c>
      <c r="D1471">
        <f t="shared" ca="1" si="524"/>
        <v>6.8</v>
      </c>
      <c r="E1471">
        <f t="shared" ca="1" si="525"/>
        <v>4.8</v>
      </c>
      <c r="F1471">
        <f t="shared" ca="1" si="526"/>
        <v>57.7</v>
      </c>
      <c r="G1471">
        <f t="shared" ca="1" si="527"/>
        <v>1.3</v>
      </c>
      <c r="H1471">
        <f t="shared" ca="1" si="528"/>
        <v>94</v>
      </c>
      <c r="I1471">
        <f t="shared" ca="1" si="529"/>
        <v>49</v>
      </c>
      <c r="J1471">
        <f t="shared" ca="1" si="530"/>
        <v>275</v>
      </c>
      <c r="K1471">
        <f t="shared" ca="1" si="531"/>
        <v>20</v>
      </c>
      <c r="L1471">
        <f t="shared" ca="1" si="532"/>
        <v>1.1000000000000001</v>
      </c>
      <c r="M1471" t="str">
        <f t="shared" ca="1" si="533"/>
        <v>Reddish brown</v>
      </c>
      <c r="N1471">
        <f t="shared" ca="1" si="534"/>
        <v>36.200000000000003</v>
      </c>
      <c r="O1471">
        <f t="shared" ca="1" si="535"/>
        <v>57.8</v>
      </c>
      <c r="P1471">
        <f t="shared" ca="1" si="536"/>
        <v>20.9</v>
      </c>
      <c r="Q1471">
        <f t="shared" ca="1" si="537"/>
        <v>777</v>
      </c>
      <c r="R1471" s="1" t="s">
        <v>25</v>
      </c>
      <c r="S1471">
        <f t="shared" ca="1" si="519"/>
        <v>1.92</v>
      </c>
      <c r="T1471">
        <f t="shared" ca="1" si="520"/>
        <v>1</v>
      </c>
      <c r="U1471">
        <f t="shared" ca="1" si="521"/>
        <v>0.04</v>
      </c>
      <c r="V1471">
        <v>10205</v>
      </c>
      <c r="W1471">
        <v>732380</v>
      </c>
    </row>
    <row r="1472" spans="1:23" ht="18" x14ac:dyDescent="0.25">
      <c r="A1472">
        <v>1471</v>
      </c>
      <c r="B1472">
        <f t="shared" ca="1" si="522"/>
        <v>35</v>
      </c>
      <c r="C1472" t="str">
        <f t="shared" ca="1" si="523"/>
        <v>Sandy loam</v>
      </c>
      <c r="D1472">
        <f t="shared" ca="1" si="524"/>
        <v>6.9</v>
      </c>
      <c r="E1472">
        <f t="shared" ca="1" si="525"/>
        <v>4</v>
      </c>
      <c r="F1472">
        <f t="shared" ca="1" si="526"/>
        <v>64.599999999999994</v>
      </c>
      <c r="G1472">
        <f t="shared" ca="1" si="527"/>
        <v>1.22</v>
      </c>
      <c r="H1472">
        <f t="shared" ca="1" si="528"/>
        <v>88</v>
      </c>
      <c r="I1472">
        <f t="shared" ca="1" si="529"/>
        <v>45</v>
      </c>
      <c r="J1472">
        <f t="shared" ca="1" si="530"/>
        <v>217</v>
      </c>
      <c r="K1472">
        <f t="shared" ca="1" si="531"/>
        <v>21</v>
      </c>
      <c r="L1472">
        <f t="shared" ca="1" si="532"/>
        <v>1.9</v>
      </c>
      <c r="M1472" t="str">
        <f t="shared" ca="1" si="533"/>
        <v>Reddish brown</v>
      </c>
      <c r="N1472">
        <f t="shared" ca="1" si="534"/>
        <v>37.9</v>
      </c>
      <c r="O1472">
        <f t="shared" ca="1" si="535"/>
        <v>35</v>
      </c>
      <c r="P1472">
        <f t="shared" ca="1" si="536"/>
        <v>20.3</v>
      </c>
      <c r="Q1472">
        <f t="shared" ca="1" si="537"/>
        <v>707</v>
      </c>
      <c r="R1472" s="1" t="s">
        <v>25</v>
      </c>
      <c r="S1472">
        <f t="shared" ca="1" si="519"/>
        <v>1.96</v>
      </c>
      <c r="T1472">
        <f t="shared" ca="1" si="520"/>
        <v>1.85</v>
      </c>
      <c r="U1472">
        <f t="shared" ca="1" si="521"/>
        <v>0.03</v>
      </c>
      <c r="V1472">
        <v>10205</v>
      </c>
      <c r="W1472">
        <v>732380</v>
      </c>
    </row>
    <row r="1473" spans="1:23" ht="18" x14ac:dyDescent="0.25">
      <c r="A1473">
        <v>1472</v>
      </c>
      <c r="B1473">
        <f t="shared" ca="1" si="522"/>
        <v>38</v>
      </c>
      <c r="C1473" t="str">
        <f t="shared" ca="1" si="523"/>
        <v>Loamy</v>
      </c>
      <c r="D1473">
        <f t="shared" ca="1" si="524"/>
        <v>6.4</v>
      </c>
      <c r="E1473">
        <f t="shared" ca="1" si="525"/>
        <v>4</v>
      </c>
      <c r="F1473">
        <f t="shared" ca="1" si="526"/>
        <v>56.5</v>
      </c>
      <c r="G1473">
        <f t="shared" ca="1" si="527"/>
        <v>1.17</v>
      </c>
      <c r="H1473">
        <f t="shared" ca="1" si="528"/>
        <v>136</v>
      </c>
      <c r="I1473">
        <f t="shared" ca="1" si="529"/>
        <v>59</v>
      </c>
      <c r="J1473">
        <f t="shared" ca="1" si="530"/>
        <v>248</v>
      </c>
      <c r="K1473">
        <f t="shared" ca="1" si="531"/>
        <v>15</v>
      </c>
      <c r="L1473">
        <f t="shared" ca="1" si="532"/>
        <v>1.9</v>
      </c>
      <c r="M1473" t="str">
        <f t="shared" ca="1" si="533"/>
        <v>Reddish brown</v>
      </c>
      <c r="N1473">
        <f t="shared" ca="1" si="534"/>
        <v>31.6</v>
      </c>
      <c r="O1473">
        <f t="shared" ca="1" si="535"/>
        <v>46.2</v>
      </c>
      <c r="P1473">
        <f t="shared" ca="1" si="536"/>
        <v>28.2</v>
      </c>
      <c r="Q1473">
        <f t="shared" ca="1" si="537"/>
        <v>792</v>
      </c>
      <c r="R1473" s="1" t="s">
        <v>25</v>
      </c>
      <c r="S1473">
        <f t="shared" ca="1" si="519"/>
        <v>2.31</v>
      </c>
      <c r="T1473">
        <f t="shared" ca="1" si="520"/>
        <v>1.22</v>
      </c>
      <c r="U1473">
        <f t="shared" ca="1" si="521"/>
        <v>0.04</v>
      </c>
      <c r="V1473">
        <v>10205</v>
      </c>
      <c r="W1473">
        <v>732380</v>
      </c>
    </row>
    <row r="1474" spans="1:23" ht="18" x14ac:dyDescent="0.25">
      <c r="A1474">
        <v>1473</v>
      </c>
      <c r="B1474">
        <f t="shared" ca="1" si="522"/>
        <v>33</v>
      </c>
      <c r="C1474" t="str">
        <f t="shared" ca="1" si="523"/>
        <v>Loamy</v>
      </c>
      <c r="D1474">
        <f t="shared" ca="1" si="524"/>
        <v>6.7</v>
      </c>
      <c r="E1474">
        <f t="shared" ca="1" si="525"/>
        <v>4.7</v>
      </c>
      <c r="F1474">
        <f t="shared" ca="1" si="526"/>
        <v>50.9</v>
      </c>
      <c r="G1474">
        <f t="shared" ca="1" si="527"/>
        <v>1.21</v>
      </c>
      <c r="H1474">
        <f t="shared" ca="1" si="528"/>
        <v>147</v>
      </c>
      <c r="I1474">
        <f t="shared" ca="1" si="529"/>
        <v>40</v>
      </c>
      <c r="J1474">
        <f t="shared" ca="1" si="530"/>
        <v>257</v>
      </c>
      <c r="K1474">
        <f t="shared" ca="1" si="531"/>
        <v>17</v>
      </c>
      <c r="L1474">
        <f t="shared" ca="1" si="532"/>
        <v>1.9</v>
      </c>
      <c r="M1474" t="str">
        <f t="shared" ca="1" si="533"/>
        <v>Reddish brown</v>
      </c>
      <c r="N1474">
        <f t="shared" ca="1" si="534"/>
        <v>43.7</v>
      </c>
      <c r="O1474">
        <f t="shared" ca="1" si="535"/>
        <v>53.3</v>
      </c>
      <c r="P1474">
        <f t="shared" ca="1" si="536"/>
        <v>23.1</v>
      </c>
      <c r="Q1474">
        <f t="shared" ca="1" si="537"/>
        <v>691</v>
      </c>
      <c r="R1474" s="1" t="s">
        <v>25</v>
      </c>
      <c r="S1474">
        <f t="shared" ca="1" si="519"/>
        <v>3.68</v>
      </c>
      <c r="T1474">
        <f t="shared" ca="1" si="520"/>
        <v>0.95</v>
      </c>
      <c r="U1474">
        <f t="shared" ca="1" si="521"/>
        <v>0.03</v>
      </c>
      <c r="V1474">
        <v>10205</v>
      </c>
      <c r="W1474">
        <v>732380</v>
      </c>
    </row>
    <row r="1475" spans="1:23" ht="18" x14ac:dyDescent="0.25">
      <c r="A1475">
        <v>1474</v>
      </c>
      <c r="B1475">
        <f t="shared" ca="1" si="522"/>
        <v>36</v>
      </c>
      <c r="C1475" t="str">
        <f t="shared" ca="1" si="523"/>
        <v>Sandy loam</v>
      </c>
      <c r="D1475">
        <f t="shared" ca="1" si="524"/>
        <v>6.6</v>
      </c>
      <c r="E1475">
        <f t="shared" ca="1" si="525"/>
        <v>4.8</v>
      </c>
      <c r="F1475">
        <f t="shared" ca="1" si="526"/>
        <v>61.1</v>
      </c>
      <c r="G1475">
        <f t="shared" ca="1" si="527"/>
        <v>1.1299999999999999</v>
      </c>
      <c r="H1475">
        <f t="shared" ca="1" si="528"/>
        <v>120</v>
      </c>
      <c r="I1475">
        <f t="shared" ca="1" si="529"/>
        <v>52</v>
      </c>
      <c r="J1475">
        <f t="shared" ca="1" si="530"/>
        <v>280</v>
      </c>
      <c r="K1475">
        <f t="shared" ca="1" si="531"/>
        <v>16</v>
      </c>
      <c r="L1475">
        <f t="shared" ca="1" si="532"/>
        <v>1.5</v>
      </c>
      <c r="M1475" t="str">
        <f t="shared" ca="1" si="533"/>
        <v>Reddish brown</v>
      </c>
      <c r="N1475">
        <f t="shared" ca="1" si="534"/>
        <v>47.6</v>
      </c>
      <c r="O1475">
        <f t="shared" ca="1" si="535"/>
        <v>32.700000000000003</v>
      </c>
      <c r="P1475">
        <f t="shared" ca="1" si="536"/>
        <v>29.6</v>
      </c>
      <c r="Q1475">
        <f t="shared" ca="1" si="537"/>
        <v>690</v>
      </c>
      <c r="R1475" s="1" t="s">
        <v>25</v>
      </c>
      <c r="S1475">
        <f t="shared" ref="S1475:S1538" ca="1" si="538">ROUND(H1475/I1475,2)</f>
        <v>2.31</v>
      </c>
      <c r="T1475">
        <f t="shared" ref="T1475:T1538" ca="1" si="539">ROUND(F1475/O1475,2)</f>
        <v>1.87</v>
      </c>
      <c r="U1475">
        <f t="shared" ref="U1475:U1538" ca="1" si="540">ROUND(G1475/N1475,2)</f>
        <v>0.02</v>
      </c>
      <c r="V1475">
        <v>10205</v>
      </c>
      <c r="W1475">
        <v>732380</v>
      </c>
    </row>
    <row r="1476" spans="1:23" ht="18" x14ac:dyDescent="0.25">
      <c r="A1476">
        <v>1475</v>
      </c>
      <c r="B1476">
        <f t="shared" ca="1" si="522"/>
        <v>39</v>
      </c>
      <c r="C1476" t="str">
        <f t="shared" ca="1" si="523"/>
        <v>Loamy</v>
      </c>
      <c r="D1476">
        <f t="shared" ca="1" si="524"/>
        <v>6.6</v>
      </c>
      <c r="E1476">
        <f t="shared" ca="1" si="525"/>
        <v>4.4000000000000004</v>
      </c>
      <c r="F1476">
        <f t="shared" ca="1" si="526"/>
        <v>59.6</v>
      </c>
      <c r="G1476">
        <f t="shared" ca="1" si="527"/>
        <v>1.22</v>
      </c>
      <c r="H1476">
        <f t="shared" ca="1" si="528"/>
        <v>135</v>
      </c>
      <c r="I1476">
        <f t="shared" ca="1" si="529"/>
        <v>33</v>
      </c>
      <c r="J1476">
        <f t="shared" ca="1" si="530"/>
        <v>234</v>
      </c>
      <c r="K1476">
        <f t="shared" ca="1" si="531"/>
        <v>22</v>
      </c>
      <c r="L1476">
        <f t="shared" ca="1" si="532"/>
        <v>1.2</v>
      </c>
      <c r="M1476" t="str">
        <f t="shared" ca="1" si="533"/>
        <v>Reddish brown</v>
      </c>
      <c r="N1476">
        <f t="shared" ca="1" si="534"/>
        <v>39.200000000000003</v>
      </c>
      <c r="O1476">
        <f t="shared" ca="1" si="535"/>
        <v>57.6</v>
      </c>
      <c r="P1476">
        <f t="shared" ca="1" si="536"/>
        <v>20.7</v>
      </c>
      <c r="Q1476">
        <f t="shared" ca="1" si="537"/>
        <v>681</v>
      </c>
      <c r="R1476" s="1" t="s">
        <v>25</v>
      </c>
      <c r="S1476">
        <f t="shared" ca="1" si="538"/>
        <v>4.09</v>
      </c>
      <c r="T1476">
        <f t="shared" ca="1" si="539"/>
        <v>1.03</v>
      </c>
      <c r="U1476">
        <f t="shared" ca="1" si="540"/>
        <v>0.03</v>
      </c>
      <c r="V1476">
        <v>10205</v>
      </c>
      <c r="W1476">
        <v>732380</v>
      </c>
    </row>
    <row r="1477" spans="1:23" ht="18" x14ac:dyDescent="0.25">
      <c r="A1477">
        <v>1476</v>
      </c>
      <c r="B1477">
        <f t="shared" ca="1" si="522"/>
        <v>42</v>
      </c>
      <c r="C1477" t="str">
        <f t="shared" ca="1" si="523"/>
        <v>Sandy loam</v>
      </c>
      <c r="D1477">
        <f t="shared" ca="1" si="524"/>
        <v>6.4</v>
      </c>
      <c r="E1477">
        <f t="shared" ca="1" si="525"/>
        <v>3.3</v>
      </c>
      <c r="F1477">
        <f t="shared" ca="1" si="526"/>
        <v>61.8</v>
      </c>
      <c r="G1477">
        <f t="shared" ca="1" si="527"/>
        <v>1.5</v>
      </c>
      <c r="H1477">
        <f t="shared" ca="1" si="528"/>
        <v>131</v>
      </c>
      <c r="I1477">
        <f t="shared" ca="1" si="529"/>
        <v>43</v>
      </c>
      <c r="J1477">
        <f t="shared" ca="1" si="530"/>
        <v>262</v>
      </c>
      <c r="K1477">
        <f t="shared" ca="1" si="531"/>
        <v>21</v>
      </c>
      <c r="L1477">
        <f t="shared" ca="1" si="532"/>
        <v>1.2</v>
      </c>
      <c r="M1477" t="str">
        <f t="shared" ca="1" si="533"/>
        <v>Reddish brown</v>
      </c>
      <c r="N1477">
        <f t="shared" ca="1" si="534"/>
        <v>32.9</v>
      </c>
      <c r="O1477">
        <f t="shared" ca="1" si="535"/>
        <v>46.7</v>
      </c>
      <c r="P1477">
        <f t="shared" ca="1" si="536"/>
        <v>23.9</v>
      </c>
      <c r="Q1477">
        <f t="shared" ca="1" si="537"/>
        <v>645</v>
      </c>
      <c r="R1477" s="1" t="s">
        <v>25</v>
      </c>
      <c r="S1477">
        <f t="shared" ca="1" si="538"/>
        <v>3.05</v>
      </c>
      <c r="T1477">
        <f t="shared" ca="1" si="539"/>
        <v>1.32</v>
      </c>
      <c r="U1477">
        <f t="shared" ca="1" si="540"/>
        <v>0.05</v>
      </c>
      <c r="V1477">
        <v>10205</v>
      </c>
      <c r="W1477">
        <v>732380</v>
      </c>
    </row>
    <row r="1478" spans="1:23" ht="18" x14ac:dyDescent="0.25">
      <c r="A1478">
        <v>1477</v>
      </c>
      <c r="B1478">
        <f t="shared" ca="1" si="522"/>
        <v>43</v>
      </c>
      <c r="C1478" t="str">
        <f t="shared" ca="1" si="523"/>
        <v>Sandy loam</v>
      </c>
      <c r="D1478">
        <f t="shared" ca="1" si="524"/>
        <v>6.4</v>
      </c>
      <c r="E1478">
        <f t="shared" ca="1" si="525"/>
        <v>3.9</v>
      </c>
      <c r="F1478">
        <f t="shared" ca="1" si="526"/>
        <v>68.7</v>
      </c>
      <c r="G1478">
        <f t="shared" ca="1" si="527"/>
        <v>1.1599999999999999</v>
      </c>
      <c r="H1478">
        <f t="shared" ca="1" si="528"/>
        <v>130</v>
      </c>
      <c r="I1478">
        <f t="shared" ca="1" si="529"/>
        <v>34</v>
      </c>
      <c r="J1478">
        <f t="shared" ca="1" si="530"/>
        <v>242</v>
      </c>
      <c r="K1478">
        <f t="shared" ca="1" si="531"/>
        <v>19</v>
      </c>
      <c r="L1478">
        <f t="shared" ca="1" si="532"/>
        <v>1.1000000000000001</v>
      </c>
      <c r="M1478" t="str">
        <f t="shared" ca="1" si="533"/>
        <v>Dark brown</v>
      </c>
      <c r="N1478">
        <f t="shared" ca="1" si="534"/>
        <v>32.4</v>
      </c>
      <c r="O1478">
        <f t="shared" ca="1" si="535"/>
        <v>46.9</v>
      </c>
      <c r="P1478">
        <f t="shared" ca="1" si="536"/>
        <v>24.8</v>
      </c>
      <c r="Q1478">
        <f t="shared" ca="1" si="537"/>
        <v>986</v>
      </c>
      <c r="R1478" s="1" t="s">
        <v>25</v>
      </c>
      <c r="S1478">
        <f t="shared" ca="1" si="538"/>
        <v>3.82</v>
      </c>
      <c r="T1478">
        <f t="shared" ca="1" si="539"/>
        <v>1.46</v>
      </c>
      <c r="U1478">
        <f t="shared" ca="1" si="540"/>
        <v>0.04</v>
      </c>
      <c r="V1478">
        <v>10205</v>
      </c>
      <c r="W1478">
        <v>732380</v>
      </c>
    </row>
    <row r="1479" spans="1:23" ht="18" x14ac:dyDescent="0.25">
      <c r="A1479">
        <v>1478</v>
      </c>
      <c r="B1479">
        <f t="shared" ca="1" si="522"/>
        <v>39</v>
      </c>
      <c r="C1479" t="str">
        <f t="shared" ca="1" si="523"/>
        <v>Sandy loam</v>
      </c>
      <c r="D1479">
        <f t="shared" ca="1" si="524"/>
        <v>7</v>
      </c>
      <c r="E1479">
        <f t="shared" ca="1" si="525"/>
        <v>4</v>
      </c>
      <c r="F1479">
        <f t="shared" ca="1" si="526"/>
        <v>58</v>
      </c>
      <c r="G1479">
        <f t="shared" ca="1" si="527"/>
        <v>1.1000000000000001</v>
      </c>
      <c r="H1479">
        <f t="shared" ca="1" si="528"/>
        <v>146</v>
      </c>
      <c r="I1479">
        <f t="shared" ca="1" si="529"/>
        <v>44</v>
      </c>
      <c r="J1479">
        <f t="shared" ca="1" si="530"/>
        <v>210</v>
      </c>
      <c r="K1479">
        <f t="shared" ca="1" si="531"/>
        <v>20</v>
      </c>
      <c r="L1479">
        <f t="shared" ca="1" si="532"/>
        <v>1.9</v>
      </c>
      <c r="M1479" t="str">
        <f t="shared" ca="1" si="533"/>
        <v>Dark brown</v>
      </c>
      <c r="N1479">
        <f t="shared" ca="1" si="534"/>
        <v>33.6</v>
      </c>
      <c r="O1479">
        <f t="shared" ca="1" si="535"/>
        <v>41.6</v>
      </c>
      <c r="P1479">
        <f t="shared" ca="1" si="536"/>
        <v>27.5</v>
      </c>
      <c r="Q1479">
        <f t="shared" ca="1" si="537"/>
        <v>894</v>
      </c>
      <c r="R1479" s="1" t="s">
        <v>25</v>
      </c>
      <c r="S1479">
        <f t="shared" ca="1" si="538"/>
        <v>3.32</v>
      </c>
      <c r="T1479">
        <f t="shared" ca="1" si="539"/>
        <v>1.39</v>
      </c>
      <c r="U1479">
        <f t="shared" ca="1" si="540"/>
        <v>0.03</v>
      </c>
      <c r="V1479">
        <v>10205</v>
      </c>
      <c r="W1479">
        <v>732380</v>
      </c>
    </row>
    <row r="1480" spans="1:23" ht="18" x14ac:dyDescent="0.25">
      <c r="A1480">
        <v>1479</v>
      </c>
      <c r="B1480">
        <f t="shared" ca="1" si="522"/>
        <v>38</v>
      </c>
      <c r="C1480" t="str">
        <f t="shared" ca="1" si="523"/>
        <v>Sandy loam</v>
      </c>
      <c r="D1480">
        <f t="shared" ca="1" si="524"/>
        <v>6.9</v>
      </c>
      <c r="E1480">
        <f t="shared" ca="1" si="525"/>
        <v>4.5</v>
      </c>
      <c r="F1480">
        <f t="shared" ca="1" si="526"/>
        <v>67.5</v>
      </c>
      <c r="G1480">
        <f t="shared" ca="1" si="527"/>
        <v>1.1100000000000001</v>
      </c>
      <c r="H1480">
        <f t="shared" ca="1" si="528"/>
        <v>85</v>
      </c>
      <c r="I1480">
        <f t="shared" ca="1" si="529"/>
        <v>40</v>
      </c>
      <c r="J1480">
        <f t="shared" ca="1" si="530"/>
        <v>221</v>
      </c>
      <c r="K1480">
        <f t="shared" ca="1" si="531"/>
        <v>21</v>
      </c>
      <c r="L1480">
        <f t="shared" ca="1" si="532"/>
        <v>1.6</v>
      </c>
      <c r="M1480" t="str">
        <f t="shared" ca="1" si="533"/>
        <v>Reddish brown</v>
      </c>
      <c r="N1480">
        <f t="shared" ca="1" si="534"/>
        <v>39</v>
      </c>
      <c r="O1480">
        <f t="shared" ca="1" si="535"/>
        <v>45.5</v>
      </c>
      <c r="P1480">
        <f t="shared" ca="1" si="536"/>
        <v>23.4</v>
      </c>
      <c r="Q1480">
        <f t="shared" ca="1" si="537"/>
        <v>972</v>
      </c>
      <c r="R1480" s="1" t="s">
        <v>25</v>
      </c>
      <c r="S1480">
        <f t="shared" ca="1" si="538"/>
        <v>2.13</v>
      </c>
      <c r="T1480">
        <f t="shared" ca="1" si="539"/>
        <v>1.48</v>
      </c>
      <c r="U1480">
        <f t="shared" ca="1" si="540"/>
        <v>0.03</v>
      </c>
      <c r="V1480">
        <v>10205</v>
      </c>
      <c r="W1480">
        <v>732380</v>
      </c>
    </row>
    <row r="1481" spans="1:23" ht="18" x14ac:dyDescent="0.25">
      <c r="A1481">
        <v>1480</v>
      </c>
      <c r="B1481">
        <f t="shared" ca="1" si="522"/>
        <v>34</v>
      </c>
      <c r="C1481" t="str">
        <f t="shared" ca="1" si="523"/>
        <v>Sandy loam</v>
      </c>
      <c r="D1481">
        <f t="shared" ca="1" si="524"/>
        <v>6.2</v>
      </c>
      <c r="E1481">
        <f t="shared" ca="1" si="525"/>
        <v>4.2</v>
      </c>
      <c r="F1481">
        <f t="shared" ca="1" si="526"/>
        <v>53.2</v>
      </c>
      <c r="G1481">
        <f t="shared" ca="1" si="527"/>
        <v>1.31</v>
      </c>
      <c r="H1481">
        <f t="shared" ca="1" si="528"/>
        <v>113</v>
      </c>
      <c r="I1481">
        <f t="shared" ca="1" si="529"/>
        <v>58</v>
      </c>
      <c r="J1481">
        <f t="shared" ca="1" si="530"/>
        <v>289</v>
      </c>
      <c r="K1481">
        <f t="shared" ca="1" si="531"/>
        <v>20</v>
      </c>
      <c r="L1481">
        <f t="shared" ca="1" si="532"/>
        <v>1.4</v>
      </c>
      <c r="M1481" t="str">
        <f t="shared" ca="1" si="533"/>
        <v>Reddish brown</v>
      </c>
      <c r="N1481">
        <f t="shared" ca="1" si="534"/>
        <v>48.4</v>
      </c>
      <c r="O1481">
        <f t="shared" ca="1" si="535"/>
        <v>56.4</v>
      </c>
      <c r="P1481">
        <f t="shared" ca="1" si="536"/>
        <v>22.6</v>
      </c>
      <c r="Q1481">
        <f t="shared" ca="1" si="537"/>
        <v>702</v>
      </c>
      <c r="R1481" s="1" t="s">
        <v>25</v>
      </c>
      <c r="S1481">
        <f t="shared" ca="1" si="538"/>
        <v>1.95</v>
      </c>
      <c r="T1481">
        <f t="shared" ca="1" si="539"/>
        <v>0.94</v>
      </c>
      <c r="U1481">
        <f t="shared" ca="1" si="540"/>
        <v>0.03</v>
      </c>
      <c r="V1481">
        <v>10205</v>
      </c>
      <c r="W1481">
        <v>732380</v>
      </c>
    </row>
    <row r="1482" spans="1:23" ht="18" x14ac:dyDescent="0.25">
      <c r="A1482">
        <v>1481</v>
      </c>
      <c r="B1482">
        <f t="shared" ca="1" si="522"/>
        <v>32</v>
      </c>
      <c r="C1482" t="str">
        <f t="shared" ca="1" si="523"/>
        <v>Loamy</v>
      </c>
      <c r="D1482">
        <f t="shared" ca="1" si="524"/>
        <v>7</v>
      </c>
      <c r="E1482">
        <f t="shared" ca="1" si="525"/>
        <v>3.8</v>
      </c>
      <c r="F1482">
        <f t="shared" ca="1" si="526"/>
        <v>60.2</v>
      </c>
      <c r="G1482">
        <f t="shared" ca="1" si="527"/>
        <v>1.17</v>
      </c>
      <c r="H1482">
        <f t="shared" ca="1" si="528"/>
        <v>100</v>
      </c>
      <c r="I1482">
        <f t="shared" ca="1" si="529"/>
        <v>39</v>
      </c>
      <c r="J1482">
        <f t="shared" ca="1" si="530"/>
        <v>269</v>
      </c>
      <c r="K1482">
        <f t="shared" ca="1" si="531"/>
        <v>16</v>
      </c>
      <c r="L1482">
        <f t="shared" ca="1" si="532"/>
        <v>1.4</v>
      </c>
      <c r="M1482" t="str">
        <f t="shared" ca="1" si="533"/>
        <v>Reddish brown</v>
      </c>
      <c r="N1482">
        <f t="shared" ca="1" si="534"/>
        <v>44.3</v>
      </c>
      <c r="O1482">
        <f t="shared" ca="1" si="535"/>
        <v>42.2</v>
      </c>
      <c r="P1482">
        <f t="shared" ca="1" si="536"/>
        <v>27.5</v>
      </c>
      <c r="Q1482">
        <f t="shared" ca="1" si="537"/>
        <v>866</v>
      </c>
      <c r="R1482" s="1" t="s">
        <v>25</v>
      </c>
      <c r="S1482">
        <f t="shared" ca="1" si="538"/>
        <v>2.56</v>
      </c>
      <c r="T1482">
        <f t="shared" ca="1" si="539"/>
        <v>1.43</v>
      </c>
      <c r="U1482">
        <f t="shared" ca="1" si="540"/>
        <v>0.03</v>
      </c>
      <c r="V1482">
        <v>10205</v>
      </c>
      <c r="W1482">
        <v>732380</v>
      </c>
    </row>
    <row r="1483" spans="1:23" ht="18" x14ac:dyDescent="0.25">
      <c r="A1483">
        <v>1482</v>
      </c>
      <c r="B1483">
        <f t="shared" ca="1" si="522"/>
        <v>31</v>
      </c>
      <c r="C1483" t="str">
        <f t="shared" ca="1" si="523"/>
        <v>Loamy</v>
      </c>
      <c r="D1483">
        <f t="shared" ca="1" si="524"/>
        <v>6.8</v>
      </c>
      <c r="E1483">
        <f t="shared" ca="1" si="525"/>
        <v>4.2</v>
      </c>
      <c r="F1483">
        <f t="shared" ca="1" si="526"/>
        <v>62.2</v>
      </c>
      <c r="G1483">
        <f t="shared" ca="1" si="527"/>
        <v>1.32</v>
      </c>
      <c r="H1483">
        <f t="shared" ca="1" si="528"/>
        <v>123</v>
      </c>
      <c r="I1483">
        <f t="shared" ca="1" si="529"/>
        <v>50</v>
      </c>
      <c r="J1483">
        <f t="shared" ca="1" si="530"/>
        <v>213</v>
      </c>
      <c r="K1483">
        <f t="shared" ca="1" si="531"/>
        <v>17</v>
      </c>
      <c r="L1483">
        <f t="shared" ca="1" si="532"/>
        <v>1.5</v>
      </c>
      <c r="M1483" t="str">
        <f t="shared" ca="1" si="533"/>
        <v>Reddish brown</v>
      </c>
      <c r="N1483">
        <f t="shared" ca="1" si="534"/>
        <v>38.1</v>
      </c>
      <c r="O1483">
        <f t="shared" ca="1" si="535"/>
        <v>55.8</v>
      </c>
      <c r="P1483">
        <f t="shared" ca="1" si="536"/>
        <v>27.7</v>
      </c>
      <c r="Q1483">
        <f t="shared" ca="1" si="537"/>
        <v>701</v>
      </c>
      <c r="R1483" s="1" t="s">
        <v>25</v>
      </c>
      <c r="S1483">
        <f t="shared" ca="1" si="538"/>
        <v>2.46</v>
      </c>
      <c r="T1483">
        <f t="shared" ca="1" si="539"/>
        <v>1.1100000000000001</v>
      </c>
      <c r="U1483">
        <f t="shared" ca="1" si="540"/>
        <v>0.03</v>
      </c>
      <c r="V1483">
        <v>10205</v>
      </c>
      <c r="W1483">
        <v>732380</v>
      </c>
    </row>
    <row r="1484" spans="1:23" ht="18" x14ac:dyDescent="0.25">
      <c r="A1484">
        <v>1483</v>
      </c>
      <c r="B1484">
        <f t="shared" ca="1" si="522"/>
        <v>30</v>
      </c>
      <c r="C1484" t="str">
        <f t="shared" ca="1" si="523"/>
        <v>Sandy loam</v>
      </c>
      <c r="D1484">
        <f t="shared" ca="1" si="524"/>
        <v>6.7</v>
      </c>
      <c r="E1484">
        <f t="shared" ca="1" si="525"/>
        <v>3.1</v>
      </c>
      <c r="F1484">
        <f t="shared" ca="1" si="526"/>
        <v>60.5</v>
      </c>
      <c r="G1484">
        <f t="shared" ca="1" si="527"/>
        <v>1.07</v>
      </c>
      <c r="H1484">
        <f t="shared" ca="1" si="528"/>
        <v>133</v>
      </c>
      <c r="I1484">
        <f t="shared" ca="1" si="529"/>
        <v>59</v>
      </c>
      <c r="J1484">
        <f t="shared" ca="1" si="530"/>
        <v>254</v>
      </c>
      <c r="K1484">
        <f t="shared" ca="1" si="531"/>
        <v>16</v>
      </c>
      <c r="L1484">
        <f t="shared" ca="1" si="532"/>
        <v>1.4</v>
      </c>
      <c r="M1484" t="str">
        <f t="shared" ca="1" si="533"/>
        <v>Dark brown</v>
      </c>
      <c r="N1484">
        <f t="shared" ca="1" si="534"/>
        <v>31.7</v>
      </c>
      <c r="O1484">
        <f t="shared" ca="1" si="535"/>
        <v>54.1</v>
      </c>
      <c r="P1484">
        <f t="shared" ca="1" si="536"/>
        <v>23</v>
      </c>
      <c r="Q1484">
        <f t="shared" ca="1" si="537"/>
        <v>767</v>
      </c>
      <c r="R1484" s="1" t="s">
        <v>25</v>
      </c>
      <c r="S1484">
        <f t="shared" ca="1" si="538"/>
        <v>2.25</v>
      </c>
      <c r="T1484">
        <f t="shared" ca="1" si="539"/>
        <v>1.1200000000000001</v>
      </c>
      <c r="U1484">
        <f t="shared" ca="1" si="540"/>
        <v>0.03</v>
      </c>
      <c r="V1484">
        <v>10205</v>
      </c>
      <c r="W1484">
        <v>732380</v>
      </c>
    </row>
    <row r="1485" spans="1:23" ht="18" x14ac:dyDescent="0.25">
      <c r="A1485">
        <v>1484</v>
      </c>
      <c r="B1485">
        <f t="shared" ca="1" si="522"/>
        <v>34</v>
      </c>
      <c r="C1485" t="str">
        <f t="shared" ca="1" si="523"/>
        <v>Sandy loam</v>
      </c>
      <c r="D1485">
        <f t="shared" ca="1" si="524"/>
        <v>6.1</v>
      </c>
      <c r="E1485">
        <f t="shared" ca="1" si="525"/>
        <v>3.8</v>
      </c>
      <c r="F1485">
        <f t="shared" ca="1" si="526"/>
        <v>58.4</v>
      </c>
      <c r="G1485">
        <f t="shared" ca="1" si="527"/>
        <v>1.01</v>
      </c>
      <c r="H1485">
        <f t="shared" ca="1" si="528"/>
        <v>103</v>
      </c>
      <c r="I1485">
        <f t="shared" ca="1" si="529"/>
        <v>30</v>
      </c>
      <c r="J1485">
        <f t="shared" ca="1" si="530"/>
        <v>216</v>
      </c>
      <c r="K1485">
        <f t="shared" ca="1" si="531"/>
        <v>22</v>
      </c>
      <c r="L1485">
        <f t="shared" ca="1" si="532"/>
        <v>1.7</v>
      </c>
      <c r="M1485" t="str">
        <f t="shared" ca="1" si="533"/>
        <v>Dark brown</v>
      </c>
      <c r="N1485">
        <f t="shared" ca="1" si="534"/>
        <v>33</v>
      </c>
      <c r="O1485">
        <f t="shared" ca="1" si="535"/>
        <v>30.3</v>
      </c>
      <c r="P1485">
        <f t="shared" ca="1" si="536"/>
        <v>20.9</v>
      </c>
      <c r="Q1485">
        <f t="shared" ca="1" si="537"/>
        <v>885</v>
      </c>
      <c r="R1485" s="1" t="s">
        <v>25</v>
      </c>
      <c r="S1485">
        <f t="shared" ca="1" si="538"/>
        <v>3.43</v>
      </c>
      <c r="T1485">
        <f t="shared" ca="1" si="539"/>
        <v>1.93</v>
      </c>
      <c r="U1485">
        <f t="shared" ca="1" si="540"/>
        <v>0.03</v>
      </c>
      <c r="V1485">
        <v>10205</v>
      </c>
      <c r="W1485">
        <v>732380</v>
      </c>
    </row>
    <row r="1486" spans="1:23" ht="18" x14ac:dyDescent="0.25">
      <c r="A1486">
        <v>1485</v>
      </c>
      <c r="B1486">
        <f t="shared" ca="1" si="522"/>
        <v>31</v>
      </c>
      <c r="C1486" t="str">
        <f t="shared" ca="1" si="523"/>
        <v>Sandy loam</v>
      </c>
      <c r="D1486">
        <f t="shared" ca="1" si="524"/>
        <v>6.4</v>
      </c>
      <c r="E1486">
        <f t="shared" ca="1" si="525"/>
        <v>4.5999999999999996</v>
      </c>
      <c r="F1486">
        <f t="shared" ca="1" si="526"/>
        <v>52.1</v>
      </c>
      <c r="G1486">
        <f t="shared" ca="1" si="527"/>
        <v>1.2</v>
      </c>
      <c r="H1486">
        <f t="shared" ca="1" si="528"/>
        <v>90</v>
      </c>
      <c r="I1486">
        <f t="shared" ca="1" si="529"/>
        <v>50</v>
      </c>
      <c r="J1486">
        <f t="shared" ca="1" si="530"/>
        <v>240</v>
      </c>
      <c r="K1486">
        <f t="shared" ca="1" si="531"/>
        <v>17</v>
      </c>
      <c r="L1486">
        <f t="shared" ca="1" si="532"/>
        <v>1.5</v>
      </c>
      <c r="M1486" t="str">
        <f t="shared" ca="1" si="533"/>
        <v>Reddish brown</v>
      </c>
      <c r="N1486">
        <f t="shared" ca="1" si="534"/>
        <v>47.5</v>
      </c>
      <c r="O1486">
        <f t="shared" ca="1" si="535"/>
        <v>33.200000000000003</v>
      </c>
      <c r="P1486">
        <f t="shared" ca="1" si="536"/>
        <v>22.6</v>
      </c>
      <c r="Q1486">
        <f t="shared" ca="1" si="537"/>
        <v>730</v>
      </c>
      <c r="R1486" s="1" t="s">
        <v>25</v>
      </c>
      <c r="S1486">
        <f t="shared" ca="1" si="538"/>
        <v>1.8</v>
      </c>
      <c r="T1486">
        <f t="shared" ca="1" si="539"/>
        <v>1.57</v>
      </c>
      <c r="U1486">
        <f t="shared" ca="1" si="540"/>
        <v>0.03</v>
      </c>
      <c r="V1486">
        <v>10205</v>
      </c>
      <c r="W1486">
        <v>732380</v>
      </c>
    </row>
    <row r="1487" spans="1:23" ht="18" x14ac:dyDescent="0.25">
      <c r="A1487">
        <v>1486</v>
      </c>
      <c r="B1487">
        <f t="shared" ca="1" si="522"/>
        <v>45</v>
      </c>
      <c r="C1487" t="str">
        <f t="shared" ca="1" si="523"/>
        <v>Loamy</v>
      </c>
      <c r="D1487">
        <f t="shared" ca="1" si="524"/>
        <v>6.1</v>
      </c>
      <c r="E1487">
        <f t="shared" ca="1" si="525"/>
        <v>3.6</v>
      </c>
      <c r="F1487">
        <f t="shared" ca="1" si="526"/>
        <v>62.7</v>
      </c>
      <c r="G1487">
        <f t="shared" ca="1" si="527"/>
        <v>1.25</v>
      </c>
      <c r="H1487">
        <f t="shared" ca="1" si="528"/>
        <v>91</v>
      </c>
      <c r="I1487">
        <f t="shared" ca="1" si="529"/>
        <v>47</v>
      </c>
      <c r="J1487">
        <f t="shared" ca="1" si="530"/>
        <v>281</v>
      </c>
      <c r="K1487">
        <f t="shared" ca="1" si="531"/>
        <v>18</v>
      </c>
      <c r="L1487">
        <f t="shared" ca="1" si="532"/>
        <v>1.5</v>
      </c>
      <c r="M1487" t="str">
        <f t="shared" ca="1" si="533"/>
        <v>Dark brown</v>
      </c>
      <c r="N1487">
        <f t="shared" ca="1" si="534"/>
        <v>32.5</v>
      </c>
      <c r="O1487">
        <f t="shared" ca="1" si="535"/>
        <v>44.6</v>
      </c>
      <c r="P1487">
        <f t="shared" ca="1" si="536"/>
        <v>26.8</v>
      </c>
      <c r="Q1487">
        <f t="shared" ca="1" si="537"/>
        <v>644</v>
      </c>
      <c r="R1487" s="1" t="s">
        <v>25</v>
      </c>
      <c r="S1487">
        <f t="shared" ca="1" si="538"/>
        <v>1.94</v>
      </c>
      <c r="T1487">
        <f t="shared" ca="1" si="539"/>
        <v>1.41</v>
      </c>
      <c r="U1487">
        <f t="shared" ca="1" si="540"/>
        <v>0.04</v>
      </c>
      <c r="V1487">
        <v>10205</v>
      </c>
      <c r="W1487">
        <v>732380</v>
      </c>
    </row>
    <row r="1488" spans="1:23" ht="18" x14ac:dyDescent="0.25">
      <c r="A1488">
        <v>1487</v>
      </c>
      <c r="B1488">
        <f t="shared" ca="1" si="522"/>
        <v>45</v>
      </c>
      <c r="C1488" t="str">
        <f t="shared" ca="1" si="523"/>
        <v>Loamy</v>
      </c>
      <c r="D1488">
        <f t="shared" ca="1" si="524"/>
        <v>6.9</v>
      </c>
      <c r="E1488">
        <f t="shared" ca="1" si="525"/>
        <v>3.4</v>
      </c>
      <c r="F1488">
        <f t="shared" ca="1" si="526"/>
        <v>64.3</v>
      </c>
      <c r="G1488">
        <f t="shared" ca="1" si="527"/>
        <v>1.44</v>
      </c>
      <c r="H1488">
        <f t="shared" ca="1" si="528"/>
        <v>90</v>
      </c>
      <c r="I1488">
        <f t="shared" ca="1" si="529"/>
        <v>38</v>
      </c>
      <c r="J1488">
        <f t="shared" ca="1" si="530"/>
        <v>234</v>
      </c>
      <c r="K1488">
        <f t="shared" ca="1" si="531"/>
        <v>16</v>
      </c>
      <c r="L1488">
        <f t="shared" ca="1" si="532"/>
        <v>1.9</v>
      </c>
      <c r="M1488" t="str">
        <f t="shared" ca="1" si="533"/>
        <v>Dark brown</v>
      </c>
      <c r="N1488">
        <f t="shared" ca="1" si="534"/>
        <v>39.4</v>
      </c>
      <c r="O1488">
        <f t="shared" ca="1" si="535"/>
        <v>56.3</v>
      </c>
      <c r="P1488">
        <f t="shared" ca="1" si="536"/>
        <v>25</v>
      </c>
      <c r="Q1488">
        <f t="shared" ca="1" si="537"/>
        <v>983</v>
      </c>
      <c r="R1488" s="1" t="s">
        <v>25</v>
      </c>
      <c r="S1488">
        <f t="shared" ca="1" si="538"/>
        <v>2.37</v>
      </c>
      <c r="T1488">
        <f t="shared" ca="1" si="539"/>
        <v>1.1399999999999999</v>
      </c>
      <c r="U1488">
        <f t="shared" ca="1" si="540"/>
        <v>0.04</v>
      </c>
      <c r="V1488">
        <v>10205</v>
      </c>
      <c r="W1488">
        <v>732380</v>
      </c>
    </row>
    <row r="1489" spans="1:23" ht="18" x14ac:dyDescent="0.25">
      <c r="A1489">
        <v>1488</v>
      </c>
      <c r="B1489">
        <f t="shared" ca="1" si="522"/>
        <v>33</v>
      </c>
      <c r="C1489" t="str">
        <f t="shared" ca="1" si="523"/>
        <v>Sandy loam</v>
      </c>
      <c r="D1489">
        <f t="shared" ca="1" si="524"/>
        <v>6.5</v>
      </c>
      <c r="E1489">
        <f t="shared" ca="1" si="525"/>
        <v>3.4</v>
      </c>
      <c r="F1489">
        <f t="shared" ca="1" si="526"/>
        <v>59.1</v>
      </c>
      <c r="G1489">
        <f t="shared" ca="1" si="527"/>
        <v>1.1399999999999999</v>
      </c>
      <c r="H1489">
        <f t="shared" ca="1" si="528"/>
        <v>129</v>
      </c>
      <c r="I1489">
        <f t="shared" ca="1" si="529"/>
        <v>39</v>
      </c>
      <c r="J1489">
        <f t="shared" ca="1" si="530"/>
        <v>215</v>
      </c>
      <c r="K1489">
        <f t="shared" ca="1" si="531"/>
        <v>24</v>
      </c>
      <c r="L1489">
        <f t="shared" ca="1" si="532"/>
        <v>1.1000000000000001</v>
      </c>
      <c r="M1489" t="str">
        <f t="shared" ca="1" si="533"/>
        <v>Dark brown</v>
      </c>
      <c r="N1489">
        <f t="shared" ca="1" si="534"/>
        <v>47.8</v>
      </c>
      <c r="O1489">
        <f t="shared" ca="1" si="535"/>
        <v>53.4</v>
      </c>
      <c r="P1489">
        <f t="shared" ca="1" si="536"/>
        <v>26.7</v>
      </c>
      <c r="Q1489">
        <f t="shared" ca="1" si="537"/>
        <v>892</v>
      </c>
      <c r="R1489" s="1" t="s">
        <v>25</v>
      </c>
      <c r="S1489">
        <f t="shared" ca="1" si="538"/>
        <v>3.31</v>
      </c>
      <c r="T1489">
        <f t="shared" ca="1" si="539"/>
        <v>1.1100000000000001</v>
      </c>
      <c r="U1489">
        <f t="shared" ca="1" si="540"/>
        <v>0.02</v>
      </c>
      <c r="V1489">
        <v>10205</v>
      </c>
      <c r="W1489">
        <v>732380</v>
      </c>
    </row>
    <row r="1490" spans="1:23" ht="18" x14ac:dyDescent="0.25">
      <c r="A1490">
        <v>1489</v>
      </c>
      <c r="B1490">
        <f t="shared" ca="1" si="522"/>
        <v>38</v>
      </c>
      <c r="C1490" t="str">
        <f t="shared" ca="1" si="523"/>
        <v>Sandy loam</v>
      </c>
      <c r="D1490">
        <f t="shared" ca="1" si="524"/>
        <v>6.2</v>
      </c>
      <c r="E1490">
        <f t="shared" ca="1" si="525"/>
        <v>4.5</v>
      </c>
      <c r="F1490">
        <f t="shared" ca="1" si="526"/>
        <v>64.5</v>
      </c>
      <c r="G1490">
        <f t="shared" ca="1" si="527"/>
        <v>1.33</v>
      </c>
      <c r="H1490">
        <f t="shared" ca="1" si="528"/>
        <v>107</v>
      </c>
      <c r="I1490">
        <f t="shared" ca="1" si="529"/>
        <v>50</v>
      </c>
      <c r="J1490">
        <f t="shared" ca="1" si="530"/>
        <v>265</v>
      </c>
      <c r="K1490">
        <f t="shared" ca="1" si="531"/>
        <v>20</v>
      </c>
      <c r="L1490">
        <f t="shared" ca="1" si="532"/>
        <v>1.7</v>
      </c>
      <c r="M1490" t="str">
        <f t="shared" ca="1" si="533"/>
        <v>Dark brown</v>
      </c>
      <c r="N1490">
        <f t="shared" ca="1" si="534"/>
        <v>48.9</v>
      </c>
      <c r="O1490">
        <f t="shared" ca="1" si="535"/>
        <v>42.4</v>
      </c>
      <c r="P1490">
        <f t="shared" ca="1" si="536"/>
        <v>24.2</v>
      </c>
      <c r="Q1490">
        <f t="shared" ca="1" si="537"/>
        <v>921</v>
      </c>
      <c r="R1490" s="1" t="s">
        <v>25</v>
      </c>
      <c r="S1490">
        <f t="shared" ca="1" si="538"/>
        <v>2.14</v>
      </c>
      <c r="T1490">
        <f t="shared" ca="1" si="539"/>
        <v>1.52</v>
      </c>
      <c r="U1490">
        <f t="shared" ca="1" si="540"/>
        <v>0.03</v>
      </c>
      <c r="V1490">
        <v>10205</v>
      </c>
      <c r="W1490">
        <v>732380</v>
      </c>
    </row>
    <row r="1491" spans="1:23" ht="18" x14ac:dyDescent="0.25">
      <c r="A1491">
        <v>1490</v>
      </c>
      <c r="B1491">
        <f t="shared" ca="1" si="522"/>
        <v>36</v>
      </c>
      <c r="C1491" t="str">
        <f t="shared" ca="1" si="523"/>
        <v>Sandy loam</v>
      </c>
      <c r="D1491">
        <f t="shared" ca="1" si="524"/>
        <v>6.1</v>
      </c>
      <c r="E1491">
        <f t="shared" ca="1" si="525"/>
        <v>3.5</v>
      </c>
      <c r="F1491">
        <f t="shared" ca="1" si="526"/>
        <v>68.2</v>
      </c>
      <c r="G1491">
        <f t="shared" ca="1" si="527"/>
        <v>1.17</v>
      </c>
      <c r="H1491">
        <f t="shared" ca="1" si="528"/>
        <v>114</v>
      </c>
      <c r="I1491">
        <f t="shared" ca="1" si="529"/>
        <v>31</v>
      </c>
      <c r="J1491">
        <f t="shared" ca="1" si="530"/>
        <v>252</v>
      </c>
      <c r="K1491">
        <f t="shared" ca="1" si="531"/>
        <v>17</v>
      </c>
      <c r="L1491">
        <f t="shared" ca="1" si="532"/>
        <v>1.2</v>
      </c>
      <c r="M1491" t="str">
        <f t="shared" ca="1" si="533"/>
        <v>Reddish brown</v>
      </c>
      <c r="N1491">
        <f t="shared" ca="1" si="534"/>
        <v>33.299999999999997</v>
      </c>
      <c r="O1491">
        <f t="shared" ca="1" si="535"/>
        <v>59.9</v>
      </c>
      <c r="P1491">
        <f t="shared" ca="1" si="536"/>
        <v>25.2</v>
      </c>
      <c r="Q1491">
        <f t="shared" ca="1" si="537"/>
        <v>835</v>
      </c>
      <c r="R1491" s="1" t="s">
        <v>25</v>
      </c>
      <c r="S1491">
        <f t="shared" ca="1" si="538"/>
        <v>3.68</v>
      </c>
      <c r="T1491">
        <f t="shared" ca="1" si="539"/>
        <v>1.1399999999999999</v>
      </c>
      <c r="U1491">
        <f t="shared" ca="1" si="540"/>
        <v>0.04</v>
      </c>
      <c r="V1491">
        <v>10205</v>
      </c>
      <c r="W1491">
        <v>732380</v>
      </c>
    </row>
    <row r="1492" spans="1:23" ht="18" x14ac:dyDescent="0.25">
      <c r="A1492">
        <v>1491</v>
      </c>
      <c r="B1492">
        <f t="shared" ca="1" si="522"/>
        <v>38</v>
      </c>
      <c r="C1492" t="str">
        <f t="shared" ca="1" si="523"/>
        <v>Sandy loam</v>
      </c>
      <c r="D1492">
        <f t="shared" ca="1" si="524"/>
        <v>6.8</v>
      </c>
      <c r="E1492">
        <f t="shared" ca="1" si="525"/>
        <v>3.5</v>
      </c>
      <c r="F1492">
        <f t="shared" ca="1" si="526"/>
        <v>50.4</v>
      </c>
      <c r="G1492">
        <f t="shared" ca="1" si="527"/>
        <v>1.23</v>
      </c>
      <c r="H1492">
        <f t="shared" ca="1" si="528"/>
        <v>80</v>
      </c>
      <c r="I1492">
        <f t="shared" ca="1" si="529"/>
        <v>36</v>
      </c>
      <c r="J1492">
        <f t="shared" ca="1" si="530"/>
        <v>283</v>
      </c>
      <c r="K1492">
        <f t="shared" ca="1" si="531"/>
        <v>19</v>
      </c>
      <c r="L1492">
        <f t="shared" ca="1" si="532"/>
        <v>1.5</v>
      </c>
      <c r="M1492" t="str">
        <f t="shared" ca="1" si="533"/>
        <v>Dark brown</v>
      </c>
      <c r="N1492">
        <f t="shared" ca="1" si="534"/>
        <v>35.299999999999997</v>
      </c>
      <c r="O1492">
        <f t="shared" ca="1" si="535"/>
        <v>54.5</v>
      </c>
      <c r="P1492">
        <f t="shared" ca="1" si="536"/>
        <v>21.2</v>
      </c>
      <c r="Q1492">
        <f t="shared" ca="1" si="537"/>
        <v>994</v>
      </c>
      <c r="R1492" s="1" t="s">
        <v>25</v>
      </c>
      <c r="S1492">
        <f t="shared" ca="1" si="538"/>
        <v>2.2200000000000002</v>
      </c>
      <c r="T1492">
        <f t="shared" ca="1" si="539"/>
        <v>0.92</v>
      </c>
      <c r="U1492">
        <f t="shared" ca="1" si="540"/>
        <v>0.03</v>
      </c>
      <c r="V1492">
        <v>10205</v>
      </c>
      <c r="W1492">
        <v>732380</v>
      </c>
    </row>
    <row r="1493" spans="1:23" ht="18" x14ac:dyDescent="0.25">
      <c r="A1493">
        <v>1492</v>
      </c>
      <c r="B1493">
        <f t="shared" ca="1" si="522"/>
        <v>42</v>
      </c>
      <c r="C1493" t="str">
        <f t="shared" ca="1" si="523"/>
        <v>Sandy loam</v>
      </c>
      <c r="D1493">
        <f t="shared" ca="1" si="524"/>
        <v>6.1</v>
      </c>
      <c r="E1493">
        <f t="shared" ca="1" si="525"/>
        <v>3.7</v>
      </c>
      <c r="F1493">
        <f t="shared" ca="1" si="526"/>
        <v>50.3</v>
      </c>
      <c r="G1493">
        <f t="shared" ca="1" si="527"/>
        <v>1</v>
      </c>
      <c r="H1493">
        <f t="shared" ca="1" si="528"/>
        <v>122</v>
      </c>
      <c r="I1493">
        <f t="shared" ca="1" si="529"/>
        <v>51</v>
      </c>
      <c r="J1493">
        <f t="shared" ca="1" si="530"/>
        <v>216</v>
      </c>
      <c r="K1493">
        <f t="shared" ca="1" si="531"/>
        <v>20</v>
      </c>
      <c r="L1493">
        <f t="shared" ca="1" si="532"/>
        <v>1.1000000000000001</v>
      </c>
      <c r="M1493" t="str">
        <f t="shared" ca="1" si="533"/>
        <v>Dark brown</v>
      </c>
      <c r="N1493">
        <f t="shared" ca="1" si="534"/>
        <v>34</v>
      </c>
      <c r="O1493">
        <f t="shared" ca="1" si="535"/>
        <v>31.5</v>
      </c>
      <c r="P1493">
        <f t="shared" ca="1" si="536"/>
        <v>24.8</v>
      </c>
      <c r="Q1493">
        <f t="shared" ca="1" si="537"/>
        <v>947</v>
      </c>
      <c r="R1493" s="1" t="s">
        <v>25</v>
      </c>
      <c r="S1493">
        <f t="shared" ca="1" si="538"/>
        <v>2.39</v>
      </c>
      <c r="T1493">
        <f t="shared" ca="1" si="539"/>
        <v>1.6</v>
      </c>
      <c r="U1493">
        <f t="shared" ca="1" si="540"/>
        <v>0.03</v>
      </c>
      <c r="V1493">
        <v>10205</v>
      </c>
      <c r="W1493">
        <v>732380</v>
      </c>
    </row>
    <row r="1494" spans="1:23" ht="18" x14ac:dyDescent="0.25">
      <c r="A1494">
        <v>1493</v>
      </c>
      <c r="B1494">
        <f t="shared" ca="1" si="522"/>
        <v>41</v>
      </c>
      <c r="C1494" t="str">
        <f t="shared" ca="1" si="523"/>
        <v>Loamy</v>
      </c>
      <c r="D1494">
        <f t="shared" ca="1" si="524"/>
        <v>6.2</v>
      </c>
      <c r="E1494">
        <f t="shared" ca="1" si="525"/>
        <v>3.7</v>
      </c>
      <c r="F1494">
        <f t="shared" ca="1" si="526"/>
        <v>63.1</v>
      </c>
      <c r="G1494">
        <f t="shared" ca="1" si="527"/>
        <v>1.27</v>
      </c>
      <c r="H1494">
        <f t="shared" ca="1" si="528"/>
        <v>135</v>
      </c>
      <c r="I1494">
        <f t="shared" ca="1" si="529"/>
        <v>35</v>
      </c>
      <c r="J1494">
        <f t="shared" ca="1" si="530"/>
        <v>269</v>
      </c>
      <c r="K1494">
        <f t="shared" ca="1" si="531"/>
        <v>17</v>
      </c>
      <c r="L1494">
        <f t="shared" ca="1" si="532"/>
        <v>1.6</v>
      </c>
      <c r="M1494" t="str">
        <f t="shared" ca="1" si="533"/>
        <v>Reddish brown</v>
      </c>
      <c r="N1494">
        <f t="shared" ca="1" si="534"/>
        <v>39.799999999999997</v>
      </c>
      <c r="O1494">
        <f t="shared" ca="1" si="535"/>
        <v>30.6</v>
      </c>
      <c r="P1494">
        <f t="shared" ca="1" si="536"/>
        <v>27.8</v>
      </c>
      <c r="Q1494">
        <f t="shared" ca="1" si="537"/>
        <v>869</v>
      </c>
      <c r="R1494" s="1" t="s">
        <v>25</v>
      </c>
      <c r="S1494">
        <f t="shared" ca="1" si="538"/>
        <v>3.86</v>
      </c>
      <c r="T1494">
        <f t="shared" ca="1" si="539"/>
        <v>2.06</v>
      </c>
      <c r="U1494">
        <f t="shared" ca="1" si="540"/>
        <v>0.03</v>
      </c>
      <c r="V1494">
        <v>10205</v>
      </c>
      <c r="W1494">
        <v>732380</v>
      </c>
    </row>
    <row r="1495" spans="1:23" ht="18" x14ac:dyDescent="0.25">
      <c r="A1495">
        <v>1494</v>
      </c>
      <c r="B1495">
        <f t="shared" ca="1" si="522"/>
        <v>32</v>
      </c>
      <c r="C1495" t="str">
        <f t="shared" ca="1" si="523"/>
        <v>Sandy loam</v>
      </c>
      <c r="D1495">
        <f t="shared" ca="1" si="524"/>
        <v>6.1</v>
      </c>
      <c r="E1495">
        <f t="shared" ca="1" si="525"/>
        <v>4</v>
      </c>
      <c r="F1495">
        <f t="shared" ca="1" si="526"/>
        <v>57.1</v>
      </c>
      <c r="G1495">
        <f t="shared" ca="1" si="527"/>
        <v>1.41</v>
      </c>
      <c r="H1495">
        <f t="shared" ca="1" si="528"/>
        <v>106</v>
      </c>
      <c r="I1495">
        <f t="shared" ca="1" si="529"/>
        <v>36</v>
      </c>
      <c r="J1495">
        <f t="shared" ca="1" si="530"/>
        <v>254</v>
      </c>
      <c r="K1495">
        <f t="shared" ca="1" si="531"/>
        <v>24</v>
      </c>
      <c r="L1495">
        <f t="shared" ca="1" si="532"/>
        <v>1.4</v>
      </c>
      <c r="M1495" t="str">
        <f t="shared" ca="1" si="533"/>
        <v>Reddish brown</v>
      </c>
      <c r="N1495">
        <f t="shared" ca="1" si="534"/>
        <v>46.8</v>
      </c>
      <c r="O1495">
        <f t="shared" ca="1" si="535"/>
        <v>52.7</v>
      </c>
      <c r="P1495">
        <f t="shared" ca="1" si="536"/>
        <v>26</v>
      </c>
      <c r="Q1495">
        <f t="shared" ca="1" si="537"/>
        <v>621</v>
      </c>
      <c r="R1495" s="1" t="s">
        <v>25</v>
      </c>
      <c r="S1495">
        <f t="shared" ca="1" si="538"/>
        <v>2.94</v>
      </c>
      <c r="T1495">
        <f t="shared" ca="1" si="539"/>
        <v>1.08</v>
      </c>
      <c r="U1495">
        <f t="shared" ca="1" si="540"/>
        <v>0.03</v>
      </c>
      <c r="V1495">
        <v>10205</v>
      </c>
      <c r="W1495">
        <v>732380</v>
      </c>
    </row>
    <row r="1496" spans="1:23" ht="18" x14ac:dyDescent="0.25">
      <c r="A1496">
        <v>1495</v>
      </c>
      <c r="B1496">
        <f t="shared" ca="1" si="522"/>
        <v>35</v>
      </c>
      <c r="C1496" t="str">
        <f t="shared" ca="1" si="523"/>
        <v>Sandy loam</v>
      </c>
      <c r="D1496">
        <f t="shared" ca="1" si="524"/>
        <v>6.5</v>
      </c>
      <c r="E1496">
        <f t="shared" ca="1" si="525"/>
        <v>4.0999999999999996</v>
      </c>
      <c r="F1496">
        <f t="shared" ca="1" si="526"/>
        <v>62.2</v>
      </c>
      <c r="G1496">
        <f t="shared" ca="1" si="527"/>
        <v>1.25</v>
      </c>
      <c r="H1496">
        <f t="shared" ca="1" si="528"/>
        <v>130</v>
      </c>
      <c r="I1496">
        <f t="shared" ca="1" si="529"/>
        <v>41</v>
      </c>
      <c r="J1496">
        <f t="shared" ca="1" si="530"/>
        <v>263</v>
      </c>
      <c r="K1496">
        <f t="shared" ca="1" si="531"/>
        <v>18</v>
      </c>
      <c r="L1496">
        <f t="shared" ca="1" si="532"/>
        <v>1.2</v>
      </c>
      <c r="M1496" t="str">
        <f t="shared" ca="1" si="533"/>
        <v>Dark brown</v>
      </c>
      <c r="N1496">
        <f t="shared" ca="1" si="534"/>
        <v>43.9</v>
      </c>
      <c r="O1496">
        <f t="shared" ca="1" si="535"/>
        <v>50.2</v>
      </c>
      <c r="P1496">
        <f t="shared" ca="1" si="536"/>
        <v>29.9</v>
      </c>
      <c r="Q1496">
        <f t="shared" ca="1" si="537"/>
        <v>920</v>
      </c>
      <c r="R1496" s="1" t="s">
        <v>25</v>
      </c>
      <c r="S1496">
        <f t="shared" ca="1" si="538"/>
        <v>3.17</v>
      </c>
      <c r="T1496">
        <f t="shared" ca="1" si="539"/>
        <v>1.24</v>
      </c>
      <c r="U1496">
        <f t="shared" ca="1" si="540"/>
        <v>0.03</v>
      </c>
      <c r="V1496">
        <v>10205</v>
      </c>
      <c r="W1496">
        <v>732380</v>
      </c>
    </row>
    <row r="1497" spans="1:23" ht="18" x14ac:dyDescent="0.25">
      <c r="A1497">
        <v>1496</v>
      </c>
      <c r="B1497">
        <f t="shared" ca="1" si="522"/>
        <v>33</v>
      </c>
      <c r="C1497" t="str">
        <f t="shared" ca="1" si="523"/>
        <v>Sandy loam</v>
      </c>
      <c r="D1497">
        <f t="shared" ca="1" si="524"/>
        <v>6.5</v>
      </c>
      <c r="E1497">
        <f t="shared" ca="1" si="525"/>
        <v>3.7</v>
      </c>
      <c r="F1497">
        <f t="shared" ca="1" si="526"/>
        <v>56.7</v>
      </c>
      <c r="G1497">
        <f t="shared" ca="1" si="527"/>
        <v>1.41</v>
      </c>
      <c r="H1497">
        <f t="shared" ca="1" si="528"/>
        <v>90</v>
      </c>
      <c r="I1497">
        <f t="shared" ca="1" si="529"/>
        <v>40</v>
      </c>
      <c r="J1497">
        <f t="shared" ca="1" si="530"/>
        <v>283</v>
      </c>
      <c r="K1497">
        <f t="shared" ca="1" si="531"/>
        <v>18</v>
      </c>
      <c r="L1497">
        <f t="shared" ca="1" si="532"/>
        <v>1.8</v>
      </c>
      <c r="M1497" t="str">
        <f t="shared" ca="1" si="533"/>
        <v>Dark brown</v>
      </c>
      <c r="N1497">
        <f t="shared" ca="1" si="534"/>
        <v>48.3</v>
      </c>
      <c r="O1497">
        <f t="shared" ca="1" si="535"/>
        <v>49.8</v>
      </c>
      <c r="P1497">
        <f t="shared" ca="1" si="536"/>
        <v>25.3</v>
      </c>
      <c r="Q1497">
        <f t="shared" ca="1" si="537"/>
        <v>664</v>
      </c>
      <c r="R1497" s="1" t="s">
        <v>25</v>
      </c>
      <c r="S1497">
        <f t="shared" ca="1" si="538"/>
        <v>2.25</v>
      </c>
      <c r="T1497">
        <f t="shared" ca="1" si="539"/>
        <v>1.1399999999999999</v>
      </c>
      <c r="U1497">
        <f t="shared" ca="1" si="540"/>
        <v>0.03</v>
      </c>
      <c r="V1497">
        <v>10205</v>
      </c>
      <c r="W1497">
        <v>732380</v>
      </c>
    </row>
    <row r="1498" spans="1:23" ht="18" x14ac:dyDescent="0.25">
      <c r="A1498">
        <v>1497</v>
      </c>
      <c r="B1498">
        <f t="shared" ca="1" si="522"/>
        <v>37</v>
      </c>
      <c r="C1498" t="str">
        <f t="shared" ca="1" si="523"/>
        <v>Loamy</v>
      </c>
      <c r="D1498">
        <f t="shared" ca="1" si="524"/>
        <v>6.9</v>
      </c>
      <c r="E1498">
        <f t="shared" ca="1" si="525"/>
        <v>4.2</v>
      </c>
      <c r="F1498">
        <f t="shared" ca="1" si="526"/>
        <v>61.2</v>
      </c>
      <c r="G1498">
        <f t="shared" ca="1" si="527"/>
        <v>1.21</v>
      </c>
      <c r="H1498">
        <f t="shared" ca="1" si="528"/>
        <v>144</v>
      </c>
      <c r="I1498">
        <f t="shared" ca="1" si="529"/>
        <v>50</v>
      </c>
      <c r="J1498">
        <f t="shared" ca="1" si="530"/>
        <v>236</v>
      </c>
      <c r="K1498">
        <f t="shared" ca="1" si="531"/>
        <v>21</v>
      </c>
      <c r="L1498">
        <f t="shared" ca="1" si="532"/>
        <v>1.8</v>
      </c>
      <c r="M1498" t="str">
        <f t="shared" ca="1" si="533"/>
        <v>Dark brown</v>
      </c>
      <c r="N1498">
        <f t="shared" ca="1" si="534"/>
        <v>40.9</v>
      </c>
      <c r="O1498">
        <f t="shared" ca="1" si="535"/>
        <v>53</v>
      </c>
      <c r="P1498">
        <f t="shared" ca="1" si="536"/>
        <v>20.100000000000001</v>
      </c>
      <c r="Q1498">
        <f t="shared" ca="1" si="537"/>
        <v>933</v>
      </c>
      <c r="R1498" s="1" t="s">
        <v>25</v>
      </c>
      <c r="S1498">
        <f t="shared" ca="1" si="538"/>
        <v>2.88</v>
      </c>
      <c r="T1498">
        <f t="shared" ca="1" si="539"/>
        <v>1.1499999999999999</v>
      </c>
      <c r="U1498">
        <f t="shared" ca="1" si="540"/>
        <v>0.03</v>
      </c>
      <c r="V1498">
        <v>10205</v>
      </c>
      <c r="W1498">
        <v>732380</v>
      </c>
    </row>
    <row r="1499" spans="1:23" ht="18" x14ac:dyDescent="0.25">
      <c r="A1499">
        <v>1498</v>
      </c>
      <c r="B1499">
        <f t="shared" ca="1" si="522"/>
        <v>35</v>
      </c>
      <c r="C1499" t="str">
        <f t="shared" ca="1" si="523"/>
        <v>Loamy</v>
      </c>
      <c r="D1499">
        <f t="shared" ca="1" si="524"/>
        <v>6.8</v>
      </c>
      <c r="E1499">
        <f t="shared" ca="1" si="525"/>
        <v>3</v>
      </c>
      <c r="F1499">
        <f t="shared" ca="1" si="526"/>
        <v>51</v>
      </c>
      <c r="G1499">
        <f t="shared" ca="1" si="527"/>
        <v>1.48</v>
      </c>
      <c r="H1499">
        <f t="shared" ca="1" si="528"/>
        <v>87</v>
      </c>
      <c r="I1499">
        <f t="shared" ca="1" si="529"/>
        <v>39</v>
      </c>
      <c r="J1499">
        <f t="shared" ca="1" si="530"/>
        <v>290</v>
      </c>
      <c r="K1499">
        <f t="shared" ca="1" si="531"/>
        <v>20</v>
      </c>
      <c r="L1499">
        <f t="shared" ca="1" si="532"/>
        <v>2</v>
      </c>
      <c r="M1499" t="str">
        <f t="shared" ca="1" si="533"/>
        <v>Reddish brown</v>
      </c>
      <c r="N1499">
        <f t="shared" ca="1" si="534"/>
        <v>45.4</v>
      </c>
      <c r="O1499">
        <f t="shared" ca="1" si="535"/>
        <v>54.8</v>
      </c>
      <c r="P1499">
        <f t="shared" ca="1" si="536"/>
        <v>26.7</v>
      </c>
      <c r="Q1499">
        <f t="shared" ca="1" si="537"/>
        <v>826</v>
      </c>
      <c r="R1499" s="1" t="s">
        <v>25</v>
      </c>
      <c r="S1499">
        <f t="shared" ca="1" si="538"/>
        <v>2.23</v>
      </c>
      <c r="T1499">
        <f t="shared" ca="1" si="539"/>
        <v>0.93</v>
      </c>
      <c r="U1499">
        <f t="shared" ca="1" si="540"/>
        <v>0.03</v>
      </c>
      <c r="V1499">
        <v>10205</v>
      </c>
      <c r="W1499">
        <v>732380</v>
      </c>
    </row>
    <row r="1500" spans="1:23" ht="18" x14ac:dyDescent="0.25">
      <c r="A1500">
        <v>1499</v>
      </c>
      <c r="B1500">
        <f t="shared" ca="1" si="522"/>
        <v>45</v>
      </c>
      <c r="C1500" t="str">
        <f t="shared" ca="1" si="523"/>
        <v>Sandy loam</v>
      </c>
      <c r="D1500">
        <f t="shared" ca="1" si="524"/>
        <v>6.3</v>
      </c>
      <c r="E1500">
        <f t="shared" ca="1" si="525"/>
        <v>3.2</v>
      </c>
      <c r="F1500">
        <f t="shared" ca="1" si="526"/>
        <v>50.7</v>
      </c>
      <c r="G1500">
        <f t="shared" ca="1" si="527"/>
        <v>1.06</v>
      </c>
      <c r="H1500">
        <f t="shared" ca="1" si="528"/>
        <v>82</v>
      </c>
      <c r="I1500">
        <f t="shared" ca="1" si="529"/>
        <v>33</v>
      </c>
      <c r="J1500">
        <f t="shared" ca="1" si="530"/>
        <v>300</v>
      </c>
      <c r="K1500">
        <f t="shared" ca="1" si="531"/>
        <v>21</v>
      </c>
      <c r="L1500">
        <f t="shared" ca="1" si="532"/>
        <v>1.7</v>
      </c>
      <c r="M1500" t="str">
        <f t="shared" ca="1" si="533"/>
        <v>Dark brown</v>
      </c>
      <c r="N1500">
        <f t="shared" ca="1" si="534"/>
        <v>40.9</v>
      </c>
      <c r="O1500">
        <f t="shared" ca="1" si="535"/>
        <v>33.200000000000003</v>
      </c>
      <c r="P1500">
        <f t="shared" ca="1" si="536"/>
        <v>25.7</v>
      </c>
      <c r="Q1500">
        <f t="shared" ca="1" si="537"/>
        <v>909</v>
      </c>
      <c r="R1500" s="1" t="s">
        <v>25</v>
      </c>
      <c r="S1500">
        <f t="shared" ca="1" si="538"/>
        <v>2.48</v>
      </c>
      <c r="T1500">
        <f t="shared" ca="1" si="539"/>
        <v>1.53</v>
      </c>
      <c r="U1500">
        <f t="shared" ca="1" si="540"/>
        <v>0.03</v>
      </c>
      <c r="V1500">
        <v>10205</v>
      </c>
      <c r="W1500">
        <v>732380</v>
      </c>
    </row>
    <row r="1501" spans="1:23" ht="18" x14ac:dyDescent="0.25">
      <c r="A1501">
        <v>1500</v>
      </c>
      <c r="B1501">
        <f t="shared" ca="1" si="522"/>
        <v>34</v>
      </c>
      <c r="C1501" t="str">
        <f t="shared" ca="1" si="523"/>
        <v>Sandy loam</v>
      </c>
      <c r="D1501">
        <f t="shared" ca="1" si="524"/>
        <v>6.2</v>
      </c>
      <c r="E1501">
        <f t="shared" ca="1" si="525"/>
        <v>4.7</v>
      </c>
      <c r="F1501">
        <f t="shared" ca="1" si="526"/>
        <v>63.1</v>
      </c>
      <c r="G1501">
        <f t="shared" ca="1" si="527"/>
        <v>1.42</v>
      </c>
      <c r="H1501">
        <f t="shared" ca="1" si="528"/>
        <v>89</v>
      </c>
      <c r="I1501">
        <f t="shared" ca="1" si="529"/>
        <v>55</v>
      </c>
      <c r="J1501">
        <f t="shared" ca="1" si="530"/>
        <v>253</v>
      </c>
      <c r="K1501">
        <f t="shared" ca="1" si="531"/>
        <v>16</v>
      </c>
      <c r="L1501">
        <f t="shared" ca="1" si="532"/>
        <v>1.8</v>
      </c>
      <c r="M1501" t="str">
        <f t="shared" ca="1" si="533"/>
        <v>Reddish brown</v>
      </c>
      <c r="N1501">
        <f t="shared" ca="1" si="534"/>
        <v>49.8</v>
      </c>
      <c r="O1501">
        <f t="shared" ca="1" si="535"/>
        <v>37.799999999999997</v>
      </c>
      <c r="P1501">
        <f t="shared" ca="1" si="536"/>
        <v>25</v>
      </c>
      <c r="Q1501">
        <f t="shared" ca="1" si="537"/>
        <v>717</v>
      </c>
      <c r="R1501" s="1" t="s">
        <v>25</v>
      </c>
      <c r="S1501">
        <f t="shared" ca="1" si="538"/>
        <v>1.62</v>
      </c>
      <c r="T1501">
        <f t="shared" ca="1" si="539"/>
        <v>1.67</v>
      </c>
      <c r="U1501">
        <f t="shared" ca="1" si="540"/>
        <v>0.03</v>
      </c>
      <c r="V1501">
        <v>10205</v>
      </c>
      <c r="W1501">
        <v>732380</v>
      </c>
    </row>
    <row r="1502" spans="1:23" ht="18" x14ac:dyDescent="0.25">
      <c r="A1502">
        <v>1501</v>
      </c>
      <c r="B1502">
        <f t="shared" ca="1" si="522"/>
        <v>43</v>
      </c>
      <c r="C1502" t="str">
        <f t="shared" ca="1" si="523"/>
        <v>Sandy loam</v>
      </c>
      <c r="D1502">
        <f t="shared" ca="1" si="524"/>
        <v>6.2</v>
      </c>
      <c r="E1502">
        <f t="shared" ca="1" si="525"/>
        <v>4.0999999999999996</v>
      </c>
      <c r="F1502">
        <f t="shared" ca="1" si="526"/>
        <v>53.2</v>
      </c>
      <c r="G1502">
        <f t="shared" ca="1" si="527"/>
        <v>1.1599999999999999</v>
      </c>
      <c r="H1502">
        <f t="shared" ca="1" si="528"/>
        <v>130</v>
      </c>
      <c r="I1502">
        <f t="shared" ca="1" si="529"/>
        <v>40</v>
      </c>
      <c r="J1502">
        <f t="shared" ca="1" si="530"/>
        <v>246</v>
      </c>
      <c r="K1502">
        <f t="shared" ca="1" si="531"/>
        <v>21</v>
      </c>
      <c r="L1502">
        <f t="shared" ca="1" si="532"/>
        <v>1.7</v>
      </c>
      <c r="M1502" t="str">
        <f t="shared" ca="1" si="533"/>
        <v>Reddish brown</v>
      </c>
      <c r="N1502">
        <f t="shared" ca="1" si="534"/>
        <v>43.4</v>
      </c>
      <c r="O1502">
        <f t="shared" ca="1" si="535"/>
        <v>39.200000000000003</v>
      </c>
      <c r="P1502">
        <f t="shared" ca="1" si="536"/>
        <v>21</v>
      </c>
      <c r="Q1502">
        <f t="shared" ca="1" si="537"/>
        <v>838</v>
      </c>
      <c r="R1502" s="1" t="s">
        <v>25</v>
      </c>
      <c r="S1502">
        <f t="shared" ca="1" si="538"/>
        <v>3.25</v>
      </c>
      <c r="T1502">
        <f t="shared" ca="1" si="539"/>
        <v>1.36</v>
      </c>
      <c r="U1502">
        <f t="shared" ca="1" si="540"/>
        <v>0.03</v>
      </c>
      <c r="V1502">
        <v>10205</v>
      </c>
      <c r="W1502">
        <v>732380</v>
      </c>
    </row>
    <row r="1503" spans="1:23" ht="18" x14ac:dyDescent="0.25">
      <c r="A1503">
        <v>1502</v>
      </c>
      <c r="B1503">
        <f t="shared" ca="1" si="522"/>
        <v>41</v>
      </c>
      <c r="C1503" t="str">
        <f t="shared" ca="1" si="523"/>
        <v>Loamy</v>
      </c>
      <c r="D1503">
        <f t="shared" ca="1" si="524"/>
        <v>6.2</v>
      </c>
      <c r="E1503">
        <f t="shared" ca="1" si="525"/>
        <v>5</v>
      </c>
      <c r="F1503">
        <f t="shared" ca="1" si="526"/>
        <v>64.900000000000006</v>
      </c>
      <c r="G1503">
        <f t="shared" ca="1" si="527"/>
        <v>1.33</v>
      </c>
      <c r="H1503">
        <f t="shared" ca="1" si="528"/>
        <v>131</v>
      </c>
      <c r="I1503">
        <f t="shared" ca="1" si="529"/>
        <v>44</v>
      </c>
      <c r="J1503">
        <f t="shared" ca="1" si="530"/>
        <v>257</v>
      </c>
      <c r="K1503">
        <f t="shared" ca="1" si="531"/>
        <v>16</v>
      </c>
      <c r="L1503">
        <f t="shared" ca="1" si="532"/>
        <v>1.2</v>
      </c>
      <c r="M1503" t="str">
        <f t="shared" ca="1" si="533"/>
        <v>Dark brown</v>
      </c>
      <c r="N1503">
        <f t="shared" ca="1" si="534"/>
        <v>41.8</v>
      </c>
      <c r="O1503">
        <f t="shared" ca="1" si="535"/>
        <v>39.5</v>
      </c>
      <c r="P1503">
        <f t="shared" ca="1" si="536"/>
        <v>21.9</v>
      </c>
      <c r="Q1503">
        <f t="shared" ca="1" si="537"/>
        <v>856</v>
      </c>
      <c r="R1503" s="1" t="s">
        <v>25</v>
      </c>
      <c r="S1503">
        <f t="shared" ca="1" si="538"/>
        <v>2.98</v>
      </c>
      <c r="T1503">
        <f t="shared" ca="1" si="539"/>
        <v>1.64</v>
      </c>
      <c r="U1503">
        <f t="shared" ca="1" si="540"/>
        <v>0.03</v>
      </c>
      <c r="V1503">
        <v>10205</v>
      </c>
      <c r="W1503">
        <v>732380</v>
      </c>
    </row>
    <row r="1504" spans="1:23" ht="18" x14ac:dyDescent="0.25">
      <c r="A1504">
        <v>1503</v>
      </c>
      <c r="B1504">
        <f t="shared" ca="1" si="522"/>
        <v>32</v>
      </c>
      <c r="C1504" t="str">
        <f t="shared" ca="1" si="523"/>
        <v>Loamy</v>
      </c>
      <c r="D1504">
        <f t="shared" ca="1" si="524"/>
        <v>6</v>
      </c>
      <c r="E1504">
        <f t="shared" ca="1" si="525"/>
        <v>3.2</v>
      </c>
      <c r="F1504">
        <f t="shared" ca="1" si="526"/>
        <v>51.4</v>
      </c>
      <c r="G1504">
        <f t="shared" ca="1" si="527"/>
        <v>1.04</v>
      </c>
      <c r="H1504">
        <f t="shared" ca="1" si="528"/>
        <v>101</v>
      </c>
      <c r="I1504">
        <f t="shared" ca="1" si="529"/>
        <v>33</v>
      </c>
      <c r="J1504">
        <f t="shared" ca="1" si="530"/>
        <v>297</v>
      </c>
      <c r="K1504">
        <f t="shared" ca="1" si="531"/>
        <v>20</v>
      </c>
      <c r="L1504">
        <f t="shared" ca="1" si="532"/>
        <v>1.7</v>
      </c>
      <c r="M1504" t="str">
        <f t="shared" ca="1" si="533"/>
        <v>Reddish brown</v>
      </c>
      <c r="N1504">
        <f t="shared" ca="1" si="534"/>
        <v>47.2</v>
      </c>
      <c r="O1504">
        <f t="shared" ca="1" si="535"/>
        <v>51.2</v>
      </c>
      <c r="P1504">
        <f t="shared" ca="1" si="536"/>
        <v>29.8</v>
      </c>
      <c r="Q1504">
        <f t="shared" ca="1" si="537"/>
        <v>793</v>
      </c>
      <c r="R1504" s="1" t="s">
        <v>25</v>
      </c>
      <c r="S1504">
        <f t="shared" ca="1" si="538"/>
        <v>3.06</v>
      </c>
      <c r="T1504">
        <f t="shared" ca="1" si="539"/>
        <v>1</v>
      </c>
      <c r="U1504">
        <f t="shared" ca="1" si="540"/>
        <v>0.02</v>
      </c>
      <c r="V1504">
        <v>10205</v>
      </c>
      <c r="W1504">
        <v>732380</v>
      </c>
    </row>
    <row r="1505" spans="1:23" ht="18" x14ac:dyDescent="0.25">
      <c r="A1505">
        <v>1504</v>
      </c>
      <c r="B1505">
        <f t="shared" ca="1" si="522"/>
        <v>37</v>
      </c>
      <c r="C1505" t="str">
        <f t="shared" ca="1" si="523"/>
        <v>Sandy loam</v>
      </c>
      <c r="D1505">
        <f t="shared" ca="1" si="524"/>
        <v>6.1</v>
      </c>
      <c r="E1505">
        <f t="shared" ca="1" si="525"/>
        <v>4.8</v>
      </c>
      <c r="F1505">
        <f t="shared" ca="1" si="526"/>
        <v>57.8</v>
      </c>
      <c r="G1505">
        <f t="shared" ca="1" si="527"/>
        <v>1.44</v>
      </c>
      <c r="H1505">
        <f t="shared" ca="1" si="528"/>
        <v>144</v>
      </c>
      <c r="I1505">
        <f t="shared" ca="1" si="529"/>
        <v>46</v>
      </c>
      <c r="J1505">
        <f t="shared" ca="1" si="530"/>
        <v>212</v>
      </c>
      <c r="K1505">
        <f t="shared" ca="1" si="531"/>
        <v>15</v>
      </c>
      <c r="L1505">
        <f t="shared" ca="1" si="532"/>
        <v>1.7</v>
      </c>
      <c r="M1505" t="str">
        <f t="shared" ca="1" si="533"/>
        <v>Reddish brown</v>
      </c>
      <c r="N1505">
        <f t="shared" ca="1" si="534"/>
        <v>40.1</v>
      </c>
      <c r="O1505">
        <f t="shared" ca="1" si="535"/>
        <v>39.6</v>
      </c>
      <c r="P1505">
        <f t="shared" ca="1" si="536"/>
        <v>23.6</v>
      </c>
      <c r="Q1505">
        <f t="shared" ca="1" si="537"/>
        <v>970</v>
      </c>
      <c r="R1505" s="1" t="s">
        <v>25</v>
      </c>
      <c r="S1505">
        <f t="shared" ca="1" si="538"/>
        <v>3.13</v>
      </c>
      <c r="T1505">
        <f t="shared" ca="1" si="539"/>
        <v>1.46</v>
      </c>
      <c r="U1505">
        <f t="shared" ca="1" si="540"/>
        <v>0.04</v>
      </c>
      <c r="V1505">
        <v>10205</v>
      </c>
      <c r="W1505">
        <v>732380</v>
      </c>
    </row>
    <row r="1506" spans="1:23" ht="18" x14ac:dyDescent="0.25">
      <c r="A1506">
        <v>1505</v>
      </c>
      <c r="B1506">
        <f t="shared" ca="1" si="522"/>
        <v>44</v>
      </c>
      <c r="C1506" t="str">
        <f t="shared" ca="1" si="523"/>
        <v>Sandy loam</v>
      </c>
      <c r="D1506">
        <f t="shared" ca="1" si="524"/>
        <v>6</v>
      </c>
      <c r="E1506">
        <f t="shared" ca="1" si="525"/>
        <v>3.3</v>
      </c>
      <c r="F1506">
        <f t="shared" ca="1" si="526"/>
        <v>54.5</v>
      </c>
      <c r="G1506">
        <f t="shared" ca="1" si="527"/>
        <v>1.38</v>
      </c>
      <c r="H1506">
        <f t="shared" ca="1" si="528"/>
        <v>82</v>
      </c>
      <c r="I1506">
        <f t="shared" ca="1" si="529"/>
        <v>44</v>
      </c>
      <c r="J1506">
        <f t="shared" ca="1" si="530"/>
        <v>243</v>
      </c>
      <c r="K1506">
        <f t="shared" ca="1" si="531"/>
        <v>18</v>
      </c>
      <c r="L1506">
        <f t="shared" ca="1" si="532"/>
        <v>2</v>
      </c>
      <c r="M1506" t="str">
        <f t="shared" ca="1" si="533"/>
        <v>Reddish brown</v>
      </c>
      <c r="N1506">
        <f t="shared" ca="1" si="534"/>
        <v>37.6</v>
      </c>
      <c r="O1506">
        <f t="shared" ca="1" si="535"/>
        <v>37.200000000000003</v>
      </c>
      <c r="P1506">
        <f t="shared" ca="1" si="536"/>
        <v>22.7</v>
      </c>
      <c r="Q1506">
        <f t="shared" ca="1" si="537"/>
        <v>959</v>
      </c>
      <c r="R1506" s="1" t="s">
        <v>25</v>
      </c>
      <c r="S1506">
        <f t="shared" ca="1" si="538"/>
        <v>1.86</v>
      </c>
      <c r="T1506">
        <f t="shared" ca="1" si="539"/>
        <v>1.47</v>
      </c>
      <c r="U1506">
        <f t="shared" ca="1" si="540"/>
        <v>0.04</v>
      </c>
      <c r="V1506">
        <v>10205</v>
      </c>
      <c r="W1506">
        <v>732380</v>
      </c>
    </row>
    <row r="1507" spans="1:23" ht="18" x14ac:dyDescent="0.25">
      <c r="A1507">
        <v>1506</v>
      </c>
      <c r="B1507">
        <f t="shared" ca="1" si="522"/>
        <v>30</v>
      </c>
      <c r="C1507" t="str">
        <f t="shared" ca="1" si="523"/>
        <v>Loamy</v>
      </c>
      <c r="D1507">
        <f t="shared" ca="1" si="524"/>
        <v>6.1</v>
      </c>
      <c r="E1507">
        <f t="shared" ca="1" si="525"/>
        <v>3.3</v>
      </c>
      <c r="F1507">
        <f t="shared" ca="1" si="526"/>
        <v>58.9</v>
      </c>
      <c r="G1507">
        <f t="shared" ca="1" si="527"/>
        <v>1.01</v>
      </c>
      <c r="H1507">
        <f t="shared" ca="1" si="528"/>
        <v>114</v>
      </c>
      <c r="I1507">
        <f t="shared" ca="1" si="529"/>
        <v>36</v>
      </c>
      <c r="J1507">
        <f t="shared" ca="1" si="530"/>
        <v>295</v>
      </c>
      <c r="K1507">
        <f t="shared" ca="1" si="531"/>
        <v>18</v>
      </c>
      <c r="L1507">
        <f t="shared" ca="1" si="532"/>
        <v>1.8</v>
      </c>
      <c r="M1507" t="str">
        <f t="shared" ca="1" si="533"/>
        <v>Dark brown</v>
      </c>
      <c r="N1507">
        <f t="shared" ca="1" si="534"/>
        <v>36.700000000000003</v>
      </c>
      <c r="O1507">
        <f t="shared" ca="1" si="535"/>
        <v>51.4</v>
      </c>
      <c r="P1507">
        <f t="shared" ca="1" si="536"/>
        <v>23.8</v>
      </c>
      <c r="Q1507">
        <f t="shared" ca="1" si="537"/>
        <v>747</v>
      </c>
      <c r="R1507" s="1" t="s">
        <v>25</v>
      </c>
      <c r="S1507">
        <f t="shared" ca="1" si="538"/>
        <v>3.17</v>
      </c>
      <c r="T1507">
        <f t="shared" ca="1" si="539"/>
        <v>1.1499999999999999</v>
      </c>
      <c r="U1507">
        <f t="shared" ca="1" si="540"/>
        <v>0.03</v>
      </c>
      <c r="V1507">
        <v>10205</v>
      </c>
      <c r="W1507">
        <v>732380</v>
      </c>
    </row>
    <row r="1508" spans="1:23" ht="18" x14ac:dyDescent="0.25">
      <c r="A1508">
        <v>1507</v>
      </c>
      <c r="B1508">
        <f t="shared" ca="1" si="522"/>
        <v>31</v>
      </c>
      <c r="C1508" t="str">
        <f t="shared" ca="1" si="523"/>
        <v>Sandy loam</v>
      </c>
      <c r="D1508">
        <f t="shared" ca="1" si="524"/>
        <v>7</v>
      </c>
      <c r="E1508">
        <f t="shared" ca="1" si="525"/>
        <v>3.9</v>
      </c>
      <c r="F1508">
        <f t="shared" ca="1" si="526"/>
        <v>63</v>
      </c>
      <c r="G1508">
        <f t="shared" ca="1" si="527"/>
        <v>1.31</v>
      </c>
      <c r="H1508">
        <f t="shared" ca="1" si="528"/>
        <v>149</v>
      </c>
      <c r="I1508">
        <f t="shared" ca="1" si="529"/>
        <v>43</v>
      </c>
      <c r="J1508">
        <f t="shared" ca="1" si="530"/>
        <v>270</v>
      </c>
      <c r="K1508">
        <f t="shared" ca="1" si="531"/>
        <v>23</v>
      </c>
      <c r="L1508">
        <f t="shared" ca="1" si="532"/>
        <v>1.8</v>
      </c>
      <c r="M1508" t="str">
        <f t="shared" ca="1" si="533"/>
        <v>Reddish brown</v>
      </c>
      <c r="N1508">
        <f t="shared" ca="1" si="534"/>
        <v>48.5</v>
      </c>
      <c r="O1508">
        <f t="shared" ca="1" si="535"/>
        <v>57.7</v>
      </c>
      <c r="P1508">
        <f t="shared" ca="1" si="536"/>
        <v>25.4</v>
      </c>
      <c r="Q1508">
        <f t="shared" ca="1" si="537"/>
        <v>862</v>
      </c>
      <c r="R1508" s="1" t="s">
        <v>25</v>
      </c>
      <c r="S1508">
        <f t="shared" ca="1" si="538"/>
        <v>3.47</v>
      </c>
      <c r="T1508">
        <f t="shared" ca="1" si="539"/>
        <v>1.0900000000000001</v>
      </c>
      <c r="U1508">
        <f t="shared" ca="1" si="540"/>
        <v>0.03</v>
      </c>
      <c r="V1508">
        <v>10205</v>
      </c>
      <c r="W1508">
        <v>732380</v>
      </c>
    </row>
    <row r="1509" spans="1:23" ht="18" x14ac:dyDescent="0.25">
      <c r="A1509">
        <v>1508</v>
      </c>
      <c r="B1509">
        <f t="shared" ca="1" si="522"/>
        <v>30</v>
      </c>
      <c r="C1509" t="str">
        <f t="shared" ca="1" si="523"/>
        <v>Sandy loam</v>
      </c>
      <c r="D1509">
        <f t="shared" ca="1" si="524"/>
        <v>6.7</v>
      </c>
      <c r="E1509">
        <f t="shared" ca="1" si="525"/>
        <v>4.9000000000000004</v>
      </c>
      <c r="F1509">
        <f t="shared" ca="1" si="526"/>
        <v>61.6</v>
      </c>
      <c r="G1509">
        <f t="shared" ca="1" si="527"/>
        <v>1.1100000000000001</v>
      </c>
      <c r="H1509">
        <f t="shared" ca="1" si="528"/>
        <v>122</v>
      </c>
      <c r="I1509">
        <f t="shared" ca="1" si="529"/>
        <v>59</v>
      </c>
      <c r="J1509">
        <f t="shared" ca="1" si="530"/>
        <v>205</v>
      </c>
      <c r="K1509">
        <f t="shared" ca="1" si="531"/>
        <v>16</v>
      </c>
      <c r="L1509">
        <f t="shared" ca="1" si="532"/>
        <v>1.5</v>
      </c>
      <c r="M1509" t="str">
        <f t="shared" ca="1" si="533"/>
        <v>Reddish brown</v>
      </c>
      <c r="N1509">
        <f t="shared" ca="1" si="534"/>
        <v>45.6</v>
      </c>
      <c r="O1509">
        <f t="shared" ca="1" si="535"/>
        <v>48.1</v>
      </c>
      <c r="P1509">
        <f t="shared" ca="1" si="536"/>
        <v>28.5</v>
      </c>
      <c r="Q1509">
        <f t="shared" ca="1" si="537"/>
        <v>673</v>
      </c>
      <c r="R1509" s="1" t="s">
        <v>25</v>
      </c>
      <c r="S1509">
        <f t="shared" ca="1" si="538"/>
        <v>2.0699999999999998</v>
      </c>
      <c r="T1509">
        <f t="shared" ca="1" si="539"/>
        <v>1.28</v>
      </c>
      <c r="U1509">
        <f t="shared" ca="1" si="540"/>
        <v>0.02</v>
      </c>
      <c r="V1509">
        <v>10205</v>
      </c>
      <c r="W1509">
        <v>732380</v>
      </c>
    </row>
    <row r="1510" spans="1:23" ht="18" x14ac:dyDescent="0.25">
      <c r="A1510">
        <v>1509</v>
      </c>
      <c r="B1510">
        <f t="shared" ca="1" si="522"/>
        <v>39</v>
      </c>
      <c r="C1510" t="str">
        <f t="shared" ca="1" si="523"/>
        <v>Loamy</v>
      </c>
      <c r="D1510">
        <f t="shared" ca="1" si="524"/>
        <v>6.7</v>
      </c>
      <c r="E1510">
        <f t="shared" ca="1" si="525"/>
        <v>4.5</v>
      </c>
      <c r="F1510">
        <f t="shared" ca="1" si="526"/>
        <v>53.2</v>
      </c>
      <c r="G1510">
        <f t="shared" ca="1" si="527"/>
        <v>1.39</v>
      </c>
      <c r="H1510">
        <f t="shared" ca="1" si="528"/>
        <v>144</v>
      </c>
      <c r="I1510">
        <f t="shared" ca="1" si="529"/>
        <v>31</v>
      </c>
      <c r="J1510">
        <f t="shared" ca="1" si="530"/>
        <v>271</v>
      </c>
      <c r="K1510">
        <f t="shared" ca="1" si="531"/>
        <v>22</v>
      </c>
      <c r="L1510">
        <f t="shared" ca="1" si="532"/>
        <v>1.8</v>
      </c>
      <c r="M1510" t="str">
        <f t="shared" ca="1" si="533"/>
        <v>Reddish brown</v>
      </c>
      <c r="N1510">
        <f t="shared" ca="1" si="534"/>
        <v>46.4</v>
      </c>
      <c r="O1510">
        <f t="shared" ca="1" si="535"/>
        <v>58.8</v>
      </c>
      <c r="P1510">
        <f t="shared" ca="1" si="536"/>
        <v>29.6</v>
      </c>
      <c r="Q1510">
        <f t="shared" ca="1" si="537"/>
        <v>834</v>
      </c>
      <c r="R1510" s="1" t="s">
        <v>25</v>
      </c>
      <c r="S1510">
        <f t="shared" ca="1" si="538"/>
        <v>4.6500000000000004</v>
      </c>
      <c r="T1510">
        <f t="shared" ca="1" si="539"/>
        <v>0.9</v>
      </c>
      <c r="U1510">
        <f t="shared" ca="1" si="540"/>
        <v>0.03</v>
      </c>
      <c r="V1510">
        <v>10205</v>
      </c>
      <c r="W1510">
        <v>732380</v>
      </c>
    </row>
    <row r="1511" spans="1:23" ht="18" x14ac:dyDescent="0.25">
      <c r="A1511">
        <v>1510</v>
      </c>
      <c r="B1511">
        <f t="shared" ca="1" si="522"/>
        <v>34</v>
      </c>
      <c r="C1511" t="str">
        <f t="shared" ca="1" si="523"/>
        <v>Sandy loam</v>
      </c>
      <c r="D1511">
        <f t="shared" ca="1" si="524"/>
        <v>6.3</v>
      </c>
      <c r="E1511">
        <f t="shared" ca="1" si="525"/>
        <v>4.9000000000000004</v>
      </c>
      <c r="F1511">
        <f t="shared" ca="1" si="526"/>
        <v>59</v>
      </c>
      <c r="G1511">
        <f t="shared" ca="1" si="527"/>
        <v>1.37</v>
      </c>
      <c r="H1511">
        <f t="shared" ca="1" si="528"/>
        <v>132</v>
      </c>
      <c r="I1511">
        <f t="shared" ca="1" si="529"/>
        <v>38</v>
      </c>
      <c r="J1511">
        <f t="shared" ca="1" si="530"/>
        <v>290</v>
      </c>
      <c r="K1511">
        <f t="shared" ca="1" si="531"/>
        <v>21</v>
      </c>
      <c r="L1511">
        <f t="shared" ca="1" si="532"/>
        <v>1.9</v>
      </c>
      <c r="M1511" t="str">
        <f t="shared" ca="1" si="533"/>
        <v>Dark brown</v>
      </c>
      <c r="N1511">
        <f t="shared" ca="1" si="534"/>
        <v>48.2</v>
      </c>
      <c r="O1511">
        <f t="shared" ca="1" si="535"/>
        <v>54.4</v>
      </c>
      <c r="P1511">
        <f t="shared" ca="1" si="536"/>
        <v>23.5</v>
      </c>
      <c r="Q1511">
        <f t="shared" ca="1" si="537"/>
        <v>829</v>
      </c>
      <c r="R1511" s="1" t="s">
        <v>25</v>
      </c>
      <c r="S1511">
        <f t="shared" ca="1" si="538"/>
        <v>3.47</v>
      </c>
      <c r="T1511">
        <f t="shared" ca="1" si="539"/>
        <v>1.08</v>
      </c>
      <c r="U1511">
        <f t="shared" ca="1" si="540"/>
        <v>0.03</v>
      </c>
      <c r="V1511">
        <v>10205</v>
      </c>
      <c r="W1511">
        <v>732380</v>
      </c>
    </row>
    <row r="1512" spans="1:23" ht="18" x14ac:dyDescent="0.25">
      <c r="A1512">
        <v>1511</v>
      </c>
      <c r="B1512">
        <f t="shared" ca="1" si="522"/>
        <v>37</v>
      </c>
      <c r="C1512" t="str">
        <f t="shared" ca="1" si="523"/>
        <v>Loamy</v>
      </c>
      <c r="D1512">
        <f t="shared" ca="1" si="524"/>
        <v>7</v>
      </c>
      <c r="E1512">
        <f t="shared" ca="1" si="525"/>
        <v>4.8</v>
      </c>
      <c r="F1512">
        <f t="shared" ca="1" si="526"/>
        <v>56.8</v>
      </c>
      <c r="G1512">
        <f t="shared" ca="1" si="527"/>
        <v>1.39</v>
      </c>
      <c r="H1512">
        <f t="shared" ca="1" si="528"/>
        <v>123</v>
      </c>
      <c r="I1512">
        <f t="shared" ca="1" si="529"/>
        <v>58</v>
      </c>
      <c r="J1512">
        <f t="shared" ca="1" si="530"/>
        <v>248</v>
      </c>
      <c r="K1512">
        <f t="shared" ca="1" si="531"/>
        <v>22</v>
      </c>
      <c r="L1512">
        <f t="shared" ca="1" si="532"/>
        <v>2</v>
      </c>
      <c r="M1512" t="str">
        <f t="shared" ca="1" si="533"/>
        <v>Reddish brown</v>
      </c>
      <c r="N1512">
        <f t="shared" ca="1" si="534"/>
        <v>32.5</v>
      </c>
      <c r="O1512">
        <f t="shared" ca="1" si="535"/>
        <v>55.9</v>
      </c>
      <c r="P1512">
        <f t="shared" ca="1" si="536"/>
        <v>22.8</v>
      </c>
      <c r="Q1512">
        <f t="shared" ca="1" si="537"/>
        <v>921</v>
      </c>
      <c r="R1512" s="1" t="s">
        <v>25</v>
      </c>
      <c r="S1512">
        <f t="shared" ca="1" si="538"/>
        <v>2.12</v>
      </c>
      <c r="T1512">
        <f t="shared" ca="1" si="539"/>
        <v>1.02</v>
      </c>
      <c r="U1512">
        <f t="shared" ca="1" si="540"/>
        <v>0.04</v>
      </c>
      <c r="V1512">
        <v>10205</v>
      </c>
      <c r="W1512">
        <v>732380</v>
      </c>
    </row>
    <row r="1513" spans="1:23" ht="18" x14ac:dyDescent="0.25">
      <c r="A1513">
        <v>1512</v>
      </c>
      <c r="B1513">
        <f t="shared" ca="1" si="522"/>
        <v>32</v>
      </c>
      <c r="C1513" t="str">
        <f t="shared" ca="1" si="523"/>
        <v>Loamy</v>
      </c>
      <c r="D1513">
        <f t="shared" ca="1" si="524"/>
        <v>6.1</v>
      </c>
      <c r="E1513">
        <f t="shared" ca="1" si="525"/>
        <v>3.9</v>
      </c>
      <c r="F1513">
        <f t="shared" ca="1" si="526"/>
        <v>69.8</v>
      </c>
      <c r="G1513">
        <f t="shared" ca="1" si="527"/>
        <v>1.32</v>
      </c>
      <c r="H1513">
        <f t="shared" ca="1" si="528"/>
        <v>123</v>
      </c>
      <c r="I1513">
        <f t="shared" ca="1" si="529"/>
        <v>47</v>
      </c>
      <c r="J1513">
        <f t="shared" ca="1" si="530"/>
        <v>279</v>
      </c>
      <c r="K1513">
        <f t="shared" ca="1" si="531"/>
        <v>18</v>
      </c>
      <c r="L1513">
        <f t="shared" ca="1" si="532"/>
        <v>1.1000000000000001</v>
      </c>
      <c r="M1513" t="str">
        <f t="shared" ca="1" si="533"/>
        <v>Dark brown</v>
      </c>
      <c r="N1513">
        <f t="shared" ca="1" si="534"/>
        <v>42.2</v>
      </c>
      <c r="O1513">
        <f t="shared" ca="1" si="535"/>
        <v>42.3</v>
      </c>
      <c r="P1513">
        <f t="shared" ca="1" si="536"/>
        <v>20.8</v>
      </c>
      <c r="Q1513">
        <f t="shared" ca="1" si="537"/>
        <v>782</v>
      </c>
      <c r="R1513" s="1" t="s">
        <v>25</v>
      </c>
      <c r="S1513">
        <f t="shared" ca="1" si="538"/>
        <v>2.62</v>
      </c>
      <c r="T1513">
        <f t="shared" ca="1" si="539"/>
        <v>1.65</v>
      </c>
      <c r="U1513">
        <f t="shared" ca="1" si="540"/>
        <v>0.03</v>
      </c>
      <c r="V1513">
        <v>10205</v>
      </c>
      <c r="W1513">
        <v>732380</v>
      </c>
    </row>
    <row r="1514" spans="1:23" ht="18" x14ac:dyDescent="0.25">
      <c r="A1514">
        <v>1513</v>
      </c>
      <c r="B1514">
        <f t="shared" ca="1" si="522"/>
        <v>38</v>
      </c>
      <c r="C1514" t="str">
        <f t="shared" ca="1" si="523"/>
        <v>Loamy</v>
      </c>
      <c r="D1514">
        <f t="shared" ca="1" si="524"/>
        <v>6.7</v>
      </c>
      <c r="E1514">
        <f t="shared" ca="1" si="525"/>
        <v>4.5999999999999996</v>
      </c>
      <c r="F1514">
        <f t="shared" ca="1" si="526"/>
        <v>62.1</v>
      </c>
      <c r="G1514">
        <f t="shared" ca="1" si="527"/>
        <v>1.3</v>
      </c>
      <c r="H1514">
        <f t="shared" ca="1" si="528"/>
        <v>127</v>
      </c>
      <c r="I1514">
        <f t="shared" ca="1" si="529"/>
        <v>48</v>
      </c>
      <c r="J1514">
        <f t="shared" ca="1" si="530"/>
        <v>295</v>
      </c>
      <c r="K1514">
        <f t="shared" ca="1" si="531"/>
        <v>19</v>
      </c>
      <c r="L1514">
        <f t="shared" ca="1" si="532"/>
        <v>1.4</v>
      </c>
      <c r="M1514" t="str">
        <f t="shared" ca="1" si="533"/>
        <v>Reddish brown</v>
      </c>
      <c r="N1514">
        <f t="shared" ca="1" si="534"/>
        <v>33</v>
      </c>
      <c r="O1514">
        <f t="shared" ca="1" si="535"/>
        <v>47.5</v>
      </c>
      <c r="P1514">
        <f t="shared" ca="1" si="536"/>
        <v>27.8</v>
      </c>
      <c r="Q1514">
        <f t="shared" ca="1" si="537"/>
        <v>671</v>
      </c>
      <c r="R1514" s="1" t="s">
        <v>25</v>
      </c>
      <c r="S1514">
        <f t="shared" ca="1" si="538"/>
        <v>2.65</v>
      </c>
      <c r="T1514">
        <f t="shared" ca="1" si="539"/>
        <v>1.31</v>
      </c>
      <c r="U1514">
        <f t="shared" ca="1" si="540"/>
        <v>0.04</v>
      </c>
      <c r="V1514">
        <v>10205</v>
      </c>
      <c r="W1514">
        <v>732380</v>
      </c>
    </row>
    <row r="1515" spans="1:23" ht="18" x14ac:dyDescent="0.25">
      <c r="A1515">
        <v>1514</v>
      </c>
      <c r="B1515">
        <f t="shared" ca="1" si="522"/>
        <v>38</v>
      </c>
      <c r="C1515" t="str">
        <f t="shared" ca="1" si="523"/>
        <v>Loamy</v>
      </c>
      <c r="D1515">
        <f t="shared" ca="1" si="524"/>
        <v>7</v>
      </c>
      <c r="E1515">
        <f t="shared" ca="1" si="525"/>
        <v>3.1</v>
      </c>
      <c r="F1515">
        <f t="shared" ca="1" si="526"/>
        <v>67.099999999999994</v>
      </c>
      <c r="G1515">
        <f t="shared" ca="1" si="527"/>
        <v>1.07</v>
      </c>
      <c r="H1515">
        <f t="shared" ca="1" si="528"/>
        <v>108</v>
      </c>
      <c r="I1515">
        <f t="shared" ca="1" si="529"/>
        <v>48</v>
      </c>
      <c r="J1515">
        <f t="shared" ca="1" si="530"/>
        <v>208</v>
      </c>
      <c r="K1515">
        <f t="shared" ca="1" si="531"/>
        <v>23</v>
      </c>
      <c r="L1515">
        <f t="shared" ca="1" si="532"/>
        <v>1.5</v>
      </c>
      <c r="M1515" t="str">
        <f t="shared" ca="1" si="533"/>
        <v>Dark brown</v>
      </c>
      <c r="N1515">
        <f t="shared" ca="1" si="534"/>
        <v>47.3</v>
      </c>
      <c r="O1515">
        <f t="shared" ca="1" si="535"/>
        <v>30.8</v>
      </c>
      <c r="P1515">
        <f t="shared" ca="1" si="536"/>
        <v>21.5</v>
      </c>
      <c r="Q1515">
        <f t="shared" ca="1" si="537"/>
        <v>934</v>
      </c>
      <c r="R1515" s="1" t="s">
        <v>25</v>
      </c>
      <c r="S1515">
        <f t="shared" ca="1" si="538"/>
        <v>2.25</v>
      </c>
      <c r="T1515">
        <f t="shared" ca="1" si="539"/>
        <v>2.1800000000000002</v>
      </c>
      <c r="U1515">
        <f t="shared" ca="1" si="540"/>
        <v>0.02</v>
      </c>
      <c r="V1515">
        <v>10205</v>
      </c>
      <c r="W1515">
        <v>732380</v>
      </c>
    </row>
    <row r="1516" spans="1:23" ht="18" x14ac:dyDescent="0.25">
      <c r="A1516">
        <v>1515</v>
      </c>
      <c r="B1516">
        <f t="shared" ca="1" si="522"/>
        <v>40</v>
      </c>
      <c r="C1516" t="str">
        <f t="shared" ca="1" si="523"/>
        <v>Loamy</v>
      </c>
      <c r="D1516">
        <f t="shared" ca="1" si="524"/>
        <v>6.1</v>
      </c>
      <c r="E1516">
        <f t="shared" ca="1" si="525"/>
        <v>4.4000000000000004</v>
      </c>
      <c r="F1516">
        <f t="shared" ca="1" si="526"/>
        <v>62.7</v>
      </c>
      <c r="G1516">
        <f t="shared" ca="1" si="527"/>
        <v>1.28</v>
      </c>
      <c r="H1516">
        <f t="shared" ca="1" si="528"/>
        <v>136</v>
      </c>
      <c r="I1516">
        <f t="shared" ca="1" si="529"/>
        <v>37</v>
      </c>
      <c r="J1516">
        <f t="shared" ca="1" si="530"/>
        <v>262</v>
      </c>
      <c r="K1516">
        <f t="shared" ca="1" si="531"/>
        <v>20</v>
      </c>
      <c r="L1516">
        <f t="shared" ca="1" si="532"/>
        <v>1.5</v>
      </c>
      <c r="M1516" t="str">
        <f t="shared" ca="1" si="533"/>
        <v>Dark brown</v>
      </c>
      <c r="N1516">
        <f t="shared" ca="1" si="534"/>
        <v>42.5</v>
      </c>
      <c r="O1516">
        <f t="shared" ca="1" si="535"/>
        <v>33.200000000000003</v>
      </c>
      <c r="P1516">
        <f t="shared" ca="1" si="536"/>
        <v>25.7</v>
      </c>
      <c r="Q1516">
        <f t="shared" ca="1" si="537"/>
        <v>921</v>
      </c>
      <c r="R1516" s="1" t="s">
        <v>25</v>
      </c>
      <c r="S1516">
        <f t="shared" ca="1" si="538"/>
        <v>3.68</v>
      </c>
      <c r="T1516">
        <f t="shared" ca="1" si="539"/>
        <v>1.89</v>
      </c>
      <c r="U1516">
        <f t="shared" ca="1" si="540"/>
        <v>0.03</v>
      </c>
      <c r="V1516">
        <v>10205</v>
      </c>
      <c r="W1516">
        <v>732380</v>
      </c>
    </row>
    <row r="1517" spans="1:23" ht="18" x14ac:dyDescent="0.25">
      <c r="A1517">
        <v>1516</v>
      </c>
      <c r="B1517">
        <f t="shared" ca="1" si="522"/>
        <v>44</v>
      </c>
      <c r="C1517" t="str">
        <f t="shared" ca="1" si="523"/>
        <v>Sandy loam</v>
      </c>
      <c r="D1517">
        <f t="shared" ca="1" si="524"/>
        <v>6.9</v>
      </c>
      <c r="E1517">
        <f t="shared" ca="1" si="525"/>
        <v>3.1</v>
      </c>
      <c r="F1517">
        <f t="shared" ca="1" si="526"/>
        <v>56.9</v>
      </c>
      <c r="G1517">
        <f t="shared" ca="1" si="527"/>
        <v>1.17</v>
      </c>
      <c r="H1517">
        <f t="shared" ca="1" si="528"/>
        <v>130</v>
      </c>
      <c r="I1517">
        <f t="shared" ca="1" si="529"/>
        <v>55</v>
      </c>
      <c r="J1517">
        <f t="shared" ca="1" si="530"/>
        <v>267</v>
      </c>
      <c r="K1517">
        <f t="shared" ca="1" si="531"/>
        <v>19</v>
      </c>
      <c r="L1517">
        <f t="shared" ca="1" si="532"/>
        <v>1.4</v>
      </c>
      <c r="M1517" t="str">
        <f t="shared" ca="1" si="533"/>
        <v>Dark brown</v>
      </c>
      <c r="N1517">
        <f t="shared" ca="1" si="534"/>
        <v>46.1</v>
      </c>
      <c r="O1517">
        <f t="shared" ca="1" si="535"/>
        <v>51.4</v>
      </c>
      <c r="P1517">
        <f t="shared" ca="1" si="536"/>
        <v>28.5</v>
      </c>
      <c r="Q1517">
        <f t="shared" ca="1" si="537"/>
        <v>639</v>
      </c>
      <c r="R1517" s="1" t="s">
        <v>25</v>
      </c>
      <c r="S1517">
        <f t="shared" ca="1" si="538"/>
        <v>2.36</v>
      </c>
      <c r="T1517">
        <f t="shared" ca="1" si="539"/>
        <v>1.1100000000000001</v>
      </c>
      <c r="U1517">
        <f t="shared" ca="1" si="540"/>
        <v>0.03</v>
      </c>
      <c r="V1517">
        <v>10205</v>
      </c>
      <c r="W1517">
        <v>732380</v>
      </c>
    </row>
    <row r="1518" spans="1:23" ht="18" x14ac:dyDescent="0.25">
      <c r="A1518">
        <v>1517</v>
      </c>
      <c r="B1518">
        <f t="shared" ca="1" si="522"/>
        <v>30</v>
      </c>
      <c r="C1518" t="str">
        <f t="shared" ca="1" si="523"/>
        <v>Loamy</v>
      </c>
      <c r="D1518">
        <f t="shared" ca="1" si="524"/>
        <v>6.8</v>
      </c>
      <c r="E1518">
        <f t="shared" ca="1" si="525"/>
        <v>4.2</v>
      </c>
      <c r="F1518">
        <f t="shared" ca="1" si="526"/>
        <v>67.3</v>
      </c>
      <c r="G1518">
        <f t="shared" ca="1" si="527"/>
        <v>1.45</v>
      </c>
      <c r="H1518">
        <f t="shared" ca="1" si="528"/>
        <v>147</v>
      </c>
      <c r="I1518">
        <f t="shared" ca="1" si="529"/>
        <v>58</v>
      </c>
      <c r="J1518">
        <f t="shared" ca="1" si="530"/>
        <v>299</v>
      </c>
      <c r="K1518">
        <f t="shared" ca="1" si="531"/>
        <v>22</v>
      </c>
      <c r="L1518">
        <f t="shared" ca="1" si="532"/>
        <v>2</v>
      </c>
      <c r="M1518" t="str">
        <f t="shared" ca="1" si="533"/>
        <v>Reddish brown</v>
      </c>
      <c r="N1518">
        <f t="shared" ca="1" si="534"/>
        <v>47</v>
      </c>
      <c r="O1518">
        <f t="shared" ca="1" si="535"/>
        <v>53</v>
      </c>
      <c r="P1518">
        <f t="shared" ca="1" si="536"/>
        <v>20.6</v>
      </c>
      <c r="Q1518">
        <f t="shared" ca="1" si="537"/>
        <v>911</v>
      </c>
      <c r="R1518" s="1" t="s">
        <v>25</v>
      </c>
      <c r="S1518">
        <f t="shared" ca="1" si="538"/>
        <v>2.5299999999999998</v>
      </c>
      <c r="T1518">
        <f t="shared" ca="1" si="539"/>
        <v>1.27</v>
      </c>
      <c r="U1518">
        <f t="shared" ca="1" si="540"/>
        <v>0.03</v>
      </c>
      <c r="V1518">
        <v>10205</v>
      </c>
      <c r="W1518">
        <v>732380</v>
      </c>
    </row>
    <row r="1519" spans="1:23" ht="18" x14ac:dyDescent="0.25">
      <c r="A1519">
        <v>1518</v>
      </c>
      <c r="B1519">
        <f t="shared" ca="1" si="522"/>
        <v>32</v>
      </c>
      <c r="C1519" t="str">
        <f t="shared" ca="1" si="523"/>
        <v>Sandy loam</v>
      </c>
      <c r="D1519">
        <f t="shared" ca="1" si="524"/>
        <v>6.4</v>
      </c>
      <c r="E1519">
        <f t="shared" ca="1" si="525"/>
        <v>4.8</v>
      </c>
      <c r="F1519">
        <f t="shared" ca="1" si="526"/>
        <v>65.599999999999994</v>
      </c>
      <c r="G1519">
        <f t="shared" ca="1" si="527"/>
        <v>1.1299999999999999</v>
      </c>
      <c r="H1519">
        <f t="shared" ca="1" si="528"/>
        <v>138</v>
      </c>
      <c r="I1519">
        <f t="shared" ca="1" si="529"/>
        <v>51</v>
      </c>
      <c r="J1519">
        <f t="shared" ca="1" si="530"/>
        <v>269</v>
      </c>
      <c r="K1519">
        <f t="shared" ca="1" si="531"/>
        <v>22</v>
      </c>
      <c r="L1519">
        <f t="shared" ca="1" si="532"/>
        <v>1.3</v>
      </c>
      <c r="M1519" t="str">
        <f t="shared" ca="1" si="533"/>
        <v>Dark brown</v>
      </c>
      <c r="N1519">
        <f t="shared" ca="1" si="534"/>
        <v>46.7</v>
      </c>
      <c r="O1519">
        <f t="shared" ca="1" si="535"/>
        <v>47.9</v>
      </c>
      <c r="P1519">
        <f t="shared" ca="1" si="536"/>
        <v>26.6</v>
      </c>
      <c r="Q1519">
        <f t="shared" ca="1" si="537"/>
        <v>620</v>
      </c>
      <c r="R1519" s="1" t="s">
        <v>25</v>
      </c>
      <c r="S1519">
        <f t="shared" ca="1" si="538"/>
        <v>2.71</v>
      </c>
      <c r="T1519">
        <f t="shared" ca="1" si="539"/>
        <v>1.37</v>
      </c>
      <c r="U1519">
        <f t="shared" ca="1" si="540"/>
        <v>0.02</v>
      </c>
      <c r="V1519">
        <v>10205</v>
      </c>
      <c r="W1519">
        <v>732380</v>
      </c>
    </row>
    <row r="1520" spans="1:23" ht="18" x14ac:dyDescent="0.25">
      <c r="A1520">
        <v>1519</v>
      </c>
      <c r="B1520">
        <f t="shared" ca="1" si="522"/>
        <v>36</v>
      </c>
      <c r="C1520" t="str">
        <f t="shared" ca="1" si="523"/>
        <v>Loamy</v>
      </c>
      <c r="D1520">
        <f t="shared" ca="1" si="524"/>
        <v>6.7</v>
      </c>
      <c r="E1520">
        <f t="shared" ca="1" si="525"/>
        <v>3.7</v>
      </c>
      <c r="F1520">
        <f t="shared" ca="1" si="526"/>
        <v>60.4</v>
      </c>
      <c r="G1520">
        <f t="shared" ca="1" si="527"/>
        <v>1.45</v>
      </c>
      <c r="H1520">
        <f t="shared" ca="1" si="528"/>
        <v>134</v>
      </c>
      <c r="I1520">
        <f t="shared" ca="1" si="529"/>
        <v>52</v>
      </c>
      <c r="J1520">
        <f t="shared" ca="1" si="530"/>
        <v>216</v>
      </c>
      <c r="K1520">
        <f t="shared" ca="1" si="531"/>
        <v>24</v>
      </c>
      <c r="L1520">
        <f t="shared" ca="1" si="532"/>
        <v>1.7</v>
      </c>
      <c r="M1520" t="str">
        <f t="shared" ca="1" si="533"/>
        <v>Dark brown</v>
      </c>
      <c r="N1520">
        <f t="shared" ca="1" si="534"/>
        <v>47.3</v>
      </c>
      <c r="O1520">
        <f t="shared" ca="1" si="535"/>
        <v>43.5</v>
      </c>
      <c r="P1520">
        <f t="shared" ca="1" si="536"/>
        <v>28.2</v>
      </c>
      <c r="Q1520">
        <f t="shared" ca="1" si="537"/>
        <v>868</v>
      </c>
      <c r="R1520" s="1" t="s">
        <v>25</v>
      </c>
      <c r="S1520">
        <f t="shared" ca="1" si="538"/>
        <v>2.58</v>
      </c>
      <c r="T1520">
        <f t="shared" ca="1" si="539"/>
        <v>1.39</v>
      </c>
      <c r="U1520">
        <f t="shared" ca="1" si="540"/>
        <v>0.03</v>
      </c>
      <c r="V1520">
        <v>10205</v>
      </c>
      <c r="W1520">
        <v>732380</v>
      </c>
    </row>
    <row r="1521" spans="1:23" ht="18" x14ac:dyDescent="0.25">
      <c r="A1521">
        <v>1520</v>
      </c>
      <c r="B1521">
        <f t="shared" ca="1" si="522"/>
        <v>37</v>
      </c>
      <c r="C1521" t="str">
        <f t="shared" ca="1" si="523"/>
        <v>Loamy</v>
      </c>
      <c r="D1521">
        <f t="shared" ca="1" si="524"/>
        <v>6.7</v>
      </c>
      <c r="E1521">
        <f t="shared" ca="1" si="525"/>
        <v>4.7</v>
      </c>
      <c r="F1521">
        <f t="shared" ca="1" si="526"/>
        <v>59.3</v>
      </c>
      <c r="G1521">
        <f t="shared" ca="1" si="527"/>
        <v>1.0900000000000001</v>
      </c>
      <c r="H1521">
        <f t="shared" ca="1" si="528"/>
        <v>107</v>
      </c>
      <c r="I1521">
        <f t="shared" ca="1" si="529"/>
        <v>50</v>
      </c>
      <c r="J1521">
        <f t="shared" ca="1" si="530"/>
        <v>244</v>
      </c>
      <c r="K1521">
        <f t="shared" ca="1" si="531"/>
        <v>23</v>
      </c>
      <c r="L1521">
        <f t="shared" ca="1" si="532"/>
        <v>1.2</v>
      </c>
      <c r="M1521" t="str">
        <f t="shared" ca="1" si="533"/>
        <v>Reddish brown</v>
      </c>
      <c r="N1521">
        <f t="shared" ca="1" si="534"/>
        <v>38.200000000000003</v>
      </c>
      <c r="O1521">
        <f t="shared" ca="1" si="535"/>
        <v>30.7</v>
      </c>
      <c r="P1521">
        <f t="shared" ca="1" si="536"/>
        <v>28.9</v>
      </c>
      <c r="Q1521">
        <f t="shared" ca="1" si="537"/>
        <v>955</v>
      </c>
      <c r="R1521" s="1" t="s">
        <v>25</v>
      </c>
      <c r="S1521">
        <f t="shared" ca="1" si="538"/>
        <v>2.14</v>
      </c>
      <c r="T1521">
        <f t="shared" ca="1" si="539"/>
        <v>1.93</v>
      </c>
      <c r="U1521">
        <f t="shared" ca="1" si="540"/>
        <v>0.03</v>
      </c>
      <c r="V1521">
        <v>10205</v>
      </c>
      <c r="W1521">
        <v>732380</v>
      </c>
    </row>
    <row r="1522" spans="1:23" ht="18" x14ac:dyDescent="0.25">
      <c r="A1522">
        <v>1521</v>
      </c>
      <c r="B1522">
        <f t="shared" ca="1" si="522"/>
        <v>38</v>
      </c>
      <c r="C1522" t="str">
        <f t="shared" ca="1" si="523"/>
        <v>Sandy loam</v>
      </c>
      <c r="D1522">
        <f t="shared" ca="1" si="524"/>
        <v>6.3</v>
      </c>
      <c r="E1522">
        <f t="shared" ca="1" si="525"/>
        <v>4.8</v>
      </c>
      <c r="F1522">
        <f t="shared" ca="1" si="526"/>
        <v>53.2</v>
      </c>
      <c r="G1522">
        <f t="shared" ca="1" si="527"/>
        <v>1.44</v>
      </c>
      <c r="H1522">
        <f t="shared" ca="1" si="528"/>
        <v>84</v>
      </c>
      <c r="I1522">
        <f t="shared" ca="1" si="529"/>
        <v>39</v>
      </c>
      <c r="J1522">
        <f t="shared" ca="1" si="530"/>
        <v>235</v>
      </c>
      <c r="K1522">
        <f t="shared" ca="1" si="531"/>
        <v>22</v>
      </c>
      <c r="L1522">
        <f t="shared" ca="1" si="532"/>
        <v>1.9</v>
      </c>
      <c r="M1522" t="str">
        <f t="shared" ca="1" si="533"/>
        <v>Dark brown</v>
      </c>
      <c r="N1522">
        <f t="shared" ca="1" si="534"/>
        <v>37.1</v>
      </c>
      <c r="O1522">
        <f t="shared" ca="1" si="535"/>
        <v>33</v>
      </c>
      <c r="P1522">
        <f t="shared" ca="1" si="536"/>
        <v>24</v>
      </c>
      <c r="Q1522">
        <f t="shared" ca="1" si="537"/>
        <v>769</v>
      </c>
      <c r="R1522" s="1" t="s">
        <v>25</v>
      </c>
      <c r="S1522">
        <f t="shared" ca="1" si="538"/>
        <v>2.15</v>
      </c>
      <c r="T1522">
        <f t="shared" ca="1" si="539"/>
        <v>1.61</v>
      </c>
      <c r="U1522">
        <f t="shared" ca="1" si="540"/>
        <v>0.04</v>
      </c>
      <c r="V1522">
        <v>10205</v>
      </c>
      <c r="W1522">
        <v>732380</v>
      </c>
    </row>
    <row r="1523" spans="1:23" ht="18" x14ac:dyDescent="0.25">
      <c r="A1523">
        <v>1522</v>
      </c>
      <c r="B1523">
        <f t="shared" ref="B1523:B1586" ca="1" si="541">RANDBETWEEN(30, 45)</f>
        <v>33</v>
      </c>
      <c r="C1523" t="str">
        <f t="shared" ref="C1523:C1586" ca="1" si="542">CHOOSE(RANDBETWEEN(1,2), "Loamy", "Sandy loam")</f>
        <v>Sandy loam</v>
      </c>
      <c r="D1523">
        <f t="shared" ref="D1523:D1586" ca="1" si="543">ROUND(6 + RAND(), 1)</f>
        <v>6.5</v>
      </c>
      <c r="E1523">
        <f t="shared" ref="E1523:E1586" ca="1" si="544">ROUND(3 + RAND() * 2, 1)</f>
        <v>4.5999999999999996</v>
      </c>
      <c r="F1523">
        <f t="shared" ca="1" si="526"/>
        <v>67.900000000000006</v>
      </c>
      <c r="G1523">
        <f t="shared" ca="1" si="527"/>
        <v>1.31</v>
      </c>
      <c r="H1523">
        <f t="shared" ca="1" si="528"/>
        <v>139</v>
      </c>
      <c r="I1523">
        <f t="shared" ca="1" si="529"/>
        <v>38</v>
      </c>
      <c r="J1523">
        <f t="shared" ca="1" si="530"/>
        <v>203</v>
      </c>
      <c r="K1523">
        <f t="shared" ca="1" si="531"/>
        <v>17</v>
      </c>
      <c r="L1523">
        <f t="shared" ca="1" si="532"/>
        <v>1.8</v>
      </c>
      <c r="M1523" t="str">
        <f t="shared" ca="1" si="533"/>
        <v>Reddish brown</v>
      </c>
      <c r="N1523">
        <f t="shared" ca="1" si="534"/>
        <v>46.4</v>
      </c>
      <c r="O1523">
        <f t="shared" ca="1" si="535"/>
        <v>35.4</v>
      </c>
      <c r="P1523">
        <f t="shared" ca="1" si="536"/>
        <v>24.4</v>
      </c>
      <c r="Q1523">
        <f t="shared" ca="1" si="537"/>
        <v>606</v>
      </c>
      <c r="R1523" s="1" t="s">
        <v>25</v>
      </c>
      <c r="S1523">
        <f t="shared" ca="1" si="538"/>
        <v>3.66</v>
      </c>
      <c r="T1523">
        <f t="shared" ca="1" si="539"/>
        <v>1.92</v>
      </c>
      <c r="U1523">
        <f t="shared" ca="1" si="540"/>
        <v>0.03</v>
      </c>
      <c r="V1523">
        <v>10205</v>
      </c>
      <c r="W1523">
        <v>732380</v>
      </c>
    </row>
    <row r="1524" spans="1:23" ht="18" x14ac:dyDescent="0.25">
      <c r="A1524">
        <v>1523</v>
      </c>
      <c r="B1524">
        <f t="shared" ca="1" si="541"/>
        <v>31</v>
      </c>
      <c r="C1524" t="str">
        <f t="shared" ca="1" si="542"/>
        <v>Sandy loam</v>
      </c>
      <c r="D1524">
        <f t="shared" ca="1" si="543"/>
        <v>6.9</v>
      </c>
      <c r="E1524">
        <f t="shared" ca="1" si="544"/>
        <v>4.4000000000000004</v>
      </c>
      <c r="F1524">
        <f t="shared" ca="1" si="526"/>
        <v>67.7</v>
      </c>
      <c r="G1524">
        <f t="shared" ca="1" si="527"/>
        <v>1.49</v>
      </c>
      <c r="H1524">
        <f t="shared" ca="1" si="528"/>
        <v>107</v>
      </c>
      <c r="I1524">
        <f t="shared" ca="1" si="529"/>
        <v>48</v>
      </c>
      <c r="J1524">
        <f t="shared" ca="1" si="530"/>
        <v>204</v>
      </c>
      <c r="K1524">
        <f t="shared" ca="1" si="531"/>
        <v>17</v>
      </c>
      <c r="L1524">
        <f t="shared" ca="1" si="532"/>
        <v>1.2</v>
      </c>
      <c r="M1524" t="str">
        <f t="shared" ca="1" si="533"/>
        <v>Reddish brown</v>
      </c>
      <c r="N1524">
        <f t="shared" ca="1" si="534"/>
        <v>33.1</v>
      </c>
      <c r="O1524">
        <f t="shared" ca="1" si="535"/>
        <v>53.5</v>
      </c>
      <c r="P1524">
        <f t="shared" ca="1" si="536"/>
        <v>23</v>
      </c>
      <c r="Q1524">
        <f t="shared" ca="1" si="537"/>
        <v>661</v>
      </c>
      <c r="R1524" s="1" t="s">
        <v>25</v>
      </c>
      <c r="S1524">
        <f t="shared" ca="1" si="538"/>
        <v>2.23</v>
      </c>
      <c r="T1524">
        <f t="shared" ca="1" si="539"/>
        <v>1.27</v>
      </c>
      <c r="U1524">
        <f t="shared" ca="1" si="540"/>
        <v>0.05</v>
      </c>
      <c r="V1524">
        <v>10205</v>
      </c>
      <c r="W1524">
        <v>732380</v>
      </c>
    </row>
    <row r="1525" spans="1:23" ht="18" x14ac:dyDescent="0.25">
      <c r="A1525">
        <v>1524</v>
      </c>
      <c r="B1525">
        <f t="shared" ca="1" si="541"/>
        <v>43</v>
      </c>
      <c r="C1525" t="str">
        <f t="shared" ca="1" si="542"/>
        <v>Sandy loam</v>
      </c>
      <c r="D1525">
        <f t="shared" ca="1" si="543"/>
        <v>7</v>
      </c>
      <c r="E1525">
        <f t="shared" ca="1" si="544"/>
        <v>4.2</v>
      </c>
      <c r="F1525">
        <f t="shared" ca="1" si="526"/>
        <v>53.6</v>
      </c>
      <c r="G1525">
        <f t="shared" ca="1" si="527"/>
        <v>1.34</v>
      </c>
      <c r="H1525">
        <f t="shared" ca="1" si="528"/>
        <v>97</v>
      </c>
      <c r="I1525">
        <f t="shared" ca="1" si="529"/>
        <v>39</v>
      </c>
      <c r="J1525">
        <f t="shared" ca="1" si="530"/>
        <v>243</v>
      </c>
      <c r="K1525">
        <f t="shared" ca="1" si="531"/>
        <v>19</v>
      </c>
      <c r="L1525">
        <f t="shared" ca="1" si="532"/>
        <v>1.4</v>
      </c>
      <c r="M1525" t="str">
        <f t="shared" ca="1" si="533"/>
        <v>Dark brown</v>
      </c>
      <c r="N1525">
        <f t="shared" ca="1" si="534"/>
        <v>42.9</v>
      </c>
      <c r="O1525">
        <f t="shared" ca="1" si="535"/>
        <v>40.5</v>
      </c>
      <c r="P1525">
        <f t="shared" ca="1" si="536"/>
        <v>23.6</v>
      </c>
      <c r="Q1525">
        <f t="shared" ca="1" si="537"/>
        <v>875</v>
      </c>
      <c r="R1525" s="1" t="s">
        <v>25</v>
      </c>
      <c r="S1525">
        <f t="shared" ca="1" si="538"/>
        <v>2.4900000000000002</v>
      </c>
      <c r="T1525">
        <f t="shared" ca="1" si="539"/>
        <v>1.32</v>
      </c>
      <c r="U1525">
        <f t="shared" ca="1" si="540"/>
        <v>0.03</v>
      </c>
      <c r="V1525">
        <v>10205</v>
      </c>
      <c r="W1525">
        <v>732380</v>
      </c>
    </row>
    <row r="1526" spans="1:23" ht="18" x14ac:dyDescent="0.25">
      <c r="A1526">
        <v>1525</v>
      </c>
      <c r="B1526">
        <f t="shared" ca="1" si="541"/>
        <v>36</v>
      </c>
      <c r="C1526" t="str">
        <f t="shared" ca="1" si="542"/>
        <v>Loamy</v>
      </c>
      <c r="D1526">
        <f t="shared" ca="1" si="543"/>
        <v>6.4</v>
      </c>
      <c r="E1526">
        <f t="shared" ca="1" si="544"/>
        <v>3.7</v>
      </c>
      <c r="F1526">
        <f t="shared" ca="1" si="526"/>
        <v>66.5</v>
      </c>
      <c r="G1526">
        <f t="shared" ca="1" si="527"/>
        <v>1.06</v>
      </c>
      <c r="H1526">
        <f t="shared" ca="1" si="528"/>
        <v>123</v>
      </c>
      <c r="I1526">
        <f t="shared" ca="1" si="529"/>
        <v>52</v>
      </c>
      <c r="J1526">
        <f t="shared" ca="1" si="530"/>
        <v>289</v>
      </c>
      <c r="K1526">
        <f t="shared" ca="1" si="531"/>
        <v>25</v>
      </c>
      <c r="L1526">
        <f t="shared" ca="1" si="532"/>
        <v>1.6</v>
      </c>
      <c r="M1526" t="str">
        <f t="shared" ca="1" si="533"/>
        <v>Dark brown</v>
      </c>
      <c r="N1526">
        <f t="shared" ca="1" si="534"/>
        <v>43.9</v>
      </c>
      <c r="O1526">
        <f t="shared" ca="1" si="535"/>
        <v>38.5</v>
      </c>
      <c r="P1526">
        <f t="shared" ca="1" si="536"/>
        <v>29.4</v>
      </c>
      <c r="Q1526">
        <f t="shared" ca="1" si="537"/>
        <v>943</v>
      </c>
      <c r="R1526" s="1" t="s">
        <v>25</v>
      </c>
      <c r="S1526">
        <f t="shared" ca="1" si="538"/>
        <v>2.37</v>
      </c>
      <c r="T1526">
        <f t="shared" ca="1" si="539"/>
        <v>1.73</v>
      </c>
      <c r="U1526">
        <f t="shared" ca="1" si="540"/>
        <v>0.02</v>
      </c>
      <c r="V1526">
        <v>10205</v>
      </c>
      <c r="W1526">
        <v>732380</v>
      </c>
    </row>
    <row r="1527" spans="1:23" ht="18" x14ac:dyDescent="0.25">
      <c r="A1527">
        <v>1526</v>
      </c>
      <c r="B1527">
        <f t="shared" ca="1" si="541"/>
        <v>31</v>
      </c>
      <c r="C1527" t="str">
        <f t="shared" ca="1" si="542"/>
        <v>Sandy loam</v>
      </c>
      <c r="D1527">
        <f t="shared" ca="1" si="543"/>
        <v>6.8</v>
      </c>
      <c r="E1527">
        <f t="shared" ca="1" si="544"/>
        <v>4.5</v>
      </c>
      <c r="F1527">
        <f t="shared" ca="1" si="526"/>
        <v>59.2</v>
      </c>
      <c r="G1527">
        <f t="shared" ca="1" si="527"/>
        <v>1.33</v>
      </c>
      <c r="H1527">
        <f t="shared" ca="1" si="528"/>
        <v>127</v>
      </c>
      <c r="I1527">
        <f t="shared" ca="1" si="529"/>
        <v>60</v>
      </c>
      <c r="J1527">
        <f t="shared" ca="1" si="530"/>
        <v>222</v>
      </c>
      <c r="K1527">
        <f t="shared" ca="1" si="531"/>
        <v>23</v>
      </c>
      <c r="L1527">
        <f t="shared" ca="1" si="532"/>
        <v>1.7</v>
      </c>
      <c r="M1527" t="str">
        <f t="shared" ca="1" si="533"/>
        <v>Dark brown</v>
      </c>
      <c r="N1527">
        <f t="shared" ca="1" si="534"/>
        <v>46.6</v>
      </c>
      <c r="O1527">
        <f t="shared" ca="1" si="535"/>
        <v>52.6</v>
      </c>
      <c r="P1527">
        <f t="shared" ca="1" si="536"/>
        <v>29.2</v>
      </c>
      <c r="Q1527">
        <f t="shared" ca="1" si="537"/>
        <v>730</v>
      </c>
      <c r="R1527" s="1" t="s">
        <v>25</v>
      </c>
      <c r="S1527">
        <f t="shared" ca="1" si="538"/>
        <v>2.12</v>
      </c>
      <c r="T1527">
        <f t="shared" ca="1" si="539"/>
        <v>1.1299999999999999</v>
      </c>
      <c r="U1527">
        <f t="shared" ca="1" si="540"/>
        <v>0.03</v>
      </c>
      <c r="V1527">
        <v>10205</v>
      </c>
      <c r="W1527">
        <v>732380</v>
      </c>
    </row>
    <row r="1528" spans="1:23" ht="18" x14ac:dyDescent="0.25">
      <c r="A1528">
        <v>1527</v>
      </c>
      <c r="B1528">
        <f t="shared" ca="1" si="541"/>
        <v>35</v>
      </c>
      <c r="C1528" t="str">
        <f t="shared" ca="1" si="542"/>
        <v>Sandy loam</v>
      </c>
      <c r="D1528">
        <f t="shared" ca="1" si="543"/>
        <v>6.6</v>
      </c>
      <c r="E1528">
        <f t="shared" ca="1" si="544"/>
        <v>4.7</v>
      </c>
      <c r="F1528">
        <f t="shared" ca="1" si="526"/>
        <v>65.7</v>
      </c>
      <c r="G1528">
        <f t="shared" ca="1" si="527"/>
        <v>1.28</v>
      </c>
      <c r="H1528">
        <f t="shared" ca="1" si="528"/>
        <v>117</v>
      </c>
      <c r="I1528">
        <f t="shared" ca="1" si="529"/>
        <v>41</v>
      </c>
      <c r="J1528">
        <f t="shared" ca="1" si="530"/>
        <v>225</v>
      </c>
      <c r="K1528">
        <f t="shared" ca="1" si="531"/>
        <v>19</v>
      </c>
      <c r="L1528">
        <f t="shared" ca="1" si="532"/>
        <v>1.4</v>
      </c>
      <c r="M1528" t="str">
        <f t="shared" ca="1" si="533"/>
        <v>Reddish brown</v>
      </c>
      <c r="N1528">
        <f t="shared" ca="1" si="534"/>
        <v>42</v>
      </c>
      <c r="O1528">
        <f t="shared" ca="1" si="535"/>
        <v>47.4</v>
      </c>
      <c r="P1528">
        <f t="shared" ca="1" si="536"/>
        <v>29.2</v>
      </c>
      <c r="Q1528">
        <f t="shared" ca="1" si="537"/>
        <v>671</v>
      </c>
      <c r="R1528" s="1" t="s">
        <v>25</v>
      </c>
      <c r="S1528">
        <f t="shared" ca="1" si="538"/>
        <v>2.85</v>
      </c>
      <c r="T1528">
        <f t="shared" ca="1" si="539"/>
        <v>1.39</v>
      </c>
      <c r="U1528">
        <f t="shared" ca="1" si="540"/>
        <v>0.03</v>
      </c>
      <c r="V1528">
        <v>10205</v>
      </c>
      <c r="W1528">
        <v>732380</v>
      </c>
    </row>
    <row r="1529" spans="1:23" ht="18" x14ac:dyDescent="0.25">
      <c r="A1529">
        <v>1528</v>
      </c>
      <c r="B1529">
        <f t="shared" ca="1" si="541"/>
        <v>42</v>
      </c>
      <c r="C1529" t="str">
        <f t="shared" ca="1" si="542"/>
        <v>Loamy</v>
      </c>
      <c r="D1529">
        <f t="shared" ca="1" si="543"/>
        <v>6.9</v>
      </c>
      <c r="E1529">
        <f t="shared" ca="1" si="544"/>
        <v>4.5999999999999996</v>
      </c>
      <c r="F1529">
        <f t="shared" ca="1" si="526"/>
        <v>53.4</v>
      </c>
      <c r="G1529">
        <f t="shared" ca="1" si="527"/>
        <v>1.45</v>
      </c>
      <c r="H1529">
        <f t="shared" ca="1" si="528"/>
        <v>102</v>
      </c>
      <c r="I1529">
        <f t="shared" ca="1" si="529"/>
        <v>32</v>
      </c>
      <c r="J1529">
        <f t="shared" ca="1" si="530"/>
        <v>205</v>
      </c>
      <c r="K1529">
        <f t="shared" ca="1" si="531"/>
        <v>17</v>
      </c>
      <c r="L1529">
        <f t="shared" ca="1" si="532"/>
        <v>1.6</v>
      </c>
      <c r="M1529" t="str">
        <f t="shared" ca="1" si="533"/>
        <v>Reddish brown</v>
      </c>
      <c r="N1529">
        <f t="shared" ca="1" si="534"/>
        <v>47.9</v>
      </c>
      <c r="O1529">
        <f t="shared" ca="1" si="535"/>
        <v>51.3</v>
      </c>
      <c r="P1529">
        <f t="shared" ca="1" si="536"/>
        <v>23.9</v>
      </c>
      <c r="Q1529">
        <f t="shared" ca="1" si="537"/>
        <v>697</v>
      </c>
      <c r="R1529" s="1" t="s">
        <v>25</v>
      </c>
      <c r="S1529">
        <f t="shared" ca="1" si="538"/>
        <v>3.19</v>
      </c>
      <c r="T1529">
        <f t="shared" ca="1" si="539"/>
        <v>1.04</v>
      </c>
      <c r="U1529">
        <f t="shared" ca="1" si="540"/>
        <v>0.03</v>
      </c>
      <c r="V1529">
        <v>10205</v>
      </c>
      <c r="W1529">
        <v>732380</v>
      </c>
    </row>
    <row r="1530" spans="1:23" ht="18" x14ac:dyDescent="0.25">
      <c r="A1530">
        <v>1529</v>
      </c>
      <c r="B1530">
        <f t="shared" ca="1" si="541"/>
        <v>34</v>
      </c>
      <c r="C1530" t="str">
        <f t="shared" ca="1" si="542"/>
        <v>Sandy loam</v>
      </c>
      <c r="D1530">
        <f t="shared" ca="1" si="543"/>
        <v>6.6</v>
      </c>
      <c r="E1530">
        <f t="shared" ca="1" si="544"/>
        <v>4.5</v>
      </c>
      <c r="F1530">
        <f t="shared" ca="1" si="526"/>
        <v>55.6</v>
      </c>
      <c r="G1530">
        <f t="shared" ca="1" si="527"/>
        <v>1.04</v>
      </c>
      <c r="H1530">
        <f t="shared" ca="1" si="528"/>
        <v>99</v>
      </c>
      <c r="I1530">
        <f t="shared" ca="1" si="529"/>
        <v>30</v>
      </c>
      <c r="J1530">
        <f t="shared" ca="1" si="530"/>
        <v>256</v>
      </c>
      <c r="K1530">
        <f t="shared" ca="1" si="531"/>
        <v>21</v>
      </c>
      <c r="L1530">
        <f t="shared" ca="1" si="532"/>
        <v>1</v>
      </c>
      <c r="M1530" t="str">
        <f t="shared" ca="1" si="533"/>
        <v>Dark brown</v>
      </c>
      <c r="N1530">
        <f t="shared" ca="1" si="534"/>
        <v>42</v>
      </c>
      <c r="O1530">
        <f t="shared" ca="1" si="535"/>
        <v>31.6</v>
      </c>
      <c r="P1530">
        <f t="shared" ca="1" si="536"/>
        <v>20.399999999999999</v>
      </c>
      <c r="Q1530">
        <f t="shared" ca="1" si="537"/>
        <v>911</v>
      </c>
      <c r="R1530" s="1" t="s">
        <v>25</v>
      </c>
      <c r="S1530">
        <f t="shared" ca="1" si="538"/>
        <v>3.3</v>
      </c>
      <c r="T1530">
        <f t="shared" ca="1" si="539"/>
        <v>1.76</v>
      </c>
      <c r="U1530">
        <f t="shared" ca="1" si="540"/>
        <v>0.02</v>
      </c>
      <c r="V1530">
        <v>10205</v>
      </c>
      <c r="W1530">
        <v>732380</v>
      </c>
    </row>
    <row r="1531" spans="1:23" ht="18" x14ac:dyDescent="0.25">
      <c r="A1531">
        <v>1530</v>
      </c>
      <c r="B1531">
        <f t="shared" ca="1" si="541"/>
        <v>44</v>
      </c>
      <c r="C1531" t="str">
        <f t="shared" ca="1" si="542"/>
        <v>Sandy loam</v>
      </c>
      <c r="D1531">
        <f t="shared" ca="1" si="543"/>
        <v>6.1</v>
      </c>
      <c r="E1531">
        <f t="shared" ca="1" si="544"/>
        <v>4.3</v>
      </c>
      <c r="F1531">
        <f t="shared" ref="F1531:F1594" ca="1" si="545">ROUND(50 + RAND() * 20, 1)</f>
        <v>58.4</v>
      </c>
      <c r="G1531">
        <f t="shared" ref="G1531:G1594" ca="1" si="546">ROUND(1 + RAND() * 0.5, 2)</f>
        <v>1.1599999999999999</v>
      </c>
      <c r="H1531">
        <f t="shared" ref="H1531:H1594" ca="1" si="547">RANDBETWEEN(80, 150)</f>
        <v>110</v>
      </c>
      <c r="I1531">
        <f t="shared" ref="I1531:I1594" ca="1" si="548">RANDBETWEEN(30, 60)</f>
        <v>37</v>
      </c>
      <c r="J1531">
        <f t="shared" ref="J1531:J1594" ca="1" si="549">RANDBETWEEN(200, 300)</f>
        <v>243</v>
      </c>
      <c r="K1531">
        <f t="shared" ref="K1531:K1594" ca="1" si="550">RANDBETWEEN(15, 25)</f>
        <v>23</v>
      </c>
      <c r="L1531">
        <f t="shared" ref="L1531:L1594" ca="1" si="551">ROUND(1 + RAND(), 1)</f>
        <v>1.1000000000000001</v>
      </c>
      <c r="M1531" t="str">
        <f t="shared" ref="M1531:M1594" ca="1" si="552">CHOOSE(RANDBETWEEN(1,2), "Dark brown", "Reddish brown")</f>
        <v>Reddish brown</v>
      </c>
      <c r="N1531">
        <f t="shared" ref="N1531:N1594" ca="1" si="553">ROUND(30 + RAND() * 20, 1)</f>
        <v>48</v>
      </c>
      <c r="O1531">
        <f t="shared" ref="O1531:O1594" ca="1" si="554">ROUND(30 + RAND() * 30, 1)</f>
        <v>43.9</v>
      </c>
      <c r="P1531">
        <f t="shared" ref="P1531:P1594" ca="1" si="555">ROUND(20 + RAND() * 10, 1)</f>
        <v>22</v>
      </c>
      <c r="Q1531">
        <f t="shared" ref="Q1531:Q1594" ca="1" si="556">RANDBETWEEN(600, 1000)</f>
        <v>804</v>
      </c>
      <c r="R1531" s="1" t="s">
        <v>25</v>
      </c>
      <c r="S1531">
        <f t="shared" ca="1" si="538"/>
        <v>2.97</v>
      </c>
      <c r="T1531">
        <f t="shared" ca="1" si="539"/>
        <v>1.33</v>
      </c>
      <c r="U1531">
        <f t="shared" ca="1" si="540"/>
        <v>0.02</v>
      </c>
      <c r="V1531">
        <v>10205</v>
      </c>
      <c r="W1531">
        <v>732380</v>
      </c>
    </row>
    <row r="1532" spans="1:23" ht="18" x14ac:dyDescent="0.25">
      <c r="A1532">
        <v>1531</v>
      </c>
      <c r="B1532">
        <f t="shared" ca="1" si="541"/>
        <v>41</v>
      </c>
      <c r="C1532" t="str">
        <f t="shared" ca="1" si="542"/>
        <v>Loamy</v>
      </c>
      <c r="D1532">
        <f t="shared" ca="1" si="543"/>
        <v>6.6</v>
      </c>
      <c r="E1532">
        <f t="shared" ca="1" si="544"/>
        <v>3</v>
      </c>
      <c r="F1532">
        <f t="shared" ca="1" si="545"/>
        <v>56.8</v>
      </c>
      <c r="G1532">
        <f t="shared" ca="1" si="546"/>
        <v>1.18</v>
      </c>
      <c r="H1532">
        <f t="shared" ca="1" si="547"/>
        <v>123</v>
      </c>
      <c r="I1532">
        <f t="shared" ca="1" si="548"/>
        <v>59</v>
      </c>
      <c r="J1532">
        <f t="shared" ca="1" si="549"/>
        <v>206</v>
      </c>
      <c r="K1532">
        <f t="shared" ca="1" si="550"/>
        <v>20</v>
      </c>
      <c r="L1532">
        <f t="shared" ca="1" si="551"/>
        <v>1.4</v>
      </c>
      <c r="M1532" t="str">
        <f t="shared" ca="1" si="552"/>
        <v>Dark brown</v>
      </c>
      <c r="N1532">
        <f t="shared" ca="1" si="553"/>
        <v>38.9</v>
      </c>
      <c r="O1532">
        <f t="shared" ca="1" si="554"/>
        <v>59.1</v>
      </c>
      <c r="P1532">
        <f t="shared" ca="1" si="555"/>
        <v>20.8</v>
      </c>
      <c r="Q1532">
        <f t="shared" ca="1" si="556"/>
        <v>971</v>
      </c>
      <c r="R1532" s="1" t="s">
        <v>25</v>
      </c>
      <c r="S1532">
        <f t="shared" ca="1" si="538"/>
        <v>2.08</v>
      </c>
      <c r="T1532">
        <f t="shared" ca="1" si="539"/>
        <v>0.96</v>
      </c>
      <c r="U1532">
        <f t="shared" ca="1" si="540"/>
        <v>0.03</v>
      </c>
      <c r="V1532">
        <v>10205</v>
      </c>
      <c r="W1532">
        <v>732380</v>
      </c>
    </row>
    <row r="1533" spans="1:23" ht="18" x14ac:dyDescent="0.25">
      <c r="A1533">
        <v>1532</v>
      </c>
      <c r="B1533">
        <f t="shared" ca="1" si="541"/>
        <v>40</v>
      </c>
      <c r="C1533" t="str">
        <f t="shared" ca="1" si="542"/>
        <v>Sandy loam</v>
      </c>
      <c r="D1533">
        <f t="shared" ca="1" si="543"/>
        <v>6.1</v>
      </c>
      <c r="E1533">
        <f t="shared" ca="1" si="544"/>
        <v>3.1</v>
      </c>
      <c r="F1533">
        <f t="shared" ca="1" si="545"/>
        <v>56.8</v>
      </c>
      <c r="G1533">
        <f t="shared" ca="1" si="546"/>
        <v>1.49</v>
      </c>
      <c r="H1533">
        <f t="shared" ca="1" si="547"/>
        <v>136</v>
      </c>
      <c r="I1533">
        <f t="shared" ca="1" si="548"/>
        <v>52</v>
      </c>
      <c r="J1533">
        <f t="shared" ca="1" si="549"/>
        <v>201</v>
      </c>
      <c r="K1533">
        <f t="shared" ca="1" si="550"/>
        <v>19</v>
      </c>
      <c r="L1533">
        <f t="shared" ca="1" si="551"/>
        <v>1.6</v>
      </c>
      <c r="M1533" t="str">
        <f t="shared" ca="1" si="552"/>
        <v>Reddish brown</v>
      </c>
      <c r="N1533">
        <f t="shared" ca="1" si="553"/>
        <v>36.700000000000003</v>
      </c>
      <c r="O1533">
        <f t="shared" ca="1" si="554"/>
        <v>43.7</v>
      </c>
      <c r="P1533">
        <f t="shared" ca="1" si="555"/>
        <v>23.5</v>
      </c>
      <c r="Q1533">
        <f t="shared" ca="1" si="556"/>
        <v>753</v>
      </c>
      <c r="R1533" s="1" t="s">
        <v>25</v>
      </c>
      <c r="S1533">
        <f t="shared" ca="1" si="538"/>
        <v>2.62</v>
      </c>
      <c r="T1533">
        <f t="shared" ca="1" si="539"/>
        <v>1.3</v>
      </c>
      <c r="U1533">
        <f t="shared" ca="1" si="540"/>
        <v>0.04</v>
      </c>
      <c r="V1533">
        <v>10205</v>
      </c>
      <c r="W1533">
        <v>732380</v>
      </c>
    </row>
    <row r="1534" spans="1:23" ht="18" x14ac:dyDescent="0.25">
      <c r="A1534">
        <v>1533</v>
      </c>
      <c r="B1534">
        <f t="shared" ca="1" si="541"/>
        <v>31</v>
      </c>
      <c r="C1534" t="str">
        <f t="shared" ca="1" si="542"/>
        <v>Loamy</v>
      </c>
      <c r="D1534">
        <f t="shared" ca="1" si="543"/>
        <v>6.8</v>
      </c>
      <c r="E1534">
        <f t="shared" ca="1" si="544"/>
        <v>3.6</v>
      </c>
      <c r="F1534">
        <f t="shared" ca="1" si="545"/>
        <v>51.4</v>
      </c>
      <c r="G1534">
        <f t="shared" ca="1" si="546"/>
        <v>1.22</v>
      </c>
      <c r="H1534">
        <f t="shared" ca="1" si="547"/>
        <v>85</v>
      </c>
      <c r="I1534">
        <f t="shared" ca="1" si="548"/>
        <v>35</v>
      </c>
      <c r="J1534">
        <f t="shared" ca="1" si="549"/>
        <v>247</v>
      </c>
      <c r="K1534">
        <f t="shared" ca="1" si="550"/>
        <v>24</v>
      </c>
      <c r="L1534">
        <f t="shared" ca="1" si="551"/>
        <v>1.4</v>
      </c>
      <c r="M1534" t="str">
        <f t="shared" ca="1" si="552"/>
        <v>Dark brown</v>
      </c>
      <c r="N1534">
        <f t="shared" ca="1" si="553"/>
        <v>47.8</v>
      </c>
      <c r="O1534">
        <f t="shared" ca="1" si="554"/>
        <v>54</v>
      </c>
      <c r="P1534">
        <f t="shared" ca="1" si="555"/>
        <v>25.5</v>
      </c>
      <c r="Q1534">
        <f t="shared" ca="1" si="556"/>
        <v>931</v>
      </c>
      <c r="R1534" s="1" t="s">
        <v>25</v>
      </c>
      <c r="S1534">
        <f t="shared" ca="1" si="538"/>
        <v>2.4300000000000002</v>
      </c>
      <c r="T1534">
        <f t="shared" ca="1" si="539"/>
        <v>0.95</v>
      </c>
      <c r="U1534">
        <f t="shared" ca="1" si="540"/>
        <v>0.03</v>
      </c>
      <c r="V1534">
        <v>10205</v>
      </c>
      <c r="W1534">
        <v>732380</v>
      </c>
    </row>
    <row r="1535" spans="1:23" ht="18" x14ac:dyDescent="0.25">
      <c r="A1535">
        <v>1534</v>
      </c>
      <c r="B1535">
        <f t="shared" ca="1" si="541"/>
        <v>40</v>
      </c>
      <c r="C1535" t="str">
        <f t="shared" ca="1" si="542"/>
        <v>Sandy loam</v>
      </c>
      <c r="D1535">
        <f t="shared" ca="1" si="543"/>
        <v>6.6</v>
      </c>
      <c r="E1535">
        <f t="shared" ca="1" si="544"/>
        <v>3.4</v>
      </c>
      <c r="F1535">
        <f t="shared" ca="1" si="545"/>
        <v>51</v>
      </c>
      <c r="G1535">
        <f t="shared" ca="1" si="546"/>
        <v>1.33</v>
      </c>
      <c r="H1535">
        <f t="shared" ca="1" si="547"/>
        <v>143</v>
      </c>
      <c r="I1535">
        <f t="shared" ca="1" si="548"/>
        <v>42</v>
      </c>
      <c r="J1535">
        <f t="shared" ca="1" si="549"/>
        <v>270</v>
      </c>
      <c r="K1535">
        <f t="shared" ca="1" si="550"/>
        <v>17</v>
      </c>
      <c r="L1535">
        <f t="shared" ca="1" si="551"/>
        <v>1.8</v>
      </c>
      <c r="M1535" t="str">
        <f t="shared" ca="1" si="552"/>
        <v>Reddish brown</v>
      </c>
      <c r="N1535">
        <f t="shared" ca="1" si="553"/>
        <v>34.299999999999997</v>
      </c>
      <c r="O1535">
        <f t="shared" ca="1" si="554"/>
        <v>52.1</v>
      </c>
      <c r="P1535">
        <f t="shared" ca="1" si="555"/>
        <v>28</v>
      </c>
      <c r="Q1535">
        <f t="shared" ca="1" si="556"/>
        <v>674</v>
      </c>
      <c r="R1535" s="1" t="s">
        <v>25</v>
      </c>
      <c r="S1535">
        <f t="shared" ca="1" si="538"/>
        <v>3.4</v>
      </c>
      <c r="T1535">
        <f t="shared" ca="1" si="539"/>
        <v>0.98</v>
      </c>
      <c r="U1535">
        <f t="shared" ca="1" si="540"/>
        <v>0.04</v>
      </c>
      <c r="V1535">
        <v>10205</v>
      </c>
      <c r="W1535">
        <v>732380</v>
      </c>
    </row>
    <row r="1536" spans="1:23" ht="18" x14ac:dyDescent="0.25">
      <c r="A1536">
        <v>1535</v>
      </c>
      <c r="B1536">
        <f t="shared" ca="1" si="541"/>
        <v>38</v>
      </c>
      <c r="C1536" t="str">
        <f t="shared" ca="1" si="542"/>
        <v>Sandy loam</v>
      </c>
      <c r="D1536">
        <f t="shared" ca="1" si="543"/>
        <v>6.3</v>
      </c>
      <c r="E1536">
        <f t="shared" ca="1" si="544"/>
        <v>3.6</v>
      </c>
      <c r="F1536">
        <f t="shared" ca="1" si="545"/>
        <v>58.4</v>
      </c>
      <c r="G1536">
        <f t="shared" ca="1" si="546"/>
        <v>1.4</v>
      </c>
      <c r="H1536">
        <f t="shared" ca="1" si="547"/>
        <v>95</v>
      </c>
      <c r="I1536">
        <f t="shared" ca="1" si="548"/>
        <v>43</v>
      </c>
      <c r="J1536">
        <f t="shared" ca="1" si="549"/>
        <v>201</v>
      </c>
      <c r="K1536">
        <f t="shared" ca="1" si="550"/>
        <v>15</v>
      </c>
      <c r="L1536">
        <f t="shared" ca="1" si="551"/>
        <v>1.1000000000000001</v>
      </c>
      <c r="M1536" t="str">
        <f t="shared" ca="1" si="552"/>
        <v>Dark brown</v>
      </c>
      <c r="N1536">
        <f t="shared" ca="1" si="553"/>
        <v>47.4</v>
      </c>
      <c r="O1536">
        <f t="shared" ca="1" si="554"/>
        <v>52.7</v>
      </c>
      <c r="P1536">
        <f t="shared" ca="1" si="555"/>
        <v>24.1</v>
      </c>
      <c r="Q1536">
        <f t="shared" ca="1" si="556"/>
        <v>796</v>
      </c>
      <c r="R1536" s="1" t="s">
        <v>25</v>
      </c>
      <c r="S1536">
        <f t="shared" ca="1" si="538"/>
        <v>2.21</v>
      </c>
      <c r="T1536">
        <f t="shared" ca="1" si="539"/>
        <v>1.1100000000000001</v>
      </c>
      <c r="U1536">
        <f t="shared" ca="1" si="540"/>
        <v>0.03</v>
      </c>
      <c r="V1536">
        <v>10205</v>
      </c>
      <c r="W1536">
        <v>732380</v>
      </c>
    </row>
    <row r="1537" spans="1:23" ht="18" x14ac:dyDescent="0.25">
      <c r="A1537">
        <v>1536</v>
      </c>
      <c r="B1537">
        <f t="shared" ca="1" si="541"/>
        <v>35</v>
      </c>
      <c r="C1537" t="str">
        <f t="shared" ca="1" si="542"/>
        <v>Sandy loam</v>
      </c>
      <c r="D1537">
        <f t="shared" ca="1" si="543"/>
        <v>6.7</v>
      </c>
      <c r="E1537">
        <f t="shared" ca="1" si="544"/>
        <v>4.0999999999999996</v>
      </c>
      <c r="F1537">
        <f t="shared" ca="1" si="545"/>
        <v>60.2</v>
      </c>
      <c r="G1537">
        <f t="shared" ca="1" si="546"/>
        <v>1.28</v>
      </c>
      <c r="H1537">
        <f t="shared" ca="1" si="547"/>
        <v>133</v>
      </c>
      <c r="I1537">
        <f t="shared" ca="1" si="548"/>
        <v>45</v>
      </c>
      <c r="J1537">
        <f t="shared" ca="1" si="549"/>
        <v>255</v>
      </c>
      <c r="K1537">
        <f t="shared" ca="1" si="550"/>
        <v>25</v>
      </c>
      <c r="L1537">
        <f t="shared" ca="1" si="551"/>
        <v>1.3</v>
      </c>
      <c r="M1537" t="str">
        <f t="shared" ca="1" si="552"/>
        <v>Reddish brown</v>
      </c>
      <c r="N1537">
        <f t="shared" ca="1" si="553"/>
        <v>33.799999999999997</v>
      </c>
      <c r="O1537">
        <f t="shared" ca="1" si="554"/>
        <v>43.6</v>
      </c>
      <c r="P1537">
        <f t="shared" ca="1" si="555"/>
        <v>23.2</v>
      </c>
      <c r="Q1537">
        <f t="shared" ca="1" si="556"/>
        <v>994</v>
      </c>
      <c r="R1537" s="1" t="s">
        <v>25</v>
      </c>
      <c r="S1537">
        <f t="shared" ca="1" si="538"/>
        <v>2.96</v>
      </c>
      <c r="T1537">
        <f t="shared" ca="1" si="539"/>
        <v>1.38</v>
      </c>
      <c r="U1537">
        <f t="shared" ca="1" si="540"/>
        <v>0.04</v>
      </c>
      <c r="V1537">
        <v>10205</v>
      </c>
      <c r="W1537">
        <v>732380</v>
      </c>
    </row>
    <row r="1538" spans="1:23" ht="18" x14ac:dyDescent="0.25">
      <c r="A1538">
        <v>1537</v>
      </c>
      <c r="B1538">
        <f t="shared" ca="1" si="541"/>
        <v>31</v>
      </c>
      <c r="C1538" t="str">
        <f t="shared" ca="1" si="542"/>
        <v>Loamy</v>
      </c>
      <c r="D1538">
        <f t="shared" ca="1" si="543"/>
        <v>6.9</v>
      </c>
      <c r="E1538">
        <f t="shared" ca="1" si="544"/>
        <v>3.2</v>
      </c>
      <c r="F1538">
        <f t="shared" ca="1" si="545"/>
        <v>58.7</v>
      </c>
      <c r="G1538">
        <f t="shared" ca="1" si="546"/>
        <v>1.47</v>
      </c>
      <c r="H1538">
        <f t="shared" ca="1" si="547"/>
        <v>91</v>
      </c>
      <c r="I1538">
        <f t="shared" ca="1" si="548"/>
        <v>49</v>
      </c>
      <c r="J1538">
        <f t="shared" ca="1" si="549"/>
        <v>296</v>
      </c>
      <c r="K1538">
        <f t="shared" ca="1" si="550"/>
        <v>19</v>
      </c>
      <c r="L1538">
        <f t="shared" ca="1" si="551"/>
        <v>1.7</v>
      </c>
      <c r="M1538" t="str">
        <f t="shared" ca="1" si="552"/>
        <v>Dark brown</v>
      </c>
      <c r="N1538">
        <f t="shared" ca="1" si="553"/>
        <v>43.5</v>
      </c>
      <c r="O1538">
        <f t="shared" ca="1" si="554"/>
        <v>47.8</v>
      </c>
      <c r="P1538">
        <f t="shared" ca="1" si="555"/>
        <v>20.3</v>
      </c>
      <c r="Q1538">
        <f t="shared" ca="1" si="556"/>
        <v>714</v>
      </c>
      <c r="R1538" s="1" t="s">
        <v>25</v>
      </c>
      <c r="S1538">
        <f t="shared" ca="1" si="538"/>
        <v>1.86</v>
      </c>
      <c r="T1538">
        <f t="shared" ca="1" si="539"/>
        <v>1.23</v>
      </c>
      <c r="U1538">
        <f t="shared" ca="1" si="540"/>
        <v>0.03</v>
      </c>
      <c r="V1538">
        <v>10205</v>
      </c>
      <c r="W1538">
        <v>732380</v>
      </c>
    </row>
    <row r="1539" spans="1:23" ht="18" x14ac:dyDescent="0.25">
      <c r="A1539">
        <v>1538</v>
      </c>
      <c r="B1539">
        <f t="shared" ca="1" si="541"/>
        <v>43</v>
      </c>
      <c r="C1539" t="str">
        <f t="shared" ca="1" si="542"/>
        <v>Sandy loam</v>
      </c>
      <c r="D1539">
        <f t="shared" ca="1" si="543"/>
        <v>6.1</v>
      </c>
      <c r="E1539">
        <f t="shared" ca="1" si="544"/>
        <v>4.7</v>
      </c>
      <c r="F1539">
        <f t="shared" ca="1" si="545"/>
        <v>55.7</v>
      </c>
      <c r="G1539">
        <f t="shared" ca="1" si="546"/>
        <v>1.47</v>
      </c>
      <c r="H1539">
        <f t="shared" ca="1" si="547"/>
        <v>119</v>
      </c>
      <c r="I1539">
        <f t="shared" ca="1" si="548"/>
        <v>58</v>
      </c>
      <c r="J1539">
        <f t="shared" ca="1" si="549"/>
        <v>286</v>
      </c>
      <c r="K1539">
        <f t="shared" ca="1" si="550"/>
        <v>22</v>
      </c>
      <c r="L1539">
        <f t="shared" ca="1" si="551"/>
        <v>1.3</v>
      </c>
      <c r="M1539" t="str">
        <f t="shared" ca="1" si="552"/>
        <v>Reddish brown</v>
      </c>
      <c r="N1539">
        <f t="shared" ca="1" si="553"/>
        <v>37.200000000000003</v>
      </c>
      <c r="O1539">
        <f t="shared" ca="1" si="554"/>
        <v>31.3</v>
      </c>
      <c r="P1539">
        <f t="shared" ca="1" si="555"/>
        <v>25.1</v>
      </c>
      <c r="Q1539">
        <f t="shared" ca="1" si="556"/>
        <v>604</v>
      </c>
      <c r="R1539" s="1" t="s">
        <v>25</v>
      </c>
      <c r="S1539">
        <f t="shared" ref="S1539:S1601" ca="1" si="557">ROUND(H1539/I1539,2)</f>
        <v>2.0499999999999998</v>
      </c>
      <c r="T1539">
        <f t="shared" ref="T1539:T1601" ca="1" si="558">ROUND(F1539/O1539,2)</f>
        <v>1.78</v>
      </c>
      <c r="U1539">
        <f t="shared" ref="U1539:U1601" ca="1" si="559">ROUND(G1539/N1539,2)</f>
        <v>0.04</v>
      </c>
      <c r="V1539">
        <v>10205</v>
      </c>
      <c r="W1539">
        <v>732380</v>
      </c>
    </row>
    <row r="1540" spans="1:23" ht="18" x14ac:dyDescent="0.25">
      <c r="A1540">
        <v>1539</v>
      </c>
      <c r="B1540">
        <f t="shared" ca="1" si="541"/>
        <v>38</v>
      </c>
      <c r="C1540" t="str">
        <f t="shared" ca="1" si="542"/>
        <v>Sandy loam</v>
      </c>
      <c r="D1540">
        <f t="shared" ca="1" si="543"/>
        <v>6.2</v>
      </c>
      <c r="E1540">
        <f t="shared" ca="1" si="544"/>
        <v>3.3</v>
      </c>
      <c r="F1540">
        <f t="shared" ca="1" si="545"/>
        <v>68.3</v>
      </c>
      <c r="G1540">
        <f t="shared" ca="1" si="546"/>
        <v>1.5</v>
      </c>
      <c r="H1540">
        <f t="shared" ca="1" si="547"/>
        <v>81</v>
      </c>
      <c r="I1540">
        <f t="shared" ca="1" si="548"/>
        <v>45</v>
      </c>
      <c r="J1540">
        <f t="shared" ca="1" si="549"/>
        <v>289</v>
      </c>
      <c r="K1540">
        <f t="shared" ca="1" si="550"/>
        <v>23</v>
      </c>
      <c r="L1540">
        <f t="shared" ca="1" si="551"/>
        <v>1.6</v>
      </c>
      <c r="M1540" t="str">
        <f t="shared" ca="1" si="552"/>
        <v>Reddish brown</v>
      </c>
      <c r="N1540">
        <f t="shared" ca="1" si="553"/>
        <v>46</v>
      </c>
      <c r="O1540">
        <f t="shared" ca="1" si="554"/>
        <v>35</v>
      </c>
      <c r="P1540">
        <f t="shared" ca="1" si="555"/>
        <v>27</v>
      </c>
      <c r="Q1540">
        <f t="shared" ca="1" si="556"/>
        <v>612</v>
      </c>
      <c r="R1540" s="1" t="s">
        <v>25</v>
      </c>
      <c r="S1540">
        <f t="shared" ca="1" si="557"/>
        <v>1.8</v>
      </c>
      <c r="T1540">
        <f t="shared" ca="1" si="558"/>
        <v>1.95</v>
      </c>
      <c r="U1540">
        <f t="shared" ca="1" si="559"/>
        <v>0.03</v>
      </c>
      <c r="V1540">
        <v>10205</v>
      </c>
      <c r="W1540">
        <v>732380</v>
      </c>
    </row>
    <row r="1541" spans="1:23" ht="18" x14ac:dyDescent="0.25">
      <c r="A1541">
        <v>1540</v>
      </c>
      <c r="B1541">
        <f t="shared" ca="1" si="541"/>
        <v>44</v>
      </c>
      <c r="C1541" t="str">
        <f t="shared" ca="1" si="542"/>
        <v>Sandy loam</v>
      </c>
      <c r="D1541">
        <f t="shared" ca="1" si="543"/>
        <v>6.2</v>
      </c>
      <c r="E1541">
        <f t="shared" ca="1" si="544"/>
        <v>4.0999999999999996</v>
      </c>
      <c r="F1541">
        <f t="shared" ca="1" si="545"/>
        <v>55.4</v>
      </c>
      <c r="G1541">
        <f t="shared" ca="1" si="546"/>
        <v>1.38</v>
      </c>
      <c r="H1541">
        <f t="shared" ca="1" si="547"/>
        <v>123</v>
      </c>
      <c r="I1541">
        <f t="shared" ca="1" si="548"/>
        <v>49</v>
      </c>
      <c r="J1541">
        <f t="shared" ca="1" si="549"/>
        <v>227</v>
      </c>
      <c r="K1541">
        <f t="shared" ca="1" si="550"/>
        <v>19</v>
      </c>
      <c r="L1541">
        <f t="shared" ca="1" si="551"/>
        <v>1.7</v>
      </c>
      <c r="M1541" t="str">
        <f t="shared" ca="1" si="552"/>
        <v>Reddish brown</v>
      </c>
      <c r="N1541">
        <f t="shared" ca="1" si="553"/>
        <v>41</v>
      </c>
      <c r="O1541">
        <f t="shared" ca="1" si="554"/>
        <v>33.299999999999997</v>
      </c>
      <c r="P1541">
        <f t="shared" ca="1" si="555"/>
        <v>20.2</v>
      </c>
      <c r="Q1541">
        <f t="shared" ca="1" si="556"/>
        <v>920</v>
      </c>
      <c r="R1541" s="1" t="s">
        <v>25</v>
      </c>
      <c r="S1541">
        <f t="shared" ca="1" si="557"/>
        <v>2.5099999999999998</v>
      </c>
      <c r="T1541">
        <f t="shared" ca="1" si="558"/>
        <v>1.66</v>
      </c>
      <c r="U1541">
        <f t="shared" ca="1" si="559"/>
        <v>0.03</v>
      </c>
      <c r="V1541">
        <v>10205</v>
      </c>
      <c r="W1541">
        <v>732380</v>
      </c>
    </row>
    <row r="1542" spans="1:23" ht="18" x14ac:dyDescent="0.25">
      <c r="A1542">
        <v>1541</v>
      </c>
      <c r="B1542">
        <f t="shared" ca="1" si="541"/>
        <v>30</v>
      </c>
      <c r="C1542" t="str">
        <f t="shared" ca="1" si="542"/>
        <v>Sandy loam</v>
      </c>
      <c r="D1542">
        <f t="shared" ca="1" si="543"/>
        <v>6.8</v>
      </c>
      <c r="E1542">
        <f t="shared" ca="1" si="544"/>
        <v>3.3</v>
      </c>
      <c r="F1542">
        <f t="shared" ca="1" si="545"/>
        <v>53.1</v>
      </c>
      <c r="G1542">
        <f t="shared" ca="1" si="546"/>
        <v>1.43</v>
      </c>
      <c r="H1542">
        <f t="shared" ca="1" si="547"/>
        <v>100</v>
      </c>
      <c r="I1542">
        <f t="shared" ca="1" si="548"/>
        <v>39</v>
      </c>
      <c r="J1542">
        <f t="shared" ca="1" si="549"/>
        <v>244</v>
      </c>
      <c r="K1542">
        <f t="shared" ca="1" si="550"/>
        <v>24</v>
      </c>
      <c r="L1542">
        <f t="shared" ca="1" si="551"/>
        <v>1.2</v>
      </c>
      <c r="M1542" t="str">
        <f t="shared" ca="1" si="552"/>
        <v>Dark brown</v>
      </c>
      <c r="N1542">
        <f t="shared" ca="1" si="553"/>
        <v>50</v>
      </c>
      <c r="O1542">
        <f t="shared" ca="1" si="554"/>
        <v>46.5</v>
      </c>
      <c r="P1542">
        <f t="shared" ca="1" si="555"/>
        <v>20.399999999999999</v>
      </c>
      <c r="Q1542">
        <f t="shared" ca="1" si="556"/>
        <v>600</v>
      </c>
      <c r="R1542" s="1" t="s">
        <v>25</v>
      </c>
      <c r="S1542">
        <f t="shared" ca="1" si="557"/>
        <v>2.56</v>
      </c>
      <c r="T1542">
        <f t="shared" ca="1" si="558"/>
        <v>1.1399999999999999</v>
      </c>
      <c r="U1542">
        <f t="shared" ca="1" si="559"/>
        <v>0.03</v>
      </c>
      <c r="V1542">
        <v>10205</v>
      </c>
      <c r="W1542">
        <v>732380</v>
      </c>
    </row>
    <row r="1543" spans="1:23" ht="18" x14ac:dyDescent="0.25">
      <c r="A1543">
        <v>1542</v>
      </c>
      <c r="B1543">
        <f t="shared" ca="1" si="541"/>
        <v>42</v>
      </c>
      <c r="C1543" t="str">
        <f t="shared" ca="1" si="542"/>
        <v>Sandy loam</v>
      </c>
      <c r="D1543">
        <f t="shared" ca="1" si="543"/>
        <v>6.9</v>
      </c>
      <c r="E1543">
        <f t="shared" ca="1" si="544"/>
        <v>4.5999999999999996</v>
      </c>
      <c r="F1543">
        <f t="shared" ca="1" si="545"/>
        <v>62.1</v>
      </c>
      <c r="G1543">
        <f t="shared" ca="1" si="546"/>
        <v>1.02</v>
      </c>
      <c r="H1543">
        <f t="shared" ca="1" si="547"/>
        <v>142</v>
      </c>
      <c r="I1543">
        <f t="shared" ca="1" si="548"/>
        <v>38</v>
      </c>
      <c r="J1543">
        <f t="shared" ca="1" si="549"/>
        <v>261</v>
      </c>
      <c r="K1543">
        <f t="shared" ca="1" si="550"/>
        <v>15</v>
      </c>
      <c r="L1543">
        <f t="shared" ca="1" si="551"/>
        <v>1.5</v>
      </c>
      <c r="M1543" t="str">
        <f t="shared" ca="1" si="552"/>
        <v>Dark brown</v>
      </c>
      <c r="N1543">
        <f t="shared" ca="1" si="553"/>
        <v>38.1</v>
      </c>
      <c r="O1543">
        <f t="shared" ca="1" si="554"/>
        <v>43.4</v>
      </c>
      <c r="P1543">
        <f t="shared" ca="1" si="555"/>
        <v>27.7</v>
      </c>
      <c r="Q1543">
        <f t="shared" ca="1" si="556"/>
        <v>665</v>
      </c>
      <c r="R1543" s="1" t="s">
        <v>25</v>
      </c>
      <c r="S1543">
        <f t="shared" ca="1" si="557"/>
        <v>3.74</v>
      </c>
      <c r="T1543">
        <f t="shared" ca="1" si="558"/>
        <v>1.43</v>
      </c>
      <c r="U1543">
        <f t="shared" ca="1" si="559"/>
        <v>0.03</v>
      </c>
      <c r="V1543">
        <v>10205</v>
      </c>
      <c r="W1543">
        <v>732380</v>
      </c>
    </row>
    <row r="1544" spans="1:23" ht="18" x14ac:dyDescent="0.25">
      <c r="A1544">
        <v>1543</v>
      </c>
      <c r="B1544">
        <f t="shared" ca="1" si="541"/>
        <v>34</v>
      </c>
      <c r="C1544" t="str">
        <f t="shared" ca="1" si="542"/>
        <v>Sandy loam</v>
      </c>
      <c r="D1544">
        <f t="shared" ca="1" si="543"/>
        <v>6.9</v>
      </c>
      <c r="E1544">
        <f t="shared" ca="1" si="544"/>
        <v>4.5999999999999996</v>
      </c>
      <c r="F1544">
        <f t="shared" ca="1" si="545"/>
        <v>55</v>
      </c>
      <c r="G1544">
        <f t="shared" ca="1" si="546"/>
        <v>1.1399999999999999</v>
      </c>
      <c r="H1544">
        <f t="shared" ca="1" si="547"/>
        <v>131</v>
      </c>
      <c r="I1544">
        <f t="shared" ca="1" si="548"/>
        <v>43</v>
      </c>
      <c r="J1544">
        <f t="shared" ca="1" si="549"/>
        <v>300</v>
      </c>
      <c r="K1544">
        <f t="shared" ca="1" si="550"/>
        <v>15</v>
      </c>
      <c r="L1544">
        <f t="shared" ca="1" si="551"/>
        <v>1.8</v>
      </c>
      <c r="M1544" t="str">
        <f t="shared" ca="1" si="552"/>
        <v>Reddish brown</v>
      </c>
      <c r="N1544">
        <f t="shared" ca="1" si="553"/>
        <v>34.9</v>
      </c>
      <c r="O1544">
        <f t="shared" ca="1" si="554"/>
        <v>51.4</v>
      </c>
      <c r="P1544">
        <f t="shared" ca="1" si="555"/>
        <v>29.4</v>
      </c>
      <c r="Q1544">
        <f t="shared" ca="1" si="556"/>
        <v>831</v>
      </c>
      <c r="R1544" s="1" t="s">
        <v>25</v>
      </c>
      <c r="S1544">
        <f t="shared" ca="1" si="557"/>
        <v>3.05</v>
      </c>
      <c r="T1544">
        <f t="shared" ca="1" si="558"/>
        <v>1.07</v>
      </c>
      <c r="U1544">
        <f t="shared" ca="1" si="559"/>
        <v>0.03</v>
      </c>
      <c r="V1544">
        <v>10205</v>
      </c>
      <c r="W1544">
        <v>732380</v>
      </c>
    </row>
    <row r="1545" spans="1:23" ht="18" x14ac:dyDescent="0.25">
      <c r="A1545">
        <v>1544</v>
      </c>
      <c r="B1545">
        <f t="shared" ca="1" si="541"/>
        <v>30</v>
      </c>
      <c r="C1545" t="str">
        <f t="shared" ca="1" si="542"/>
        <v>Sandy loam</v>
      </c>
      <c r="D1545">
        <f t="shared" ca="1" si="543"/>
        <v>6.2</v>
      </c>
      <c r="E1545">
        <f t="shared" ca="1" si="544"/>
        <v>4</v>
      </c>
      <c r="F1545">
        <f t="shared" ca="1" si="545"/>
        <v>53.7</v>
      </c>
      <c r="G1545">
        <f t="shared" ca="1" si="546"/>
        <v>1.47</v>
      </c>
      <c r="H1545">
        <f t="shared" ca="1" si="547"/>
        <v>149</v>
      </c>
      <c r="I1545">
        <f t="shared" ca="1" si="548"/>
        <v>34</v>
      </c>
      <c r="J1545">
        <f t="shared" ca="1" si="549"/>
        <v>209</v>
      </c>
      <c r="K1545">
        <f t="shared" ca="1" si="550"/>
        <v>17</v>
      </c>
      <c r="L1545">
        <f t="shared" ca="1" si="551"/>
        <v>1.4</v>
      </c>
      <c r="M1545" t="str">
        <f t="shared" ca="1" si="552"/>
        <v>Dark brown</v>
      </c>
      <c r="N1545">
        <f t="shared" ca="1" si="553"/>
        <v>34.799999999999997</v>
      </c>
      <c r="O1545">
        <f t="shared" ca="1" si="554"/>
        <v>40.299999999999997</v>
      </c>
      <c r="P1545">
        <f t="shared" ca="1" si="555"/>
        <v>25.7</v>
      </c>
      <c r="Q1545">
        <f t="shared" ca="1" si="556"/>
        <v>882</v>
      </c>
      <c r="R1545" s="1" t="s">
        <v>25</v>
      </c>
      <c r="S1545">
        <f t="shared" ca="1" si="557"/>
        <v>4.38</v>
      </c>
      <c r="T1545">
        <f t="shared" ca="1" si="558"/>
        <v>1.33</v>
      </c>
      <c r="U1545">
        <f t="shared" ca="1" si="559"/>
        <v>0.04</v>
      </c>
      <c r="V1545">
        <v>10205</v>
      </c>
      <c r="W1545">
        <v>732380</v>
      </c>
    </row>
    <row r="1546" spans="1:23" ht="18" x14ac:dyDescent="0.25">
      <c r="A1546">
        <v>1545</v>
      </c>
      <c r="B1546">
        <f t="shared" ca="1" si="541"/>
        <v>41</v>
      </c>
      <c r="C1546" t="str">
        <f t="shared" ca="1" si="542"/>
        <v>Sandy loam</v>
      </c>
      <c r="D1546">
        <f t="shared" ca="1" si="543"/>
        <v>6.9</v>
      </c>
      <c r="E1546">
        <f t="shared" ca="1" si="544"/>
        <v>3.8</v>
      </c>
      <c r="F1546">
        <f t="shared" ca="1" si="545"/>
        <v>60.4</v>
      </c>
      <c r="G1546">
        <f t="shared" ca="1" si="546"/>
        <v>1.46</v>
      </c>
      <c r="H1546">
        <f t="shared" ca="1" si="547"/>
        <v>84</v>
      </c>
      <c r="I1546">
        <f t="shared" ca="1" si="548"/>
        <v>32</v>
      </c>
      <c r="J1546">
        <f t="shared" ca="1" si="549"/>
        <v>228</v>
      </c>
      <c r="K1546">
        <f t="shared" ca="1" si="550"/>
        <v>24</v>
      </c>
      <c r="L1546">
        <f t="shared" ca="1" si="551"/>
        <v>1.3</v>
      </c>
      <c r="M1546" t="str">
        <f t="shared" ca="1" si="552"/>
        <v>Dark brown</v>
      </c>
      <c r="N1546">
        <f t="shared" ca="1" si="553"/>
        <v>47.9</v>
      </c>
      <c r="O1546">
        <f t="shared" ca="1" si="554"/>
        <v>42.9</v>
      </c>
      <c r="P1546">
        <f t="shared" ca="1" si="555"/>
        <v>25.2</v>
      </c>
      <c r="Q1546">
        <f t="shared" ca="1" si="556"/>
        <v>972</v>
      </c>
      <c r="R1546" s="1" t="s">
        <v>25</v>
      </c>
      <c r="S1546">
        <f t="shared" ca="1" si="557"/>
        <v>2.63</v>
      </c>
      <c r="T1546">
        <f t="shared" ca="1" si="558"/>
        <v>1.41</v>
      </c>
      <c r="U1546">
        <f t="shared" ca="1" si="559"/>
        <v>0.03</v>
      </c>
      <c r="V1546">
        <v>10205</v>
      </c>
      <c r="W1546">
        <v>732380</v>
      </c>
    </row>
    <row r="1547" spans="1:23" ht="18" x14ac:dyDescent="0.25">
      <c r="A1547">
        <v>1546</v>
      </c>
      <c r="B1547">
        <f t="shared" ca="1" si="541"/>
        <v>30</v>
      </c>
      <c r="C1547" t="str">
        <f t="shared" ca="1" si="542"/>
        <v>Sandy loam</v>
      </c>
      <c r="D1547">
        <f t="shared" ca="1" si="543"/>
        <v>6</v>
      </c>
      <c r="E1547">
        <f t="shared" ca="1" si="544"/>
        <v>4.5999999999999996</v>
      </c>
      <c r="F1547">
        <f t="shared" ca="1" si="545"/>
        <v>69.900000000000006</v>
      </c>
      <c r="G1547">
        <f t="shared" ca="1" si="546"/>
        <v>1.36</v>
      </c>
      <c r="H1547">
        <f t="shared" ca="1" si="547"/>
        <v>113</v>
      </c>
      <c r="I1547">
        <f t="shared" ca="1" si="548"/>
        <v>30</v>
      </c>
      <c r="J1547">
        <f t="shared" ca="1" si="549"/>
        <v>221</v>
      </c>
      <c r="K1547">
        <f t="shared" ca="1" si="550"/>
        <v>21</v>
      </c>
      <c r="L1547">
        <f t="shared" ca="1" si="551"/>
        <v>1.1000000000000001</v>
      </c>
      <c r="M1547" t="str">
        <f t="shared" ca="1" si="552"/>
        <v>Reddish brown</v>
      </c>
      <c r="N1547">
        <f t="shared" ca="1" si="553"/>
        <v>35.1</v>
      </c>
      <c r="O1547">
        <f t="shared" ca="1" si="554"/>
        <v>56.5</v>
      </c>
      <c r="P1547">
        <f t="shared" ca="1" si="555"/>
        <v>24.5</v>
      </c>
      <c r="Q1547">
        <f t="shared" ca="1" si="556"/>
        <v>618</v>
      </c>
      <c r="R1547" s="1" t="s">
        <v>25</v>
      </c>
      <c r="S1547">
        <f t="shared" ca="1" si="557"/>
        <v>3.77</v>
      </c>
      <c r="T1547">
        <f t="shared" ca="1" si="558"/>
        <v>1.24</v>
      </c>
      <c r="U1547">
        <f t="shared" ca="1" si="559"/>
        <v>0.04</v>
      </c>
      <c r="V1547">
        <v>10205</v>
      </c>
      <c r="W1547">
        <v>732380</v>
      </c>
    </row>
    <row r="1548" spans="1:23" ht="18" x14ac:dyDescent="0.25">
      <c r="A1548">
        <v>1547</v>
      </c>
      <c r="B1548">
        <f t="shared" ca="1" si="541"/>
        <v>38</v>
      </c>
      <c r="C1548" t="str">
        <f t="shared" ca="1" si="542"/>
        <v>Sandy loam</v>
      </c>
      <c r="D1548">
        <f t="shared" ca="1" si="543"/>
        <v>6.9</v>
      </c>
      <c r="E1548">
        <f t="shared" ca="1" si="544"/>
        <v>3.5</v>
      </c>
      <c r="F1548">
        <f t="shared" ca="1" si="545"/>
        <v>59.6</v>
      </c>
      <c r="G1548">
        <f t="shared" ca="1" si="546"/>
        <v>1.4</v>
      </c>
      <c r="H1548">
        <f t="shared" ca="1" si="547"/>
        <v>140</v>
      </c>
      <c r="I1548">
        <f t="shared" ca="1" si="548"/>
        <v>34</v>
      </c>
      <c r="J1548">
        <f t="shared" ca="1" si="549"/>
        <v>253</v>
      </c>
      <c r="K1548">
        <f t="shared" ca="1" si="550"/>
        <v>25</v>
      </c>
      <c r="L1548">
        <f t="shared" ca="1" si="551"/>
        <v>1.9</v>
      </c>
      <c r="M1548" t="str">
        <f t="shared" ca="1" si="552"/>
        <v>Dark brown</v>
      </c>
      <c r="N1548">
        <f t="shared" ca="1" si="553"/>
        <v>39.799999999999997</v>
      </c>
      <c r="O1548">
        <f t="shared" ca="1" si="554"/>
        <v>40.1</v>
      </c>
      <c r="P1548">
        <f t="shared" ca="1" si="555"/>
        <v>22.5</v>
      </c>
      <c r="Q1548">
        <f t="shared" ca="1" si="556"/>
        <v>926</v>
      </c>
      <c r="R1548" s="1" t="s">
        <v>25</v>
      </c>
      <c r="S1548">
        <f t="shared" ca="1" si="557"/>
        <v>4.12</v>
      </c>
      <c r="T1548">
        <f t="shared" ca="1" si="558"/>
        <v>1.49</v>
      </c>
      <c r="U1548">
        <f t="shared" ca="1" si="559"/>
        <v>0.04</v>
      </c>
      <c r="V1548">
        <v>10205</v>
      </c>
      <c r="W1548">
        <v>732380</v>
      </c>
    </row>
    <row r="1549" spans="1:23" ht="18" x14ac:dyDescent="0.25">
      <c r="A1549">
        <v>1548</v>
      </c>
      <c r="B1549">
        <f t="shared" ca="1" si="541"/>
        <v>39</v>
      </c>
      <c r="C1549" t="str">
        <f t="shared" ca="1" si="542"/>
        <v>Sandy loam</v>
      </c>
      <c r="D1549">
        <f t="shared" ca="1" si="543"/>
        <v>6.6</v>
      </c>
      <c r="E1549">
        <f t="shared" ca="1" si="544"/>
        <v>4.5999999999999996</v>
      </c>
      <c r="F1549">
        <f t="shared" ca="1" si="545"/>
        <v>67.2</v>
      </c>
      <c r="G1549">
        <f t="shared" ca="1" si="546"/>
        <v>1.48</v>
      </c>
      <c r="H1549">
        <f t="shared" ca="1" si="547"/>
        <v>104</v>
      </c>
      <c r="I1549">
        <f t="shared" ca="1" si="548"/>
        <v>31</v>
      </c>
      <c r="J1549">
        <f t="shared" ca="1" si="549"/>
        <v>246</v>
      </c>
      <c r="K1549">
        <f t="shared" ca="1" si="550"/>
        <v>22</v>
      </c>
      <c r="L1549">
        <f t="shared" ca="1" si="551"/>
        <v>1.4</v>
      </c>
      <c r="M1549" t="str">
        <f t="shared" ca="1" si="552"/>
        <v>Reddish brown</v>
      </c>
      <c r="N1549">
        <f t="shared" ca="1" si="553"/>
        <v>43.4</v>
      </c>
      <c r="O1549">
        <f t="shared" ca="1" si="554"/>
        <v>34.5</v>
      </c>
      <c r="P1549">
        <f t="shared" ca="1" si="555"/>
        <v>29.9</v>
      </c>
      <c r="Q1549">
        <f t="shared" ca="1" si="556"/>
        <v>905</v>
      </c>
      <c r="R1549" s="1" t="s">
        <v>25</v>
      </c>
      <c r="S1549">
        <f t="shared" ca="1" si="557"/>
        <v>3.35</v>
      </c>
      <c r="T1549">
        <f t="shared" ca="1" si="558"/>
        <v>1.95</v>
      </c>
      <c r="U1549">
        <f t="shared" ca="1" si="559"/>
        <v>0.03</v>
      </c>
      <c r="V1549">
        <v>10205</v>
      </c>
      <c r="W1549">
        <v>732380</v>
      </c>
    </row>
    <row r="1550" spans="1:23" ht="18" x14ac:dyDescent="0.25">
      <c r="A1550">
        <v>1549</v>
      </c>
      <c r="B1550">
        <f t="shared" ca="1" si="541"/>
        <v>42</v>
      </c>
      <c r="C1550" t="str">
        <f t="shared" ca="1" si="542"/>
        <v>Loamy</v>
      </c>
      <c r="D1550">
        <f t="shared" ca="1" si="543"/>
        <v>6.9</v>
      </c>
      <c r="E1550">
        <f t="shared" ca="1" si="544"/>
        <v>4.8</v>
      </c>
      <c r="F1550">
        <f t="shared" ca="1" si="545"/>
        <v>56.5</v>
      </c>
      <c r="G1550">
        <f t="shared" ca="1" si="546"/>
        <v>1.41</v>
      </c>
      <c r="H1550">
        <f t="shared" ca="1" si="547"/>
        <v>124</v>
      </c>
      <c r="I1550">
        <f t="shared" ca="1" si="548"/>
        <v>43</v>
      </c>
      <c r="J1550">
        <f t="shared" ca="1" si="549"/>
        <v>218</v>
      </c>
      <c r="K1550">
        <f t="shared" ca="1" si="550"/>
        <v>15</v>
      </c>
      <c r="L1550">
        <f t="shared" ca="1" si="551"/>
        <v>1.1000000000000001</v>
      </c>
      <c r="M1550" t="str">
        <f t="shared" ca="1" si="552"/>
        <v>Dark brown</v>
      </c>
      <c r="N1550">
        <f t="shared" ca="1" si="553"/>
        <v>32.1</v>
      </c>
      <c r="O1550">
        <f t="shared" ca="1" si="554"/>
        <v>45.1</v>
      </c>
      <c r="P1550">
        <f t="shared" ca="1" si="555"/>
        <v>22.5</v>
      </c>
      <c r="Q1550">
        <f t="shared" ca="1" si="556"/>
        <v>851</v>
      </c>
      <c r="R1550" s="1" t="s">
        <v>25</v>
      </c>
      <c r="S1550">
        <f t="shared" ca="1" si="557"/>
        <v>2.88</v>
      </c>
      <c r="T1550">
        <f t="shared" ca="1" si="558"/>
        <v>1.25</v>
      </c>
      <c r="U1550">
        <f t="shared" ca="1" si="559"/>
        <v>0.04</v>
      </c>
      <c r="V1550">
        <v>10205</v>
      </c>
      <c r="W1550">
        <v>732380</v>
      </c>
    </row>
    <row r="1551" spans="1:23" ht="18" x14ac:dyDescent="0.25">
      <c r="A1551">
        <v>1550</v>
      </c>
      <c r="B1551">
        <f t="shared" ca="1" si="541"/>
        <v>37</v>
      </c>
      <c r="C1551" t="str">
        <f t="shared" ca="1" si="542"/>
        <v>Sandy loam</v>
      </c>
      <c r="D1551">
        <f t="shared" ca="1" si="543"/>
        <v>6.3</v>
      </c>
      <c r="E1551">
        <f t="shared" ca="1" si="544"/>
        <v>4.0999999999999996</v>
      </c>
      <c r="F1551">
        <f t="shared" ca="1" si="545"/>
        <v>55.6</v>
      </c>
      <c r="G1551">
        <f t="shared" ca="1" si="546"/>
        <v>1.1399999999999999</v>
      </c>
      <c r="H1551">
        <f t="shared" ca="1" si="547"/>
        <v>108</v>
      </c>
      <c r="I1551">
        <f t="shared" ca="1" si="548"/>
        <v>51</v>
      </c>
      <c r="J1551">
        <f t="shared" ca="1" si="549"/>
        <v>234</v>
      </c>
      <c r="K1551">
        <f t="shared" ca="1" si="550"/>
        <v>19</v>
      </c>
      <c r="L1551">
        <f t="shared" ca="1" si="551"/>
        <v>1.1000000000000001</v>
      </c>
      <c r="M1551" t="str">
        <f t="shared" ca="1" si="552"/>
        <v>Reddish brown</v>
      </c>
      <c r="N1551">
        <f t="shared" ca="1" si="553"/>
        <v>39.6</v>
      </c>
      <c r="O1551">
        <f t="shared" ca="1" si="554"/>
        <v>43.3</v>
      </c>
      <c r="P1551">
        <f t="shared" ca="1" si="555"/>
        <v>21.3</v>
      </c>
      <c r="Q1551">
        <f t="shared" ca="1" si="556"/>
        <v>874</v>
      </c>
      <c r="R1551" s="1" t="s">
        <v>25</v>
      </c>
      <c r="S1551">
        <f t="shared" ca="1" si="557"/>
        <v>2.12</v>
      </c>
      <c r="T1551">
        <f t="shared" ca="1" si="558"/>
        <v>1.28</v>
      </c>
      <c r="U1551">
        <f t="shared" ca="1" si="559"/>
        <v>0.03</v>
      </c>
      <c r="V1551">
        <v>10205</v>
      </c>
      <c r="W1551">
        <v>732380</v>
      </c>
    </row>
    <row r="1552" spans="1:23" ht="18" x14ac:dyDescent="0.25">
      <c r="A1552">
        <v>1551</v>
      </c>
      <c r="B1552">
        <f t="shared" ca="1" si="541"/>
        <v>38</v>
      </c>
      <c r="C1552" t="str">
        <f t="shared" ca="1" si="542"/>
        <v>Sandy loam</v>
      </c>
      <c r="D1552">
        <f t="shared" ca="1" si="543"/>
        <v>6</v>
      </c>
      <c r="E1552">
        <f t="shared" ca="1" si="544"/>
        <v>4.9000000000000004</v>
      </c>
      <c r="F1552">
        <f t="shared" ca="1" si="545"/>
        <v>50.2</v>
      </c>
      <c r="G1552">
        <f t="shared" ca="1" si="546"/>
        <v>1.05</v>
      </c>
      <c r="H1552">
        <f t="shared" ca="1" si="547"/>
        <v>123</v>
      </c>
      <c r="I1552">
        <f t="shared" ca="1" si="548"/>
        <v>49</v>
      </c>
      <c r="J1552">
        <f t="shared" ca="1" si="549"/>
        <v>229</v>
      </c>
      <c r="K1552">
        <f t="shared" ca="1" si="550"/>
        <v>23</v>
      </c>
      <c r="L1552">
        <f t="shared" ca="1" si="551"/>
        <v>1.6</v>
      </c>
      <c r="M1552" t="str">
        <f t="shared" ca="1" si="552"/>
        <v>Reddish brown</v>
      </c>
      <c r="N1552">
        <f t="shared" ca="1" si="553"/>
        <v>37.1</v>
      </c>
      <c r="O1552">
        <f t="shared" ca="1" si="554"/>
        <v>41.2</v>
      </c>
      <c r="P1552">
        <f t="shared" ca="1" si="555"/>
        <v>24.2</v>
      </c>
      <c r="Q1552">
        <f t="shared" ca="1" si="556"/>
        <v>736</v>
      </c>
      <c r="R1552" s="1" t="s">
        <v>25</v>
      </c>
      <c r="S1552">
        <f t="shared" ca="1" si="557"/>
        <v>2.5099999999999998</v>
      </c>
      <c r="T1552">
        <f t="shared" ca="1" si="558"/>
        <v>1.22</v>
      </c>
      <c r="U1552">
        <f t="shared" ca="1" si="559"/>
        <v>0.03</v>
      </c>
      <c r="V1552">
        <v>10205</v>
      </c>
      <c r="W1552">
        <v>732380</v>
      </c>
    </row>
    <row r="1553" spans="1:23" ht="18" x14ac:dyDescent="0.25">
      <c r="A1553">
        <v>1552</v>
      </c>
      <c r="B1553">
        <f t="shared" ca="1" si="541"/>
        <v>31</v>
      </c>
      <c r="C1553" t="str">
        <f t="shared" ca="1" si="542"/>
        <v>Sandy loam</v>
      </c>
      <c r="D1553">
        <f t="shared" ca="1" si="543"/>
        <v>6.3</v>
      </c>
      <c r="E1553">
        <f t="shared" ca="1" si="544"/>
        <v>3.5</v>
      </c>
      <c r="F1553">
        <f t="shared" ca="1" si="545"/>
        <v>62.4</v>
      </c>
      <c r="G1553">
        <f t="shared" ca="1" si="546"/>
        <v>1.21</v>
      </c>
      <c r="H1553">
        <f t="shared" ca="1" si="547"/>
        <v>100</v>
      </c>
      <c r="I1553">
        <f t="shared" ca="1" si="548"/>
        <v>39</v>
      </c>
      <c r="J1553">
        <f t="shared" ca="1" si="549"/>
        <v>249</v>
      </c>
      <c r="K1553">
        <f t="shared" ca="1" si="550"/>
        <v>24</v>
      </c>
      <c r="L1553">
        <f t="shared" ca="1" si="551"/>
        <v>1.6</v>
      </c>
      <c r="M1553" t="str">
        <f t="shared" ca="1" si="552"/>
        <v>Dark brown</v>
      </c>
      <c r="N1553">
        <f t="shared" ca="1" si="553"/>
        <v>39.6</v>
      </c>
      <c r="O1553">
        <f t="shared" ca="1" si="554"/>
        <v>34.9</v>
      </c>
      <c r="P1553">
        <f t="shared" ca="1" si="555"/>
        <v>26.7</v>
      </c>
      <c r="Q1553">
        <f t="shared" ca="1" si="556"/>
        <v>892</v>
      </c>
      <c r="R1553" s="1" t="s">
        <v>25</v>
      </c>
      <c r="S1553">
        <f t="shared" ca="1" si="557"/>
        <v>2.56</v>
      </c>
      <c r="T1553">
        <f t="shared" ca="1" si="558"/>
        <v>1.79</v>
      </c>
      <c r="U1553">
        <f t="shared" ca="1" si="559"/>
        <v>0.03</v>
      </c>
      <c r="V1553">
        <v>10205</v>
      </c>
      <c r="W1553">
        <v>732380</v>
      </c>
    </row>
    <row r="1554" spans="1:23" ht="18" x14ac:dyDescent="0.25">
      <c r="A1554">
        <v>1553</v>
      </c>
      <c r="B1554">
        <f t="shared" ca="1" si="541"/>
        <v>31</v>
      </c>
      <c r="C1554" t="str">
        <f t="shared" ca="1" si="542"/>
        <v>Loamy</v>
      </c>
      <c r="D1554">
        <f t="shared" ca="1" si="543"/>
        <v>6.8</v>
      </c>
      <c r="E1554">
        <f t="shared" ca="1" si="544"/>
        <v>4.2</v>
      </c>
      <c r="F1554">
        <f t="shared" ca="1" si="545"/>
        <v>69.599999999999994</v>
      </c>
      <c r="G1554">
        <f t="shared" ca="1" si="546"/>
        <v>1.18</v>
      </c>
      <c r="H1554">
        <f t="shared" ca="1" si="547"/>
        <v>136</v>
      </c>
      <c r="I1554">
        <f t="shared" ca="1" si="548"/>
        <v>58</v>
      </c>
      <c r="J1554">
        <f t="shared" ca="1" si="549"/>
        <v>282</v>
      </c>
      <c r="K1554">
        <f t="shared" ca="1" si="550"/>
        <v>17</v>
      </c>
      <c r="L1554">
        <f t="shared" ca="1" si="551"/>
        <v>1.1000000000000001</v>
      </c>
      <c r="M1554" t="str">
        <f t="shared" ca="1" si="552"/>
        <v>Reddish brown</v>
      </c>
      <c r="N1554">
        <f t="shared" ca="1" si="553"/>
        <v>40.6</v>
      </c>
      <c r="O1554">
        <f t="shared" ca="1" si="554"/>
        <v>59</v>
      </c>
      <c r="P1554">
        <f t="shared" ca="1" si="555"/>
        <v>25.3</v>
      </c>
      <c r="Q1554">
        <f t="shared" ca="1" si="556"/>
        <v>871</v>
      </c>
      <c r="R1554" s="1" t="s">
        <v>25</v>
      </c>
      <c r="S1554">
        <f t="shared" ca="1" si="557"/>
        <v>2.34</v>
      </c>
      <c r="T1554">
        <f t="shared" ca="1" si="558"/>
        <v>1.18</v>
      </c>
      <c r="U1554">
        <f t="shared" ca="1" si="559"/>
        <v>0.03</v>
      </c>
      <c r="V1554">
        <v>10205</v>
      </c>
      <c r="W1554">
        <v>732380</v>
      </c>
    </row>
    <row r="1555" spans="1:23" ht="18" x14ac:dyDescent="0.25">
      <c r="A1555">
        <v>1554</v>
      </c>
      <c r="B1555">
        <f t="shared" ca="1" si="541"/>
        <v>43</v>
      </c>
      <c r="C1555" t="str">
        <f t="shared" ca="1" si="542"/>
        <v>Sandy loam</v>
      </c>
      <c r="D1555">
        <f t="shared" ca="1" si="543"/>
        <v>6</v>
      </c>
      <c r="E1555">
        <f t="shared" ca="1" si="544"/>
        <v>4.9000000000000004</v>
      </c>
      <c r="F1555">
        <f t="shared" ca="1" si="545"/>
        <v>57.5</v>
      </c>
      <c r="G1555">
        <f t="shared" ca="1" si="546"/>
        <v>1.44</v>
      </c>
      <c r="H1555">
        <f t="shared" ca="1" si="547"/>
        <v>92</v>
      </c>
      <c r="I1555">
        <f t="shared" ca="1" si="548"/>
        <v>60</v>
      </c>
      <c r="J1555">
        <f t="shared" ca="1" si="549"/>
        <v>247</v>
      </c>
      <c r="K1555">
        <f t="shared" ca="1" si="550"/>
        <v>16</v>
      </c>
      <c r="L1555">
        <f t="shared" ca="1" si="551"/>
        <v>1.5</v>
      </c>
      <c r="M1555" t="str">
        <f t="shared" ca="1" si="552"/>
        <v>Dark brown</v>
      </c>
      <c r="N1555">
        <f t="shared" ca="1" si="553"/>
        <v>31.3</v>
      </c>
      <c r="O1555">
        <f t="shared" ca="1" si="554"/>
        <v>33.4</v>
      </c>
      <c r="P1555">
        <f t="shared" ca="1" si="555"/>
        <v>23.2</v>
      </c>
      <c r="Q1555">
        <f t="shared" ca="1" si="556"/>
        <v>977</v>
      </c>
      <c r="R1555" s="1" t="s">
        <v>25</v>
      </c>
      <c r="S1555">
        <f t="shared" ca="1" si="557"/>
        <v>1.53</v>
      </c>
      <c r="T1555">
        <f t="shared" ca="1" si="558"/>
        <v>1.72</v>
      </c>
      <c r="U1555">
        <f t="shared" ca="1" si="559"/>
        <v>0.05</v>
      </c>
      <c r="V1555">
        <v>10205</v>
      </c>
      <c r="W1555">
        <v>732380</v>
      </c>
    </row>
    <row r="1556" spans="1:23" ht="18" x14ac:dyDescent="0.25">
      <c r="A1556">
        <v>1555</v>
      </c>
      <c r="B1556">
        <f t="shared" ca="1" si="541"/>
        <v>31</v>
      </c>
      <c r="C1556" t="str">
        <f t="shared" ca="1" si="542"/>
        <v>Loamy</v>
      </c>
      <c r="D1556">
        <f t="shared" ca="1" si="543"/>
        <v>6.9</v>
      </c>
      <c r="E1556">
        <f t="shared" ca="1" si="544"/>
        <v>4.4000000000000004</v>
      </c>
      <c r="F1556">
        <f t="shared" ca="1" si="545"/>
        <v>59.7</v>
      </c>
      <c r="G1556">
        <f t="shared" ca="1" si="546"/>
        <v>1.1299999999999999</v>
      </c>
      <c r="H1556">
        <f t="shared" ca="1" si="547"/>
        <v>91</v>
      </c>
      <c r="I1556">
        <f t="shared" ca="1" si="548"/>
        <v>57</v>
      </c>
      <c r="J1556">
        <f t="shared" ca="1" si="549"/>
        <v>263</v>
      </c>
      <c r="K1556">
        <f t="shared" ca="1" si="550"/>
        <v>25</v>
      </c>
      <c r="L1556">
        <f t="shared" ca="1" si="551"/>
        <v>1.7</v>
      </c>
      <c r="M1556" t="str">
        <f t="shared" ca="1" si="552"/>
        <v>Dark brown</v>
      </c>
      <c r="N1556">
        <f t="shared" ca="1" si="553"/>
        <v>35.5</v>
      </c>
      <c r="O1556">
        <f t="shared" ca="1" si="554"/>
        <v>46.3</v>
      </c>
      <c r="P1556">
        <f t="shared" ca="1" si="555"/>
        <v>27.9</v>
      </c>
      <c r="Q1556">
        <f t="shared" ca="1" si="556"/>
        <v>603</v>
      </c>
      <c r="R1556" s="1" t="s">
        <v>25</v>
      </c>
      <c r="S1556">
        <f t="shared" ca="1" si="557"/>
        <v>1.6</v>
      </c>
      <c r="T1556">
        <f t="shared" ca="1" si="558"/>
        <v>1.29</v>
      </c>
      <c r="U1556">
        <f t="shared" ca="1" si="559"/>
        <v>0.03</v>
      </c>
      <c r="V1556">
        <v>10205</v>
      </c>
      <c r="W1556">
        <v>732380</v>
      </c>
    </row>
    <row r="1557" spans="1:23" ht="18" x14ac:dyDescent="0.25">
      <c r="A1557">
        <v>1556</v>
      </c>
      <c r="B1557">
        <f t="shared" ca="1" si="541"/>
        <v>30</v>
      </c>
      <c r="C1557" t="str">
        <f t="shared" ca="1" si="542"/>
        <v>Sandy loam</v>
      </c>
      <c r="D1557">
        <f t="shared" ca="1" si="543"/>
        <v>6.7</v>
      </c>
      <c r="E1557">
        <f t="shared" ca="1" si="544"/>
        <v>4.7</v>
      </c>
      <c r="F1557">
        <f t="shared" ca="1" si="545"/>
        <v>61</v>
      </c>
      <c r="G1557">
        <f t="shared" ca="1" si="546"/>
        <v>1.49</v>
      </c>
      <c r="H1557">
        <f t="shared" ca="1" si="547"/>
        <v>139</v>
      </c>
      <c r="I1557">
        <f t="shared" ca="1" si="548"/>
        <v>60</v>
      </c>
      <c r="J1557">
        <f t="shared" ca="1" si="549"/>
        <v>254</v>
      </c>
      <c r="K1557">
        <f t="shared" ca="1" si="550"/>
        <v>20</v>
      </c>
      <c r="L1557">
        <f t="shared" ca="1" si="551"/>
        <v>1.7</v>
      </c>
      <c r="M1557" t="str">
        <f t="shared" ca="1" si="552"/>
        <v>Dark brown</v>
      </c>
      <c r="N1557">
        <f t="shared" ca="1" si="553"/>
        <v>33.1</v>
      </c>
      <c r="O1557">
        <f t="shared" ca="1" si="554"/>
        <v>31.5</v>
      </c>
      <c r="P1557">
        <f t="shared" ca="1" si="555"/>
        <v>28.3</v>
      </c>
      <c r="Q1557">
        <f t="shared" ca="1" si="556"/>
        <v>924</v>
      </c>
      <c r="R1557" s="1" t="s">
        <v>25</v>
      </c>
      <c r="S1557">
        <f t="shared" ca="1" si="557"/>
        <v>2.3199999999999998</v>
      </c>
      <c r="T1557">
        <f t="shared" ca="1" si="558"/>
        <v>1.94</v>
      </c>
      <c r="U1557">
        <f t="shared" ca="1" si="559"/>
        <v>0.05</v>
      </c>
      <c r="V1557">
        <v>10205</v>
      </c>
      <c r="W1557">
        <v>732380</v>
      </c>
    </row>
    <row r="1558" spans="1:23" ht="18" x14ac:dyDescent="0.25">
      <c r="A1558">
        <v>1557</v>
      </c>
      <c r="B1558">
        <f t="shared" ca="1" si="541"/>
        <v>38</v>
      </c>
      <c r="C1558" t="str">
        <f t="shared" ca="1" si="542"/>
        <v>Loamy</v>
      </c>
      <c r="D1558">
        <f t="shared" ca="1" si="543"/>
        <v>6</v>
      </c>
      <c r="E1558">
        <f t="shared" ca="1" si="544"/>
        <v>3.3</v>
      </c>
      <c r="F1558">
        <f t="shared" ca="1" si="545"/>
        <v>55.8</v>
      </c>
      <c r="G1558">
        <f t="shared" ca="1" si="546"/>
        <v>1.18</v>
      </c>
      <c r="H1558">
        <f t="shared" ca="1" si="547"/>
        <v>106</v>
      </c>
      <c r="I1558">
        <f t="shared" ca="1" si="548"/>
        <v>59</v>
      </c>
      <c r="J1558">
        <f t="shared" ca="1" si="549"/>
        <v>211</v>
      </c>
      <c r="K1558">
        <f t="shared" ca="1" si="550"/>
        <v>19</v>
      </c>
      <c r="L1558">
        <f t="shared" ca="1" si="551"/>
        <v>1.5</v>
      </c>
      <c r="M1558" t="str">
        <f t="shared" ca="1" si="552"/>
        <v>Reddish brown</v>
      </c>
      <c r="N1558">
        <f t="shared" ca="1" si="553"/>
        <v>49.8</v>
      </c>
      <c r="O1558">
        <f t="shared" ca="1" si="554"/>
        <v>47.3</v>
      </c>
      <c r="P1558">
        <f t="shared" ca="1" si="555"/>
        <v>23</v>
      </c>
      <c r="Q1558">
        <f t="shared" ca="1" si="556"/>
        <v>603</v>
      </c>
      <c r="R1558" s="1" t="s">
        <v>25</v>
      </c>
      <c r="S1558">
        <f t="shared" ca="1" si="557"/>
        <v>1.8</v>
      </c>
      <c r="T1558">
        <f t="shared" ca="1" si="558"/>
        <v>1.18</v>
      </c>
      <c r="U1558">
        <f t="shared" ca="1" si="559"/>
        <v>0.02</v>
      </c>
      <c r="V1558">
        <v>10205</v>
      </c>
      <c r="W1558">
        <v>732380</v>
      </c>
    </row>
    <row r="1559" spans="1:23" ht="18" x14ac:dyDescent="0.25">
      <c r="A1559">
        <v>1558</v>
      </c>
      <c r="B1559">
        <f t="shared" ca="1" si="541"/>
        <v>39</v>
      </c>
      <c r="C1559" t="str">
        <f t="shared" ca="1" si="542"/>
        <v>Loamy</v>
      </c>
      <c r="D1559">
        <f t="shared" ca="1" si="543"/>
        <v>6.4</v>
      </c>
      <c r="E1559">
        <f t="shared" ca="1" si="544"/>
        <v>3.8</v>
      </c>
      <c r="F1559">
        <f t="shared" ca="1" si="545"/>
        <v>64.099999999999994</v>
      </c>
      <c r="G1559">
        <f t="shared" ca="1" si="546"/>
        <v>1.44</v>
      </c>
      <c r="H1559">
        <f t="shared" ca="1" si="547"/>
        <v>115</v>
      </c>
      <c r="I1559">
        <f t="shared" ca="1" si="548"/>
        <v>55</v>
      </c>
      <c r="J1559">
        <f t="shared" ca="1" si="549"/>
        <v>210</v>
      </c>
      <c r="K1559">
        <f t="shared" ca="1" si="550"/>
        <v>17</v>
      </c>
      <c r="L1559">
        <f t="shared" ca="1" si="551"/>
        <v>2</v>
      </c>
      <c r="M1559" t="str">
        <f t="shared" ca="1" si="552"/>
        <v>Dark brown</v>
      </c>
      <c r="N1559">
        <f t="shared" ca="1" si="553"/>
        <v>33.1</v>
      </c>
      <c r="O1559">
        <f t="shared" ca="1" si="554"/>
        <v>42.9</v>
      </c>
      <c r="P1559">
        <f t="shared" ca="1" si="555"/>
        <v>22.4</v>
      </c>
      <c r="Q1559">
        <f t="shared" ca="1" si="556"/>
        <v>721</v>
      </c>
      <c r="R1559" s="1" t="s">
        <v>25</v>
      </c>
      <c r="S1559">
        <f t="shared" ca="1" si="557"/>
        <v>2.09</v>
      </c>
      <c r="T1559">
        <f t="shared" ca="1" si="558"/>
        <v>1.49</v>
      </c>
      <c r="U1559">
        <f t="shared" ca="1" si="559"/>
        <v>0.04</v>
      </c>
      <c r="V1559">
        <v>10205</v>
      </c>
      <c r="W1559">
        <v>732380</v>
      </c>
    </row>
    <row r="1560" spans="1:23" ht="18" x14ac:dyDescent="0.25">
      <c r="A1560">
        <v>1559</v>
      </c>
      <c r="B1560">
        <f t="shared" ca="1" si="541"/>
        <v>39</v>
      </c>
      <c r="C1560" t="str">
        <f t="shared" ca="1" si="542"/>
        <v>Loamy</v>
      </c>
      <c r="D1560">
        <f t="shared" ca="1" si="543"/>
        <v>6.4</v>
      </c>
      <c r="E1560">
        <f t="shared" ca="1" si="544"/>
        <v>4.3</v>
      </c>
      <c r="F1560">
        <f t="shared" ca="1" si="545"/>
        <v>55.4</v>
      </c>
      <c r="G1560">
        <f t="shared" ca="1" si="546"/>
        <v>1.24</v>
      </c>
      <c r="H1560">
        <f t="shared" ca="1" si="547"/>
        <v>87</v>
      </c>
      <c r="I1560">
        <f t="shared" ca="1" si="548"/>
        <v>30</v>
      </c>
      <c r="J1560">
        <f t="shared" ca="1" si="549"/>
        <v>214</v>
      </c>
      <c r="K1560">
        <f t="shared" ca="1" si="550"/>
        <v>25</v>
      </c>
      <c r="L1560">
        <f t="shared" ca="1" si="551"/>
        <v>1.6</v>
      </c>
      <c r="M1560" t="str">
        <f t="shared" ca="1" si="552"/>
        <v>Reddish brown</v>
      </c>
      <c r="N1560">
        <f t="shared" ca="1" si="553"/>
        <v>34.9</v>
      </c>
      <c r="O1560">
        <f t="shared" ca="1" si="554"/>
        <v>59.2</v>
      </c>
      <c r="P1560">
        <f t="shared" ca="1" si="555"/>
        <v>29.3</v>
      </c>
      <c r="Q1560">
        <f t="shared" ca="1" si="556"/>
        <v>705</v>
      </c>
      <c r="R1560" s="1" t="s">
        <v>25</v>
      </c>
      <c r="S1560">
        <f t="shared" ca="1" si="557"/>
        <v>2.9</v>
      </c>
      <c r="T1560">
        <f t="shared" ca="1" si="558"/>
        <v>0.94</v>
      </c>
      <c r="U1560">
        <f t="shared" ca="1" si="559"/>
        <v>0.04</v>
      </c>
      <c r="V1560">
        <v>10205</v>
      </c>
      <c r="W1560">
        <v>732380</v>
      </c>
    </row>
    <row r="1561" spans="1:23" ht="18" x14ac:dyDescent="0.25">
      <c r="A1561">
        <v>1560</v>
      </c>
      <c r="B1561">
        <f t="shared" ca="1" si="541"/>
        <v>45</v>
      </c>
      <c r="C1561" t="str">
        <f t="shared" ca="1" si="542"/>
        <v>Sandy loam</v>
      </c>
      <c r="D1561">
        <f t="shared" ca="1" si="543"/>
        <v>6.6</v>
      </c>
      <c r="E1561">
        <f t="shared" ca="1" si="544"/>
        <v>3.7</v>
      </c>
      <c r="F1561">
        <f t="shared" ca="1" si="545"/>
        <v>55.6</v>
      </c>
      <c r="G1561">
        <f t="shared" ca="1" si="546"/>
        <v>1.36</v>
      </c>
      <c r="H1561">
        <f t="shared" ca="1" si="547"/>
        <v>104</v>
      </c>
      <c r="I1561">
        <f t="shared" ca="1" si="548"/>
        <v>60</v>
      </c>
      <c r="J1561">
        <f t="shared" ca="1" si="549"/>
        <v>225</v>
      </c>
      <c r="K1561">
        <f t="shared" ca="1" si="550"/>
        <v>15</v>
      </c>
      <c r="L1561">
        <f t="shared" ca="1" si="551"/>
        <v>1.8</v>
      </c>
      <c r="M1561" t="str">
        <f t="shared" ca="1" si="552"/>
        <v>Reddish brown</v>
      </c>
      <c r="N1561">
        <f t="shared" ca="1" si="553"/>
        <v>44.6</v>
      </c>
      <c r="O1561">
        <f t="shared" ca="1" si="554"/>
        <v>39.4</v>
      </c>
      <c r="P1561">
        <f t="shared" ca="1" si="555"/>
        <v>20.3</v>
      </c>
      <c r="Q1561">
        <f t="shared" ca="1" si="556"/>
        <v>610</v>
      </c>
      <c r="R1561" s="1" t="s">
        <v>25</v>
      </c>
      <c r="S1561">
        <f t="shared" ca="1" si="557"/>
        <v>1.73</v>
      </c>
      <c r="T1561">
        <f t="shared" ca="1" si="558"/>
        <v>1.41</v>
      </c>
      <c r="U1561">
        <f t="shared" ca="1" si="559"/>
        <v>0.03</v>
      </c>
      <c r="V1561">
        <v>10205</v>
      </c>
      <c r="W1561">
        <v>732380</v>
      </c>
    </row>
    <row r="1562" spans="1:23" ht="18" x14ac:dyDescent="0.25">
      <c r="A1562">
        <v>1561</v>
      </c>
      <c r="B1562">
        <f t="shared" ca="1" si="541"/>
        <v>30</v>
      </c>
      <c r="C1562" t="str">
        <f t="shared" ca="1" si="542"/>
        <v>Loamy</v>
      </c>
      <c r="D1562">
        <f t="shared" ca="1" si="543"/>
        <v>6.6</v>
      </c>
      <c r="E1562">
        <f t="shared" ca="1" si="544"/>
        <v>4</v>
      </c>
      <c r="F1562">
        <f t="shared" ca="1" si="545"/>
        <v>65.400000000000006</v>
      </c>
      <c r="G1562">
        <f t="shared" ca="1" si="546"/>
        <v>1.06</v>
      </c>
      <c r="H1562">
        <f t="shared" ca="1" si="547"/>
        <v>94</v>
      </c>
      <c r="I1562">
        <f t="shared" ca="1" si="548"/>
        <v>54</v>
      </c>
      <c r="J1562">
        <f t="shared" ca="1" si="549"/>
        <v>200</v>
      </c>
      <c r="K1562">
        <f t="shared" ca="1" si="550"/>
        <v>21</v>
      </c>
      <c r="L1562">
        <f t="shared" ca="1" si="551"/>
        <v>1.1000000000000001</v>
      </c>
      <c r="M1562" t="str">
        <f t="shared" ca="1" si="552"/>
        <v>Dark brown</v>
      </c>
      <c r="N1562">
        <f t="shared" ca="1" si="553"/>
        <v>37.299999999999997</v>
      </c>
      <c r="O1562">
        <f t="shared" ca="1" si="554"/>
        <v>51.7</v>
      </c>
      <c r="P1562">
        <f t="shared" ca="1" si="555"/>
        <v>24.1</v>
      </c>
      <c r="Q1562">
        <f t="shared" ca="1" si="556"/>
        <v>826</v>
      </c>
      <c r="R1562" s="1" t="s">
        <v>25</v>
      </c>
      <c r="S1562">
        <f t="shared" ca="1" si="557"/>
        <v>1.74</v>
      </c>
      <c r="T1562">
        <f t="shared" ca="1" si="558"/>
        <v>1.26</v>
      </c>
      <c r="U1562">
        <f t="shared" ca="1" si="559"/>
        <v>0.03</v>
      </c>
      <c r="V1562">
        <v>10205</v>
      </c>
      <c r="W1562">
        <v>732380</v>
      </c>
    </row>
    <row r="1563" spans="1:23" ht="18" x14ac:dyDescent="0.25">
      <c r="A1563">
        <v>1562</v>
      </c>
      <c r="B1563">
        <f t="shared" ca="1" si="541"/>
        <v>41</v>
      </c>
      <c r="C1563" t="str">
        <f t="shared" ca="1" si="542"/>
        <v>Sandy loam</v>
      </c>
      <c r="D1563">
        <f t="shared" ca="1" si="543"/>
        <v>6.3</v>
      </c>
      <c r="E1563">
        <f t="shared" ca="1" si="544"/>
        <v>4.5</v>
      </c>
      <c r="F1563">
        <f t="shared" ca="1" si="545"/>
        <v>55</v>
      </c>
      <c r="G1563">
        <f t="shared" ca="1" si="546"/>
        <v>1.41</v>
      </c>
      <c r="H1563">
        <f t="shared" ca="1" si="547"/>
        <v>142</v>
      </c>
      <c r="I1563">
        <f t="shared" ca="1" si="548"/>
        <v>50</v>
      </c>
      <c r="J1563">
        <f t="shared" ca="1" si="549"/>
        <v>236</v>
      </c>
      <c r="K1563">
        <f t="shared" ca="1" si="550"/>
        <v>20</v>
      </c>
      <c r="L1563">
        <f t="shared" ca="1" si="551"/>
        <v>1.4</v>
      </c>
      <c r="M1563" t="str">
        <f t="shared" ca="1" si="552"/>
        <v>Dark brown</v>
      </c>
      <c r="N1563">
        <f t="shared" ca="1" si="553"/>
        <v>44</v>
      </c>
      <c r="O1563">
        <f t="shared" ca="1" si="554"/>
        <v>33.9</v>
      </c>
      <c r="P1563">
        <f t="shared" ca="1" si="555"/>
        <v>25</v>
      </c>
      <c r="Q1563">
        <f t="shared" ca="1" si="556"/>
        <v>696</v>
      </c>
      <c r="R1563" s="1" t="s">
        <v>25</v>
      </c>
      <c r="S1563">
        <f t="shared" ca="1" si="557"/>
        <v>2.84</v>
      </c>
      <c r="T1563">
        <f t="shared" ca="1" si="558"/>
        <v>1.62</v>
      </c>
      <c r="U1563">
        <f t="shared" ca="1" si="559"/>
        <v>0.03</v>
      </c>
      <c r="V1563">
        <v>10205</v>
      </c>
      <c r="W1563">
        <v>732380</v>
      </c>
    </row>
    <row r="1564" spans="1:23" ht="18" x14ac:dyDescent="0.25">
      <c r="A1564">
        <v>1563</v>
      </c>
      <c r="B1564">
        <f t="shared" ca="1" si="541"/>
        <v>42</v>
      </c>
      <c r="C1564" t="str">
        <f t="shared" ca="1" si="542"/>
        <v>Loamy</v>
      </c>
      <c r="D1564">
        <f t="shared" ca="1" si="543"/>
        <v>6.9</v>
      </c>
      <c r="E1564">
        <f t="shared" ca="1" si="544"/>
        <v>4.4000000000000004</v>
      </c>
      <c r="F1564">
        <f t="shared" ca="1" si="545"/>
        <v>67.900000000000006</v>
      </c>
      <c r="G1564">
        <f t="shared" ca="1" si="546"/>
        <v>1.34</v>
      </c>
      <c r="H1564">
        <f t="shared" ca="1" si="547"/>
        <v>131</v>
      </c>
      <c r="I1564">
        <f t="shared" ca="1" si="548"/>
        <v>56</v>
      </c>
      <c r="J1564">
        <f t="shared" ca="1" si="549"/>
        <v>291</v>
      </c>
      <c r="K1564">
        <f t="shared" ca="1" si="550"/>
        <v>15</v>
      </c>
      <c r="L1564">
        <f t="shared" ca="1" si="551"/>
        <v>1.8</v>
      </c>
      <c r="M1564" t="str">
        <f t="shared" ca="1" si="552"/>
        <v>Reddish brown</v>
      </c>
      <c r="N1564">
        <f t="shared" ca="1" si="553"/>
        <v>41.3</v>
      </c>
      <c r="O1564">
        <f t="shared" ca="1" si="554"/>
        <v>35.799999999999997</v>
      </c>
      <c r="P1564">
        <f t="shared" ca="1" si="555"/>
        <v>22.1</v>
      </c>
      <c r="Q1564">
        <f t="shared" ca="1" si="556"/>
        <v>709</v>
      </c>
      <c r="R1564" s="1" t="s">
        <v>25</v>
      </c>
      <c r="S1564">
        <f t="shared" ca="1" si="557"/>
        <v>2.34</v>
      </c>
      <c r="T1564">
        <f t="shared" ca="1" si="558"/>
        <v>1.9</v>
      </c>
      <c r="U1564">
        <f t="shared" ca="1" si="559"/>
        <v>0.03</v>
      </c>
      <c r="V1564">
        <v>10205</v>
      </c>
      <c r="W1564">
        <v>732380</v>
      </c>
    </row>
    <row r="1565" spans="1:23" ht="18" x14ac:dyDescent="0.25">
      <c r="A1565">
        <v>1564</v>
      </c>
      <c r="B1565">
        <f t="shared" ca="1" si="541"/>
        <v>30</v>
      </c>
      <c r="C1565" t="str">
        <f t="shared" ca="1" si="542"/>
        <v>Loamy</v>
      </c>
      <c r="D1565">
        <f t="shared" ca="1" si="543"/>
        <v>6.5</v>
      </c>
      <c r="E1565">
        <f t="shared" ca="1" si="544"/>
        <v>4.5999999999999996</v>
      </c>
      <c r="F1565">
        <f t="shared" ca="1" si="545"/>
        <v>54.4</v>
      </c>
      <c r="G1565">
        <f t="shared" ca="1" si="546"/>
        <v>1.19</v>
      </c>
      <c r="H1565">
        <f t="shared" ca="1" si="547"/>
        <v>142</v>
      </c>
      <c r="I1565">
        <f t="shared" ca="1" si="548"/>
        <v>49</v>
      </c>
      <c r="J1565">
        <f t="shared" ca="1" si="549"/>
        <v>298</v>
      </c>
      <c r="K1565">
        <f t="shared" ca="1" si="550"/>
        <v>23</v>
      </c>
      <c r="L1565">
        <f t="shared" ca="1" si="551"/>
        <v>1.6</v>
      </c>
      <c r="M1565" t="str">
        <f t="shared" ca="1" si="552"/>
        <v>Dark brown</v>
      </c>
      <c r="N1565">
        <f t="shared" ca="1" si="553"/>
        <v>41.8</v>
      </c>
      <c r="O1565">
        <f t="shared" ca="1" si="554"/>
        <v>32.200000000000003</v>
      </c>
      <c r="P1565">
        <f t="shared" ca="1" si="555"/>
        <v>24</v>
      </c>
      <c r="Q1565">
        <f t="shared" ca="1" si="556"/>
        <v>686</v>
      </c>
      <c r="R1565" s="1" t="s">
        <v>25</v>
      </c>
      <c r="S1565">
        <f t="shared" ca="1" si="557"/>
        <v>2.9</v>
      </c>
      <c r="T1565">
        <f t="shared" ca="1" si="558"/>
        <v>1.69</v>
      </c>
      <c r="U1565">
        <f t="shared" ca="1" si="559"/>
        <v>0.03</v>
      </c>
      <c r="V1565">
        <v>10205</v>
      </c>
      <c r="W1565">
        <v>732380</v>
      </c>
    </row>
    <row r="1566" spans="1:23" ht="18" x14ac:dyDescent="0.25">
      <c r="A1566">
        <v>1565</v>
      </c>
      <c r="B1566">
        <f t="shared" ca="1" si="541"/>
        <v>43</v>
      </c>
      <c r="C1566" t="str">
        <f t="shared" ca="1" si="542"/>
        <v>Sandy loam</v>
      </c>
      <c r="D1566">
        <f t="shared" ca="1" si="543"/>
        <v>6.7</v>
      </c>
      <c r="E1566">
        <f t="shared" ca="1" si="544"/>
        <v>4.4000000000000004</v>
      </c>
      <c r="F1566">
        <f t="shared" ca="1" si="545"/>
        <v>61.3</v>
      </c>
      <c r="G1566">
        <f t="shared" ca="1" si="546"/>
        <v>1.47</v>
      </c>
      <c r="H1566">
        <f t="shared" ca="1" si="547"/>
        <v>138</v>
      </c>
      <c r="I1566">
        <f t="shared" ca="1" si="548"/>
        <v>41</v>
      </c>
      <c r="J1566">
        <f t="shared" ca="1" si="549"/>
        <v>238</v>
      </c>
      <c r="K1566">
        <f t="shared" ca="1" si="550"/>
        <v>22</v>
      </c>
      <c r="L1566">
        <f t="shared" ca="1" si="551"/>
        <v>1.4</v>
      </c>
      <c r="M1566" t="str">
        <f t="shared" ca="1" si="552"/>
        <v>Dark brown</v>
      </c>
      <c r="N1566">
        <f t="shared" ca="1" si="553"/>
        <v>40.1</v>
      </c>
      <c r="O1566">
        <f t="shared" ca="1" si="554"/>
        <v>32.5</v>
      </c>
      <c r="P1566">
        <f t="shared" ca="1" si="555"/>
        <v>28</v>
      </c>
      <c r="Q1566">
        <f t="shared" ca="1" si="556"/>
        <v>801</v>
      </c>
      <c r="R1566" s="1" t="s">
        <v>25</v>
      </c>
      <c r="S1566">
        <f t="shared" ca="1" si="557"/>
        <v>3.37</v>
      </c>
      <c r="T1566">
        <f t="shared" ca="1" si="558"/>
        <v>1.89</v>
      </c>
      <c r="U1566">
        <f t="shared" ca="1" si="559"/>
        <v>0.04</v>
      </c>
      <c r="V1566">
        <v>10205</v>
      </c>
      <c r="W1566">
        <v>732380</v>
      </c>
    </row>
    <row r="1567" spans="1:23" ht="18" x14ac:dyDescent="0.25">
      <c r="A1567">
        <v>1566</v>
      </c>
      <c r="B1567">
        <f t="shared" ca="1" si="541"/>
        <v>32</v>
      </c>
      <c r="C1567" t="str">
        <f t="shared" ca="1" si="542"/>
        <v>Sandy loam</v>
      </c>
      <c r="D1567">
        <f t="shared" ca="1" si="543"/>
        <v>6.9</v>
      </c>
      <c r="E1567">
        <f t="shared" ca="1" si="544"/>
        <v>3.5</v>
      </c>
      <c r="F1567">
        <f t="shared" ca="1" si="545"/>
        <v>57</v>
      </c>
      <c r="G1567">
        <f t="shared" ca="1" si="546"/>
        <v>1.02</v>
      </c>
      <c r="H1567">
        <f t="shared" ca="1" si="547"/>
        <v>112</v>
      </c>
      <c r="I1567">
        <f t="shared" ca="1" si="548"/>
        <v>59</v>
      </c>
      <c r="J1567">
        <f t="shared" ca="1" si="549"/>
        <v>200</v>
      </c>
      <c r="K1567">
        <f t="shared" ca="1" si="550"/>
        <v>20</v>
      </c>
      <c r="L1567">
        <f t="shared" ca="1" si="551"/>
        <v>1.4</v>
      </c>
      <c r="M1567" t="str">
        <f t="shared" ca="1" si="552"/>
        <v>Reddish brown</v>
      </c>
      <c r="N1567">
        <f t="shared" ca="1" si="553"/>
        <v>40.700000000000003</v>
      </c>
      <c r="O1567">
        <f t="shared" ca="1" si="554"/>
        <v>58</v>
      </c>
      <c r="P1567">
        <f t="shared" ca="1" si="555"/>
        <v>23.4</v>
      </c>
      <c r="Q1567">
        <f t="shared" ca="1" si="556"/>
        <v>708</v>
      </c>
      <c r="R1567" s="1" t="s">
        <v>25</v>
      </c>
      <c r="S1567">
        <f t="shared" ca="1" si="557"/>
        <v>1.9</v>
      </c>
      <c r="T1567">
        <f t="shared" ca="1" si="558"/>
        <v>0.98</v>
      </c>
      <c r="U1567">
        <f t="shared" ca="1" si="559"/>
        <v>0.03</v>
      </c>
      <c r="V1567">
        <v>10205</v>
      </c>
      <c r="W1567">
        <v>732380</v>
      </c>
    </row>
    <row r="1568" spans="1:23" ht="18" x14ac:dyDescent="0.25">
      <c r="A1568">
        <v>1567</v>
      </c>
      <c r="B1568">
        <f t="shared" ca="1" si="541"/>
        <v>38</v>
      </c>
      <c r="C1568" t="str">
        <f t="shared" ca="1" si="542"/>
        <v>Sandy loam</v>
      </c>
      <c r="D1568">
        <f t="shared" ca="1" si="543"/>
        <v>6.1</v>
      </c>
      <c r="E1568">
        <f t="shared" ca="1" si="544"/>
        <v>4.3</v>
      </c>
      <c r="F1568">
        <f t="shared" ca="1" si="545"/>
        <v>54</v>
      </c>
      <c r="G1568">
        <f t="shared" ca="1" si="546"/>
        <v>1.47</v>
      </c>
      <c r="H1568">
        <f t="shared" ca="1" si="547"/>
        <v>110</v>
      </c>
      <c r="I1568">
        <f t="shared" ca="1" si="548"/>
        <v>54</v>
      </c>
      <c r="J1568">
        <f t="shared" ca="1" si="549"/>
        <v>268</v>
      </c>
      <c r="K1568">
        <f t="shared" ca="1" si="550"/>
        <v>16</v>
      </c>
      <c r="L1568">
        <f t="shared" ca="1" si="551"/>
        <v>1.3</v>
      </c>
      <c r="M1568" t="str">
        <f t="shared" ca="1" si="552"/>
        <v>Reddish brown</v>
      </c>
      <c r="N1568">
        <f t="shared" ca="1" si="553"/>
        <v>33.6</v>
      </c>
      <c r="O1568">
        <f t="shared" ca="1" si="554"/>
        <v>53.4</v>
      </c>
      <c r="P1568">
        <f t="shared" ca="1" si="555"/>
        <v>22.5</v>
      </c>
      <c r="Q1568">
        <f t="shared" ca="1" si="556"/>
        <v>930</v>
      </c>
      <c r="R1568" s="1" t="s">
        <v>25</v>
      </c>
      <c r="S1568">
        <f t="shared" ca="1" si="557"/>
        <v>2.04</v>
      </c>
      <c r="T1568">
        <f t="shared" ca="1" si="558"/>
        <v>1.01</v>
      </c>
      <c r="U1568">
        <f t="shared" ca="1" si="559"/>
        <v>0.04</v>
      </c>
      <c r="V1568">
        <v>10205</v>
      </c>
      <c r="W1568">
        <v>732380</v>
      </c>
    </row>
    <row r="1569" spans="1:23" ht="18" x14ac:dyDescent="0.25">
      <c r="A1569">
        <v>1568</v>
      </c>
      <c r="B1569">
        <f t="shared" ca="1" si="541"/>
        <v>43</v>
      </c>
      <c r="C1569" t="str">
        <f t="shared" ca="1" si="542"/>
        <v>Loamy</v>
      </c>
      <c r="D1569">
        <f t="shared" ca="1" si="543"/>
        <v>6.9</v>
      </c>
      <c r="E1569">
        <f t="shared" ca="1" si="544"/>
        <v>4.2</v>
      </c>
      <c r="F1569">
        <f t="shared" ca="1" si="545"/>
        <v>59.2</v>
      </c>
      <c r="G1569">
        <f t="shared" ca="1" si="546"/>
        <v>1.04</v>
      </c>
      <c r="H1569">
        <f t="shared" ca="1" si="547"/>
        <v>111</v>
      </c>
      <c r="I1569">
        <f t="shared" ca="1" si="548"/>
        <v>49</v>
      </c>
      <c r="J1569">
        <f t="shared" ca="1" si="549"/>
        <v>297</v>
      </c>
      <c r="K1569">
        <f t="shared" ca="1" si="550"/>
        <v>18</v>
      </c>
      <c r="L1569">
        <f t="shared" ca="1" si="551"/>
        <v>1.7</v>
      </c>
      <c r="M1569" t="str">
        <f t="shared" ca="1" si="552"/>
        <v>Reddish brown</v>
      </c>
      <c r="N1569">
        <f t="shared" ca="1" si="553"/>
        <v>46.4</v>
      </c>
      <c r="O1569">
        <f t="shared" ca="1" si="554"/>
        <v>33.9</v>
      </c>
      <c r="P1569">
        <f t="shared" ca="1" si="555"/>
        <v>25.2</v>
      </c>
      <c r="Q1569">
        <f t="shared" ca="1" si="556"/>
        <v>669</v>
      </c>
      <c r="R1569" s="1" t="s">
        <v>25</v>
      </c>
      <c r="S1569">
        <f t="shared" ca="1" si="557"/>
        <v>2.27</v>
      </c>
      <c r="T1569">
        <f t="shared" ca="1" si="558"/>
        <v>1.75</v>
      </c>
      <c r="U1569">
        <f t="shared" ca="1" si="559"/>
        <v>0.02</v>
      </c>
      <c r="V1569">
        <v>10205</v>
      </c>
      <c r="W1569">
        <v>732380</v>
      </c>
    </row>
    <row r="1570" spans="1:23" ht="18" x14ac:dyDescent="0.25">
      <c r="A1570">
        <v>1569</v>
      </c>
      <c r="B1570">
        <f t="shared" ca="1" si="541"/>
        <v>30</v>
      </c>
      <c r="C1570" t="str">
        <f t="shared" ca="1" si="542"/>
        <v>Sandy loam</v>
      </c>
      <c r="D1570">
        <f t="shared" ca="1" si="543"/>
        <v>6.5</v>
      </c>
      <c r="E1570">
        <f t="shared" ca="1" si="544"/>
        <v>4.4000000000000004</v>
      </c>
      <c r="F1570">
        <f t="shared" ca="1" si="545"/>
        <v>69.599999999999994</v>
      </c>
      <c r="G1570">
        <f t="shared" ca="1" si="546"/>
        <v>1.21</v>
      </c>
      <c r="H1570">
        <f t="shared" ca="1" si="547"/>
        <v>128</v>
      </c>
      <c r="I1570">
        <f t="shared" ca="1" si="548"/>
        <v>45</v>
      </c>
      <c r="J1570">
        <f t="shared" ca="1" si="549"/>
        <v>257</v>
      </c>
      <c r="K1570">
        <f t="shared" ca="1" si="550"/>
        <v>21</v>
      </c>
      <c r="L1570">
        <f t="shared" ca="1" si="551"/>
        <v>1.2</v>
      </c>
      <c r="M1570" t="str">
        <f t="shared" ca="1" si="552"/>
        <v>Reddish brown</v>
      </c>
      <c r="N1570">
        <f t="shared" ca="1" si="553"/>
        <v>49.5</v>
      </c>
      <c r="O1570">
        <f t="shared" ca="1" si="554"/>
        <v>45.6</v>
      </c>
      <c r="P1570">
        <f t="shared" ca="1" si="555"/>
        <v>27</v>
      </c>
      <c r="Q1570">
        <f t="shared" ca="1" si="556"/>
        <v>801</v>
      </c>
      <c r="R1570" s="1" t="s">
        <v>25</v>
      </c>
      <c r="S1570">
        <f t="shared" ca="1" si="557"/>
        <v>2.84</v>
      </c>
      <c r="T1570">
        <f t="shared" ca="1" si="558"/>
        <v>1.53</v>
      </c>
      <c r="U1570">
        <f t="shared" ca="1" si="559"/>
        <v>0.02</v>
      </c>
      <c r="V1570">
        <v>10205</v>
      </c>
      <c r="W1570">
        <v>732380</v>
      </c>
    </row>
    <row r="1571" spans="1:23" ht="18" x14ac:dyDescent="0.25">
      <c r="A1571">
        <v>1570</v>
      </c>
      <c r="B1571">
        <f t="shared" ca="1" si="541"/>
        <v>40</v>
      </c>
      <c r="C1571" t="str">
        <f t="shared" ca="1" si="542"/>
        <v>Loamy</v>
      </c>
      <c r="D1571">
        <f t="shared" ca="1" si="543"/>
        <v>6</v>
      </c>
      <c r="E1571">
        <f t="shared" ca="1" si="544"/>
        <v>4.3</v>
      </c>
      <c r="F1571">
        <f t="shared" ca="1" si="545"/>
        <v>57.7</v>
      </c>
      <c r="G1571">
        <f t="shared" ca="1" si="546"/>
        <v>1.45</v>
      </c>
      <c r="H1571">
        <f t="shared" ca="1" si="547"/>
        <v>98</v>
      </c>
      <c r="I1571">
        <f t="shared" ca="1" si="548"/>
        <v>44</v>
      </c>
      <c r="J1571">
        <f t="shared" ca="1" si="549"/>
        <v>259</v>
      </c>
      <c r="K1571">
        <f t="shared" ca="1" si="550"/>
        <v>21</v>
      </c>
      <c r="L1571">
        <f t="shared" ca="1" si="551"/>
        <v>1.9</v>
      </c>
      <c r="M1571" t="str">
        <f t="shared" ca="1" si="552"/>
        <v>Dark brown</v>
      </c>
      <c r="N1571">
        <f t="shared" ca="1" si="553"/>
        <v>31.7</v>
      </c>
      <c r="O1571">
        <f t="shared" ca="1" si="554"/>
        <v>44.1</v>
      </c>
      <c r="P1571">
        <f t="shared" ca="1" si="555"/>
        <v>20.2</v>
      </c>
      <c r="Q1571">
        <f t="shared" ca="1" si="556"/>
        <v>742</v>
      </c>
      <c r="R1571" s="1" t="s">
        <v>25</v>
      </c>
      <c r="S1571">
        <f t="shared" ca="1" si="557"/>
        <v>2.23</v>
      </c>
      <c r="T1571">
        <f t="shared" ca="1" si="558"/>
        <v>1.31</v>
      </c>
      <c r="U1571">
        <f t="shared" ca="1" si="559"/>
        <v>0.05</v>
      </c>
      <c r="V1571">
        <v>10205</v>
      </c>
      <c r="W1571">
        <v>732380</v>
      </c>
    </row>
    <row r="1572" spans="1:23" ht="18" x14ac:dyDescent="0.25">
      <c r="A1572">
        <v>1571</v>
      </c>
      <c r="B1572">
        <f t="shared" ca="1" si="541"/>
        <v>31</v>
      </c>
      <c r="C1572" t="str">
        <f t="shared" ca="1" si="542"/>
        <v>Sandy loam</v>
      </c>
      <c r="D1572">
        <f t="shared" ca="1" si="543"/>
        <v>6.8</v>
      </c>
      <c r="E1572">
        <f t="shared" ca="1" si="544"/>
        <v>4.5</v>
      </c>
      <c r="F1572">
        <f t="shared" ca="1" si="545"/>
        <v>61.3</v>
      </c>
      <c r="G1572">
        <f t="shared" ca="1" si="546"/>
        <v>1.37</v>
      </c>
      <c r="H1572">
        <f t="shared" ca="1" si="547"/>
        <v>133</v>
      </c>
      <c r="I1572">
        <f t="shared" ca="1" si="548"/>
        <v>50</v>
      </c>
      <c r="J1572">
        <f t="shared" ca="1" si="549"/>
        <v>284</v>
      </c>
      <c r="K1572">
        <f t="shared" ca="1" si="550"/>
        <v>22</v>
      </c>
      <c r="L1572">
        <f t="shared" ca="1" si="551"/>
        <v>1.5</v>
      </c>
      <c r="M1572" t="str">
        <f t="shared" ca="1" si="552"/>
        <v>Dark brown</v>
      </c>
      <c r="N1572">
        <f t="shared" ca="1" si="553"/>
        <v>33.4</v>
      </c>
      <c r="O1572">
        <f t="shared" ca="1" si="554"/>
        <v>41.8</v>
      </c>
      <c r="P1572">
        <f t="shared" ca="1" si="555"/>
        <v>20.3</v>
      </c>
      <c r="Q1572">
        <f t="shared" ca="1" si="556"/>
        <v>722</v>
      </c>
      <c r="R1572" s="1" t="s">
        <v>25</v>
      </c>
      <c r="S1572">
        <f t="shared" ca="1" si="557"/>
        <v>2.66</v>
      </c>
      <c r="T1572">
        <f t="shared" ca="1" si="558"/>
        <v>1.47</v>
      </c>
      <c r="U1572">
        <f t="shared" ca="1" si="559"/>
        <v>0.04</v>
      </c>
      <c r="V1572">
        <v>10205</v>
      </c>
      <c r="W1572">
        <v>732380</v>
      </c>
    </row>
    <row r="1573" spans="1:23" ht="18" x14ac:dyDescent="0.25">
      <c r="A1573">
        <v>1572</v>
      </c>
      <c r="B1573">
        <f t="shared" ca="1" si="541"/>
        <v>45</v>
      </c>
      <c r="C1573" t="str">
        <f t="shared" ca="1" si="542"/>
        <v>Sandy loam</v>
      </c>
      <c r="D1573">
        <f t="shared" ca="1" si="543"/>
        <v>6.7</v>
      </c>
      <c r="E1573">
        <f t="shared" ca="1" si="544"/>
        <v>4.9000000000000004</v>
      </c>
      <c r="F1573">
        <f t="shared" ca="1" si="545"/>
        <v>54.4</v>
      </c>
      <c r="G1573">
        <f t="shared" ca="1" si="546"/>
        <v>1.06</v>
      </c>
      <c r="H1573">
        <f t="shared" ca="1" si="547"/>
        <v>122</v>
      </c>
      <c r="I1573">
        <f t="shared" ca="1" si="548"/>
        <v>45</v>
      </c>
      <c r="J1573">
        <f t="shared" ca="1" si="549"/>
        <v>257</v>
      </c>
      <c r="K1573">
        <f t="shared" ca="1" si="550"/>
        <v>22</v>
      </c>
      <c r="L1573">
        <f t="shared" ca="1" si="551"/>
        <v>1.8</v>
      </c>
      <c r="M1573" t="str">
        <f t="shared" ca="1" si="552"/>
        <v>Dark brown</v>
      </c>
      <c r="N1573">
        <f t="shared" ca="1" si="553"/>
        <v>40.700000000000003</v>
      </c>
      <c r="O1573">
        <f t="shared" ca="1" si="554"/>
        <v>55.4</v>
      </c>
      <c r="P1573">
        <f t="shared" ca="1" si="555"/>
        <v>24.3</v>
      </c>
      <c r="Q1573">
        <f t="shared" ca="1" si="556"/>
        <v>732</v>
      </c>
      <c r="R1573" s="1" t="s">
        <v>25</v>
      </c>
      <c r="S1573">
        <f t="shared" ca="1" si="557"/>
        <v>2.71</v>
      </c>
      <c r="T1573">
        <f t="shared" ca="1" si="558"/>
        <v>0.98</v>
      </c>
      <c r="U1573">
        <f t="shared" ca="1" si="559"/>
        <v>0.03</v>
      </c>
      <c r="V1573">
        <v>10205</v>
      </c>
      <c r="W1573">
        <v>732380</v>
      </c>
    </row>
    <row r="1574" spans="1:23" ht="18" x14ac:dyDescent="0.25">
      <c r="A1574">
        <v>1573</v>
      </c>
      <c r="B1574">
        <f t="shared" ca="1" si="541"/>
        <v>38</v>
      </c>
      <c r="C1574" t="str">
        <f t="shared" ca="1" si="542"/>
        <v>Loamy</v>
      </c>
      <c r="D1574">
        <f t="shared" ca="1" si="543"/>
        <v>6</v>
      </c>
      <c r="E1574">
        <f t="shared" ca="1" si="544"/>
        <v>4.3</v>
      </c>
      <c r="F1574">
        <f t="shared" ca="1" si="545"/>
        <v>68.900000000000006</v>
      </c>
      <c r="G1574">
        <f t="shared" ca="1" si="546"/>
        <v>1.1399999999999999</v>
      </c>
      <c r="H1574">
        <f t="shared" ca="1" si="547"/>
        <v>143</v>
      </c>
      <c r="I1574">
        <f t="shared" ca="1" si="548"/>
        <v>53</v>
      </c>
      <c r="J1574">
        <f t="shared" ca="1" si="549"/>
        <v>227</v>
      </c>
      <c r="K1574">
        <f t="shared" ca="1" si="550"/>
        <v>20</v>
      </c>
      <c r="L1574">
        <f t="shared" ca="1" si="551"/>
        <v>1.4</v>
      </c>
      <c r="M1574" t="str">
        <f t="shared" ca="1" si="552"/>
        <v>Dark brown</v>
      </c>
      <c r="N1574">
        <f t="shared" ca="1" si="553"/>
        <v>34.9</v>
      </c>
      <c r="O1574">
        <f t="shared" ca="1" si="554"/>
        <v>34.5</v>
      </c>
      <c r="P1574">
        <f t="shared" ca="1" si="555"/>
        <v>20.7</v>
      </c>
      <c r="Q1574">
        <f t="shared" ca="1" si="556"/>
        <v>713</v>
      </c>
      <c r="R1574" s="1" t="s">
        <v>25</v>
      </c>
      <c r="S1574">
        <f t="shared" ca="1" si="557"/>
        <v>2.7</v>
      </c>
      <c r="T1574">
        <f t="shared" ca="1" si="558"/>
        <v>2</v>
      </c>
      <c r="U1574">
        <f t="shared" ca="1" si="559"/>
        <v>0.03</v>
      </c>
      <c r="V1574">
        <v>10205</v>
      </c>
      <c r="W1574">
        <v>732380</v>
      </c>
    </row>
    <row r="1575" spans="1:23" ht="18" x14ac:dyDescent="0.25">
      <c r="A1575">
        <v>1574</v>
      </c>
      <c r="B1575">
        <f t="shared" ca="1" si="541"/>
        <v>34</v>
      </c>
      <c r="C1575" t="str">
        <f t="shared" ca="1" si="542"/>
        <v>Loamy</v>
      </c>
      <c r="D1575">
        <f t="shared" ca="1" si="543"/>
        <v>6.4</v>
      </c>
      <c r="E1575">
        <f t="shared" ca="1" si="544"/>
        <v>4.5999999999999996</v>
      </c>
      <c r="F1575">
        <f t="shared" ca="1" si="545"/>
        <v>57.3</v>
      </c>
      <c r="G1575">
        <f t="shared" ca="1" si="546"/>
        <v>1.2</v>
      </c>
      <c r="H1575">
        <f t="shared" ca="1" si="547"/>
        <v>96</v>
      </c>
      <c r="I1575">
        <f t="shared" ca="1" si="548"/>
        <v>36</v>
      </c>
      <c r="J1575">
        <f t="shared" ca="1" si="549"/>
        <v>202</v>
      </c>
      <c r="K1575">
        <f t="shared" ca="1" si="550"/>
        <v>20</v>
      </c>
      <c r="L1575">
        <f t="shared" ca="1" si="551"/>
        <v>1.4</v>
      </c>
      <c r="M1575" t="str">
        <f t="shared" ca="1" si="552"/>
        <v>Dark brown</v>
      </c>
      <c r="N1575">
        <f t="shared" ca="1" si="553"/>
        <v>47.4</v>
      </c>
      <c r="O1575">
        <f t="shared" ca="1" si="554"/>
        <v>54.7</v>
      </c>
      <c r="P1575">
        <f t="shared" ca="1" si="555"/>
        <v>28.5</v>
      </c>
      <c r="Q1575">
        <f t="shared" ca="1" si="556"/>
        <v>951</v>
      </c>
      <c r="R1575" s="1" t="s">
        <v>25</v>
      </c>
      <c r="S1575">
        <f t="shared" ca="1" si="557"/>
        <v>2.67</v>
      </c>
      <c r="T1575">
        <f t="shared" ca="1" si="558"/>
        <v>1.05</v>
      </c>
      <c r="U1575">
        <f t="shared" ca="1" si="559"/>
        <v>0.03</v>
      </c>
      <c r="V1575">
        <v>10205</v>
      </c>
      <c r="W1575">
        <v>732380</v>
      </c>
    </row>
    <row r="1576" spans="1:23" ht="18" x14ac:dyDescent="0.25">
      <c r="A1576">
        <v>1575</v>
      </c>
      <c r="B1576">
        <f t="shared" ca="1" si="541"/>
        <v>30</v>
      </c>
      <c r="C1576" t="str">
        <f t="shared" ca="1" si="542"/>
        <v>Loamy</v>
      </c>
      <c r="D1576">
        <f t="shared" ca="1" si="543"/>
        <v>6.6</v>
      </c>
      <c r="E1576">
        <f t="shared" ca="1" si="544"/>
        <v>4.7</v>
      </c>
      <c r="F1576">
        <f t="shared" ca="1" si="545"/>
        <v>60.9</v>
      </c>
      <c r="G1576">
        <f t="shared" ca="1" si="546"/>
        <v>1.43</v>
      </c>
      <c r="H1576">
        <f t="shared" ca="1" si="547"/>
        <v>104</v>
      </c>
      <c r="I1576">
        <f t="shared" ca="1" si="548"/>
        <v>58</v>
      </c>
      <c r="J1576">
        <f t="shared" ca="1" si="549"/>
        <v>231</v>
      </c>
      <c r="K1576">
        <f t="shared" ca="1" si="550"/>
        <v>16</v>
      </c>
      <c r="L1576">
        <f t="shared" ca="1" si="551"/>
        <v>1.1000000000000001</v>
      </c>
      <c r="M1576" t="str">
        <f t="shared" ca="1" si="552"/>
        <v>Reddish brown</v>
      </c>
      <c r="N1576">
        <f t="shared" ca="1" si="553"/>
        <v>34.4</v>
      </c>
      <c r="O1576">
        <f t="shared" ca="1" si="554"/>
        <v>46.1</v>
      </c>
      <c r="P1576">
        <f t="shared" ca="1" si="555"/>
        <v>26.2</v>
      </c>
      <c r="Q1576">
        <f t="shared" ca="1" si="556"/>
        <v>886</v>
      </c>
      <c r="R1576" s="1" t="s">
        <v>25</v>
      </c>
      <c r="S1576">
        <f t="shared" ca="1" si="557"/>
        <v>1.79</v>
      </c>
      <c r="T1576">
        <f t="shared" ca="1" si="558"/>
        <v>1.32</v>
      </c>
      <c r="U1576">
        <f t="shared" ca="1" si="559"/>
        <v>0.04</v>
      </c>
      <c r="V1576">
        <v>10205</v>
      </c>
      <c r="W1576">
        <v>732380</v>
      </c>
    </row>
    <row r="1577" spans="1:23" ht="18" x14ac:dyDescent="0.25">
      <c r="A1577">
        <v>1576</v>
      </c>
      <c r="B1577">
        <f t="shared" ca="1" si="541"/>
        <v>45</v>
      </c>
      <c r="C1577" t="str">
        <f t="shared" ca="1" si="542"/>
        <v>Sandy loam</v>
      </c>
      <c r="D1577">
        <f t="shared" ca="1" si="543"/>
        <v>6.7</v>
      </c>
      <c r="E1577">
        <f t="shared" ca="1" si="544"/>
        <v>3.2</v>
      </c>
      <c r="F1577">
        <f t="shared" ca="1" si="545"/>
        <v>57.7</v>
      </c>
      <c r="G1577">
        <f t="shared" ca="1" si="546"/>
        <v>1.29</v>
      </c>
      <c r="H1577">
        <f t="shared" ca="1" si="547"/>
        <v>137</v>
      </c>
      <c r="I1577">
        <f t="shared" ca="1" si="548"/>
        <v>59</v>
      </c>
      <c r="J1577">
        <f t="shared" ca="1" si="549"/>
        <v>293</v>
      </c>
      <c r="K1577">
        <f t="shared" ca="1" si="550"/>
        <v>23</v>
      </c>
      <c r="L1577">
        <f t="shared" ca="1" si="551"/>
        <v>1.6</v>
      </c>
      <c r="M1577" t="str">
        <f t="shared" ca="1" si="552"/>
        <v>Dark brown</v>
      </c>
      <c r="N1577">
        <f t="shared" ca="1" si="553"/>
        <v>39.200000000000003</v>
      </c>
      <c r="O1577">
        <f t="shared" ca="1" si="554"/>
        <v>31.9</v>
      </c>
      <c r="P1577">
        <f t="shared" ca="1" si="555"/>
        <v>25.5</v>
      </c>
      <c r="Q1577">
        <f t="shared" ca="1" si="556"/>
        <v>823</v>
      </c>
      <c r="R1577" s="1" t="s">
        <v>25</v>
      </c>
      <c r="S1577">
        <f t="shared" ca="1" si="557"/>
        <v>2.3199999999999998</v>
      </c>
      <c r="T1577">
        <f t="shared" ca="1" si="558"/>
        <v>1.81</v>
      </c>
      <c r="U1577">
        <f t="shared" ca="1" si="559"/>
        <v>0.03</v>
      </c>
      <c r="V1577">
        <v>10205</v>
      </c>
      <c r="W1577">
        <v>732380</v>
      </c>
    </row>
    <row r="1578" spans="1:23" ht="18" x14ac:dyDescent="0.25">
      <c r="A1578">
        <v>1577</v>
      </c>
      <c r="B1578">
        <f t="shared" ca="1" si="541"/>
        <v>39</v>
      </c>
      <c r="C1578" t="str">
        <f t="shared" ca="1" si="542"/>
        <v>Sandy loam</v>
      </c>
      <c r="D1578">
        <f t="shared" ca="1" si="543"/>
        <v>6.7</v>
      </c>
      <c r="E1578">
        <f t="shared" ca="1" si="544"/>
        <v>4.0999999999999996</v>
      </c>
      <c r="F1578">
        <f t="shared" ca="1" si="545"/>
        <v>58.2</v>
      </c>
      <c r="G1578">
        <f t="shared" ca="1" si="546"/>
        <v>1.1000000000000001</v>
      </c>
      <c r="H1578">
        <f t="shared" ca="1" si="547"/>
        <v>105</v>
      </c>
      <c r="I1578">
        <f t="shared" ca="1" si="548"/>
        <v>34</v>
      </c>
      <c r="J1578">
        <f t="shared" ca="1" si="549"/>
        <v>233</v>
      </c>
      <c r="K1578">
        <f t="shared" ca="1" si="550"/>
        <v>24</v>
      </c>
      <c r="L1578">
        <f t="shared" ca="1" si="551"/>
        <v>2</v>
      </c>
      <c r="M1578" t="str">
        <f t="shared" ca="1" si="552"/>
        <v>Reddish brown</v>
      </c>
      <c r="N1578">
        <f t="shared" ca="1" si="553"/>
        <v>32.5</v>
      </c>
      <c r="O1578">
        <f t="shared" ca="1" si="554"/>
        <v>48.2</v>
      </c>
      <c r="P1578">
        <f t="shared" ca="1" si="555"/>
        <v>28.8</v>
      </c>
      <c r="Q1578">
        <f t="shared" ca="1" si="556"/>
        <v>967</v>
      </c>
      <c r="R1578" s="1" t="s">
        <v>25</v>
      </c>
      <c r="S1578">
        <f t="shared" ca="1" si="557"/>
        <v>3.09</v>
      </c>
      <c r="T1578">
        <f t="shared" ca="1" si="558"/>
        <v>1.21</v>
      </c>
      <c r="U1578">
        <f t="shared" ca="1" si="559"/>
        <v>0.03</v>
      </c>
      <c r="V1578">
        <v>10205</v>
      </c>
      <c r="W1578">
        <v>732380</v>
      </c>
    </row>
    <row r="1579" spans="1:23" ht="18" x14ac:dyDescent="0.25">
      <c r="A1579">
        <v>1578</v>
      </c>
      <c r="B1579">
        <f t="shared" ca="1" si="541"/>
        <v>38</v>
      </c>
      <c r="C1579" t="str">
        <f t="shared" ca="1" si="542"/>
        <v>Loamy</v>
      </c>
      <c r="D1579">
        <f t="shared" ca="1" si="543"/>
        <v>6.9</v>
      </c>
      <c r="E1579">
        <f t="shared" ca="1" si="544"/>
        <v>4.9000000000000004</v>
      </c>
      <c r="F1579">
        <f t="shared" ca="1" si="545"/>
        <v>61.8</v>
      </c>
      <c r="G1579">
        <f t="shared" ca="1" si="546"/>
        <v>1.5</v>
      </c>
      <c r="H1579">
        <f t="shared" ca="1" si="547"/>
        <v>90</v>
      </c>
      <c r="I1579">
        <f t="shared" ca="1" si="548"/>
        <v>44</v>
      </c>
      <c r="J1579">
        <f t="shared" ca="1" si="549"/>
        <v>231</v>
      </c>
      <c r="K1579">
        <f t="shared" ca="1" si="550"/>
        <v>15</v>
      </c>
      <c r="L1579">
        <f t="shared" ca="1" si="551"/>
        <v>1.8</v>
      </c>
      <c r="M1579" t="str">
        <f t="shared" ca="1" si="552"/>
        <v>Dark brown</v>
      </c>
      <c r="N1579">
        <f t="shared" ca="1" si="553"/>
        <v>32.4</v>
      </c>
      <c r="O1579">
        <f t="shared" ca="1" si="554"/>
        <v>39.200000000000003</v>
      </c>
      <c r="P1579">
        <f t="shared" ca="1" si="555"/>
        <v>25.8</v>
      </c>
      <c r="Q1579">
        <f t="shared" ca="1" si="556"/>
        <v>667</v>
      </c>
      <c r="R1579" s="1" t="s">
        <v>25</v>
      </c>
      <c r="S1579">
        <f t="shared" ca="1" si="557"/>
        <v>2.0499999999999998</v>
      </c>
      <c r="T1579">
        <f t="shared" ca="1" si="558"/>
        <v>1.58</v>
      </c>
      <c r="U1579">
        <f t="shared" ca="1" si="559"/>
        <v>0.05</v>
      </c>
      <c r="V1579">
        <v>10205</v>
      </c>
      <c r="W1579">
        <v>732380</v>
      </c>
    </row>
    <row r="1580" spans="1:23" ht="18" x14ac:dyDescent="0.25">
      <c r="A1580">
        <v>1579</v>
      </c>
      <c r="B1580">
        <f t="shared" ca="1" si="541"/>
        <v>40</v>
      </c>
      <c r="C1580" t="str">
        <f t="shared" ca="1" si="542"/>
        <v>Loamy</v>
      </c>
      <c r="D1580">
        <f t="shared" ca="1" si="543"/>
        <v>6.5</v>
      </c>
      <c r="E1580">
        <f t="shared" ca="1" si="544"/>
        <v>4.4000000000000004</v>
      </c>
      <c r="F1580">
        <f t="shared" ca="1" si="545"/>
        <v>59.5</v>
      </c>
      <c r="G1580">
        <f t="shared" ca="1" si="546"/>
        <v>1.27</v>
      </c>
      <c r="H1580">
        <f t="shared" ca="1" si="547"/>
        <v>146</v>
      </c>
      <c r="I1580">
        <f t="shared" ca="1" si="548"/>
        <v>51</v>
      </c>
      <c r="J1580">
        <f t="shared" ca="1" si="549"/>
        <v>288</v>
      </c>
      <c r="K1580">
        <f t="shared" ca="1" si="550"/>
        <v>15</v>
      </c>
      <c r="L1580">
        <f t="shared" ca="1" si="551"/>
        <v>1.3</v>
      </c>
      <c r="M1580" t="str">
        <f t="shared" ca="1" si="552"/>
        <v>Reddish brown</v>
      </c>
      <c r="N1580">
        <f t="shared" ca="1" si="553"/>
        <v>35</v>
      </c>
      <c r="O1580">
        <f t="shared" ca="1" si="554"/>
        <v>39.700000000000003</v>
      </c>
      <c r="P1580">
        <f t="shared" ca="1" si="555"/>
        <v>26.5</v>
      </c>
      <c r="Q1580">
        <f t="shared" ca="1" si="556"/>
        <v>881</v>
      </c>
      <c r="R1580" s="1" t="s">
        <v>25</v>
      </c>
      <c r="S1580">
        <f t="shared" ca="1" si="557"/>
        <v>2.86</v>
      </c>
      <c r="T1580">
        <f t="shared" ca="1" si="558"/>
        <v>1.5</v>
      </c>
      <c r="U1580">
        <f t="shared" ca="1" si="559"/>
        <v>0.04</v>
      </c>
      <c r="V1580">
        <v>10205</v>
      </c>
      <c r="W1580">
        <v>732380</v>
      </c>
    </row>
    <row r="1581" spans="1:23" ht="18" x14ac:dyDescent="0.25">
      <c r="A1581">
        <v>1580</v>
      </c>
      <c r="B1581">
        <f t="shared" ca="1" si="541"/>
        <v>31</v>
      </c>
      <c r="C1581" t="str">
        <f t="shared" ca="1" si="542"/>
        <v>Loamy</v>
      </c>
      <c r="D1581">
        <f t="shared" ca="1" si="543"/>
        <v>6.6</v>
      </c>
      <c r="E1581">
        <f t="shared" ca="1" si="544"/>
        <v>4.0999999999999996</v>
      </c>
      <c r="F1581">
        <f t="shared" ca="1" si="545"/>
        <v>58.1</v>
      </c>
      <c r="G1581">
        <f t="shared" ca="1" si="546"/>
        <v>1.42</v>
      </c>
      <c r="H1581">
        <f t="shared" ca="1" si="547"/>
        <v>98</v>
      </c>
      <c r="I1581">
        <f t="shared" ca="1" si="548"/>
        <v>35</v>
      </c>
      <c r="J1581">
        <f t="shared" ca="1" si="549"/>
        <v>269</v>
      </c>
      <c r="K1581">
        <f t="shared" ca="1" si="550"/>
        <v>21</v>
      </c>
      <c r="L1581">
        <f t="shared" ca="1" si="551"/>
        <v>2</v>
      </c>
      <c r="M1581" t="str">
        <f t="shared" ca="1" si="552"/>
        <v>Reddish brown</v>
      </c>
      <c r="N1581">
        <f t="shared" ca="1" si="553"/>
        <v>40.5</v>
      </c>
      <c r="O1581">
        <f t="shared" ca="1" si="554"/>
        <v>38.1</v>
      </c>
      <c r="P1581">
        <f t="shared" ca="1" si="555"/>
        <v>29.7</v>
      </c>
      <c r="Q1581">
        <f t="shared" ca="1" si="556"/>
        <v>889</v>
      </c>
      <c r="R1581" s="1" t="s">
        <v>25</v>
      </c>
      <c r="S1581">
        <f t="shared" ca="1" si="557"/>
        <v>2.8</v>
      </c>
      <c r="T1581">
        <f t="shared" ca="1" si="558"/>
        <v>1.52</v>
      </c>
      <c r="U1581">
        <f t="shared" ca="1" si="559"/>
        <v>0.04</v>
      </c>
      <c r="V1581">
        <v>10205</v>
      </c>
      <c r="W1581">
        <v>732380</v>
      </c>
    </row>
    <row r="1582" spans="1:23" ht="18" x14ac:dyDescent="0.25">
      <c r="A1582">
        <v>1581</v>
      </c>
      <c r="B1582">
        <f t="shared" ca="1" si="541"/>
        <v>39</v>
      </c>
      <c r="C1582" t="str">
        <f t="shared" ca="1" si="542"/>
        <v>Loamy</v>
      </c>
      <c r="D1582">
        <f t="shared" ca="1" si="543"/>
        <v>7</v>
      </c>
      <c r="E1582">
        <f t="shared" ca="1" si="544"/>
        <v>3.8</v>
      </c>
      <c r="F1582">
        <f t="shared" ca="1" si="545"/>
        <v>65.2</v>
      </c>
      <c r="G1582">
        <f t="shared" ca="1" si="546"/>
        <v>1.43</v>
      </c>
      <c r="H1582">
        <f t="shared" ca="1" si="547"/>
        <v>127</v>
      </c>
      <c r="I1582">
        <f t="shared" ca="1" si="548"/>
        <v>31</v>
      </c>
      <c r="J1582">
        <f t="shared" ca="1" si="549"/>
        <v>240</v>
      </c>
      <c r="K1582">
        <f t="shared" ca="1" si="550"/>
        <v>24</v>
      </c>
      <c r="L1582">
        <f t="shared" ca="1" si="551"/>
        <v>1.1000000000000001</v>
      </c>
      <c r="M1582" t="str">
        <f t="shared" ca="1" si="552"/>
        <v>Dark brown</v>
      </c>
      <c r="N1582">
        <f t="shared" ca="1" si="553"/>
        <v>30.9</v>
      </c>
      <c r="O1582">
        <f t="shared" ca="1" si="554"/>
        <v>32.4</v>
      </c>
      <c r="P1582">
        <f t="shared" ca="1" si="555"/>
        <v>27.6</v>
      </c>
      <c r="Q1582">
        <f t="shared" ca="1" si="556"/>
        <v>710</v>
      </c>
      <c r="R1582" s="1" t="s">
        <v>25</v>
      </c>
      <c r="S1582">
        <f t="shared" ca="1" si="557"/>
        <v>4.0999999999999996</v>
      </c>
      <c r="T1582">
        <f t="shared" ca="1" si="558"/>
        <v>2.0099999999999998</v>
      </c>
      <c r="U1582">
        <f t="shared" ca="1" si="559"/>
        <v>0.05</v>
      </c>
      <c r="V1582">
        <v>10205</v>
      </c>
      <c r="W1582">
        <v>732380</v>
      </c>
    </row>
    <row r="1583" spans="1:23" ht="18" x14ac:dyDescent="0.25">
      <c r="A1583">
        <v>1582</v>
      </c>
      <c r="B1583">
        <f t="shared" ca="1" si="541"/>
        <v>40</v>
      </c>
      <c r="C1583" t="str">
        <f t="shared" ca="1" si="542"/>
        <v>Loamy</v>
      </c>
      <c r="D1583">
        <f t="shared" ca="1" si="543"/>
        <v>6.1</v>
      </c>
      <c r="E1583">
        <f t="shared" ca="1" si="544"/>
        <v>3.2</v>
      </c>
      <c r="F1583">
        <f t="shared" ca="1" si="545"/>
        <v>64.099999999999994</v>
      </c>
      <c r="G1583">
        <f t="shared" ca="1" si="546"/>
        <v>1.1499999999999999</v>
      </c>
      <c r="H1583">
        <f t="shared" ca="1" si="547"/>
        <v>147</v>
      </c>
      <c r="I1583">
        <f t="shared" ca="1" si="548"/>
        <v>53</v>
      </c>
      <c r="J1583">
        <f t="shared" ca="1" si="549"/>
        <v>296</v>
      </c>
      <c r="K1583">
        <f t="shared" ca="1" si="550"/>
        <v>19</v>
      </c>
      <c r="L1583">
        <f t="shared" ca="1" si="551"/>
        <v>2</v>
      </c>
      <c r="M1583" t="str">
        <f t="shared" ca="1" si="552"/>
        <v>Dark brown</v>
      </c>
      <c r="N1583">
        <f t="shared" ca="1" si="553"/>
        <v>41.2</v>
      </c>
      <c r="O1583">
        <f t="shared" ca="1" si="554"/>
        <v>47.9</v>
      </c>
      <c r="P1583">
        <f t="shared" ca="1" si="555"/>
        <v>21.4</v>
      </c>
      <c r="Q1583">
        <f t="shared" ca="1" si="556"/>
        <v>676</v>
      </c>
      <c r="R1583" s="1" t="s">
        <v>25</v>
      </c>
      <c r="S1583">
        <f t="shared" ca="1" si="557"/>
        <v>2.77</v>
      </c>
      <c r="T1583">
        <f t="shared" ca="1" si="558"/>
        <v>1.34</v>
      </c>
      <c r="U1583">
        <f t="shared" ca="1" si="559"/>
        <v>0.03</v>
      </c>
      <c r="V1583">
        <v>10205</v>
      </c>
      <c r="W1583">
        <v>732380</v>
      </c>
    </row>
    <row r="1584" spans="1:23" ht="18" x14ac:dyDescent="0.25">
      <c r="A1584">
        <v>1583</v>
      </c>
      <c r="B1584">
        <f t="shared" ca="1" si="541"/>
        <v>45</v>
      </c>
      <c r="C1584" t="str">
        <f t="shared" ca="1" si="542"/>
        <v>Sandy loam</v>
      </c>
      <c r="D1584">
        <f t="shared" ca="1" si="543"/>
        <v>6.4</v>
      </c>
      <c r="E1584">
        <f t="shared" ca="1" si="544"/>
        <v>3.9</v>
      </c>
      <c r="F1584">
        <f t="shared" ca="1" si="545"/>
        <v>69.599999999999994</v>
      </c>
      <c r="G1584">
        <f t="shared" ca="1" si="546"/>
        <v>1.39</v>
      </c>
      <c r="H1584">
        <f t="shared" ca="1" si="547"/>
        <v>134</v>
      </c>
      <c r="I1584">
        <f t="shared" ca="1" si="548"/>
        <v>55</v>
      </c>
      <c r="J1584">
        <f t="shared" ca="1" si="549"/>
        <v>295</v>
      </c>
      <c r="K1584">
        <f t="shared" ca="1" si="550"/>
        <v>17</v>
      </c>
      <c r="L1584">
        <f t="shared" ca="1" si="551"/>
        <v>1.4</v>
      </c>
      <c r="M1584" t="str">
        <f t="shared" ca="1" si="552"/>
        <v>Reddish brown</v>
      </c>
      <c r="N1584">
        <f t="shared" ca="1" si="553"/>
        <v>44.4</v>
      </c>
      <c r="O1584">
        <f t="shared" ca="1" si="554"/>
        <v>41.7</v>
      </c>
      <c r="P1584">
        <f t="shared" ca="1" si="555"/>
        <v>26.8</v>
      </c>
      <c r="Q1584">
        <f t="shared" ca="1" si="556"/>
        <v>963</v>
      </c>
      <c r="R1584" s="1" t="s">
        <v>25</v>
      </c>
      <c r="S1584">
        <f t="shared" ca="1" si="557"/>
        <v>2.44</v>
      </c>
      <c r="T1584">
        <f t="shared" ca="1" si="558"/>
        <v>1.67</v>
      </c>
      <c r="U1584">
        <f t="shared" ca="1" si="559"/>
        <v>0.03</v>
      </c>
      <c r="V1584">
        <v>10205</v>
      </c>
      <c r="W1584">
        <v>732380</v>
      </c>
    </row>
    <row r="1585" spans="1:23" ht="18" x14ac:dyDescent="0.25">
      <c r="A1585">
        <v>1584</v>
      </c>
      <c r="B1585">
        <f t="shared" ca="1" si="541"/>
        <v>42</v>
      </c>
      <c r="C1585" t="str">
        <f t="shared" ca="1" si="542"/>
        <v>Sandy loam</v>
      </c>
      <c r="D1585">
        <f t="shared" ca="1" si="543"/>
        <v>6.5</v>
      </c>
      <c r="E1585">
        <f t="shared" ca="1" si="544"/>
        <v>4.0999999999999996</v>
      </c>
      <c r="F1585">
        <f t="shared" ca="1" si="545"/>
        <v>67.099999999999994</v>
      </c>
      <c r="G1585">
        <f t="shared" ca="1" si="546"/>
        <v>1.3</v>
      </c>
      <c r="H1585">
        <f t="shared" ca="1" si="547"/>
        <v>97</v>
      </c>
      <c r="I1585">
        <f t="shared" ca="1" si="548"/>
        <v>40</v>
      </c>
      <c r="J1585">
        <f t="shared" ca="1" si="549"/>
        <v>290</v>
      </c>
      <c r="K1585">
        <f t="shared" ca="1" si="550"/>
        <v>23</v>
      </c>
      <c r="L1585">
        <f t="shared" ca="1" si="551"/>
        <v>1.4</v>
      </c>
      <c r="M1585" t="str">
        <f t="shared" ca="1" si="552"/>
        <v>Dark brown</v>
      </c>
      <c r="N1585">
        <f t="shared" ca="1" si="553"/>
        <v>32.299999999999997</v>
      </c>
      <c r="O1585">
        <f t="shared" ca="1" si="554"/>
        <v>54.8</v>
      </c>
      <c r="P1585">
        <f t="shared" ca="1" si="555"/>
        <v>25.5</v>
      </c>
      <c r="Q1585">
        <f t="shared" ca="1" si="556"/>
        <v>628</v>
      </c>
      <c r="R1585" s="1" t="s">
        <v>25</v>
      </c>
      <c r="S1585">
        <f t="shared" ca="1" si="557"/>
        <v>2.4300000000000002</v>
      </c>
      <c r="T1585">
        <f t="shared" ca="1" si="558"/>
        <v>1.22</v>
      </c>
      <c r="U1585">
        <f t="shared" ca="1" si="559"/>
        <v>0.04</v>
      </c>
      <c r="V1585">
        <v>10205</v>
      </c>
      <c r="W1585">
        <v>732380</v>
      </c>
    </row>
    <row r="1586" spans="1:23" ht="18" x14ac:dyDescent="0.25">
      <c r="A1586">
        <v>1585</v>
      </c>
      <c r="B1586">
        <f t="shared" ca="1" si="541"/>
        <v>39</v>
      </c>
      <c r="C1586" t="str">
        <f t="shared" ca="1" si="542"/>
        <v>Loamy</v>
      </c>
      <c r="D1586">
        <f t="shared" ca="1" si="543"/>
        <v>6.3</v>
      </c>
      <c r="E1586">
        <f t="shared" ca="1" si="544"/>
        <v>4.4000000000000004</v>
      </c>
      <c r="F1586">
        <f t="shared" ca="1" si="545"/>
        <v>65.2</v>
      </c>
      <c r="G1586">
        <f t="shared" ca="1" si="546"/>
        <v>1.39</v>
      </c>
      <c r="H1586">
        <f t="shared" ca="1" si="547"/>
        <v>149</v>
      </c>
      <c r="I1586">
        <f t="shared" ca="1" si="548"/>
        <v>44</v>
      </c>
      <c r="J1586">
        <f t="shared" ca="1" si="549"/>
        <v>214</v>
      </c>
      <c r="K1586">
        <f t="shared" ca="1" si="550"/>
        <v>19</v>
      </c>
      <c r="L1586">
        <f t="shared" ca="1" si="551"/>
        <v>1.5</v>
      </c>
      <c r="M1586" t="str">
        <f t="shared" ca="1" si="552"/>
        <v>Reddish brown</v>
      </c>
      <c r="N1586">
        <f t="shared" ca="1" si="553"/>
        <v>42.3</v>
      </c>
      <c r="O1586">
        <f t="shared" ca="1" si="554"/>
        <v>44.8</v>
      </c>
      <c r="P1586">
        <f t="shared" ca="1" si="555"/>
        <v>20.3</v>
      </c>
      <c r="Q1586">
        <f t="shared" ca="1" si="556"/>
        <v>742</v>
      </c>
      <c r="R1586" s="1" t="s">
        <v>25</v>
      </c>
      <c r="S1586">
        <f t="shared" ca="1" si="557"/>
        <v>3.39</v>
      </c>
      <c r="T1586">
        <f t="shared" ca="1" si="558"/>
        <v>1.46</v>
      </c>
      <c r="U1586">
        <f t="shared" ca="1" si="559"/>
        <v>0.03</v>
      </c>
      <c r="V1586">
        <v>10205</v>
      </c>
      <c r="W1586">
        <v>732380</v>
      </c>
    </row>
    <row r="1587" spans="1:23" ht="18" x14ac:dyDescent="0.25">
      <c r="A1587">
        <v>1586</v>
      </c>
      <c r="B1587">
        <f t="shared" ref="B1587:B1601" ca="1" si="560">RANDBETWEEN(30, 45)</f>
        <v>44</v>
      </c>
      <c r="C1587" t="str">
        <f t="shared" ref="C1587:C1601" ca="1" si="561">CHOOSE(RANDBETWEEN(1,2), "Loamy", "Sandy loam")</f>
        <v>Sandy loam</v>
      </c>
      <c r="D1587">
        <f t="shared" ref="D1587:D1601" ca="1" si="562">ROUND(6 + RAND(), 1)</f>
        <v>6.8</v>
      </c>
      <c r="E1587">
        <f t="shared" ref="E1587:E1601" ca="1" si="563">ROUND(3 + RAND() * 2, 1)</f>
        <v>3.4</v>
      </c>
      <c r="F1587">
        <f t="shared" ca="1" si="545"/>
        <v>54.2</v>
      </c>
      <c r="G1587">
        <f t="shared" ca="1" si="546"/>
        <v>1.43</v>
      </c>
      <c r="H1587">
        <f t="shared" ca="1" si="547"/>
        <v>80</v>
      </c>
      <c r="I1587">
        <f t="shared" ca="1" si="548"/>
        <v>56</v>
      </c>
      <c r="J1587">
        <f t="shared" ca="1" si="549"/>
        <v>269</v>
      </c>
      <c r="K1587">
        <f t="shared" ca="1" si="550"/>
        <v>23</v>
      </c>
      <c r="L1587">
        <f t="shared" ca="1" si="551"/>
        <v>1.7</v>
      </c>
      <c r="M1587" t="str">
        <f t="shared" ca="1" si="552"/>
        <v>Dark brown</v>
      </c>
      <c r="N1587">
        <f t="shared" ca="1" si="553"/>
        <v>49.7</v>
      </c>
      <c r="O1587">
        <f t="shared" ca="1" si="554"/>
        <v>49.1</v>
      </c>
      <c r="P1587">
        <f t="shared" ca="1" si="555"/>
        <v>27.2</v>
      </c>
      <c r="Q1587">
        <f t="shared" ca="1" si="556"/>
        <v>753</v>
      </c>
      <c r="R1587" s="1" t="s">
        <v>25</v>
      </c>
      <c r="S1587">
        <f t="shared" ca="1" si="557"/>
        <v>1.43</v>
      </c>
      <c r="T1587">
        <f t="shared" ca="1" si="558"/>
        <v>1.1000000000000001</v>
      </c>
      <c r="U1587">
        <f t="shared" ca="1" si="559"/>
        <v>0.03</v>
      </c>
      <c r="V1587">
        <v>10205</v>
      </c>
      <c r="W1587">
        <v>732380</v>
      </c>
    </row>
    <row r="1588" spans="1:23" ht="18" x14ac:dyDescent="0.25">
      <c r="A1588">
        <v>1587</v>
      </c>
      <c r="B1588">
        <f t="shared" ca="1" si="560"/>
        <v>43</v>
      </c>
      <c r="C1588" t="str">
        <f t="shared" ca="1" si="561"/>
        <v>Sandy loam</v>
      </c>
      <c r="D1588">
        <f t="shared" ca="1" si="562"/>
        <v>6.2</v>
      </c>
      <c r="E1588">
        <f t="shared" ca="1" si="563"/>
        <v>3.4</v>
      </c>
      <c r="F1588">
        <f t="shared" ca="1" si="545"/>
        <v>59.5</v>
      </c>
      <c r="G1588">
        <f t="shared" ca="1" si="546"/>
        <v>1.26</v>
      </c>
      <c r="H1588">
        <f t="shared" ca="1" si="547"/>
        <v>136</v>
      </c>
      <c r="I1588">
        <f t="shared" ca="1" si="548"/>
        <v>45</v>
      </c>
      <c r="J1588">
        <f t="shared" ca="1" si="549"/>
        <v>275</v>
      </c>
      <c r="K1588">
        <f t="shared" ca="1" si="550"/>
        <v>20</v>
      </c>
      <c r="L1588">
        <f t="shared" ca="1" si="551"/>
        <v>1.7</v>
      </c>
      <c r="M1588" t="str">
        <f t="shared" ca="1" si="552"/>
        <v>Reddish brown</v>
      </c>
      <c r="N1588">
        <f t="shared" ca="1" si="553"/>
        <v>44.8</v>
      </c>
      <c r="O1588">
        <f t="shared" ca="1" si="554"/>
        <v>42.6</v>
      </c>
      <c r="P1588">
        <f t="shared" ca="1" si="555"/>
        <v>22.9</v>
      </c>
      <c r="Q1588">
        <f t="shared" ca="1" si="556"/>
        <v>653</v>
      </c>
      <c r="R1588" s="1" t="s">
        <v>25</v>
      </c>
      <c r="S1588">
        <f t="shared" ca="1" si="557"/>
        <v>3.02</v>
      </c>
      <c r="T1588">
        <f t="shared" ca="1" si="558"/>
        <v>1.4</v>
      </c>
      <c r="U1588">
        <f t="shared" ca="1" si="559"/>
        <v>0.03</v>
      </c>
      <c r="V1588">
        <v>10205</v>
      </c>
      <c r="W1588">
        <v>732380</v>
      </c>
    </row>
    <row r="1589" spans="1:23" ht="18" x14ac:dyDescent="0.25">
      <c r="A1589">
        <v>1588</v>
      </c>
      <c r="B1589">
        <f t="shared" ca="1" si="560"/>
        <v>41</v>
      </c>
      <c r="C1589" t="str">
        <f t="shared" ca="1" si="561"/>
        <v>Sandy loam</v>
      </c>
      <c r="D1589">
        <f t="shared" ca="1" si="562"/>
        <v>6.7</v>
      </c>
      <c r="E1589">
        <f t="shared" ca="1" si="563"/>
        <v>3.7</v>
      </c>
      <c r="F1589">
        <f t="shared" ca="1" si="545"/>
        <v>58.5</v>
      </c>
      <c r="G1589">
        <f t="shared" ca="1" si="546"/>
        <v>1.1299999999999999</v>
      </c>
      <c r="H1589">
        <f t="shared" ca="1" si="547"/>
        <v>106</v>
      </c>
      <c r="I1589">
        <f t="shared" ca="1" si="548"/>
        <v>44</v>
      </c>
      <c r="J1589">
        <f t="shared" ca="1" si="549"/>
        <v>300</v>
      </c>
      <c r="K1589">
        <f t="shared" ca="1" si="550"/>
        <v>20</v>
      </c>
      <c r="L1589">
        <f t="shared" ca="1" si="551"/>
        <v>1.4</v>
      </c>
      <c r="M1589" t="str">
        <f t="shared" ca="1" si="552"/>
        <v>Dark brown</v>
      </c>
      <c r="N1589">
        <f t="shared" ca="1" si="553"/>
        <v>41.8</v>
      </c>
      <c r="O1589">
        <f t="shared" ca="1" si="554"/>
        <v>33.9</v>
      </c>
      <c r="P1589">
        <f t="shared" ca="1" si="555"/>
        <v>21.6</v>
      </c>
      <c r="Q1589">
        <f t="shared" ca="1" si="556"/>
        <v>910</v>
      </c>
      <c r="R1589" s="1" t="s">
        <v>25</v>
      </c>
      <c r="S1589">
        <f t="shared" ca="1" si="557"/>
        <v>2.41</v>
      </c>
      <c r="T1589">
        <f t="shared" ca="1" si="558"/>
        <v>1.73</v>
      </c>
      <c r="U1589">
        <f t="shared" ca="1" si="559"/>
        <v>0.03</v>
      </c>
      <c r="V1589">
        <v>10205</v>
      </c>
      <c r="W1589">
        <v>732380</v>
      </c>
    </row>
    <row r="1590" spans="1:23" ht="18" x14ac:dyDescent="0.25">
      <c r="A1590">
        <v>1589</v>
      </c>
      <c r="B1590">
        <f t="shared" ca="1" si="560"/>
        <v>34</v>
      </c>
      <c r="C1590" t="str">
        <f t="shared" ca="1" si="561"/>
        <v>Sandy loam</v>
      </c>
      <c r="D1590">
        <f t="shared" ca="1" si="562"/>
        <v>6.6</v>
      </c>
      <c r="E1590">
        <f t="shared" ca="1" si="563"/>
        <v>3.7</v>
      </c>
      <c r="F1590">
        <f t="shared" ca="1" si="545"/>
        <v>65.5</v>
      </c>
      <c r="G1590">
        <f t="shared" ca="1" si="546"/>
        <v>1.39</v>
      </c>
      <c r="H1590">
        <f t="shared" ca="1" si="547"/>
        <v>120</v>
      </c>
      <c r="I1590">
        <f t="shared" ca="1" si="548"/>
        <v>50</v>
      </c>
      <c r="J1590">
        <f t="shared" ca="1" si="549"/>
        <v>225</v>
      </c>
      <c r="K1590">
        <f t="shared" ca="1" si="550"/>
        <v>25</v>
      </c>
      <c r="L1590">
        <f t="shared" ca="1" si="551"/>
        <v>1.3</v>
      </c>
      <c r="M1590" t="str">
        <f t="shared" ca="1" si="552"/>
        <v>Dark brown</v>
      </c>
      <c r="N1590">
        <f t="shared" ca="1" si="553"/>
        <v>34.9</v>
      </c>
      <c r="O1590">
        <f t="shared" ca="1" si="554"/>
        <v>43.1</v>
      </c>
      <c r="P1590">
        <f t="shared" ca="1" si="555"/>
        <v>28.8</v>
      </c>
      <c r="Q1590">
        <f t="shared" ca="1" si="556"/>
        <v>996</v>
      </c>
      <c r="R1590" s="1" t="s">
        <v>25</v>
      </c>
      <c r="S1590">
        <f t="shared" ca="1" si="557"/>
        <v>2.4</v>
      </c>
      <c r="T1590">
        <f t="shared" ca="1" si="558"/>
        <v>1.52</v>
      </c>
      <c r="U1590">
        <f t="shared" ca="1" si="559"/>
        <v>0.04</v>
      </c>
      <c r="V1590">
        <v>10205</v>
      </c>
      <c r="W1590">
        <v>732380</v>
      </c>
    </row>
    <row r="1591" spans="1:23" ht="18" x14ac:dyDescent="0.25">
      <c r="A1591">
        <v>1590</v>
      </c>
      <c r="B1591">
        <f t="shared" ca="1" si="560"/>
        <v>37</v>
      </c>
      <c r="C1591" t="str">
        <f t="shared" ca="1" si="561"/>
        <v>Sandy loam</v>
      </c>
      <c r="D1591">
        <f t="shared" ca="1" si="562"/>
        <v>6.7</v>
      </c>
      <c r="E1591">
        <f t="shared" ca="1" si="563"/>
        <v>3.9</v>
      </c>
      <c r="F1591">
        <f t="shared" ca="1" si="545"/>
        <v>56.7</v>
      </c>
      <c r="G1591">
        <f t="shared" ca="1" si="546"/>
        <v>1.43</v>
      </c>
      <c r="H1591">
        <f t="shared" ca="1" si="547"/>
        <v>95</v>
      </c>
      <c r="I1591">
        <f t="shared" ca="1" si="548"/>
        <v>59</v>
      </c>
      <c r="J1591">
        <f t="shared" ca="1" si="549"/>
        <v>272</v>
      </c>
      <c r="K1591">
        <f t="shared" ca="1" si="550"/>
        <v>16</v>
      </c>
      <c r="L1591">
        <f t="shared" ca="1" si="551"/>
        <v>1.3</v>
      </c>
      <c r="M1591" t="str">
        <f t="shared" ca="1" si="552"/>
        <v>Reddish brown</v>
      </c>
      <c r="N1591">
        <f t="shared" ca="1" si="553"/>
        <v>39.4</v>
      </c>
      <c r="O1591">
        <f t="shared" ca="1" si="554"/>
        <v>37.6</v>
      </c>
      <c r="P1591">
        <f t="shared" ca="1" si="555"/>
        <v>28.9</v>
      </c>
      <c r="Q1591">
        <f t="shared" ca="1" si="556"/>
        <v>724</v>
      </c>
      <c r="R1591" s="1" t="s">
        <v>25</v>
      </c>
      <c r="S1591">
        <f t="shared" ca="1" si="557"/>
        <v>1.61</v>
      </c>
      <c r="T1591">
        <f t="shared" ca="1" si="558"/>
        <v>1.51</v>
      </c>
      <c r="U1591">
        <f t="shared" ca="1" si="559"/>
        <v>0.04</v>
      </c>
      <c r="V1591">
        <v>10205</v>
      </c>
      <c r="W1591">
        <v>732380</v>
      </c>
    </row>
    <row r="1592" spans="1:23" ht="18" x14ac:dyDescent="0.25">
      <c r="A1592">
        <v>1591</v>
      </c>
      <c r="B1592">
        <f t="shared" ca="1" si="560"/>
        <v>42</v>
      </c>
      <c r="C1592" t="str">
        <f t="shared" ca="1" si="561"/>
        <v>Sandy loam</v>
      </c>
      <c r="D1592">
        <f t="shared" ca="1" si="562"/>
        <v>6.4</v>
      </c>
      <c r="E1592">
        <f t="shared" ca="1" si="563"/>
        <v>5</v>
      </c>
      <c r="F1592">
        <f t="shared" ca="1" si="545"/>
        <v>63.4</v>
      </c>
      <c r="G1592">
        <f t="shared" ca="1" si="546"/>
        <v>1.29</v>
      </c>
      <c r="H1592">
        <f t="shared" ca="1" si="547"/>
        <v>119</v>
      </c>
      <c r="I1592">
        <f t="shared" ca="1" si="548"/>
        <v>30</v>
      </c>
      <c r="J1592">
        <f t="shared" ca="1" si="549"/>
        <v>292</v>
      </c>
      <c r="K1592">
        <f t="shared" ca="1" si="550"/>
        <v>24</v>
      </c>
      <c r="L1592">
        <f t="shared" ca="1" si="551"/>
        <v>1.5</v>
      </c>
      <c r="M1592" t="str">
        <f t="shared" ca="1" si="552"/>
        <v>Reddish brown</v>
      </c>
      <c r="N1592">
        <f t="shared" ca="1" si="553"/>
        <v>42.4</v>
      </c>
      <c r="O1592">
        <f t="shared" ca="1" si="554"/>
        <v>50.7</v>
      </c>
      <c r="P1592">
        <f t="shared" ca="1" si="555"/>
        <v>22.2</v>
      </c>
      <c r="Q1592">
        <f t="shared" ca="1" si="556"/>
        <v>993</v>
      </c>
      <c r="R1592" s="1" t="s">
        <v>25</v>
      </c>
      <c r="S1592">
        <f t="shared" ca="1" si="557"/>
        <v>3.97</v>
      </c>
      <c r="T1592">
        <f t="shared" ca="1" si="558"/>
        <v>1.25</v>
      </c>
      <c r="U1592">
        <f t="shared" ca="1" si="559"/>
        <v>0.03</v>
      </c>
      <c r="V1592">
        <v>10205</v>
      </c>
      <c r="W1592">
        <v>732380</v>
      </c>
    </row>
    <row r="1593" spans="1:23" ht="18" x14ac:dyDescent="0.25">
      <c r="A1593">
        <v>1592</v>
      </c>
      <c r="B1593">
        <f t="shared" ca="1" si="560"/>
        <v>34</v>
      </c>
      <c r="C1593" t="str">
        <f t="shared" ca="1" si="561"/>
        <v>Sandy loam</v>
      </c>
      <c r="D1593">
        <f t="shared" ca="1" si="562"/>
        <v>6.2</v>
      </c>
      <c r="E1593">
        <f t="shared" ca="1" si="563"/>
        <v>5</v>
      </c>
      <c r="F1593">
        <f t="shared" ca="1" si="545"/>
        <v>54.9</v>
      </c>
      <c r="G1593">
        <f t="shared" ca="1" si="546"/>
        <v>1.49</v>
      </c>
      <c r="H1593">
        <f t="shared" ca="1" si="547"/>
        <v>130</v>
      </c>
      <c r="I1593">
        <f t="shared" ca="1" si="548"/>
        <v>34</v>
      </c>
      <c r="J1593">
        <f t="shared" ca="1" si="549"/>
        <v>250</v>
      </c>
      <c r="K1593">
        <f t="shared" ca="1" si="550"/>
        <v>17</v>
      </c>
      <c r="L1593">
        <f t="shared" ca="1" si="551"/>
        <v>1.4</v>
      </c>
      <c r="M1593" t="str">
        <f t="shared" ca="1" si="552"/>
        <v>Reddish brown</v>
      </c>
      <c r="N1593">
        <f t="shared" ca="1" si="553"/>
        <v>48.9</v>
      </c>
      <c r="O1593">
        <f t="shared" ca="1" si="554"/>
        <v>47.9</v>
      </c>
      <c r="P1593">
        <f t="shared" ca="1" si="555"/>
        <v>25.9</v>
      </c>
      <c r="Q1593">
        <f t="shared" ca="1" si="556"/>
        <v>879</v>
      </c>
      <c r="R1593" s="1" t="s">
        <v>25</v>
      </c>
      <c r="S1593">
        <f t="shared" ca="1" si="557"/>
        <v>3.82</v>
      </c>
      <c r="T1593">
        <f t="shared" ca="1" si="558"/>
        <v>1.1499999999999999</v>
      </c>
      <c r="U1593">
        <f t="shared" ca="1" si="559"/>
        <v>0.03</v>
      </c>
      <c r="V1593">
        <v>10205</v>
      </c>
      <c r="W1593">
        <v>732380</v>
      </c>
    </row>
    <row r="1594" spans="1:23" ht="18" x14ac:dyDescent="0.25">
      <c r="A1594">
        <v>1593</v>
      </c>
      <c r="B1594">
        <f t="shared" ca="1" si="560"/>
        <v>31</v>
      </c>
      <c r="C1594" t="str">
        <f t="shared" ca="1" si="561"/>
        <v>Loamy</v>
      </c>
      <c r="D1594">
        <f t="shared" ca="1" si="562"/>
        <v>6.7</v>
      </c>
      <c r="E1594">
        <f t="shared" ca="1" si="563"/>
        <v>4.7</v>
      </c>
      <c r="F1594">
        <f t="shared" ca="1" si="545"/>
        <v>66.8</v>
      </c>
      <c r="G1594">
        <f t="shared" ca="1" si="546"/>
        <v>1.34</v>
      </c>
      <c r="H1594">
        <f t="shared" ca="1" si="547"/>
        <v>128</v>
      </c>
      <c r="I1594">
        <f t="shared" ca="1" si="548"/>
        <v>32</v>
      </c>
      <c r="J1594">
        <f t="shared" ca="1" si="549"/>
        <v>234</v>
      </c>
      <c r="K1594">
        <f t="shared" ca="1" si="550"/>
        <v>25</v>
      </c>
      <c r="L1594">
        <f t="shared" ca="1" si="551"/>
        <v>1.4</v>
      </c>
      <c r="M1594" t="str">
        <f t="shared" ca="1" si="552"/>
        <v>Reddish brown</v>
      </c>
      <c r="N1594">
        <f t="shared" ca="1" si="553"/>
        <v>42.9</v>
      </c>
      <c r="O1594">
        <f t="shared" ca="1" si="554"/>
        <v>44.2</v>
      </c>
      <c r="P1594">
        <f t="shared" ca="1" si="555"/>
        <v>24.6</v>
      </c>
      <c r="Q1594">
        <f t="shared" ca="1" si="556"/>
        <v>602</v>
      </c>
      <c r="R1594" s="1" t="s">
        <v>25</v>
      </c>
      <c r="S1594">
        <f t="shared" ca="1" si="557"/>
        <v>4</v>
      </c>
      <c r="T1594">
        <f t="shared" ca="1" si="558"/>
        <v>1.51</v>
      </c>
      <c r="U1594">
        <f t="shared" ca="1" si="559"/>
        <v>0.03</v>
      </c>
      <c r="V1594">
        <v>10205</v>
      </c>
      <c r="W1594">
        <v>732380</v>
      </c>
    </row>
    <row r="1595" spans="1:23" ht="18" x14ac:dyDescent="0.25">
      <c r="A1595">
        <v>1594</v>
      </c>
      <c r="B1595">
        <f t="shared" ca="1" si="560"/>
        <v>33</v>
      </c>
      <c r="C1595" t="str">
        <f t="shared" ca="1" si="561"/>
        <v>Loamy</v>
      </c>
      <c r="D1595">
        <f t="shared" ca="1" si="562"/>
        <v>6.8</v>
      </c>
      <c r="E1595">
        <f t="shared" ca="1" si="563"/>
        <v>4.7</v>
      </c>
      <c r="F1595">
        <f t="shared" ref="F1595:F1601" ca="1" si="564">ROUND(50 + RAND() * 20, 1)</f>
        <v>67.5</v>
      </c>
      <c r="G1595">
        <f t="shared" ref="G1595:G1601" ca="1" si="565">ROUND(1 + RAND() * 0.5, 2)</f>
        <v>1.31</v>
      </c>
      <c r="H1595">
        <f t="shared" ref="H1595:H1601" ca="1" si="566">RANDBETWEEN(80, 150)</f>
        <v>112</v>
      </c>
      <c r="I1595">
        <f t="shared" ref="I1595:I1601" ca="1" si="567">RANDBETWEEN(30, 60)</f>
        <v>39</v>
      </c>
      <c r="J1595">
        <f t="shared" ref="J1595:J1601" ca="1" si="568">RANDBETWEEN(200, 300)</f>
        <v>200</v>
      </c>
      <c r="K1595">
        <f t="shared" ref="K1595:K1601" ca="1" si="569">RANDBETWEEN(15, 25)</f>
        <v>17</v>
      </c>
      <c r="L1595">
        <f t="shared" ref="L1595:L1601" ca="1" si="570">ROUND(1 + RAND(), 1)</f>
        <v>1.3</v>
      </c>
      <c r="M1595" t="str">
        <f t="shared" ref="M1595:M1601" ca="1" si="571">CHOOSE(RANDBETWEEN(1,2), "Dark brown", "Reddish brown")</f>
        <v>Reddish brown</v>
      </c>
      <c r="N1595">
        <f t="shared" ref="N1595:N1601" ca="1" si="572">ROUND(30 + RAND() * 20, 1)</f>
        <v>39.6</v>
      </c>
      <c r="O1595">
        <f t="shared" ref="O1595:O1601" ca="1" si="573">ROUND(30 + RAND() * 30, 1)</f>
        <v>47.6</v>
      </c>
      <c r="P1595">
        <f t="shared" ref="P1595:P1601" ca="1" si="574">ROUND(20 + RAND() * 10, 1)</f>
        <v>28</v>
      </c>
      <c r="Q1595">
        <f t="shared" ref="Q1595:Q1601" ca="1" si="575">RANDBETWEEN(600, 1000)</f>
        <v>764</v>
      </c>
      <c r="R1595" s="1" t="s">
        <v>25</v>
      </c>
      <c r="S1595">
        <f t="shared" ca="1" si="557"/>
        <v>2.87</v>
      </c>
      <c r="T1595">
        <f t="shared" ca="1" si="558"/>
        <v>1.42</v>
      </c>
      <c r="U1595">
        <f t="shared" ca="1" si="559"/>
        <v>0.03</v>
      </c>
      <c r="V1595">
        <v>10205</v>
      </c>
      <c r="W1595">
        <v>732380</v>
      </c>
    </row>
    <row r="1596" spans="1:23" ht="18" x14ac:dyDescent="0.25">
      <c r="A1596">
        <v>1595</v>
      </c>
      <c r="B1596">
        <f t="shared" ca="1" si="560"/>
        <v>36</v>
      </c>
      <c r="C1596" t="str">
        <f t="shared" ca="1" si="561"/>
        <v>Sandy loam</v>
      </c>
      <c r="D1596">
        <f t="shared" ca="1" si="562"/>
        <v>7</v>
      </c>
      <c r="E1596">
        <f t="shared" ca="1" si="563"/>
        <v>4.0999999999999996</v>
      </c>
      <c r="F1596">
        <f t="shared" ca="1" si="564"/>
        <v>54.2</v>
      </c>
      <c r="G1596">
        <f t="shared" ca="1" si="565"/>
        <v>1.23</v>
      </c>
      <c r="H1596">
        <f t="shared" ca="1" si="566"/>
        <v>89</v>
      </c>
      <c r="I1596">
        <f t="shared" ca="1" si="567"/>
        <v>48</v>
      </c>
      <c r="J1596">
        <f t="shared" ca="1" si="568"/>
        <v>239</v>
      </c>
      <c r="K1596">
        <f t="shared" ca="1" si="569"/>
        <v>23</v>
      </c>
      <c r="L1596">
        <f t="shared" ca="1" si="570"/>
        <v>1.2</v>
      </c>
      <c r="M1596" t="str">
        <f t="shared" ca="1" si="571"/>
        <v>Reddish brown</v>
      </c>
      <c r="N1596">
        <f t="shared" ca="1" si="572"/>
        <v>40</v>
      </c>
      <c r="O1596">
        <f t="shared" ca="1" si="573"/>
        <v>42.2</v>
      </c>
      <c r="P1596">
        <f t="shared" ca="1" si="574"/>
        <v>23.5</v>
      </c>
      <c r="Q1596">
        <f t="shared" ca="1" si="575"/>
        <v>741</v>
      </c>
      <c r="R1596" s="1" t="s">
        <v>25</v>
      </c>
      <c r="S1596">
        <f t="shared" ca="1" si="557"/>
        <v>1.85</v>
      </c>
      <c r="T1596">
        <f t="shared" ca="1" si="558"/>
        <v>1.28</v>
      </c>
      <c r="U1596">
        <f t="shared" ca="1" si="559"/>
        <v>0.03</v>
      </c>
      <c r="V1596">
        <v>10205</v>
      </c>
      <c r="W1596">
        <v>732380</v>
      </c>
    </row>
    <row r="1597" spans="1:23" ht="18" x14ac:dyDescent="0.25">
      <c r="A1597">
        <v>1596</v>
      </c>
      <c r="B1597">
        <f t="shared" ca="1" si="560"/>
        <v>32</v>
      </c>
      <c r="C1597" t="str">
        <f t="shared" ca="1" si="561"/>
        <v>Loamy</v>
      </c>
      <c r="D1597">
        <f t="shared" ca="1" si="562"/>
        <v>6.5</v>
      </c>
      <c r="E1597">
        <f t="shared" ca="1" si="563"/>
        <v>3.9</v>
      </c>
      <c r="F1597">
        <f t="shared" ca="1" si="564"/>
        <v>68.2</v>
      </c>
      <c r="G1597">
        <f t="shared" ca="1" si="565"/>
        <v>1.17</v>
      </c>
      <c r="H1597">
        <f t="shared" ca="1" si="566"/>
        <v>145</v>
      </c>
      <c r="I1597">
        <f t="shared" ca="1" si="567"/>
        <v>52</v>
      </c>
      <c r="J1597">
        <f t="shared" ca="1" si="568"/>
        <v>221</v>
      </c>
      <c r="K1597">
        <f t="shared" ca="1" si="569"/>
        <v>19</v>
      </c>
      <c r="L1597">
        <f t="shared" ca="1" si="570"/>
        <v>1</v>
      </c>
      <c r="M1597" t="str">
        <f t="shared" ca="1" si="571"/>
        <v>Dark brown</v>
      </c>
      <c r="N1597">
        <f t="shared" ca="1" si="572"/>
        <v>49.7</v>
      </c>
      <c r="O1597">
        <f t="shared" ca="1" si="573"/>
        <v>35.4</v>
      </c>
      <c r="P1597">
        <f t="shared" ca="1" si="574"/>
        <v>30</v>
      </c>
      <c r="Q1597">
        <f t="shared" ca="1" si="575"/>
        <v>666</v>
      </c>
      <c r="R1597" s="1" t="s">
        <v>25</v>
      </c>
      <c r="S1597">
        <f t="shared" ca="1" si="557"/>
        <v>2.79</v>
      </c>
      <c r="T1597">
        <f t="shared" ca="1" si="558"/>
        <v>1.93</v>
      </c>
      <c r="U1597">
        <f t="shared" ca="1" si="559"/>
        <v>0.02</v>
      </c>
      <c r="V1597">
        <v>10205</v>
      </c>
      <c r="W1597">
        <v>732380</v>
      </c>
    </row>
    <row r="1598" spans="1:23" ht="18" x14ac:dyDescent="0.25">
      <c r="A1598">
        <v>1597</v>
      </c>
      <c r="B1598">
        <f t="shared" ca="1" si="560"/>
        <v>42</v>
      </c>
      <c r="C1598" t="str">
        <f t="shared" ca="1" si="561"/>
        <v>Sandy loam</v>
      </c>
      <c r="D1598">
        <f t="shared" ca="1" si="562"/>
        <v>6.5</v>
      </c>
      <c r="E1598">
        <f t="shared" ca="1" si="563"/>
        <v>4.3</v>
      </c>
      <c r="F1598">
        <f t="shared" ca="1" si="564"/>
        <v>67.400000000000006</v>
      </c>
      <c r="G1598">
        <f t="shared" ca="1" si="565"/>
        <v>1.4</v>
      </c>
      <c r="H1598">
        <f t="shared" ca="1" si="566"/>
        <v>111</v>
      </c>
      <c r="I1598">
        <f t="shared" ca="1" si="567"/>
        <v>39</v>
      </c>
      <c r="J1598">
        <f t="shared" ca="1" si="568"/>
        <v>261</v>
      </c>
      <c r="K1598">
        <f t="shared" ca="1" si="569"/>
        <v>15</v>
      </c>
      <c r="L1598">
        <f t="shared" ca="1" si="570"/>
        <v>1.9</v>
      </c>
      <c r="M1598" t="str">
        <f t="shared" ca="1" si="571"/>
        <v>Dark brown</v>
      </c>
      <c r="N1598">
        <f t="shared" ca="1" si="572"/>
        <v>35.700000000000003</v>
      </c>
      <c r="O1598">
        <f t="shared" ca="1" si="573"/>
        <v>54</v>
      </c>
      <c r="P1598">
        <f t="shared" ca="1" si="574"/>
        <v>25.1</v>
      </c>
      <c r="Q1598">
        <f t="shared" ca="1" si="575"/>
        <v>877</v>
      </c>
      <c r="R1598" s="1" t="s">
        <v>25</v>
      </c>
      <c r="S1598">
        <f t="shared" ca="1" si="557"/>
        <v>2.85</v>
      </c>
      <c r="T1598">
        <f t="shared" ca="1" si="558"/>
        <v>1.25</v>
      </c>
      <c r="U1598">
        <f t="shared" ca="1" si="559"/>
        <v>0.04</v>
      </c>
      <c r="V1598">
        <v>10205</v>
      </c>
      <c r="W1598">
        <v>732380</v>
      </c>
    </row>
    <row r="1599" spans="1:23" ht="18" x14ac:dyDescent="0.25">
      <c r="A1599">
        <v>1598</v>
      </c>
      <c r="B1599">
        <f t="shared" ca="1" si="560"/>
        <v>44</v>
      </c>
      <c r="C1599" t="str">
        <f t="shared" ca="1" si="561"/>
        <v>Loamy</v>
      </c>
      <c r="D1599">
        <f t="shared" ca="1" si="562"/>
        <v>6.1</v>
      </c>
      <c r="E1599">
        <f t="shared" ca="1" si="563"/>
        <v>3.5</v>
      </c>
      <c r="F1599">
        <f t="shared" ca="1" si="564"/>
        <v>64.099999999999994</v>
      </c>
      <c r="G1599">
        <f t="shared" ca="1" si="565"/>
        <v>1.44</v>
      </c>
      <c r="H1599">
        <f t="shared" ca="1" si="566"/>
        <v>108</v>
      </c>
      <c r="I1599">
        <f t="shared" ca="1" si="567"/>
        <v>52</v>
      </c>
      <c r="J1599">
        <f t="shared" ca="1" si="568"/>
        <v>203</v>
      </c>
      <c r="K1599">
        <f t="shared" ca="1" si="569"/>
        <v>23</v>
      </c>
      <c r="L1599">
        <f t="shared" ca="1" si="570"/>
        <v>1.6</v>
      </c>
      <c r="M1599" t="str">
        <f t="shared" ca="1" si="571"/>
        <v>Dark brown</v>
      </c>
      <c r="N1599">
        <f t="shared" ca="1" si="572"/>
        <v>44.8</v>
      </c>
      <c r="O1599">
        <f t="shared" ca="1" si="573"/>
        <v>54.3</v>
      </c>
      <c r="P1599">
        <f t="shared" ca="1" si="574"/>
        <v>20.7</v>
      </c>
      <c r="Q1599">
        <f t="shared" ca="1" si="575"/>
        <v>840</v>
      </c>
      <c r="R1599" s="1" t="s">
        <v>25</v>
      </c>
      <c r="S1599">
        <f t="shared" ca="1" si="557"/>
        <v>2.08</v>
      </c>
      <c r="T1599">
        <f t="shared" ca="1" si="558"/>
        <v>1.18</v>
      </c>
      <c r="U1599">
        <f t="shared" ca="1" si="559"/>
        <v>0.03</v>
      </c>
      <c r="V1599">
        <v>10205</v>
      </c>
      <c r="W1599">
        <v>732380</v>
      </c>
    </row>
    <row r="1600" spans="1:23" ht="18" x14ac:dyDescent="0.25">
      <c r="A1600">
        <v>1599</v>
      </c>
      <c r="B1600">
        <f t="shared" ca="1" si="560"/>
        <v>33</v>
      </c>
      <c r="C1600" t="str">
        <f t="shared" ca="1" si="561"/>
        <v>Loamy</v>
      </c>
      <c r="D1600">
        <f t="shared" ca="1" si="562"/>
        <v>6.1</v>
      </c>
      <c r="E1600">
        <f t="shared" ca="1" si="563"/>
        <v>3.6</v>
      </c>
      <c r="F1600">
        <f t="shared" ca="1" si="564"/>
        <v>65.8</v>
      </c>
      <c r="G1600">
        <f t="shared" ca="1" si="565"/>
        <v>1.01</v>
      </c>
      <c r="H1600">
        <f t="shared" ca="1" si="566"/>
        <v>146</v>
      </c>
      <c r="I1600">
        <f t="shared" ca="1" si="567"/>
        <v>58</v>
      </c>
      <c r="J1600">
        <f t="shared" ca="1" si="568"/>
        <v>205</v>
      </c>
      <c r="K1600">
        <f t="shared" ca="1" si="569"/>
        <v>20</v>
      </c>
      <c r="L1600">
        <f t="shared" ca="1" si="570"/>
        <v>1.2</v>
      </c>
      <c r="M1600" t="str">
        <f t="shared" ca="1" si="571"/>
        <v>Reddish brown</v>
      </c>
      <c r="N1600">
        <f t="shared" ca="1" si="572"/>
        <v>40.6</v>
      </c>
      <c r="O1600">
        <f t="shared" ca="1" si="573"/>
        <v>36.200000000000003</v>
      </c>
      <c r="P1600">
        <f t="shared" ca="1" si="574"/>
        <v>30</v>
      </c>
      <c r="Q1600">
        <f t="shared" ca="1" si="575"/>
        <v>968</v>
      </c>
      <c r="R1600" s="1" t="s">
        <v>25</v>
      </c>
      <c r="S1600">
        <f t="shared" ca="1" si="557"/>
        <v>2.52</v>
      </c>
      <c r="T1600">
        <f t="shared" ca="1" si="558"/>
        <v>1.82</v>
      </c>
      <c r="U1600">
        <f t="shared" ca="1" si="559"/>
        <v>0.02</v>
      </c>
      <c r="V1600">
        <v>10205</v>
      </c>
      <c r="W1600">
        <v>732380</v>
      </c>
    </row>
    <row r="1601" spans="1:23" ht="18" x14ac:dyDescent="0.25">
      <c r="A1601">
        <v>1600</v>
      </c>
      <c r="B1601">
        <f t="shared" ca="1" si="560"/>
        <v>36</v>
      </c>
      <c r="C1601" t="str">
        <f t="shared" ca="1" si="561"/>
        <v>Sandy loam</v>
      </c>
      <c r="D1601">
        <f t="shared" ca="1" si="562"/>
        <v>6.3</v>
      </c>
      <c r="E1601">
        <f t="shared" ca="1" si="563"/>
        <v>4.2</v>
      </c>
      <c r="F1601">
        <f t="shared" ca="1" si="564"/>
        <v>63.7</v>
      </c>
      <c r="G1601">
        <f t="shared" ca="1" si="565"/>
        <v>1.23</v>
      </c>
      <c r="H1601">
        <f t="shared" ca="1" si="566"/>
        <v>97</v>
      </c>
      <c r="I1601">
        <f t="shared" ca="1" si="567"/>
        <v>53</v>
      </c>
      <c r="J1601">
        <f t="shared" ca="1" si="568"/>
        <v>299</v>
      </c>
      <c r="K1601">
        <f t="shared" ca="1" si="569"/>
        <v>25</v>
      </c>
      <c r="L1601">
        <f t="shared" ca="1" si="570"/>
        <v>1.8</v>
      </c>
      <c r="M1601" t="str">
        <f t="shared" ca="1" si="571"/>
        <v>Reddish brown</v>
      </c>
      <c r="N1601">
        <f t="shared" ca="1" si="572"/>
        <v>48.2</v>
      </c>
      <c r="O1601">
        <f t="shared" ca="1" si="573"/>
        <v>40.700000000000003</v>
      </c>
      <c r="P1601">
        <f t="shared" ca="1" si="574"/>
        <v>25.6</v>
      </c>
      <c r="Q1601">
        <f t="shared" ca="1" si="575"/>
        <v>741</v>
      </c>
      <c r="R1601" s="1" t="s">
        <v>25</v>
      </c>
      <c r="S1601">
        <f t="shared" ca="1" si="557"/>
        <v>1.83</v>
      </c>
      <c r="T1601">
        <f t="shared" ca="1" si="558"/>
        <v>1.57</v>
      </c>
      <c r="U1601">
        <f t="shared" ca="1" si="559"/>
        <v>0.03</v>
      </c>
      <c r="V1601">
        <v>10205</v>
      </c>
      <c r="W1601">
        <v>732380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Majalkar</dc:creator>
  <cp:lastModifiedBy>MAHESH KOK</cp:lastModifiedBy>
  <cp:lastPrinted>2024-07-31T13:49:03Z</cp:lastPrinted>
  <dcterms:created xsi:type="dcterms:W3CDTF">2024-07-29T17:28:44Z</dcterms:created>
  <dcterms:modified xsi:type="dcterms:W3CDTF">2024-07-31T13:49:21Z</dcterms:modified>
</cp:coreProperties>
</file>