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fordecisions-my.sharepoint.com/personal/admin_datafordecisions_net/Documents/DFD LIFE SCIENCES/OPEN PHILANTHROPY-SYPHILIS/WORK/GitHub/RAW DATA-HUANG/"/>
    </mc:Choice>
  </mc:AlternateContent>
  <xr:revisionPtr revIDLastSave="2" documentId="13_ncr:1_{51D137B4-1ADF-461E-8895-88CA93ECDBB5}" xr6:coauthVersionLast="47" xr6:coauthVersionMax="47" xr10:uidLastSave="{A7CF53EC-59CA-492A-A840-E4E585A31F86}"/>
  <bookViews>
    <workbookView xWindow="23880" yWindow="-120" windowWidth="29040" windowHeight="15840" xr2:uid="{438EA1A5-92B1-43EA-954A-71D9B653D96D}"/>
  </bookViews>
  <sheets>
    <sheet name="import" sheetId="3" r:id="rId1"/>
  </sheets>
  <definedNames>
    <definedName name="_xlnm._FilterDatabase" localSheetId="0" hidden="1">import!$A$1:$P$1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3" l="1"/>
  <c r="H40" i="3"/>
  <c r="J3" i="3"/>
  <c r="K3" i="3"/>
  <c r="J4" i="3"/>
  <c r="K4" i="3"/>
  <c r="J5" i="3"/>
  <c r="K5" i="3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K2" i="3"/>
  <c r="J2" i="3"/>
  <c r="C39" i="3" l="1"/>
  <c r="D39" i="3"/>
  <c r="E39" i="3"/>
  <c r="I10" i="3"/>
  <c r="H14" i="3"/>
  <c r="I14" i="3"/>
  <c r="I26" i="3"/>
  <c r="H30" i="3"/>
  <c r="I30" i="3"/>
  <c r="F3" i="3"/>
  <c r="H3" i="3" s="1"/>
  <c r="G3" i="3"/>
  <c r="I3" i="3" s="1"/>
  <c r="F4" i="3"/>
  <c r="H4" i="3" s="1"/>
  <c r="G4" i="3"/>
  <c r="I4" i="3" s="1"/>
  <c r="F5" i="3"/>
  <c r="H5" i="3" s="1"/>
  <c r="G5" i="3"/>
  <c r="I5" i="3" s="1"/>
  <c r="F6" i="3"/>
  <c r="H6" i="3" s="1"/>
  <c r="G6" i="3"/>
  <c r="I6" i="3" s="1"/>
  <c r="F7" i="3"/>
  <c r="H7" i="3" s="1"/>
  <c r="G7" i="3"/>
  <c r="I7" i="3" s="1"/>
  <c r="F8" i="3"/>
  <c r="H8" i="3" s="1"/>
  <c r="G8" i="3"/>
  <c r="I8" i="3" s="1"/>
  <c r="F9" i="3"/>
  <c r="H9" i="3" s="1"/>
  <c r="G9" i="3"/>
  <c r="I9" i="3" s="1"/>
  <c r="F10" i="3"/>
  <c r="H10" i="3" s="1"/>
  <c r="G10" i="3"/>
  <c r="F11" i="3"/>
  <c r="H11" i="3" s="1"/>
  <c r="G11" i="3"/>
  <c r="I11" i="3" s="1"/>
  <c r="F12" i="3"/>
  <c r="H12" i="3" s="1"/>
  <c r="G12" i="3"/>
  <c r="I12" i="3" s="1"/>
  <c r="F13" i="3"/>
  <c r="H13" i="3" s="1"/>
  <c r="G13" i="3"/>
  <c r="I13" i="3" s="1"/>
  <c r="F14" i="3"/>
  <c r="G14" i="3"/>
  <c r="F15" i="3"/>
  <c r="H15" i="3" s="1"/>
  <c r="G15" i="3"/>
  <c r="I15" i="3" s="1"/>
  <c r="F16" i="3"/>
  <c r="H16" i="3" s="1"/>
  <c r="G16" i="3"/>
  <c r="I16" i="3" s="1"/>
  <c r="F17" i="3"/>
  <c r="H17" i="3" s="1"/>
  <c r="G17" i="3"/>
  <c r="I17" i="3" s="1"/>
  <c r="F18" i="3"/>
  <c r="H18" i="3" s="1"/>
  <c r="G18" i="3"/>
  <c r="I18" i="3" s="1"/>
  <c r="F19" i="3"/>
  <c r="H19" i="3" s="1"/>
  <c r="G19" i="3"/>
  <c r="I19" i="3" s="1"/>
  <c r="F20" i="3"/>
  <c r="H20" i="3" s="1"/>
  <c r="G20" i="3"/>
  <c r="I20" i="3" s="1"/>
  <c r="F21" i="3"/>
  <c r="H21" i="3" s="1"/>
  <c r="G21" i="3"/>
  <c r="I21" i="3" s="1"/>
  <c r="F22" i="3"/>
  <c r="H22" i="3" s="1"/>
  <c r="G22" i="3"/>
  <c r="I22" i="3" s="1"/>
  <c r="F23" i="3"/>
  <c r="H23" i="3" s="1"/>
  <c r="G23" i="3"/>
  <c r="I23" i="3" s="1"/>
  <c r="F24" i="3"/>
  <c r="H24" i="3" s="1"/>
  <c r="G24" i="3"/>
  <c r="I24" i="3" s="1"/>
  <c r="F25" i="3"/>
  <c r="H25" i="3" s="1"/>
  <c r="G25" i="3"/>
  <c r="I25" i="3" s="1"/>
  <c r="F26" i="3"/>
  <c r="H26" i="3" s="1"/>
  <c r="G26" i="3"/>
  <c r="F27" i="3"/>
  <c r="H27" i="3" s="1"/>
  <c r="G27" i="3"/>
  <c r="I27" i="3" s="1"/>
  <c r="F28" i="3"/>
  <c r="H28" i="3" s="1"/>
  <c r="G28" i="3"/>
  <c r="I28" i="3" s="1"/>
  <c r="F29" i="3"/>
  <c r="H29" i="3" s="1"/>
  <c r="G29" i="3"/>
  <c r="I29" i="3" s="1"/>
  <c r="F30" i="3"/>
  <c r="G30" i="3"/>
  <c r="F31" i="3"/>
  <c r="H31" i="3" s="1"/>
  <c r="G31" i="3"/>
  <c r="I31" i="3" s="1"/>
  <c r="F32" i="3"/>
  <c r="H32" i="3" s="1"/>
  <c r="G32" i="3"/>
  <c r="I32" i="3" s="1"/>
  <c r="F33" i="3"/>
  <c r="H33" i="3" s="1"/>
  <c r="G33" i="3"/>
  <c r="I33" i="3" s="1"/>
  <c r="F34" i="3"/>
  <c r="H34" i="3" s="1"/>
  <c r="G34" i="3"/>
  <c r="I34" i="3" s="1"/>
  <c r="F35" i="3"/>
  <c r="H35" i="3" s="1"/>
  <c r="G35" i="3"/>
  <c r="I35" i="3" s="1"/>
  <c r="F36" i="3"/>
  <c r="H36" i="3" s="1"/>
  <c r="G36" i="3"/>
  <c r="I36" i="3" s="1"/>
  <c r="F37" i="3"/>
  <c r="H37" i="3" s="1"/>
  <c r="G37" i="3"/>
  <c r="I37" i="3" s="1"/>
  <c r="F38" i="3"/>
  <c r="H38" i="3" s="1"/>
  <c r="G38" i="3"/>
  <c r="I38" i="3" s="1"/>
  <c r="G2" i="3"/>
  <c r="I2" i="3" s="1"/>
  <c r="F2" i="3"/>
  <c r="H2" i="3" s="1"/>
  <c r="B39" i="3"/>
  <c r="V38" i="3"/>
  <c r="U38" i="3"/>
  <c r="Q38" i="3"/>
  <c r="S38" i="3" s="1"/>
  <c r="V37" i="3"/>
  <c r="U37" i="3"/>
  <c r="Q37" i="3"/>
  <c r="S37" i="3" s="1"/>
  <c r="V36" i="3"/>
  <c r="U36" i="3"/>
  <c r="Q36" i="3"/>
  <c r="S36" i="3" s="1"/>
  <c r="V35" i="3"/>
  <c r="U35" i="3"/>
  <c r="Q35" i="3"/>
  <c r="S35" i="3" s="1"/>
  <c r="V34" i="3"/>
  <c r="U34" i="3"/>
  <c r="Q34" i="3"/>
  <c r="S34" i="3" s="1"/>
  <c r="V33" i="3"/>
  <c r="U33" i="3"/>
  <c r="Q33" i="3"/>
  <c r="S33" i="3" s="1"/>
  <c r="V32" i="3"/>
  <c r="U32" i="3"/>
  <c r="W32" i="3" s="1"/>
  <c r="Q32" i="3"/>
  <c r="R32" i="3" s="1"/>
  <c r="V31" i="3"/>
  <c r="U31" i="3"/>
  <c r="Q31" i="3"/>
  <c r="S31" i="3" s="1"/>
  <c r="V30" i="3"/>
  <c r="U30" i="3"/>
  <c r="Q30" i="3"/>
  <c r="S30" i="3" s="1"/>
  <c r="V29" i="3"/>
  <c r="U29" i="3"/>
  <c r="Q29" i="3"/>
  <c r="R29" i="3" s="1"/>
  <c r="V28" i="3"/>
  <c r="U28" i="3"/>
  <c r="Q28" i="3"/>
  <c r="S28" i="3" s="1"/>
  <c r="V27" i="3"/>
  <c r="U27" i="3"/>
  <c r="Q27" i="3"/>
  <c r="S27" i="3" s="1"/>
  <c r="V26" i="3"/>
  <c r="U26" i="3"/>
  <c r="Q26" i="3"/>
  <c r="R26" i="3" s="1"/>
  <c r="V25" i="3"/>
  <c r="U25" i="3"/>
  <c r="Q25" i="3"/>
  <c r="R25" i="3" s="1"/>
  <c r="V24" i="3"/>
  <c r="U24" i="3"/>
  <c r="Q24" i="3"/>
  <c r="R24" i="3" s="1"/>
  <c r="V23" i="3"/>
  <c r="U23" i="3"/>
  <c r="Q23" i="3"/>
  <c r="S23" i="3" s="1"/>
  <c r="V22" i="3"/>
  <c r="U22" i="3"/>
  <c r="Q22" i="3"/>
  <c r="R22" i="3" s="1"/>
  <c r="V21" i="3"/>
  <c r="U21" i="3"/>
  <c r="Q21" i="3"/>
  <c r="S21" i="3" s="1"/>
  <c r="V20" i="3"/>
  <c r="U20" i="3"/>
  <c r="Q20" i="3"/>
  <c r="S20" i="3" s="1"/>
  <c r="V19" i="3"/>
  <c r="U19" i="3"/>
  <c r="Q19" i="3"/>
  <c r="S19" i="3" s="1"/>
  <c r="V18" i="3"/>
  <c r="U18" i="3"/>
  <c r="W18" i="3" s="1"/>
  <c r="Q18" i="3"/>
  <c r="S18" i="3" s="1"/>
  <c r="V17" i="3"/>
  <c r="U17" i="3"/>
  <c r="Q17" i="3"/>
  <c r="S17" i="3" s="1"/>
  <c r="V16" i="3"/>
  <c r="U16" i="3"/>
  <c r="Q16" i="3"/>
  <c r="R16" i="3" s="1"/>
  <c r="V15" i="3"/>
  <c r="U15" i="3"/>
  <c r="Q15" i="3"/>
  <c r="S15" i="3" s="1"/>
  <c r="V14" i="3"/>
  <c r="U14" i="3"/>
  <c r="Q14" i="3"/>
  <c r="R14" i="3" s="1"/>
  <c r="V13" i="3"/>
  <c r="U13" i="3"/>
  <c r="Q13" i="3"/>
  <c r="S13" i="3" s="1"/>
  <c r="V12" i="3"/>
  <c r="U12" i="3"/>
  <c r="Q12" i="3"/>
  <c r="S12" i="3" s="1"/>
  <c r="V11" i="3"/>
  <c r="U11" i="3"/>
  <c r="Q11" i="3"/>
  <c r="R11" i="3" s="1"/>
  <c r="V10" i="3"/>
  <c r="U10" i="3"/>
  <c r="Q10" i="3"/>
  <c r="S10" i="3" s="1"/>
  <c r="V9" i="3"/>
  <c r="U9" i="3"/>
  <c r="Q9" i="3"/>
  <c r="R9" i="3" s="1"/>
  <c r="V8" i="3"/>
  <c r="U8" i="3"/>
  <c r="Q8" i="3"/>
  <c r="R8" i="3" s="1"/>
  <c r="V7" i="3"/>
  <c r="U7" i="3"/>
  <c r="Q7" i="3"/>
  <c r="S7" i="3" s="1"/>
  <c r="V6" i="3"/>
  <c r="U6" i="3"/>
  <c r="Q6" i="3"/>
  <c r="R6" i="3" s="1"/>
  <c r="V5" i="3"/>
  <c r="U5" i="3"/>
  <c r="Q5" i="3"/>
  <c r="S5" i="3" s="1"/>
  <c r="V4" i="3"/>
  <c r="U4" i="3"/>
  <c r="Q4" i="3"/>
  <c r="S4" i="3" s="1"/>
  <c r="V3" i="3"/>
  <c r="U3" i="3"/>
  <c r="Q3" i="3"/>
  <c r="R3" i="3" s="1"/>
  <c r="V2" i="3"/>
  <c r="U2" i="3"/>
  <c r="Q2" i="3"/>
  <c r="S2" i="3" s="1"/>
  <c r="H39" i="3" l="1"/>
  <c r="G39" i="3"/>
  <c r="F39" i="3"/>
  <c r="Q39" i="3"/>
  <c r="R39" i="3" s="1"/>
  <c r="I39" i="3"/>
  <c r="W13" i="3"/>
  <c r="S9" i="3"/>
  <c r="T9" i="3" s="1"/>
  <c r="R15" i="3"/>
  <c r="T15" i="3" s="1"/>
  <c r="W2" i="3"/>
  <c r="W24" i="3"/>
  <c r="X24" i="3" s="1"/>
  <c r="S32" i="3"/>
  <c r="T32" i="3" s="1"/>
  <c r="W12" i="3"/>
  <c r="S25" i="3"/>
  <c r="T25" i="3" s="1"/>
  <c r="W10" i="3"/>
  <c r="W38" i="3"/>
  <c r="X38" i="3" s="1"/>
  <c r="R13" i="3"/>
  <c r="T13" i="3" s="1"/>
  <c r="W20" i="3"/>
  <c r="W27" i="3"/>
  <c r="R35" i="3"/>
  <c r="T35" i="3" s="1"/>
  <c r="W7" i="3"/>
  <c r="W9" i="3"/>
  <c r="W14" i="3"/>
  <c r="W30" i="3"/>
  <c r="W37" i="3"/>
  <c r="X37" i="3" s="1"/>
  <c r="W5" i="3"/>
  <c r="S8" i="3"/>
  <c r="T8" i="3" s="1"/>
  <c r="R17" i="3"/>
  <c r="T17" i="3" s="1"/>
  <c r="S26" i="3"/>
  <c r="T26" i="3" s="1"/>
  <c r="W33" i="3"/>
  <c r="X33" i="3" s="1"/>
  <c r="W4" i="3"/>
  <c r="W3" i="3"/>
  <c r="W6" i="3"/>
  <c r="W26" i="3"/>
  <c r="W29" i="3"/>
  <c r="X29" i="3" s="1"/>
  <c r="W11" i="3"/>
  <c r="R21" i="3"/>
  <c r="T21" i="3" s="1"/>
  <c r="W28" i="3"/>
  <c r="R31" i="3"/>
  <c r="T31" i="3" s="1"/>
  <c r="R34" i="3"/>
  <c r="T34" i="3" s="1"/>
  <c r="W36" i="3"/>
  <c r="X36" i="3" s="1"/>
  <c r="R38" i="3"/>
  <c r="T38" i="3" s="1"/>
  <c r="W15" i="3"/>
  <c r="R23" i="3"/>
  <c r="T23" i="3" s="1"/>
  <c r="S6" i="3"/>
  <c r="T6" i="3" s="1"/>
  <c r="W19" i="3"/>
  <c r="R33" i="3"/>
  <c r="T33" i="3" s="1"/>
  <c r="W35" i="3"/>
  <c r="X35" i="3" s="1"/>
  <c r="R37" i="3"/>
  <c r="T37" i="3" s="1"/>
  <c r="W8" i="3"/>
  <c r="S14" i="3"/>
  <c r="T14" i="3" s="1"/>
  <c r="S16" i="3"/>
  <c r="T16" i="3" s="1"/>
  <c r="W17" i="3"/>
  <c r="W21" i="3"/>
  <c r="W23" i="3"/>
  <c r="W25" i="3"/>
  <c r="W31" i="3"/>
  <c r="R5" i="3"/>
  <c r="T5" i="3" s="1"/>
  <c r="W34" i="3"/>
  <c r="X34" i="3" s="1"/>
  <c r="R36" i="3"/>
  <c r="T36" i="3" s="1"/>
  <c r="R7" i="3"/>
  <c r="T7" i="3" s="1"/>
  <c r="W16" i="3"/>
  <c r="S22" i="3"/>
  <c r="T22" i="3" s="1"/>
  <c r="S24" i="3"/>
  <c r="T24" i="3" s="1"/>
  <c r="W22" i="3"/>
  <c r="S39" i="3"/>
  <c r="R12" i="3"/>
  <c r="T12" i="3" s="1"/>
  <c r="R30" i="3"/>
  <c r="T30" i="3" s="1"/>
  <c r="R19" i="3"/>
  <c r="T19" i="3" s="1"/>
  <c r="R28" i="3"/>
  <c r="T28" i="3" s="1"/>
  <c r="S29" i="3"/>
  <c r="T29" i="3" s="1"/>
  <c r="R2" i="3"/>
  <c r="T2" i="3" s="1"/>
  <c r="S3" i="3"/>
  <c r="T3" i="3" s="1"/>
  <c r="R10" i="3"/>
  <c r="T10" i="3" s="1"/>
  <c r="S11" i="3"/>
  <c r="T11" i="3" s="1"/>
  <c r="R18" i="3"/>
  <c r="T18" i="3" s="1"/>
  <c r="R27" i="3"/>
  <c r="T27" i="3" s="1"/>
  <c r="R4" i="3"/>
  <c r="T4" i="3" s="1"/>
  <c r="R20" i="3"/>
  <c r="T20" i="3" s="1"/>
  <c r="T39" i="3" l="1"/>
</calcChain>
</file>

<file path=xl/sharedStrings.xml><?xml version="1.0" encoding="utf-8"?>
<sst xmlns="http://schemas.openxmlformats.org/spreadsheetml/2006/main" count="23" uniqueCount="23">
  <si>
    <t>rownum</t>
  </si>
  <si>
    <t>sb_older</t>
  </si>
  <si>
    <t>births_older</t>
  </si>
  <si>
    <t>sb_younger</t>
  </si>
  <si>
    <t>births_younger</t>
  </si>
  <si>
    <t>p_older</t>
  </si>
  <si>
    <t>p_younger</t>
  </si>
  <si>
    <t>check</t>
  </si>
  <si>
    <t>compare</t>
  </si>
  <si>
    <t>OR</t>
  </si>
  <si>
    <t>total sb</t>
  </si>
  <si>
    <t>pct_sb_older</t>
  </si>
  <si>
    <t>pct_sb_younger</t>
  </si>
  <si>
    <t>OR or RR</t>
  </si>
  <si>
    <t>odds older</t>
  </si>
  <si>
    <t>odds younger</t>
  </si>
  <si>
    <t>live_births_older</t>
  </si>
  <si>
    <t>live_births_younger</t>
  </si>
  <si>
    <t>ratio_sb_lb_older</t>
  </si>
  <si>
    <t>ratio_sb_lb_younger</t>
  </si>
  <si>
    <t>totals</t>
  </si>
  <si>
    <t>ratio_tb_lb_older</t>
  </si>
  <si>
    <t>ratio_tb_lb_younger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</si>
</sst>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03AF-262A-4EAE-BF37-ADB38833C429}">
  <dimension ref="A1:X40"/>
  <sheetViews>
    <sheetView tabSelected="1"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85546875" bestFit="1" customWidth="1"/>
    <col min="2" max="2" width="8.140625" bestFit="1" customWidth="1"/>
    <col min="3" max="3" width="11" bestFit="1" customWidth="1"/>
    <col min="4" max="4" width="10.5703125" bestFit="1" customWidth="1"/>
    <col min="5" max="5" width="13.5703125" bestFit="1" customWidth="1"/>
    <col min="6" max="6" width="17.140625" bestFit="1" customWidth="1"/>
    <col min="7" max="7" width="19.7109375" bestFit="1" customWidth="1"/>
    <col min="8" max="8" width="17.85546875" bestFit="1" customWidth="1"/>
    <col min="9" max="11" width="13.5703125" customWidth="1"/>
    <col min="12" max="12" width="4.85546875" customWidth="1"/>
    <col min="13" max="14" width="10.85546875" bestFit="1" customWidth="1"/>
    <col min="15" max="16" width="10.85546875" customWidth="1"/>
    <col min="17" max="17" width="11.5703125" customWidth="1"/>
    <col min="18" max="18" width="11.85546875" customWidth="1"/>
    <col min="19" max="19" width="15.85546875" customWidth="1"/>
    <col min="20" max="20" width="6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  <c r="K1" t="s">
        <v>22</v>
      </c>
      <c r="L1" t="s">
        <v>13</v>
      </c>
      <c r="M1" t="s">
        <v>5</v>
      </c>
      <c r="N1" t="s">
        <v>6</v>
      </c>
      <c r="O1" t="s">
        <v>7</v>
      </c>
      <c r="P1" t="s">
        <v>8</v>
      </c>
      <c r="Q1" t="s">
        <v>10</v>
      </c>
      <c r="R1" t="s">
        <v>11</v>
      </c>
      <c r="S1" t="s">
        <v>12</v>
      </c>
      <c r="U1" t="s">
        <v>15</v>
      </c>
      <c r="V1" t="s">
        <v>14</v>
      </c>
      <c r="W1" t="s">
        <v>9</v>
      </c>
    </row>
    <row r="2" spans="1:23" x14ac:dyDescent="0.25">
      <c r="A2">
        <v>1</v>
      </c>
      <c r="B2">
        <v>1174</v>
      </c>
      <c r="C2">
        <v>202054</v>
      </c>
      <c r="D2">
        <v>8455</v>
      </c>
      <c r="E2">
        <v>2089070</v>
      </c>
      <c r="F2">
        <f>C2-B2</f>
        <v>200880</v>
      </c>
      <c r="G2">
        <f>E2-D2</f>
        <v>2080615</v>
      </c>
      <c r="H2">
        <f>B2/F2</f>
        <v>5.8442851453604141E-3</v>
      </c>
      <c r="I2">
        <f>D2/G2</f>
        <v>4.0637023187855515E-3</v>
      </c>
      <c r="J2">
        <f>C2/F2</f>
        <v>1.0058442851453604</v>
      </c>
      <c r="K2">
        <f>E2/G2</f>
        <v>1.0040637023187855</v>
      </c>
      <c r="L2">
        <v>1.44</v>
      </c>
      <c r="M2">
        <v>5.8103299999999998E-3</v>
      </c>
      <c r="N2">
        <v>4.0472599999999996E-3</v>
      </c>
      <c r="O2">
        <v>1.4356217</v>
      </c>
      <c r="P2">
        <v>0.99695953999999998</v>
      </c>
      <c r="Q2">
        <f>B2+D2</f>
        <v>9629</v>
      </c>
      <c r="R2">
        <f>B2/Q2</f>
        <v>0.12192335652715755</v>
      </c>
      <c r="S2">
        <f>D2/Q2</f>
        <v>0.87807664347284242</v>
      </c>
      <c r="T2">
        <f>R2+S2</f>
        <v>1</v>
      </c>
      <c r="U2">
        <f>N2/(1-N2)</f>
        <v>4.0637068783002687E-3</v>
      </c>
      <c r="V2">
        <f>M2/(1-M2)</f>
        <v>5.8442872374644562E-3</v>
      </c>
      <c r="W2">
        <f>V2/U2</f>
        <v>1.4381665342725096</v>
      </c>
    </row>
    <row r="3" spans="1:23" x14ac:dyDescent="0.25">
      <c r="A3">
        <v>2</v>
      </c>
      <c r="B3">
        <v>3228</v>
      </c>
      <c r="C3">
        <v>512381</v>
      </c>
      <c r="D3">
        <v>7932</v>
      </c>
      <c r="E3">
        <v>1983000</v>
      </c>
      <c r="F3">
        <f t="shared" ref="F3:F39" si="0">C3-B3</f>
        <v>509153</v>
      </c>
      <c r="G3">
        <f t="shared" ref="G3:G39" si="1">E3-D3</f>
        <v>1975068</v>
      </c>
      <c r="H3">
        <f t="shared" ref="H3:H39" si="2">B3/F3</f>
        <v>6.3399410393339527E-3</v>
      </c>
      <c r="I3">
        <f t="shared" ref="I3:I39" si="3">D3/G3</f>
        <v>4.0160642570281121E-3</v>
      </c>
      <c r="J3">
        <f t="shared" ref="J3:J39" si="4">C3/F3</f>
        <v>1.0063399410393339</v>
      </c>
      <c r="K3">
        <f t="shared" ref="K3:K39" si="5">E3/G3</f>
        <v>1.0040160642570282</v>
      </c>
      <c r="L3">
        <v>1.57</v>
      </c>
      <c r="M3">
        <v>6.3E-3</v>
      </c>
      <c r="N3">
        <v>4.0000000000000001E-3</v>
      </c>
      <c r="O3">
        <v>1.5749998999999999</v>
      </c>
      <c r="P3">
        <v>1.0031846</v>
      </c>
      <c r="Q3">
        <f t="shared" ref="Q3:Q38" si="6">B3+D3</f>
        <v>11160</v>
      </c>
      <c r="R3">
        <f t="shared" ref="R3:R38" si="7">B3/Q3</f>
        <v>0.28924731182795699</v>
      </c>
      <c r="S3">
        <f t="shared" ref="S3:S38" si="8">D3/Q3</f>
        <v>0.71075268817204296</v>
      </c>
      <c r="T3">
        <f t="shared" ref="T3:T39" si="9">R3+S3</f>
        <v>1</v>
      </c>
      <c r="U3">
        <f t="shared" ref="U3:U38" si="10">N3/(1-N3)</f>
        <v>4.0160642570281129E-3</v>
      </c>
      <c r="V3">
        <f t="shared" ref="V3:V38" si="11">M3/(1-M3)</f>
        <v>6.3399416322833854E-3</v>
      </c>
      <c r="W3">
        <f t="shared" ref="W3:W38" si="12">V3/U3</f>
        <v>1.5786454664385627</v>
      </c>
    </row>
    <row r="4" spans="1:23" x14ac:dyDescent="0.25">
      <c r="A4">
        <v>3</v>
      </c>
      <c r="B4">
        <v>8177</v>
      </c>
      <c r="C4">
        <v>2470005</v>
      </c>
      <c r="D4">
        <v>15061</v>
      </c>
      <c r="E4">
        <v>5440685</v>
      </c>
      <c r="F4">
        <f t="shared" si="0"/>
        <v>2461828</v>
      </c>
      <c r="G4">
        <f t="shared" si="1"/>
        <v>5425624</v>
      </c>
      <c r="H4">
        <f t="shared" si="2"/>
        <v>3.3215155567326393E-3</v>
      </c>
      <c r="I4">
        <f t="shared" si="3"/>
        <v>2.7759019054766788E-3</v>
      </c>
      <c r="J4">
        <f t="shared" si="4"/>
        <v>1.0033215155567325</v>
      </c>
      <c r="K4">
        <f t="shared" si="5"/>
        <v>1.0027759019054767</v>
      </c>
      <c r="L4">
        <v>1.2</v>
      </c>
      <c r="M4">
        <v>3.31052E-3</v>
      </c>
      <c r="N4">
        <v>2.7682200000000001E-3</v>
      </c>
      <c r="O4">
        <v>1.1959029999999999</v>
      </c>
      <c r="P4">
        <v>0.99658579999999997</v>
      </c>
      <c r="Q4">
        <f t="shared" si="6"/>
        <v>23238</v>
      </c>
      <c r="R4">
        <f t="shared" si="7"/>
        <v>0.3518805404940184</v>
      </c>
      <c r="S4">
        <f t="shared" si="8"/>
        <v>0.6481194595059816</v>
      </c>
      <c r="T4">
        <f t="shared" si="9"/>
        <v>1</v>
      </c>
      <c r="U4">
        <f t="shared" si="10"/>
        <v>2.7759043138396574E-3</v>
      </c>
      <c r="V4">
        <f t="shared" si="11"/>
        <v>3.3215159449661294E-3</v>
      </c>
      <c r="W4">
        <f t="shared" si="12"/>
        <v>1.196552751622687</v>
      </c>
    </row>
    <row r="5" spans="1:23" x14ac:dyDescent="0.25">
      <c r="A5">
        <v>4</v>
      </c>
      <c r="B5">
        <v>41</v>
      </c>
      <c r="C5">
        <v>7880</v>
      </c>
      <c r="D5">
        <v>251</v>
      </c>
      <c r="E5">
        <v>70557</v>
      </c>
      <c r="F5">
        <f t="shared" si="0"/>
        <v>7839</v>
      </c>
      <c r="G5">
        <f t="shared" si="1"/>
        <v>70306</v>
      </c>
      <c r="H5">
        <f t="shared" si="2"/>
        <v>5.2302589616022455E-3</v>
      </c>
      <c r="I5">
        <f t="shared" si="3"/>
        <v>3.5701078144112879E-3</v>
      </c>
      <c r="J5">
        <f t="shared" si="4"/>
        <v>1.0052302589616022</v>
      </c>
      <c r="K5">
        <f t="shared" si="5"/>
        <v>1.0035701078144112</v>
      </c>
      <c r="L5">
        <v>1.46</v>
      </c>
      <c r="M5">
        <v>5.2030499999999999E-3</v>
      </c>
      <c r="N5">
        <v>3.55741E-3</v>
      </c>
      <c r="O5">
        <v>1.4625948</v>
      </c>
      <c r="P5">
        <v>1.0017773000000001</v>
      </c>
      <c r="Q5">
        <f t="shared" si="6"/>
        <v>292</v>
      </c>
      <c r="R5">
        <f t="shared" si="7"/>
        <v>0.1404109589041096</v>
      </c>
      <c r="S5">
        <f t="shared" si="8"/>
        <v>0.8595890410958904</v>
      </c>
      <c r="T5">
        <f t="shared" si="9"/>
        <v>1</v>
      </c>
      <c r="U5">
        <f t="shared" si="10"/>
        <v>3.570110346246842E-3</v>
      </c>
      <c r="V5">
        <f t="shared" si="11"/>
        <v>5.2302633215753225E-3</v>
      </c>
      <c r="W5">
        <f t="shared" si="12"/>
        <v>1.4650144713520559</v>
      </c>
    </row>
    <row r="6" spans="1:23" x14ac:dyDescent="0.25">
      <c r="A6">
        <v>5</v>
      </c>
      <c r="B6">
        <v>2675</v>
      </c>
      <c r="C6">
        <v>87063</v>
      </c>
      <c r="D6">
        <v>9400</v>
      </c>
      <c r="E6">
        <v>579389</v>
      </c>
      <c r="F6">
        <f t="shared" si="0"/>
        <v>84388</v>
      </c>
      <c r="G6">
        <f t="shared" si="1"/>
        <v>569989</v>
      </c>
      <c r="H6">
        <f t="shared" si="2"/>
        <v>3.1698819737403419E-2</v>
      </c>
      <c r="I6">
        <f t="shared" si="3"/>
        <v>1.6491546328087033E-2</v>
      </c>
      <c r="J6">
        <f t="shared" si="4"/>
        <v>1.0316988197374035</v>
      </c>
      <c r="K6">
        <f t="shared" si="5"/>
        <v>1.016491546328087</v>
      </c>
      <c r="L6">
        <v>1.89</v>
      </c>
      <c r="M6">
        <v>3.072488E-2</v>
      </c>
      <c r="N6">
        <v>1.6223990000000001E-2</v>
      </c>
      <c r="O6">
        <v>1.8937932</v>
      </c>
      <c r="P6">
        <v>1.0020070000000001</v>
      </c>
      <c r="Q6">
        <f t="shared" si="6"/>
        <v>12075</v>
      </c>
      <c r="R6">
        <f t="shared" si="7"/>
        <v>0.22153209109730848</v>
      </c>
      <c r="S6">
        <f t="shared" si="8"/>
        <v>0.77846790890269146</v>
      </c>
      <c r="T6">
        <f t="shared" si="9"/>
        <v>1</v>
      </c>
      <c r="U6">
        <f t="shared" si="10"/>
        <v>1.6491548721542824E-2</v>
      </c>
      <c r="V6">
        <f t="shared" si="11"/>
        <v>3.1698822518007062E-2</v>
      </c>
      <c r="W6">
        <f t="shared" si="12"/>
        <v>1.9221252687201571</v>
      </c>
    </row>
    <row r="7" spans="1:23" x14ac:dyDescent="0.25">
      <c r="A7">
        <v>6</v>
      </c>
      <c r="B7">
        <v>65</v>
      </c>
      <c r="C7">
        <v>7066</v>
      </c>
      <c r="D7">
        <v>742</v>
      </c>
      <c r="E7">
        <v>175256</v>
      </c>
      <c r="F7">
        <f t="shared" si="0"/>
        <v>7001</v>
      </c>
      <c r="G7">
        <f t="shared" si="1"/>
        <v>174514</v>
      </c>
      <c r="H7">
        <f t="shared" si="2"/>
        <v>9.2843879445793451E-3</v>
      </c>
      <c r="I7">
        <f t="shared" si="3"/>
        <v>4.2518078778779923E-3</v>
      </c>
      <c r="J7">
        <f t="shared" si="4"/>
        <v>1.0092843879445794</v>
      </c>
      <c r="K7">
        <f t="shared" si="5"/>
        <v>1.0042518078778779</v>
      </c>
      <c r="L7">
        <v>2.1800000000000002</v>
      </c>
      <c r="M7">
        <v>9.1989800000000007E-3</v>
      </c>
      <c r="N7">
        <v>4.2338100000000002E-3</v>
      </c>
      <c r="O7">
        <v>2.1727447999999998</v>
      </c>
      <c r="P7">
        <v>0.99667190999999999</v>
      </c>
      <c r="Q7">
        <f t="shared" si="6"/>
        <v>807</v>
      </c>
      <c r="R7">
        <f t="shared" si="7"/>
        <v>8.0545229244114003E-2</v>
      </c>
      <c r="S7">
        <f t="shared" si="8"/>
        <v>0.919454770755886</v>
      </c>
      <c r="T7">
        <f t="shared" si="9"/>
        <v>1</v>
      </c>
      <c r="U7">
        <f t="shared" si="10"/>
        <v>4.2518113614602639E-3</v>
      </c>
      <c r="V7">
        <f t="shared" si="11"/>
        <v>9.2843868893069982E-3</v>
      </c>
      <c r="W7">
        <f t="shared" si="12"/>
        <v>2.1836309516136012</v>
      </c>
    </row>
    <row r="8" spans="1:23" x14ac:dyDescent="0.25">
      <c r="A8">
        <v>7</v>
      </c>
      <c r="B8">
        <v>441</v>
      </c>
      <c r="C8">
        <v>46596</v>
      </c>
      <c r="D8">
        <v>2013</v>
      </c>
      <c r="E8">
        <v>323455</v>
      </c>
      <c r="F8">
        <f t="shared" si="0"/>
        <v>46155</v>
      </c>
      <c r="G8">
        <f t="shared" si="1"/>
        <v>321442</v>
      </c>
      <c r="H8">
        <f t="shared" si="2"/>
        <v>9.5547611309717249E-3</v>
      </c>
      <c r="I8">
        <f t="shared" si="3"/>
        <v>6.2624050373006638E-3</v>
      </c>
      <c r="J8">
        <f t="shared" si="4"/>
        <v>1.0095547611309716</v>
      </c>
      <c r="K8">
        <f t="shared" si="5"/>
        <v>1.0062624050373006</v>
      </c>
      <c r="L8">
        <v>1.53</v>
      </c>
      <c r="M8">
        <v>9.46433E-3</v>
      </c>
      <c r="N8">
        <v>6.2234300000000003E-3</v>
      </c>
      <c r="O8">
        <v>1.5207577999999999</v>
      </c>
      <c r="P8">
        <v>0.99395933000000003</v>
      </c>
      <c r="Q8">
        <f t="shared" si="6"/>
        <v>2454</v>
      </c>
      <c r="R8">
        <f t="shared" si="7"/>
        <v>0.17970660146699266</v>
      </c>
      <c r="S8">
        <f t="shared" si="8"/>
        <v>0.82029339853300731</v>
      </c>
      <c r="T8">
        <f t="shared" si="9"/>
        <v>1</v>
      </c>
      <c r="U8">
        <f t="shared" si="10"/>
        <v>6.2624036306269532E-3</v>
      </c>
      <c r="V8">
        <f t="shared" si="11"/>
        <v>9.5547593959942907E-3</v>
      </c>
      <c r="W8">
        <f t="shared" si="12"/>
        <v>1.5257335616736232</v>
      </c>
    </row>
    <row r="9" spans="1:23" x14ac:dyDescent="0.25">
      <c r="A9">
        <v>8</v>
      </c>
      <c r="B9">
        <v>365</v>
      </c>
      <c r="C9">
        <v>53448</v>
      </c>
      <c r="D9">
        <v>973</v>
      </c>
      <c r="E9">
        <v>228694</v>
      </c>
      <c r="F9">
        <f t="shared" si="0"/>
        <v>53083</v>
      </c>
      <c r="G9">
        <f t="shared" si="1"/>
        <v>227721</v>
      </c>
      <c r="H9">
        <f t="shared" si="2"/>
        <v>6.8760243392423188E-3</v>
      </c>
      <c r="I9">
        <f t="shared" si="3"/>
        <v>4.2727723837502913E-3</v>
      </c>
      <c r="J9">
        <f t="shared" si="4"/>
        <v>1.0068760243392423</v>
      </c>
      <c r="K9">
        <f t="shared" si="5"/>
        <v>1.0042727723837503</v>
      </c>
      <c r="L9">
        <v>1.61</v>
      </c>
      <c r="M9">
        <v>6.8290699999999996E-3</v>
      </c>
      <c r="N9">
        <v>4.2545899999999999E-3</v>
      </c>
      <c r="O9">
        <v>1.6051046</v>
      </c>
      <c r="P9">
        <v>0.99695937000000001</v>
      </c>
      <c r="Q9">
        <f t="shared" si="6"/>
        <v>1338</v>
      </c>
      <c r="R9">
        <f t="shared" si="7"/>
        <v>0.27279521674140506</v>
      </c>
      <c r="S9">
        <f t="shared" si="8"/>
        <v>0.72720478325859494</v>
      </c>
      <c r="T9">
        <f t="shared" si="9"/>
        <v>1</v>
      </c>
      <c r="U9">
        <f t="shared" si="10"/>
        <v>4.2727688797480875E-3</v>
      </c>
      <c r="V9">
        <f t="shared" si="11"/>
        <v>6.8760268688089765E-3</v>
      </c>
      <c r="W9">
        <f t="shared" si="12"/>
        <v>1.6092672134455284</v>
      </c>
    </row>
    <row r="10" spans="1:23" x14ac:dyDescent="0.25">
      <c r="A10">
        <v>9</v>
      </c>
      <c r="B10">
        <v>95</v>
      </c>
      <c r="C10">
        <v>21467</v>
      </c>
      <c r="D10">
        <v>558</v>
      </c>
      <c r="E10">
        <v>163689</v>
      </c>
      <c r="F10">
        <f t="shared" si="0"/>
        <v>21372</v>
      </c>
      <c r="G10">
        <f t="shared" si="1"/>
        <v>163131</v>
      </c>
      <c r="H10">
        <f t="shared" si="2"/>
        <v>4.4450683136814523E-3</v>
      </c>
      <c r="I10">
        <f t="shared" si="3"/>
        <v>3.4205638413299742E-3</v>
      </c>
      <c r="J10">
        <f t="shared" si="4"/>
        <v>1.0044450683136814</v>
      </c>
      <c r="K10">
        <f t="shared" si="5"/>
        <v>1.00342056384133</v>
      </c>
      <c r="L10">
        <v>1.3</v>
      </c>
      <c r="M10">
        <v>4.4254000000000003E-3</v>
      </c>
      <c r="N10">
        <v>3.4088999999999999E-3</v>
      </c>
      <c r="O10">
        <v>1.2981879000000001</v>
      </c>
      <c r="P10">
        <v>0.99860605000000002</v>
      </c>
      <c r="Q10">
        <f t="shared" si="6"/>
        <v>653</v>
      </c>
      <c r="R10">
        <f t="shared" si="7"/>
        <v>0.14548238897396631</v>
      </c>
      <c r="S10">
        <f t="shared" si="8"/>
        <v>0.85451761102603374</v>
      </c>
      <c r="T10">
        <f t="shared" si="9"/>
        <v>1</v>
      </c>
      <c r="U10">
        <f t="shared" si="10"/>
        <v>3.4205603481708797E-3</v>
      </c>
      <c r="V10">
        <f t="shared" si="11"/>
        <v>4.445071218168885E-3</v>
      </c>
      <c r="W10">
        <f t="shared" si="12"/>
        <v>1.2995155079038014</v>
      </c>
    </row>
    <row r="11" spans="1:23" x14ac:dyDescent="0.25">
      <c r="A11">
        <v>10</v>
      </c>
      <c r="B11">
        <v>217</v>
      </c>
      <c r="C11">
        <v>32867</v>
      </c>
      <c r="D11">
        <v>2785</v>
      </c>
      <c r="E11">
        <v>876361</v>
      </c>
      <c r="F11">
        <f t="shared" si="0"/>
        <v>32650</v>
      </c>
      <c r="G11">
        <f t="shared" si="1"/>
        <v>873576</v>
      </c>
      <c r="H11">
        <f t="shared" si="2"/>
        <v>6.64624808575804E-3</v>
      </c>
      <c r="I11">
        <f t="shared" si="3"/>
        <v>3.1880454591243349E-3</v>
      </c>
      <c r="J11">
        <f t="shared" si="4"/>
        <v>1.0066462480857581</v>
      </c>
      <c r="K11">
        <f t="shared" si="5"/>
        <v>1.0031880454591244</v>
      </c>
      <c r="L11">
        <v>2.08</v>
      </c>
      <c r="M11">
        <v>6.6023699999999998E-3</v>
      </c>
      <c r="N11">
        <v>3.1779099999999999E-3</v>
      </c>
      <c r="O11">
        <v>2.0775787999999999</v>
      </c>
      <c r="P11">
        <v>0.99883597999999996</v>
      </c>
      <c r="Q11">
        <f t="shared" si="6"/>
        <v>3002</v>
      </c>
      <c r="R11">
        <f t="shared" si="7"/>
        <v>7.2285143237841437E-2</v>
      </c>
      <c r="S11">
        <f t="shared" si="8"/>
        <v>0.92771485676215859</v>
      </c>
      <c r="T11">
        <f t="shared" si="9"/>
        <v>1</v>
      </c>
      <c r="U11">
        <f t="shared" si="10"/>
        <v>3.1880413083542319E-3</v>
      </c>
      <c r="V11">
        <f t="shared" si="11"/>
        <v>6.6462510082694673E-3</v>
      </c>
      <c r="W11">
        <f t="shared" si="12"/>
        <v>2.0847443196087294</v>
      </c>
    </row>
    <row r="12" spans="1:23" x14ac:dyDescent="0.25">
      <c r="A12">
        <v>11</v>
      </c>
      <c r="B12">
        <v>59</v>
      </c>
      <c r="C12">
        <v>5086</v>
      </c>
      <c r="D12">
        <v>435</v>
      </c>
      <c r="E12">
        <v>63044</v>
      </c>
      <c r="F12">
        <f t="shared" si="0"/>
        <v>5027</v>
      </c>
      <c r="G12">
        <f t="shared" si="1"/>
        <v>62609</v>
      </c>
      <c r="H12">
        <f t="shared" si="2"/>
        <v>1.1736622239904515E-2</v>
      </c>
      <c r="I12">
        <f t="shared" si="3"/>
        <v>6.9478828922359404E-3</v>
      </c>
      <c r="J12">
        <f t="shared" si="4"/>
        <v>1.0117366222399045</v>
      </c>
      <c r="K12">
        <f t="shared" si="5"/>
        <v>1.006947882892236</v>
      </c>
      <c r="L12">
        <v>1.69</v>
      </c>
      <c r="M12">
        <v>1.160047E-2</v>
      </c>
      <c r="N12">
        <v>6.8999400000000002E-3</v>
      </c>
      <c r="O12">
        <v>1.6812417</v>
      </c>
      <c r="P12">
        <v>0.99481759000000003</v>
      </c>
      <c r="Q12">
        <f t="shared" si="6"/>
        <v>494</v>
      </c>
      <c r="R12">
        <f t="shared" si="7"/>
        <v>0.1194331983805668</v>
      </c>
      <c r="S12">
        <f t="shared" si="8"/>
        <v>0.88056680161943324</v>
      </c>
      <c r="T12">
        <f t="shared" si="9"/>
        <v>1</v>
      </c>
      <c r="U12">
        <f t="shared" si="10"/>
        <v>6.9478799548154295E-3</v>
      </c>
      <c r="V12">
        <f t="shared" si="11"/>
        <v>1.173662031182876E-2</v>
      </c>
      <c r="W12">
        <f t="shared" si="12"/>
        <v>1.6892376362510921</v>
      </c>
    </row>
    <row r="13" spans="1:23" x14ac:dyDescent="0.25">
      <c r="A13">
        <v>12</v>
      </c>
      <c r="B13">
        <v>261</v>
      </c>
      <c r="C13">
        <v>48950</v>
      </c>
      <c r="D13">
        <v>3238</v>
      </c>
      <c r="E13">
        <v>763411</v>
      </c>
      <c r="F13">
        <f t="shared" si="0"/>
        <v>48689</v>
      </c>
      <c r="G13">
        <f t="shared" si="1"/>
        <v>760173</v>
      </c>
      <c r="H13">
        <f t="shared" si="2"/>
        <v>5.3605537184990447E-3</v>
      </c>
      <c r="I13">
        <f t="shared" si="3"/>
        <v>4.2595567061708322E-3</v>
      </c>
      <c r="J13">
        <f t="shared" si="4"/>
        <v>1.0053605537184991</v>
      </c>
      <c r="K13">
        <f t="shared" si="5"/>
        <v>1.0042595567061707</v>
      </c>
      <c r="L13">
        <v>1.26</v>
      </c>
      <c r="M13">
        <v>5.3319700000000001E-3</v>
      </c>
      <c r="N13">
        <v>4.2414899999999997E-3</v>
      </c>
      <c r="O13">
        <v>1.2570987</v>
      </c>
      <c r="P13">
        <v>0.99769739000000002</v>
      </c>
      <c r="Q13">
        <f t="shared" si="6"/>
        <v>3499</v>
      </c>
      <c r="R13">
        <f t="shared" si="7"/>
        <v>7.4592740783080883E-2</v>
      </c>
      <c r="S13">
        <f t="shared" si="8"/>
        <v>0.92540725921691913</v>
      </c>
      <c r="T13">
        <f t="shared" si="9"/>
        <v>1</v>
      </c>
      <c r="U13">
        <f t="shared" si="10"/>
        <v>4.2595568678594565E-3</v>
      </c>
      <c r="V13">
        <f t="shared" si="11"/>
        <v>5.3605523040687253E-3</v>
      </c>
      <c r="W13">
        <f t="shared" si="12"/>
        <v>1.2584765200617098</v>
      </c>
    </row>
    <row r="14" spans="1:23" x14ac:dyDescent="0.25">
      <c r="A14">
        <v>13</v>
      </c>
      <c r="B14">
        <v>457</v>
      </c>
      <c r="C14">
        <v>163782</v>
      </c>
      <c r="D14">
        <v>130</v>
      </c>
      <c r="E14">
        <v>83820</v>
      </c>
      <c r="F14">
        <f t="shared" si="0"/>
        <v>163325</v>
      </c>
      <c r="G14">
        <f t="shared" si="1"/>
        <v>83690</v>
      </c>
      <c r="H14">
        <f t="shared" si="2"/>
        <v>2.7981019439767335E-3</v>
      </c>
      <c r="I14">
        <f t="shared" si="3"/>
        <v>1.5533516549169554E-3</v>
      </c>
      <c r="J14">
        <f t="shared" si="4"/>
        <v>1.0027981019439767</v>
      </c>
      <c r="K14">
        <f t="shared" si="5"/>
        <v>1.0015533516549169</v>
      </c>
      <c r="L14">
        <v>1.8</v>
      </c>
      <c r="M14">
        <v>2.79029E-3</v>
      </c>
      <c r="N14">
        <v>1.55094E-3</v>
      </c>
      <c r="O14">
        <v>1.799096</v>
      </c>
      <c r="P14">
        <v>0.99949776999999995</v>
      </c>
      <c r="Q14">
        <f t="shared" si="6"/>
        <v>587</v>
      </c>
      <c r="R14">
        <f t="shared" si="7"/>
        <v>0.77853492333901197</v>
      </c>
      <c r="S14">
        <f t="shared" si="8"/>
        <v>0.22146507666098808</v>
      </c>
      <c r="T14">
        <f t="shared" si="9"/>
        <v>1</v>
      </c>
      <c r="U14">
        <f t="shared" si="10"/>
        <v>1.553349151332768E-3</v>
      </c>
      <c r="V14">
        <f t="shared" si="11"/>
        <v>2.7980975034829934E-3</v>
      </c>
      <c r="W14">
        <f t="shared" si="12"/>
        <v>1.8013319806961852</v>
      </c>
    </row>
    <row r="15" spans="1:23" x14ac:dyDescent="0.25">
      <c r="A15">
        <v>14</v>
      </c>
      <c r="B15">
        <v>349</v>
      </c>
      <c r="C15">
        <v>75062</v>
      </c>
      <c r="D15">
        <v>1811</v>
      </c>
      <c r="E15">
        <v>563180</v>
      </c>
      <c r="F15">
        <f t="shared" si="0"/>
        <v>74713</v>
      </c>
      <c r="G15">
        <f t="shared" si="1"/>
        <v>561369</v>
      </c>
      <c r="H15">
        <f t="shared" si="2"/>
        <v>4.6712084911595033E-3</v>
      </c>
      <c r="I15">
        <f t="shared" si="3"/>
        <v>3.2260420507723084E-3</v>
      </c>
      <c r="J15">
        <f t="shared" si="4"/>
        <v>1.0046712084911595</v>
      </c>
      <c r="K15">
        <f t="shared" si="5"/>
        <v>1.0032260420507724</v>
      </c>
      <c r="L15">
        <v>1.45</v>
      </c>
      <c r="M15">
        <v>4.64949E-3</v>
      </c>
      <c r="N15">
        <v>3.2156699999999999E-3</v>
      </c>
      <c r="O15">
        <v>1.4458861000000001</v>
      </c>
      <c r="P15">
        <v>0.99716278999999997</v>
      </c>
      <c r="Q15">
        <f t="shared" si="6"/>
        <v>2160</v>
      </c>
      <c r="R15">
        <f t="shared" si="7"/>
        <v>0.16157407407407406</v>
      </c>
      <c r="S15">
        <f t="shared" si="8"/>
        <v>0.83842592592592591</v>
      </c>
      <c r="T15">
        <f t="shared" si="9"/>
        <v>1</v>
      </c>
      <c r="U15">
        <f t="shared" si="10"/>
        <v>3.2260438925640011E-3</v>
      </c>
      <c r="V15">
        <f t="shared" si="11"/>
        <v>4.6712087383167164E-3</v>
      </c>
      <c r="W15">
        <f t="shared" si="12"/>
        <v>1.4479681287299921</v>
      </c>
    </row>
    <row r="16" spans="1:23" x14ac:dyDescent="0.25">
      <c r="A16" s="1">
        <v>15</v>
      </c>
      <c r="B16" s="1">
        <v>270</v>
      </c>
      <c r="C16" s="1">
        <v>29233</v>
      </c>
      <c r="D16" s="1">
        <v>1643</v>
      </c>
      <c r="E16" s="1">
        <v>254723</v>
      </c>
      <c r="F16" s="1">
        <f t="shared" si="0"/>
        <v>28963</v>
      </c>
      <c r="G16" s="1">
        <f t="shared" si="1"/>
        <v>253080</v>
      </c>
      <c r="H16" s="1">
        <f t="shared" si="2"/>
        <v>9.3222387183648104E-3</v>
      </c>
      <c r="I16" s="1">
        <f t="shared" si="3"/>
        <v>6.4920183341235973E-3</v>
      </c>
      <c r="J16">
        <f t="shared" si="4"/>
        <v>1.0093222387183649</v>
      </c>
      <c r="K16">
        <f t="shared" si="5"/>
        <v>1.0064920183341235</v>
      </c>
      <c r="L16" s="1">
        <v>1.44</v>
      </c>
      <c r="M16" s="1">
        <v>9.2361400000000003E-3</v>
      </c>
      <c r="N16" s="1">
        <v>6.45014E-3</v>
      </c>
      <c r="O16" s="1">
        <v>1.4319272999999999</v>
      </c>
      <c r="P16" s="1">
        <v>0.99439396999999996</v>
      </c>
      <c r="Q16" s="1">
        <f t="shared" si="6"/>
        <v>1913</v>
      </c>
      <c r="R16" s="1">
        <f t="shared" si="7"/>
        <v>0.14113957135389441</v>
      </c>
      <c r="S16" s="1">
        <f t="shared" si="8"/>
        <v>0.85886042864610557</v>
      </c>
      <c r="T16" s="1">
        <f t="shared" si="9"/>
        <v>1</v>
      </c>
      <c r="U16">
        <f t="shared" si="10"/>
        <v>6.4920144017734547E-3</v>
      </c>
      <c r="V16">
        <f t="shared" si="11"/>
        <v>9.3222415278651771E-3</v>
      </c>
      <c r="W16">
        <f t="shared" si="12"/>
        <v>1.4359551521202072</v>
      </c>
    </row>
    <row r="17" spans="1:24" x14ac:dyDescent="0.25">
      <c r="A17">
        <v>16</v>
      </c>
      <c r="B17">
        <v>2</v>
      </c>
      <c r="C17">
        <v>1404</v>
      </c>
      <c r="D17">
        <v>29</v>
      </c>
      <c r="E17">
        <v>6978</v>
      </c>
      <c r="F17">
        <f t="shared" si="0"/>
        <v>1402</v>
      </c>
      <c r="G17">
        <f t="shared" si="1"/>
        <v>6949</v>
      </c>
      <c r="H17">
        <f t="shared" si="2"/>
        <v>1.4265335235378032E-3</v>
      </c>
      <c r="I17">
        <f t="shared" si="3"/>
        <v>4.1732623399050222E-3</v>
      </c>
      <c r="J17">
        <f t="shared" si="4"/>
        <v>1.0014265335235377</v>
      </c>
      <c r="K17">
        <f t="shared" si="5"/>
        <v>1.0041732623399051</v>
      </c>
      <c r="L17">
        <v>0.34</v>
      </c>
      <c r="M17">
        <v>1.4245E-3</v>
      </c>
      <c r="N17">
        <v>4.1559199999999996E-3</v>
      </c>
      <c r="O17">
        <v>0.34276452000000002</v>
      </c>
      <c r="P17">
        <v>1.0081309000000001</v>
      </c>
      <c r="Q17">
        <f t="shared" si="6"/>
        <v>31</v>
      </c>
      <c r="R17">
        <f t="shared" si="7"/>
        <v>6.4516129032258063E-2</v>
      </c>
      <c r="S17">
        <f t="shared" si="8"/>
        <v>0.93548387096774188</v>
      </c>
      <c r="T17">
        <f t="shared" si="9"/>
        <v>1</v>
      </c>
      <c r="U17">
        <f t="shared" si="10"/>
        <v>4.173263750285084E-3</v>
      </c>
      <c r="V17">
        <f t="shared" si="11"/>
        <v>1.4265320949692838E-3</v>
      </c>
      <c r="W17">
        <f t="shared" si="12"/>
        <v>0.34182648888938172</v>
      </c>
    </row>
    <row r="18" spans="1:24" x14ac:dyDescent="0.25">
      <c r="A18">
        <v>17</v>
      </c>
      <c r="B18">
        <v>102</v>
      </c>
      <c r="C18">
        <v>1177</v>
      </c>
      <c r="D18">
        <v>700</v>
      </c>
      <c r="E18">
        <v>12333</v>
      </c>
      <c r="F18">
        <f t="shared" si="0"/>
        <v>1075</v>
      </c>
      <c r="G18">
        <f t="shared" si="1"/>
        <v>11633</v>
      </c>
      <c r="H18">
        <f t="shared" si="2"/>
        <v>9.4883720930232562E-2</v>
      </c>
      <c r="I18">
        <f t="shared" si="3"/>
        <v>6.0173643943952547E-2</v>
      </c>
      <c r="J18">
        <f t="shared" si="4"/>
        <v>1.0948837209302325</v>
      </c>
      <c r="K18">
        <f t="shared" si="5"/>
        <v>1.0601736439439526</v>
      </c>
      <c r="L18">
        <v>1.53</v>
      </c>
      <c r="M18">
        <v>8.6661000000000002E-2</v>
      </c>
      <c r="N18">
        <v>5.6758290000000003E-2</v>
      </c>
      <c r="O18">
        <v>1.5268431</v>
      </c>
      <c r="P18">
        <v>0.99793664000000004</v>
      </c>
      <c r="Q18">
        <f t="shared" si="6"/>
        <v>802</v>
      </c>
      <c r="R18">
        <f t="shared" si="7"/>
        <v>0.12718204488778054</v>
      </c>
      <c r="S18">
        <f t="shared" si="8"/>
        <v>0.87281795511221949</v>
      </c>
      <c r="T18">
        <f t="shared" si="9"/>
        <v>1</v>
      </c>
      <c r="U18">
        <f t="shared" si="10"/>
        <v>6.0173643084549346E-2</v>
      </c>
      <c r="V18">
        <f t="shared" si="11"/>
        <v>9.4883717874743118E-2</v>
      </c>
      <c r="W18">
        <f t="shared" si="12"/>
        <v>1.5768318654302351</v>
      </c>
    </row>
    <row r="19" spans="1:24" x14ac:dyDescent="0.25">
      <c r="A19">
        <v>18</v>
      </c>
      <c r="B19">
        <v>127</v>
      </c>
      <c r="C19">
        <v>11942</v>
      </c>
      <c r="D19">
        <v>561</v>
      </c>
      <c r="E19">
        <v>82376</v>
      </c>
      <c r="F19">
        <f t="shared" si="0"/>
        <v>11815</v>
      </c>
      <c r="G19">
        <f t="shared" si="1"/>
        <v>81815</v>
      </c>
      <c r="H19">
        <f t="shared" si="2"/>
        <v>1.0749047820567076E-2</v>
      </c>
      <c r="I19">
        <f t="shared" si="3"/>
        <v>6.8569333251848686E-3</v>
      </c>
      <c r="J19">
        <f t="shared" si="4"/>
        <v>1.0107490478205672</v>
      </c>
      <c r="K19">
        <f t="shared" si="5"/>
        <v>1.0068569333251849</v>
      </c>
      <c r="L19">
        <v>1.57</v>
      </c>
      <c r="M19">
        <v>1.063473E-2</v>
      </c>
      <c r="N19">
        <v>6.8102400000000004E-3</v>
      </c>
      <c r="O19">
        <v>1.5615809</v>
      </c>
      <c r="P19">
        <v>0.99463752999999999</v>
      </c>
      <c r="Q19">
        <f t="shared" si="6"/>
        <v>688</v>
      </c>
      <c r="R19">
        <f t="shared" si="7"/>
        <v>0.18459302325581395</v>
      </c>
      <c r="S19">
        <f t="shared" si="8"/>
        <v>0.81540697674418605</v>
      </c>
      <c r="T19">
        <f t="shared" si="9"/>
        <v>1</v>
      </c>
      <c r="U19">
        <f t="shared" si="10"/>
        <v>6.856937389286011E-3</v>
      </c>
      <c r="V19">
        <f t="shared" si="11"/>
        <v>1.0749043171891409E-2</v>
      </c>
      <c r="W19">
        <f t="shared" si="12"/>
        <v>1.5676157680376122</v>
      </c>
    </row>
    <row r="20" spans="1:24" x14ac:dyDescent="0.25">
      <c r="A20">
        <v>19</v>
      </c>
      <c r="B20">
        <v>133</v>
      </c>
      <c r="C20">
        <v>13222</v>
      </c>
      <c r="D20">
        <v>582</v>
      </c>
      <c r="E20">
        <v>88390</v>
      </c>
      <c r="F20">
        <f t="shared" si="0"/>
        <v>13089</v>
      </c>
      <c r="G20">
        <f t="shared" si="1"/>
        <v>87808</v>
      </c>
      <c r="H20">
        <f t="shared" si="2"/>
        <v>1.0161204064481625E-2</v>
      </c>
      <c r="I20">
        <f t="shared" si="3"/>
        <v>6.6280976676384839E-3</v>
      </c>
      <c r="J20">
        <f t="shared" si="4"/>
        <v>1.0101612040644816</v>
      </c>
      <c r="K20">
        <f t="shared" si="5"/>
        <v>1.0066280976676385</v>
      </c>
      <c r="L20">
        <v>1.53</v>
      </c>
      <c r="M20">
        <v>1.005899E-2</v>
      </c>
      <c r="N20">
        <v>6.5844600000000003E-3</v>
      </c>
      <c r="O20">
        <v>1.5276879000000001</v>
      </c>
      <c r="P20">
        <v>0.99848882000000005</v>
      </c>
      <c r="Q20">
        <f t="shared" si="6"/>
        <v>715</v>
      </c>
      <c r="R20">
        <f t="shared" si="7"/>
        <v>0.18601398601398603</v>
      </c>
      <c r="S20">
        <f t="shared" si="8"/>
        <v>0.813986013986014</v>
      </c>
      <c r="T20">
        <f t="shared" si="9"/>
        <v>1</v>
      </c>
      <c r="U20">
        <f t="shared" si="10"/>
        <v>6.6281024756266651E-3</v>
      </c>
      <c r="V20">
        <f t="shared" si="11"/>
        <v>1.0161201423507044E-2</v>
      </c>
      <c r="W20">
        <f t="shared" si="12"/>
        <v>1.5330483288199819</v>
      </c>
    </row>
    <row r="21" spans="1:24" x14ac:dyDescent="0.25">
      <c r="A21">
        <v>20</v>
      </c>
      <c r="B21">
        <v>3000</v>
      </c>
      <c r="C21">
        <v>91416</v>
      </c>
      <c r="D21">
        <v>12937</v>
      </c>
      <c r="E21">
        <v>756803</v>
      </c>
      <c r="F21">
        <f t="shared" si="0"/>
        <v>88416</v>
      </c>
      <c r="G21">
        <f t="shared" si="1"/>
        <v>743866</v>
      </c>
      <c r="H21">
        <f t="shared" si="2"/>
        <v>3.3930510314875137E-2</v>
      </c>
      <c r="I21">
        <f t="shared" si="3"/>
        <v>1.7391573213455112E-2</v>
      </c>
      <c r="J21">
        <f t="shared" si="4"/>
        <v>1.033930510314875</v>
      </c>
      <c r="K21">
        <f t="shared" si="5"/>
        <v>1.0173915732134551</v>
      </c>
      <c r="L21">
        <v>1.92</v>
      </c>
      <c r="M21">
        <v>3.2817010000000001E-2</v>
      </c>
      <c r="N21">
        <v>1.709428E-2</v>
      </c>
      <c r="O21">
        <v>1.9197660999999999</v>
      </c>
      <c r="P21">
        <v>0.99987815000000002</v>
      </c>
      <c r="Q21">
        <f t="shared" si="6"/>
        <v>15937</v>
      </c>
      <c r="R21">
        <f t="shared" si="7"/>
        <v>0.1882411997239129</v>
      </c>
      <c r="S21">
        <f t="shared" si="8"/>
        <v>0.81175880027608704</v>
      </c>
      <c r="T21">
        <f t="shared" si="9"/>
        <v>1</v>
      </c>
      <c r="U21">
        <f t="shared" si="10"/>
        <v>1.7391576477955587E-2</v>
      </c>
      <c r="V21">
        <f t="shared" si="11"/>
        <v>3.3930507814245163E-2</v>
      </c>
      <c r="W21">
        <f t="shared" si="12"/>
        <v>1.950973671492819</v>
      </c>
    </row>
    <row r="22" spans="1:24" x14ac:dyDescent="0.25">
      <c r="A22">
        <v>21</v>
      </c>
      <c r="B22">
        <v>7</v>
      </c>
      <c r="C22">
        <v>560</v>
      </c>
      <c r="D22">
        <v>11</v>
      </c>
      <c r="E22">
        <v>615</v>
      </c>
      <c r="F22">
        <f t="shared" si="0"/>
        <v>553</v>
      </c>
      <c r="G22">
        <f t="shared" si="1"/>
        <v>604</v>
      </c>
      <c r="H22">
        <f t="shared" si="2"/>
        <v>1.2658227848101266E-2</v>
      </c>
      <c r="I22">
        <f t="shared" si="3"/>
        <v>1.8211920529801324E-2</v>
      </c>
      <c r="J22">
        <f t="shared" si="4"/>
        <v>1.0126582278481013</v>
      </c>
      <c r="K22">
        <f t="shared" si="5"/>
        <v>1.0182119205298013</v>
      </c>
      <c r="L22">
        <v>0.7</v>
      </c>
      <c r="M22">
        <v>1.2500000000000001E-2</v>
      </c>
      <c r="N22">
        <v>1.7886180000000002E-2</v>
      </c>
      <c r="O22">
        <v>0.69886364000000001</v>
      </c>
      <c r="P22">
        <v>0.99837662000000005</v>
      </c>
      <c r="Q22">
        <f t="shared" si="6"/>
        <v>18</v>
      </c>
      <c r="R22">
        <f t="shared" si="7"/>
        <v>0.3888888888888889</v>
      </c>
      <c r="S22">
        <f t="shared" si="8"/>
        <v>0.61111111111111116</v>
      </c>
      <c r="T22">
        <f t="shared" si="9"/>
        <v>1</v>
      </c>
      <c r="U22">
        <f t="shared" si="10"/>
        <v>1.8211921709848256E-2</v>
      </c>
      <c r="V22">
        <f t="shared" si="11"/>
        <v>1.2658227848101266E-2</v>
      </c>
      <c r="W22">
        <f t="shared" si="12"/>
        <v>0.69505173862328973</v>
      </c>
    </row>
    <row r="23" spans="1:24" x14ac:dyDescent="0.25">
      <c r="A23">
        <v>22</v>
      </c>
      <c r="B23">
        <v>312</v>
      </c>
      <c r="C23">
        <v>48658</v>
      </c>
      <c r="D23">
        <v>1581</v>
      </c>
      <c r="E23">
        <v>336462</v>
      </c>
      <c r="F23">
        <f t="shared" si="0"/>
        <v>48346</v>
      </c>
      <c r="G23">
        <f t="shared" si="1"/>
        <v>334881</v>
      </c>
      <c r="H23">
        <f t="shared" si="2"/>
        <v>6.4534811566623919E-3</v>
      </c>
      <c r="I23">
        <f t="shared" si="3"/>
        <v>4.7210800254418733E-3</v>
      </c>
      <c r="J23">
        <f t="shared" si="4"/>
        <v>1.0064534811566623</v>
      </c>
      <c r="K23">
        <f t="shared" si="5"/>
        <v>1.0047210800254418</v>
      </c>
      <c r="L23">
        <v>1.37</v>
      </c>
      <c r="M23">
        <v>6.4120999999999996E-3</v>
      </c>
      <c r="N23">
        <v>4.6988999999999998E-3</v>
      </c>
      <c r="O23">
        <v>1.3645973</v>
      </c>
      <c r="P23">
        <v>0.99605639000000001</v>
      </c>
      <c r="Q23">
        <f t="shared" si="6"/>
        <v>1893</v>
      </c>
      <c r="R23">
        <f t="shared" si="7"/>
        <v>0.16481774960380349</v>
      </c>
      <c r="S23">
        <f t="shared" si="8"/>
        <v>0.83518225039619653</v>
      </c>
      <c r="T23">
        <f t="shared" si="9"/>
        <v>1</v>
      </c>
      <c r="U23">
        <f t="shared" si="10"/>
        <v>4.7210839011430803E-3</v>
      </c>
      <c r="V23">
        <f t="shared" si="11"/>
        <v>6.4534803614254965E-3</v>
      </c>
      <c r="W23">
        <f t="shared" si="12"/>
        <v>1.3669488821969387</v>
      </c>
    </row>
    <row r="24" spans="1:24" x14ac:dyDescent="0.25">
      <c r="A24">
        <v>23</v>
      </c>
      <c r="B24">
        <v>160</v>
      </c>
      <c r="C24">
        <v>2700</v>
      </c>
      <c r="D24">
        <v>920</v>
      </c>
      <c r="E24">
        <v>41913</v>
      </c>
      <c r="F24">
        <f t="shared" si="0"/>
        <v>2540</v>
      </c>
      <c r="G24">
        <f t="shared" si="1"/>
        <v>40993</v>
      </c>
      <c r="H24">
        <f t="shared" si="2"/>
        <v>6.2992125984251968E-2</v>
      </c>
      <c r="I24">
        <f t="shared" si="3"/>
        <v>2.2442856097382481E-2</v>
      </c>
      <c r="J24">
        <f t="shared" si="4"/>
        <v>1.0629921259842521</v>
      </c>
      <c r="K24">
        <f t="shared" si="5"/>
        <v>1.0224428560973824</v>
      </c>
      <c r="L24">
        <v>2.81</v>
      </c>
      <c r="M24">
        <v>5.9259260000000001E-2</v>
      </c>
      <c r="N24">
        <v>2.1950230000000001E-2</v>
      </c>
      <c r="O24">
        <v>2.6997100999999999</v>
      </c>
      <c r="P24">
        <v>0.96075094000000005</v>
      </c>
      <c r="Q24">
        <f t="shared" si="6"/>
        <v>1080</v>
      </c>
      <c r="R24">
        <f t="shared" si="7"/>
        <v>0.14814814814814814</v>
      </c>
      <c r="S24">
        <f t="shared" si="8"/>
        <v>0.85185185185185186</v>
      </c>
      <c r="T24">
        <f t="shared" si="9"/>
        <v>1</v>
      </c>
      <c r="U24">
        <f t="shared" si="10"/>
        <v>2.2442855847714171E-2</v>
      </c>
      <c r="V24">
        <f t="shared" si="11"/>
        <v>6.2992126821253644E-2</v>
      </c>
      <c r="W24">
        <f t="shared" si="12"/>
        <v>2.806778569032669</v>
      </c>
      <c r="X24" s="2">
        <f>L24/W24</f>
        <v>1.0011477324940674</v>
      </c>
    </row>
    <row r="25" spans="1:24" x14ac:dyDescent="0.25">
      <c r="A25">
        <v>24</v>
      </c>
      <c r="B25">
        <v>20</v>
      </c>
      <c r="C25">
        <v>3163</v>
      </c>
      <c r="D25">
        <v>92</v>
      </c>
      <c r="E25">
        <v>21342</v>
      </c>
      <c r="F25">
        <f t="shared" si="0"/>
        <v>3143</v>
      </c>
      <c r="G25">
        <f t="shared" si="1"/>
        <v>21250</v>
      </c>
      <c r="H25">
        <f t="shared" si="2"/>
        <v>6.363347120585428E-3</v>
      </c>
      <c r="I25">
        <f t="shared" si="3"/>
        <v>4.329411764705882E-3</v>
      </c>
      <c r="J25">
        <f t="shared" si="4"/>
        <v>1.0063633471205855</v>
      </c>
      <c r="K25">
        <f t="shared" si="5"/>
        <v>1.0043294117647059</v>
      </c>
      <c r="L25">
        <v>1.47</v>
      </c>
      <c r="M25">
        <v>6.3231099999999998E-3</v>
      </c>
      <c r="N25">
        <v>4.3107500000000003E-3</v>
      </c>
      <c r="O25">
        <v>1.4668243000000001</v>
      </c>
      <c r="P25">
        <v>0.99783964999999997</v>
      </c>
      <c r="Q25">
        <f t="shared" si="6"/>
        <v>112</v>
      </c>
      <c r="R25">
        <f t="shared" si="7"/>
        <v>0.17857142857142858</v>
      </c>
      <c r="S25">
        <f t="shared" si="8"/>
        <v>0.8214285714285714</v>
      </c>
      <c r="T25">
        <f t="shared" si="9"/>
        <v>1</v>
      </c>
      <c r="U25">
        <f t="shared" si="10"/>
        <v>4.329413017163739E-3</v>
      </c>
      <c r="V25">
        <f t="shared" si="11"/>
        <v>6.3633461375960949E-3</v>
      </c>
      <c r="W25">
        <f t="shared" si="12"/>
        <v>1.469794198975457</v>
      </c>
    </row>
    <row r="26" spans="1:24" x14ac:dyDescent="0.25">
      <c r="A26">
        <v>25</v>
      </c>
      <c r="B26">
        <v>110</v>
      </c>
      <c r="C26">
        <v>3346</v>
      </c>
      <c r="D26">
        <v>605</v>
      </c>
      <c r="E26">
        <v>41040</v>
      </c>
      <c r="F26">
        <f t="shared" si="0"/>
        <v>3236</v>
      </c>
      <c r="G26">
        <f t="shared" si="1"/>
        <v>40435</v>
      </c>
      <c r="H26">
        <f t="shared" si="2"/>
        <v>3.3992583436341164E-2</v>
      </c>
      <c r="I26">
        <f t="shared" si="3"/>
        <v>1.4962285149004575E-2</v>
      </c>
      <c r="J26">
        <f t="shared" si="4"/>
        <v>1.0339925834363413</v>
      </c>
      <c r="K26">
        <f t="shared" si="5"/>
        <v>1.0149622851490046</v>
      </c>
      <c r="L26">
        <v>2.23</v>
      </c>
      <c r="M26">
        <v>3.2875069999999999E-2</v>
      </c>
      <c r="N26">
        <v>1.474172E-2</v>
      </c>
      <c r="O26">
        <v>2.2300711999999998</v>
      </c>
      <c r="P26">
        <v>1.0000319</v>
      </c>
      <c r="Q26">
        <f t="shared" si="6"/>
        <v>715</v>
      </c>
      <c r="R26">
        <f t="shared" si="7"/>
        <v>0.15384615384615385</v>
      </c>
      <c r="S26">
        <f t="shared" si="8"/>
        <v>0.84615384615384615</v>
      </c>
      <c r="T26">
        <f t="shared" si="9"/>
        <v>1</v>
      </c>
      <c r="U26">
        <f t="shared" si="10"/>
        <v>1.496228988808904E-2</v>
      </c>
      <c r="V26">
        <f t="shared" si="11"/>
        <v>3.3992578394189468E-2</v>
      </c>
      <c r="W26">
        <f t="shared" si="12"/>
        <v>2.2718834248258872</v>
      </c>
    </row>
    <row r="27" spans="1:24" x14ac:dyDescent="0.25">
      <c r="A27">
        <v>26</v>
      </c>
      <c r="B27">
        <v>1</v>
      </c>
      <c r="C27">
        <v>314</v>
      </c>
      <c r="D27">
        <v>60</v>
      </c>
      <c r="E27">
        <v>6683</v>
      </c>
      <c r="F27">
        <f t="shared" si="0"/>
        <v>313</v>
      </c>
      <c r="G27">
        <f t="shared" si="1"/>
        <v>6623</v>
      </c>
      <c r="H27">
        <f t="shared" si="2"/>
        <v>3.1948881789137379E-3</v>
      </c>
      <c r="I27">
        <f t="shared" si="3"/>
        <v>9.0593386682772149E-3</v>
      </c>
      <c r="J27">
        <f t="shared" si="4"/>
        <v>1.0031948881789137</v>
      </c>
      <c r="K27">
        <f t="shared" si="5"/>
        <v>1.0090593386682771</v>
      </c>
      <c r="L27">
        <v>0.35</v>
      </c>
      <c r="M27">
        <v>3.1847099999999999E-3</v>
      </c>
      <c r="N27">
        <v>8.9779999999999999E-3</v>
      </c>
      <c r="O27">
        <v>0.35472398999999999</v>
      </c>
      <c r="P27">
        <v>1.0134970999999999</v>
      </c>
      <c r="Q27">
        <f t="shared" si="6"/>
        <v>61</v>
      </c>
      <c r="R27">
        <f t="shared" si="7"/>
        <v>1.6393442622950821E-2</v>
      </c>
      <c r="S27">
        <f t="shared" si="8"/>
        <v>0.98360655737704916</v>
      </c>
      <c r="T27">
        <f t="shared" si="9"/>
        <v>1</v>
      </c>
      <c r="U27">
        <f t="shared" si="10"/>
        <v>9.0593347069994404E-3</v>
      </c>
      <c r="V27">
        <f t="shared" si="11"/>
        <v>3.1948847815125307E-3</v>
      </c>
      <c r="W27">
        <f t="shared" si="12"/>
        <v>0.35266218600402222</v>
      </c>
    </row>
    <row r="28" spans="1:24" x14ac:dyDescent="0.25">
      <c r="A28">
        <v>27</v>
      </c>
      <c r="B28">
        <v>10</v>
      </c>
      <c r="C28">
        <v>382</v>
      </c>
      <c r="D28">
        <v>56</v>
      </c>
      <c r="E28">
        <v>7786</v>
      </c>
      <c r="F28">
        <f t="shared" si="0"/>
        <v>372</v>
      </c>
      <c r="G28">
        <f t="shared" si="1"/>
        <v>7730</v>
      </c>
      <c r="H28">
        <f t="shared" si="2"/>
        <v>2.6881720430107527E-2</v>
      </c>
      <c r="I28">
        <f t="shared" si="3"/>
        <v>7.2445019404915913E-3</v>
      </c>
      <c r="J28">
        <f t="shared" si="4"/>
        <v>1.0268817204301075</v>
      </c>
      <c r="K28">
        <f t="shared" si="5"/>
        <v>1.0072445019404916</v>
      </c>
      <c r="L28">
        <v>3.64</v>
      </c>
      <c r="M28">
        <v>2.6178010000000002E-2</v>
      </c>
      <c r="N28">
        <v>7.1923999999999998E-3</v>
      </c>
      <c r="O28">
        <v>3.6396784000000002</v>
      </c>
      <c r="P28">
        <v>0.99991163999999999</v>
      </c>
      <c r="Q28">
        <f t="shared" si="6"/>
        <v>66</v>
      </c>
      <c r="R28">
        <f t="shared" si="7"/>
        <v>0.15151515151515152</v>
      </c>
      <c r="S28">
        <f t="shared" si="8"/>
        <v>0.84848484848484851</v>
      </c>
      <c r="T28">
        <f t="shared" si="9"/>
        <v>1</v>
      </c>
      <c r="U28">
        <f t="shared" si="10"/>
        <v>7.2445053804986986E-3</v>
      </c>
      <c r="V28">
        <f t="shared" si="11"/>
        <v>2.6881719933229277E-2</v>
      </c>
      <c r="W28">
        <f t="shared" si="12"/>
        <v>3.7106356502393525</v>
      </c>
    </row>
    <row r="29" spans="1:24" x14ac:dyDescent="0.25">
      <c r="A29">
        <v>28</v>
      </c>
      <c r="B29">
        <v>17</v>
      </c>
      <c r="C29">
        <v>319</v>
      </c>
      <c r="D29">
        <v>4</v>
      </c>
      <c r="E29">
        <v>326</v>
      </c>
      <c r="F29">
        <f t="shared" si="0"/>
        <v>302</v>
      </c>
      <c r="G29">
        <f t="shared" si="1"/>
        <v>322</v>
      </c>
      <c r="H29">
        <f t="shared" si="2"/>
        <v>5.6291390728476824E-2</v>
      </c>
      <c r="I29">
        <f t="shared" si="3"/>
        <v>1.2422360248447204E-2</v>
      </c>
      <c r="J29">
        <f t="shared" si="4"/>
        <v>1.0562913907284768</v>
      </c>
      <c r="K29">
        <f t="shared" si="5"/>
        <v>1.0124223602484472</v>
      </c>
      <c r="L29">
        <v>4.53</v>
      </c>
      <c r="M29">
        <v>5.3291539999999998E-2</v>
      </c>
      <c r="N29">
        <v>1.226994E-2</v>
      </c>
      <c r="O29">
        <v>4.3432601999999996</v>
      </c>
      <c r="P29">
        <v>0.95877707999999995</v>
      </c>
      <c r="Q29">
        <f t="shared" si="6"/>
        <v>21</v>
      </c>
      <c r="R29">
        <f t="shared" si="7"/>
        <v>0.80952380952380953</v>
      </c>
      <c r="S29">
        <f t="shared" si="8"/>
        <v>0.19047619047619047</v>
      </c>
      <c r="T29">
        <f t="shared" si="9"/>
        <v>1</v>
      </c>
      <c r="U29">
        <f t="shared" si="10"/>
        <v>1.2422361631881488E-2</v>
      </c>
      <c r="V29">
        <f t="shared" si="11"/>
        <v>5.6291395135520388E-2</v>
      </c>
      <c r="W29">
        <f t="shared" si="12"/>
        <v>4.5314568037570897</v>
      </c>
      <c r="X29" s="2">
        <f>L29/W29</f>
        <v>0.99967851315367684</v>
      </c>
    </row>
    <row r="30" spans="1:24" x14ac:dyDescent="0.25">
      <c r="A30">
        <v>29</v>
      </c>
      <c r="B30">
        <v>10</v>
      </c>
      <c r="C30">
        <v>10114</v>
      </c>
      <c r="D30">
        <v>41</v>
      </c>
      <c r="E30">
        <v>61463</v>
      </c>
      <c r="F30">
        <f t="shared" si="0"/>
        <v>10104</v>
      </c>
      <c r="G30">
        <f t="shared" si="1"/>
        <v>61422</v>
      </c>
      <c r="H30">
        <f t="shared" si="2"/>
        <v>9.897070467141725E-4</v>
      </c>
      <c r="I30">
        <f t="shared" si="3"/>
        <v>6.6751326886132004E-4</v>
      </c>
      <c r="J30">
        <f t="shared" si="4"/>
        <v>1.0009897070467142</v>
      </c>
      <c r="K30">
        <f t="shared" si="5"/>
        <v>1.0006675132688614</v>
      </c>
      <c r="L30">
        <v>1.48</v>
      </c>
      <c r="M30">
        <v>9.8872999999999995E-4</v>
      </c>
      <c r="N30">
        <v>6.6706999999999997E-4</v>
      </c>
      <c r="O30">
        <v>1.4822005</v>
      </c>
      <c r="P30">
        <v>1.0014867999999999</v>
      </c>
      <c r="Q30">
        <f t="shared" si="6"/>
        <v>51</v>
      </c>
      <c r="R30">
        <f t="shared" si="7"/>
        <v>0.19607843137254902</v>
      </c>
      <c r="S30">
        <f t="shared" si="8"/>
        <v>0.80392156862745101</v>
      </c>
      <c r="T30">
        <f t="shared" si="9"/>
        <v>1</v>
      </c>
      <c r="U30">
        <f t="shared" si="10"/>
        <v>6.6751527941744093E-4</v>
      </c>
      <c r="V30">
        <f t="shared" si="11"/>
        <v>9.8970855453912941E-4</v>
      </c>
      <c r="W30">
        <f t="shared" si="12"/>
        <v>1.4826755057994709</v>
      </c>
    </row>
    <row r="31" spans="1:24" x14ac:dyDescent="0.25">
      <c r="A31">
        <v>30</v>
      </c>
      <c r="B31">
        <v>10</v>
      </c>
      <c r="C31">
        <v>2410</v>
      </c>
      <c r="D31">
        <v>101</v>
      </c>
      <c r="E31">
        <v>19032</v>
      </c>
      <c r="F31">
        <f t="shared" si="0"/>
        <v>2400</v>
      </c>
      <c r="G31">
        <f t="shared" si="1"/>
        <v>18931</v>
      </c>
      <c r="H31">
        <f t="shared" si="2"/>
        <v>4.1666666666666666E-3</v>
      </c>
      <c r="I31">
        <f t="shared" si="3"/>
        <v>5.3351645449263114E-3</v>
      </c>
      <c r="J31">
        <f t="shared" si="4"/>
        <v>1.0041666666666667</v>
      </c>
      <c r="K31">
        <f t="shared" si="5"/>
        <v>1.0053351645449262</v>
      </c>
      <c r="L31">
        <v>0.78</v>
      </c>
      <c r="M31">
        <v>4.1493800000000003E-3</v>
      </c>
      <c r="N31">
        <v>5.3068500000000001E-3</v>
      </c>
      <c r="O31">
        <v>0.78189063999999997</v>
      </c>
      <c r="P31">
        <v>1.0024238999999999</v>
      </c>
      <c r="Q31">
        <f t="shared" si="6"/>
        <v>111</v>
      </c>
      <c r="R31">
        <f t="shared" si="7"/>
        <v>9.0090090090090086E-2</v>
      </c>
      <c r="S31">
        <f t="shared" si="8"/>
        <v>0.90990990990990994</v>
      </c>
      <c r="T31">
        <f t="shared" si="9"/>
        <v>1</v>
      </c>
      <c r="U31">
        <f t="shared" si="10"/>
        <v>5.3351629092851394E-3</v>
      </c>
      <c r="V31">
        <f t="shared" si="11"/>
        <v>4.1666690934027842E-3</v>
      </c>
      <c r="W31">
        <f t="shared" si="12"/>
        <v>0.78098254247330523</v>
      </c>
    </row>
    <row r="32" spans="1:24" x14ac:dyDescent="0.25">
      <c r="A32" s="1">
        <v>31</v>
      </c>
      <c r="B32" s="1">
        <v>3</v>
      </c>
      <c r="C32" s="1">
        <v>143</v>
      </c>
      <c r="D32" s="1">
        <v>1</v>
      </c>
      <c r="E32" s="1">
        <v>148</v>
      </c>
      <c r="F32" s="1">
        <f t="shared" si="0"/>
        <v>140</v>
      </c>
      <c r="G32" s="1">
        <f t="shared" si="1"/>
        <v>147</v>
      </c>
      <c r="H32" s="1">
        <f t="shared" si="2"/>
        <v>2.1428571428571429E-2</v>
      </c>
      <c r="I32" s="1">
        <f t="shared" si="3"/>
        <v>6.8027210884353739E-3</v>
      </c>
      <c r="J32">
        <f t="shared" si="4"/>
        <v>1.0214285714285714</v>
      </c>
      <c r="K32">
        <f t="shared" si="5"/>
        <v>1.0068027210884354</v>
      </c>
      <c r="L32" s="1">
        <v>3.15</v>
      </c>
      <c r="M32" s="1">
        <v>2.0979020000000001E-2</v>
      </c>
      <c r="N32" s="1">
        <v>6.7567599999999997E-3</v>
      </c>
      <c r="O32" s="1">
        <v>3.1048950999999998</v>
      </c>
      <c r="P32" s="1">
        <v>0.98568098999999998</v>
      </c>
      <c r="Q32" s="1">
        <f t="shared" si="6"/>
        <v>4</v>
      </c>
      <c r="R32" s="1">
        <f t="shared" si="7"/>
        <v>0.75</v>
      </c>
      <c r="S32" s="1">
        <f t="shared" si="8"/>
        <v>0.25</v>
      </c>
      <c r="T32" s="1">
        <f t="shared" si="9"/>
        <v>1</v>
      </c>
      <c r="U32">
        <f t="shared" si="10"/>
        <v>6.8027243759544737E-3</v>
      </c>
      <c r="V32">
        <f t="shared" si="11"/>
        <v>2.1428570407142859E-2</v>
      </c>
      <c r="W32">
        <f t="shared" si="12"/>
        <v>3.1499983275650894</v>
      </c>
    </row>
    <row r="33" spans="1:24" x14ac:dyDescent="0.25">
      <c r="A33">
        <v>32</v>
      </c>
      <c r="B33">
        <v>81</v>
      </c>
      <c r="C33">
        <v>201</v>
      </c>
      <c r="D33">
        <v>1023</v>
      </c>
      <c r="E33">
        <v>3468</v>
      </c>
      <c r="F33">
        <f t="shared" si="0"/>
        <v>120</v>
      </c>
      <c r="G33">
        <f t="shared" si="1"/>
        <v>2445</v>
      </c>
      <c r="H33">
        <f t="shared" si="2"/>
        <v>0.67500000000000004</v>
      </c>
      <c r="I33">
        <f t="shared" si="3"/>
        <v>0.41840490797546015</v>
      </c>
      <c r="J33">
        <f t="shared" si="4"/>
        <v>1.675</v>
      </c>
      <c r="K33">
        <f t="shared" si="5"/>
        <v>1.4184049079754601</v>
      </c>
      <c r="L33">
        <v>1.61</v>
      </c>
      <c r="M33">
        <v>0.40298507</v>
      </c>
      <c r="N33">
        <v>0.29498269999999999</v>
      </c>
      <c r="O33">
        <v>1.3661312000000001</v>
      </c>
      <c r="P33">
        <v>0.84852870999999996</v>
      </c>
      <c r="Q33">
        <f t="shared" si="6"/>
        <v>1104</v>
      </c>
      <c r="R33">
        <f t="shared" si="7"/>
        <v>7.3369565217391311E-2</v>
      </c>
      <c r="S33">
        <f t="shared" si="8"/>
        <v>0.92663043478260865</v>
      </c>
      <c r="T33">
        <f t="shared" si="9"/>
        <v>1</v>
      </c>
      <c r="U33">
        <f t="shared" si="10"/>
        <v>0.41840491006390906</v>
      </c>
      <c r="V33">
        <f t="shared" si="11"/>
        <v>0.67499998701875008</v>
      </c>
      <c r="W33">
        <f t="shared" si="12"/>
        <v>1.6132697556432776</v>
      </c>
      <c r="X33" s="2">
        <f>L33/W33</f>
        <v>0.99797321208567891</v>
      </c>
    </row>
    <row r="34" spans="1:24" x14ac:dyDescent="0.25">
      <c r="A34">
        <v>33</v>
      </c>
      <c r="B34">
        <v>249</v>
      </c>
      <c r="C34">
        <v>2675</v>
      </c>
      <c r="D34">
        <v>560</v>
      </c>
      <c r="E34">
        <v>10386</v>
      </c>
      <c r="F34">
        <f t="shared" si="0"/>
        <v>2426</v>
      </c>
      <c r="G34">
        <f t="shared" si="1"/>
        <v>9826</v>
      </c>
      <c r="H34">
        <f t="shared" si="2"/>
        <v>0.10263808738664468</v>
      </c>
      <c r="I34">
        <f t="shared" si="3"/>
        <v>5.6991654793405254E-2</v>
      </c>
      <c r="J34">
        <f t="shared" si="4"/>
        <v>1.1026380873866446</v>
      </c>
      <c r="K34">
        <f t="shared" si="5"/>
        <v>1.0569916547934053</v>
      </c>
      <c r="L34">
        <v>1.8</v>
      </c>
      <c r="M34">
        <v>9.3084109999999998E-2</v>
      </c>
      <c r="N34">
        <v>5.391874E-2</v>
      </c>
      <c r="O34">
        <v>1.7263778000000001</v>
      </c>
      <c r="P34">
        <v>0.95909880000000003</v>
      </c>
      <c r="Q34">
        <f t="shared" si="6"/>
        <v>809</v>
      </c>
      <c r="R34">
        <f t="shared" si="7"/>
        <v>0.30778739184178</v>
      </c>
      <c r="S34">
        <f t="shared" si="8"/>
        <v>0.69221260815822006</v>
      </c>
      <c r="T34">
        <f t="shared" si="9"/>
        <v>1</v>
      </c>
      <c r="U34">
        <f t="shared" si="10"/>
        <v>5.6991658412090307E-2</v>
      </c>
      <c r="V34">
        <f t="shared" si="11"/>
        <v>0.1026380847732197</v>
      </c>
      <c r="W34">
        <f t="shared" si="12"/>
        <v>1.8009317088313732</v>
      </c>
      <c r="X34" s="2">
        <f t="shared" ref="X34:X38" si="13">L34/W34</f>
        <v>0.99948265177030071</v>
      </c>
    </row>
    <row r="35" spans="1:24" x14ac:dyDescent="0.25">
      <c r="A35" s="1">
        <v>34</v>
      </c>
      <c r="B35" s="1">
        <v>67</v>
      </c>
      <c r="C35" s="1">
        <v>104</v>
      </c>
      <c r="D35" s="1">
        <v>635</v>
      </c>
      <c r="E35" s="1">
        <v>1300</v>
      </c>
      <c r="F35" s="1">
        <f t="shared" si="0"/>
        <v>37</v>
      </c>
      <c r="G35" s="1">
        <f t="shared" si="1"/>
        <v>665</v>
      </c>
      <c r="H35" s="1">
        <f t="shared" si="2"/>
        <v>1.8108108108108107</v>
      </c>
      <c r="I35" s="1">
        <f t="shared" si="3"/>
        <v>0.95488721804511278</v>
      </c>
      <c r="J35">
        <f t="shared" si="4"/>
        <v>2.810810810810811</v>
      </c>
      <c r="K35">
        <f t="shared" si="5"/>
        <v>1.9548872180451127</v>
      </c>
      <c r="L35" s="1">
        <v>1.9</v>
      </c>
      <c r="M35" s="1">
        <v>0.64423076999999995</v>
      </c>
      <c r="N35" s="1">
        <v>0.48846154000000003</v>
      </c>
      <c r="O35" s="1">
        <v>1.3188975999999999</v>
      </c>
      <c r="P35" s="1">
        <v>0.69415665000000004</v>
      </c>
      <c r="Q35" s="1">
        <f t="shared" si="6"/>
        <v>702</v>
      </c>
      <c r="R35" s="1">
        <f t="shared" si="7"/>
        <v>9.5441595441595445E-2</v>
      </c>
      <c r="S35" s="1">
        <f t="shared" si="8"/>
        <v>0.90455840455840453</v>
      </c>
      <c r="T35" s="1">
        <f t="shared" si="9"/>
        <v>1</v>
      </c>
      <c r="U35">
        <f t="shared" si="10"/>
        <v>0.95488722392447312</v>
      </c>
      <c r="V35">
        <f t="shared" si="11"/>
        <v>1.8108108168882393</v>
      </c>
      <c r="W35">
        <f t="shared" si="12"/>
        <v>1.8963609225454099</v>
      </c>
      <c r="X35" s="2">
        <f t="shared" si="13"/>
        <v>1.0019189793521506</v>
      </c>
    </row>
    <row r="36" spans="1:24" x14ac:dyDescent="0.25">
      <c r="A36">
        <v>35</v>
      </c>
      <c r="B36">
        <v>31</v>
      </c>
      <c r="C36">
        <v>212</v>
      </c>
      <c r="D36">
        <v>203</v>
      </c>
      <c r="E36">
        <v>2577</v>
      </c>
      <c r="F36">
        <f t="shared" si="0"/>
        <v>181</v>
      </c>
      <c r="G36">
        <f t="shared" si="1"/>
        <v>2374</v>
      </c>
      <c r="H36">
        <f t="shared" si="2"/>
        <v>0.17127071823204421</v>
      </c>
      <c r="I36">
        <f t="shared" si="3"/>
        <v>8.5509688289806235E-2</v>
      </c>
      <c r="J36">
        <f t="shared" si="4"/>
        <v>1.1712707182320441</v>
      </c>
      <c r="K36">
        <f t="shared" si="5"/>
        <v>1.0855096882898063</v>
      </c>
      <c r="L36">
        <v>2</v>
      </c>
      <c r="M36">
        <v>0.14622642</v>
      </c>
      <c r="N36">
        <v>7.8773770000000007E-2</v>
      </c>
      <c r="O36">
        <v>1.8562831</v>
      </c>
      <c r="P36">
        <v>0.92814156000000003</v>
      </c>
      <c r="Q36">
        <f t="shared" si="6"/>
        <v>234</v>
      </c>
      <c r="R36">
        <f t="shared" si="7"/>
        <v>0.13247863247863248</v>
      </c>
      <c r="S36">
        <f t="shared" si="8"/>
        <v>0.86752136752136755</v>
      </c>
      <c r="T36">
        <f t="shared" si="9"/>
        <v>1</v>
      </c>
      <c r="U36">
        <f t="shared" si="10"/>
        <v>8.5509690708654704E-2</v>
      </c>
      <c r="V36">
        <f t="shared" si="11"/>
        <v>0.17127072496199752</v>
      </c>
      <c r="W36">
        <f t="shared" si="12"/>
        <v>2.0029393574296099</v>
      </c>
      <c r="X36" s="2">
        <f t="shared" si="13"/>
        <v>0.9985324780709377</v>
      </c>
    </row>
    <row r="37" spans="1:24" x14ac:dyDescent="0.25">
      <c r="A37">
        <v>36</v>
      </c>
      <c r="B37">
        <v>20</v>
      </c>
      <c r="C37">
        <v>50</v>
      </c>
      <c r="D37">
        <v>76</v>
      </c>
      <c r="E37">
        <v>448</v>
      </c>
      <c r="F37">
        <f t="shared" si="0"/>
        <v>30</v>
      </c>
      <c r="G37">
        <f t="shared" si="1"/>
        <v>372</v>
      </c>
      <c r="H37">
        <f t="shared" si="2"/>
        <v>0.66666666666666663</v>
      </c>
      <c r="I37">
        <f t="shared" si="3"/>
        <v>0.20430107526881722</v>
      </c>
      <c r="J37">
        <f t="shared" si="4"/>
        <v>1.6666666666666667</v>
      </c>
      <c r="K37">
        <f t="shared" si="5"/>
        <v>1.2043010752688172</v>
      </c>
      <c r="L37">
        <v>3.26</v>
      </c>
      <c r="M37">
        <v>0.4</v>
      </c>
      <c r="N37">
        <v>0.16964286000000001</v>
      </c>
      <c r="O37">
        <v>2.3578947000000001</v>
      </c>
      <c r="P37">
        <v>0.72328059</v>
      </c>
      <c r="Q37">
        <f t="shared" si="6"/>
        <v>96</v>
      </c>
      <c r="R37">
        <f t="shared" si="7"/>
        <v>0.20833333333333334</v>
      </c>
      <c r="S37">
        <f t="shared" si="8"/>
        <v>0.79166666666666663</v>
      </c>
      <c r="T37">
        <f t="shared" si="9"/>
        <v>1</v>
      </c>
      <c r="U37">
        <f t="shared" si="10"/>
        <v>0.20430107941264888</v>
      </c>
      <c r="V37">
        <f t="shared" si="11"/>
        <v>0.66666666666666674</v>
      </c>
      <c r="W37">
        <f t="shared" si="12"/>
        <v>3.2631578285503244</v>
      </c>
      <c r="X37" s="2">
        <f t="shared" si="13"/>
        <v>0.99903227832785291</v>
      </c>
    </row>
    <row r="38" spans="1:24" x14ac:dyDescent="0.25">
      <c r="A38">
        <v>37</v>
      </c>
      <c r="B38">
        <v>204</v>
      </c>
      <c r="C38">
        <v>888</v>
      </c>
      <c r="D38">
        <v>132</v>
      </c>
      <c r="E38">
        <v>816</v>
      </c>
      <c r="F38">
        <f t="shared" si="0"/>
        <v>684</v>
      </c>
      <c r="G38">
        <f t="shared" si="1"/>
        <v>684</v>
      </c>
      <c r="H38">
        <f t="shared" si="2"/>
        <v>0.2982456140350877</v>
      </c>
      <c r="I38">
        <f t="shared" si="3"/>
        <v>0.19298245614035087</v>
      </c>
      <c r="J38">
        <f t="shared" si="4"/>
        <v>1.2982456140350878</v>
      </c>
      <c r="K38">
        <f t="shared" si="5"/>
        <v>1.1929824561403508</v>
      </c>
      <c r="L38">
        <v>1.55</v>
      </c>
      <c r="M38">
        <v>0.22972972999999999</v>
      </c>
      <c r="N38">
        <v>0.16176471000000001</v>
      </c>
      <c r="O38">
        <v>1.4201474000000001</v>
      </c>
      <c r="P38">
        <v>0.91622413999999996</v>
      </c>
      <c r="Q38">
        <f t="shared" si="6"/>
        <v>336</v>
      </c>
      <c r="R38">
        <f t="shared" si="7"/>
        <v>0.6071428571428571</v>
      </c>
      <c r="S38">
        <f t="shared" si="8"/>
        <v>0.39285714285714285</v>
      </c>
      <c r="T38">
        <f t="shared" si="9"/>
        <v>1</v>
      </c>
      <c r="U38">
        <f t="shared" si="10"/>
        <v>0.19298246200061561</v>
      </c>
      <c r="V38">
        <f t="shared" si="11"/>
        <v>0.29824561449061249</v>
      </c>
      <c r="W38">
        <f t="shared" si="12"/>
        <v>1.5454545008844436</v>
      </c>
      <c r="X38" s="2">
        <f t="shared" si="13"/>
        <v>1.0029412053948887</v>
      </c>
    </row>
    <row r="39" spans="1:24" x14ac:dyDescent="0.25">
      <c r="A39" t="s">
        <v>20</v>
      </c>
      <c r="B39" s="3">
        <f>SUM(B2:B38)</f>
        <v>22550</v>
      </c>
      <c r="C39" s="3">
        <f t="shared" ref="C39:E39" si="14">SUM(C2:C38)</f>
        <v>3958340</v>
      </c>
      <c r="D39" s="3">
        <f t="shared" si="14"/>
        <v>76337</v>
      </c>
      <c r="E39" s="3">
        <f t="shared" si="14"/>
        <v>15161019</v>
      </c>
      <c r="F39" s="3">
        <f t="shared" si="0"/>
        <v>3935790</v>
      </c>
      <c r="G39" s="3">
        <f t="shared" si="1"/>
        <v>15084682</v>
      </c>
      <c r="H39">
        <f t="shared" si="2"/>
        <v>5.7294723549782892E-3</v>
      </c>
      <c r="I39">
        <f t="shared" si="3"/>
        <v>5.0605640874630308E-3</v>
      </c>
      <c r="J39">
        <f t="shared" si="4"/>
        <v>1.0057294723549783</v>
      </c>
      <c r="K39">
        <f t="shared" si="5"/>
        <v>1.005060564087463</v>
      </c>
      <c r="Q39">
        <f>B39+D39</f>
        <v>98887</v>
      </c>
      <c r="R39">
        <f>B39/Q39</f>
        <v>0.22803806364840676</v>
      </c>
      <c r="S39">
        <f>D39/Q39</f>
        <v>0.77196193635159327</v>
      </c>
      <c r="T39">
        <f t="shared" si="9"/>
        <v>1</v>
      </c>
    </row>
    <row r="40" spans="1:24" x14ac:dyDescent="0.25">
      <c r="H40" t="b">
        <f>(1+H39)=J39</f>
        <v>1</v>
      </c>
      <c r="I40" t="b">
        <f>(1+I39)=K39</f>
        <v>1</v>
      </c>
    </row>
  </sheetData>
  <autoFilter ref="A1:P1" xr:uid="{1FCC2805-092D-4D5E-B576-6815BBB4D1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 Burnes</cp:lastModifiedBy>
  <dcterms:created xsi:type="dcterms:W3CDTF">2023-11-16T19:08:02Z</dcterms:created>
  <dcterms:modified xsi:type="dcterms:W3CDTF">2025-07-30T16:48:37Z</dcterms:modified>
</cp:coreProperties>
</file>