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ocuments/Data_for_Progress/CHIPS_for_America/Github/Data/"/>
    </mc:Choice>
  </mc:AlternateContent>
  <xr:revisionPtr revIDLastSave="0" documentId="13_ncr:1_{E8994353-148B-7140-92D0-9795E5A44279}" xr6:coauthVersionLast="47" xr6:coauthVersionMax="47" xr10:uidLastSave="{00000000-0000-0000-0000-000000000000}"/>
  <bookViews>
    <workbookView xWindow="0" yWindow="620" windowWidth="24380" windowHeight="14320" xr2:uid="{B5138EFD-88EE-4EA8-B280-6251FE4E2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17" i="1"/>
  <c r="H17" i="1"/>
  <c r="G17" i="1"/>
  <c r="F17" i="1"/>
  <c r="I16" i="1"/>
  <c r="H16" i="1"/>
  <c r="G16" i="1"/>
  <c r="F16" i="1"/>
  <c r="E14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E11" i="1"/>
  <c r="E10" i="1"/>
  <c r="F20" i="1"/>
  <c r="G20" i="1"/>
  <c r="H20" i="1"/>
  <c r="I20" i="1"/>
  <c r="E20" i="1"/>
  <c r="F25" i="1"/>
  <c r="G25" i="1"/>
  <c r="H25" i="1"/>
  <c r="I25" i="1"/>
  <c r="E25" i="1"/>
  <c r="I18" i="1"/>
  <c r="I15" i="1"/>
  <c r="I2" i="1"/>
  <c r="H18" i="1"/>
  <c r="H15" i="1"/>
  <c r="H2" i="1"/>
  <c r="G15" i="1"/>
  <c r="G2" i="1"/>
  <c r="G18" i="1"/>
  <c r="F18" i="1"/>
  <c r="F2" i="1"/>
  <c r="E13" i="1"/>
  <c r="E12" i="1"/>
  <c r="E9" i="1"/>
  <c r="E2" i="1"/>
  <c r="E18" i="1"/>
  <c r="F15" i="1"/>
</calcChain>
</file>

<file path=xl/sharedStrings.xml><?xml version="1.0" encoding="utf-8"?>
<sst xmlns="http://schemas.openxmlformats.org/spreadsheetml/2006/main" count="45" uniqueCount="18">
  <si>
    <t>DIVISION A—CHIPS AND O-RAN  5G EMERGENCY APPROPRIATIONS</t>
  </si>
  <si>
    <t>Subsection (d) of section 9906 of Public Law 116-283</t>
  </si>
  <si>
    <t>Subsections (e) and (f) of section 9906 of Public Law 116-283</t>
  </si>
  <si>
    <t>In carrying out this subsection, the Secretary of Commerce may use up to 2 percent of the amounts made available in each fiscal year for aalaries and expenses, administration, and oversight purposes, of which $5,000,000 in each of fiscal years 2022 through 2026 shall be transferred to the Office of Inspector General of the Department of Commerce</t>
  </si>
  <si>
    <t>Subsections (c), (d), (e), and (f) of section 9906 of Public Law 116-283</t>
  </si>
  <si>
    <t>In carrying out this subsection, the Secretary of State may use up to $5,000,000 of the amounts made available in each fiscal year for the Fund for salaries and expenses, administration, and oversight purposes, of which $500,000 in each of fiscal years 2022 through 2026 shall be transferred to the Office of Inspector General of the Department of State to oversee expenditures under the Fund.</t>
  </si>
  <si>
    <t>Industry Code</t>
  </si>
  <si>
    <t>GFGN</t>
  </si>
  <si>
    <t>Subsection (c) of section 9906 of Public Law 116-283 - Advanced Microelectronics Research and Development</t>
  </si>
  <si>
    <t>Section 9902 of Public Law 116-283 - Semiconductor Incentives</t>
  </si>
  <si>
    <t>5412OP</t>
  </si>
  <si>
    <t>Sections 9905 (adoption of secure semiconductors and semiconductor supply chains) and 9202(a)(2) (Multilateral Telecommunications Security Fund - development and adoption of secure and trusted telecommunications technologies) of Public Law 116-283</t>
  </si>
  <si>
    <t>Weight</t>
  </si>
  <si>
    <t>Fund</t>
  </si>
  <si>
    <t>Bill Subsection</t>
  </si>
  <si>
    <t>1. CHIPS for America Fund</t>
  </si>
  <si>
    <t>2. CHIPS for America Defense Fund</t>
  </si>
  <si>
    <t>3. CHIPS for America International Technology Security and Innovation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</si>
</sst>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/>
    <xf numFmtId="0" fontId="2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01A9-F7A1-4413-8A41-69F1018A430B}">
  <dimension ref="A1:J25"/>
  <sheetViews>
    <sheetView tabSelected="1" zoomScale="125" zoomScaleNormal="125" workbookViewId="0">
      <pane ySplit="1" topLeftCell="A12" activePane="bottomLeft" state="frozen"/>
      <selection pane="bottomLeft" activeCell="A20" sqref="A20:A25"/>
    </sheetView>
  </sheetViews>
  <sheetFormatPr baseColWidth="10" defaultColWidth="8.83203125" defaultRowHeight="15" x14ac:dyDescent="0.2"/>
  <cols>
    <col min="1" max="2" width="37.1640625" customWidth="1"/>
    <col min="3" max="4" width="17.1640625" customWidth="1"/>
    <col min="5" max="9" width="14.83203125" customWidth="1"/>
  </cols>
  <sheetData>
    <row r="1" spans="1:10" ht="16" x14ac:dyDescent="0.2">
      <c r="A1" s="2" t="s">
        <v>13</v>
      </c>
      <c r="B1" s="2" t="s">
        <v>14</v>
      </c>
      <c r="C1" s="1" t="s">
        <v>12</v>
      </c>
      <c r="D1" s="8" t="s">
        <v>6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/>
    </row>
    <row r="2" spans="1:10" s="3" customFormat="1" ht="16" x14ac:dyDescent="0.2">
      <c r="A2" s="5" t="s">
        <v>15</v>
      </c>
      <c r="B2" s="3" t="s">
        <v>9</v>
      </c>
      <c r="C2" s="6">
        <v>0.4</v>
      </c>
      <c r="D2" s="9">
        <v>23</v>
      </c>
      <c r="E2" s="4">
        <f t="shared" ref="E2:E8" si="0">0.98*19000000000</f>
        <v>18620000000</v>
      </c>
      <c r="F2" s="4">
        <f t="shared" ref="F2:I8" si="1">0.98*5000000000</f>
        <v>4900000000</v>
      </c>
      <c r="G2" s="4">
        <f t="shared" si="1"/>
        <v>4900000000</v>
      </c>
      <c r="H2" s="4">
        <f t="shared" si="1"/>
        <v>4900000000</v>
      </c>
      <c r="I2" s="4">
        <f t="shared" si="1"/>
        <v>4900000000</v>
      </c>
    </row>
    <row r="3" spans="1:10" s="3" customFormat="1" ht="16" x14ac:dyDescent="0.2">
      <c r="A3" s="5" t="s">
        <v>15</v>
      </c>
      <c r="C3" s="6">
        <v>0.1</v>
      </c>
      <c r="D3" s="9">
        <v>332</v>
      </c>
      <c r="E3" s="4">
        <f t="shared" si="0"/>
        <v>18620000000</v>
      </c>
      <c r="F3" s="4">
        <f t="shared" si="1"/>
        <v>4900000000</v>
      </c>
      <c r="G3" s="4">
        <f t="shared" si="1"/>
        <v>4900000000</v>
      </c>
      <c r="H3" s="4">
        <f t="shared" si="1"/>
        <v>4900000000</v>
      </c>
      <c r="I3" s="4">
        <f t="shared" si="1"/>
        <v>4900000000</v>
      </c>
    </row>
    <row r="4" spans="1:10" s="3" customFormat="1" ht="16" x14ac:dyDescent="0.2">
      <c r="A4" s="5" t="s">
        <v>15</v>
      </c>
      <c r="C4" s="6">
        <v>0.1</v>
      </c>
      <c r="D4" s="9">
        <v>333</v>
      </c>
      <c r="E4" s="4">
        <f t="shared" si="0"/>
        <v>18620000000</v>
      </c>
      <c r="F4" s="4">
        <f t="shared" si="1"/>
        <v>4900000000</v>
      </c>
      <c r="G4" s="4">
        <f t="shared" si="1"/>
        <v>4900000000</v>
      </c>
      <c r="H4" s="4">
        <f t="shared" si="1"/>
        <v>4900000000</v>
      </c>
      <c r="I4" s="4">
        <f t="shared" si="1"/>
        <v>4900000000</v>
      </c>
    </row>
    <row r="5" spans="1:10" s="3" customFormat="1" ht="16" x14ac:dyDescent="0.2">
      <c r="A5" s="5" t="s">
        <v>15</v>
      </c>
      <c r="C5" s="6">
        <v>0.1</v>
      </c>
      <c r="D5" s="9">
        <v>334</v>
      </c>
      <c r="E5" s="4">
        <f t="shared" si="0"/>
        <v>18620000000</v>
      </c>
      <c r="F5" s="4">
        <f t="shared" si="1"/>
        <v>4900000000</v>
      </c>
      <c r="G5" s="4">
        <f t="shared" si="1"/>
        <v>4900000000</v>
      </c>
      <c r="H5" s="4">
        <f t="shared" si="1"/>
        <v>4900000000</v>
      </c>
      <c r="I5" s="4">
        <f t="shared" si="1"/>
        <v>4900000000</v>
      </c>
    </row>
    <row r="6" spans="1:10" s="3" customFormat="1" ht="16" x14ac:dyDescent="0.2">
      <c r="A6" s="5" t="s">
        <v>15</v>
      </c>
      <c r="C6" s="6">
        <v>0.1</v>
      </c>
      <c r="D6" s="9">
        <v>335</v>
      </c>
      <c r="E6" s="4">
        <f t="shared" si="0"/>
        <v>18620000000</v>
      </c>
      <c r="F6" s="4">
        <f t="shared" si="1"/>
        <v>4900000000</v>
      </c>
      <c r="G6" s="4">
        <f t="shared" si="1"/>
        <v>4900000000</v>
      </c>
      <c r="H6" s="4">
        <f t="shared" si="1"/>
        <v>4900000000</v>
      </c>
      <c r="I6" s="4">
        <f t="shared" si="1"/>
        <v>4900000000</v>
      </c>
    </row>
    <row r="7" spans="1:10" s="3" customFormat="1" ht="16" x14ac:dyDescent="0.2">
      <c r="A7" s="5" t="s">
        <v>15</v>
      </c>
      <c r="C7" s="6">
        <v>0.1</v>
      </c>
      <c r="D7" s="9">
        <v>55</v>
      </c>
      <c r="E7" s="4">
        <f t="shared" si="0"/>
        <v>18620000000</v>
      </c>
      <c r="F7" s="4">
        <f t="shared" si="1"/>
        <v>4900000000</v>
      </c>
      <c r="G7" s="4">
        <f t="shared" si="1"/>
        <v>4900000000</v>
      </c>
      <c r="H7" s="4">
        <f t="shared" si="1"/>
        <v>4900000000</v>
      </c>
      <c r="I7" s="4">
        <f t="shared" si="1"/>
        <v>4900000000</v>
      </c>
    </row>
    <row r="8" spans="1:10" s="3" customFormat="1" ht="16" x14ac:dyDescent="0.2">
      <c r="A8" s="5" t="s">
        <v>15</v>
      </c>
      <c r="C8" s="6">
        <v>0.1</v>
      </c>
      <c r="D8" s="9">
        <v>561</v>
      </c>
      <c r="E8" s="4">
        <f t="shared" si="0"/>
        <v>18620000000</v>
      </c>
      <c r="F8" s="4">
        <f t="shared" si="1"/>
        <v>4900000000</v>
      </c>
      <c r="G8" s="4">
        <f t="shared" si="1"/>
        <v>4900000000</v>
      </c>
      <c r="H8" s="4">
        <f t="shared" si="1"/>
        <v>4900000000</v>
      </c>
      <c r="I8" s="4">
        <f t="shared" si="1"/>
        <v>4900000000</v>
      </c>
    </row>
    <row r="9" spans="1:10" s="3" customFormat="1" ht="16" x14ac:dyDescent="0.2">
      <c r="A9" s="5" t="s">
        <v>15</v>
      </c>
      <c r="B9" s="7" t="s">
        <v>8</v>
      </c>
      <c r="C9" s="6">
        <v>0.33333333333333331</v>
      </c>
      <c r="D9" s="10" t="s">
        <v>10</v>
      </c>
      <c r="E9" s="4">
        <f>0.98*2000000000</f>
        <v>1960000000</v>
      </c>
      <c r="F9" s="4"/>
      <c r="G9" s="4"/>
      <c r="H9" s="4"/>
      <c r="I9" s="4"/>
    </row>
    <row r="10" spans="1:10" s="3" customFormat="1" ht="16" x14ac:dyDescent="0.2">
      <c r="A10" s="5" t="s">
        <v>15</v>
      </c>
      <c r="B10" s="7"/>
      <c r="C10" s="6">
        <v>0.33333333333333331</v>
      </c>
      <c r="D10" s="10">
        <v>525</v>
      </c>
      <c r="E10" s="4">
        <f>0.98*2000000000</f>
        <v>1960000000</v>
      </c>
      <c r="F10" s="4"/>
      <c r="G10" s="4"/>
      <c r="H10" s="4"/>
      <c r="I10" s="4"/>
    </row>
    <row r="11" spans="1:10" s="3" customFormat="1" ht="16" x14ac:dyDescent="0.2">
      <c r="A11" s="5" t="s">
        <v>15</v>
      </c>
      <c r="B11" s="7"/>
      <c r="C11" s="6">
        <v>0.33333333333333331</v>
      </c>
      <c r="D11" s="10">
        <v>61</v>
      </c>
      <c r="E11" s="4">
        <f>0.98*2000000000</f>
        <v>1960000000</v>
      </c>
      <c r="F11" s="4"/>
      <c r="G11" s="4"/>
      <c r="H11" s="4"/>
      <c r="I11" s="4"/>
    </row>
    <row r="12" spans="1:10" s="3" customFormat="1" ht="16" x14ac:dyDescent="0.2">
      <c r="A12" s="5" t="s">
        <v>15</v>
      </c>
      <c r="B12" s="7" t="s">
        <v>1</v>
      </c>
      <c r="C12" s="6">
        <v>1</v>
      </c>
      <c r="D12" s="9" t="s">
        <v>10</v>
      </c>
      <c r="E12" s="4">
        <f>0.98*2500000000</f>
        <v>2450000000</v>
      </c>
      <c r="F12" s="4"/>
      <c r="G12" s="4"/>
      <c r="H12" s="4"/>
      <c r="I12" s="4"/>
    </row>
    <row r="13" spans="1:10" s="3" customFormat="1" ht="16" x14ac:dyDescent="0.2">
      <c r="A13" s="5" t="s">
        <v>15</v>
      </c>
      <c r="B13" s="7" t="s">
        <v>2</v>
      </c>
      <c r="C13" s="6">
        <v>0.66666666666666663</v>
      </c>
      <c r="D13" s="9" t="s">
        <v>10</v>
      </c>
      <c r="E13" s="4">
        <f>0.98*500000000</f>
        <v>490000000</v>
      </c>
      <c r="F13" s="4"/>
      <c r="G13" s="4"/>
      <c r="H13" s="4"/>
      <c r="I13" s="4"/>
    </row>
    <row r="14" spans="1:10" s="3" customFormat="1" ht="16" x14ac:dyDescent="0.2">
      <c r="A14" s="5" t="s">
        <v>15</v>
      </c>
      <c r="B14" s="7"/>
      <c r="C14" s="6">
        <v>0.33333333333333331</v>
      </c>
      <c r="D14" s="9">
        <v>61</v>
      </c>
      <c r="E14" s="4">
        <f>0.98*500000000</f>
        <v>490000000</v>
      </c>
      <c r="F14" s="4"/>
      <c r="G14" s="4"/>
      <c r="H14" s="4"/>
      <c r="I14" s="4"/>
    </row>
    <row r="15" spans="1:10" s="3" customFormat="1" ht="16" x14ac:dyDescent="0.2">
      <c r="A15" s="5" t="s">
        <v>15</v>
      </c>
      <c r="B15" s="7" t="s">
        <v>4</v>
      </c>
      <c r="C15" s="6">
        <v>0.66666666666666663</v>
      </c>
      <c r="D15" s="9" t="s">
        <v>10</v>
      </c>
      <c r="E15" s="4"/>
      <c r="F15" s="4">
        <f>0.98*2000000000</f>
        <v>1960000000</v>
      </c>
      <c r="G15" s="4">
        <f>0.98*1300000000</f>
        <v>1274000000</v>
      </c>
      <c r="H15" s="4">
        <f>0.98*1100000000</f>
        <v>1078000000</v>
      </c>
      <c r="I15" s="4">
        <f>0.98*1800000000</f>
        <v>1764000000</v>
      </c>
    </row>
    <row r="16" spans="1:10" s="3" customFormat="1" ht="16" x14ac:dyDescent="0.2">
      <c r="A16" s="5" t="s">
        <v>15</v>
      </c>
      <c r="B16" s="7"/>
      <c r="C16" s="6">
        <v>8.3333333333333329E-2</v>
      </c>
      <c r="D16" s="9">
        <v>525</v>
      </c>
      <c r="E16" s="4"/>
      <c r="F16" s="4">
        <f>0.98*2000000000</f>
        <v>1960000000</v>
      </c>
      <c r="G16" s="4">
        <f>0.98*1300000000</f>
        <v>1274000000</v>
      </c>
      <c r="H16" s="4">
        <f>0.98*1100000000</f>
        <v>1078000000</v>
      </c>
      <c r="I16" s="4">
        <f>0.98*1800000000</f>
        <v>1764000000</v>
      </c>
    </row>
    <row r="17" spans="1:9" s="3" customFormat="1" ht="16" x14ac:dyDescent="0.2">
      <c r="A17" s="5" t="s">
        <v>15</v>
      </c>
      <c r="B17" s="7"/>
      <c r="C17" s="6">
        <v>0.25</v>
      </c>
      <c r="D17" s="9">
        <v>61</v>
      </c>
      <c r="E17" s="4"/>
      <c r="F17" s="4">
        <f>0.98*2000000000</f>
        <v>1960000000</v>
      </c>
      <c r="G17" s="4">
        <f>0.98*1300000000</f>
        <v>1274000000</v>
      </c>
      <c r="H17" s="4">
        <f>0.98*1100000000</f>
        <v>1078000000</v>
      </c>
      <c r="I17" s="4">
        <f>0.98*1800000000</f>
        <v>1764000000</v>
      </c>
    </row>
    <row r="18" spans="1:9" s="3" customFormat="1" ht="16" x14ac:dyDescent="0.2">
      <c r="A18" s="5" t="s">
        <v>15</v>
      </c>
      <c r="B18" s="7" t="s">
        <v>3</v>
      </c>
      <c r="C18" s="6">
        <v>1</v>
      </c>
      <c r="D18" s="9" t="s">
        <v>7</v>
      </c>
      <c r="E18" s="4">
        <f>0.02*24000000000</f>
        <v>480000000</v>
      </c>
      <c r="F18" s="4">
        <f>0.02*7000000000</f>
        <v>140000000</v>
      </c>
      <c r="G18" s="4">
        <f>0.02*6300000000</f>
        <v>126000000</v>
      </c>
      <c r="H18" s="4">
        <f>0.02*6100000000</f>
        <v>122000000</v>
      </c>
      <c r="I18" s="4">
        <f>0.02*6800000000</f>
        <v>136000000</v>
      </c>
    </row>
    <row r="19" spans="1:9" s="3" customFormat="1" ht="32" x14ac:dyDescent="0.2">
      <c r="A19" s="6" t="s">
        <v>16</v>
      </c>
      <c r="B19" s="6" t="s">
        <v>0</v>
      </c>
      <c r="C19" s="6">
        <v>1</v>
      </c>
      <c r="D19" s="9" t="s">
        <v>10</v>
      </c>
      <c r="E19" s="4">
        <v>400000000</v>
      </c>
      <c r="F19" s="4">
        <v>400000000</v>
      </c>
      <c r="G19" s="4">
        <v>400000000</v>
      </c>
      <c r="H19" s="4">
        <v>400000000</v>
      </c>
      <c r="I19" s="4">
        <v>400000000</v>
      </c>
    </row>
    <row r="20" spans="1:9" s="3" customFormat="1" x14ac:dyDescent="0.2">
      <c r="A20" s="3" t="s">
        <v>17</v>
      </c>
      <c r="B20" s="3" t="s">
        <v>11</v>
      </c>
      <c r="C20" s="6">
        <v>0.125</v>
      </c>
      <c r="D20" s="9">
        <v>332</v>
      </c>
      <c r="E20" s="4">
        <f>95000000</f>
        <v>95000000</v>
      </c>
      <c r="F20" s="4">
        <f t="shared" ref="F20:I24" si="2">95000000</f>
        <v>95000000</v>
      </c>
      <c r="G20" s="4">
        <f t="shared" si="2"/>
        <v>95000000</v>
      </c>
      <c r="H20" s="4">
        <f t="shared" si="2"/>
        <v>95000000</v>
      </c>
      <c r="I20" s="4">
        <f t="shared" si="2"/>
        <v>95000000</v>
      </c>
    </row>
    <row r="21" spans="1:9" s="3" customFormat="1" x14ac:dyDescent="0.2">
      <c r="A21" s="3" t="s">
        <v>17</v>
      </c>
      <c r="C21" s="6">
        <v>0.125</v>
      </c>
      <c r="D21" s="9">
        <v>333</v>
      </c>
      <c r="E21" s="4">
        <f>95000000</f>
        <v>95000000</v>
      </c>
      <c r="F21" s="4">
        <f t="shared" si="2"/>
        <v>95000000</v>
      </c>
      <c r="G21" s="4">
        <f t="shared" si="2"/>
        <v>95000000</v>
      </c>
      <c r="H21" s="4">
        <f t="shared" si="2"/>
        <v>95000000</v>
      </c>
      <c r="I21" s="4">
        <f t="shared" si="2"/>
        <v>95000000</v>
      </c>
    </row>
    <row r="22" spans="1:9" s="3" customFormat="1" x14ac:dyDescent="0.2">
      <c r="A22" s="3" t="s">
        <v>17</v>
      </c>
      <c r="C22" s="6">
        <v>0.125</v>
      </c>
      <c r="D22" s="9">
        <v>334</v>
      </c>
      <c r="E22" s="4">
        <f>95000000</f>
        <v>95000000</v>
      </c>
      <c r="F22" s="4">
        <f t="shared" si="2"/>
        <v>95000000</v>
      </c>
      <c r="G22" s="4">
        <f t="shared" si="2"/>
        <v>95000000</v>
      </c>
      <c r="H22" s="4">
        <f t="shared" si="2"/>
        <v>95000000</v>
      </c>
      <c r="I22" s="4">
        <f t="shared" si="2"/>
        <v>95000000</v>
      </c>
    </row>
    <row r="23" spans="1:9" s="3" customFormat="1" x14ac:dyDescent="0.2">
      <c r="A23" s="3" t="s">
        <v>17</v>
      </c>
      <c r="C23" s="6">
        <v>0.125</v>
      </c>
      <c r="D23" s="9">
        <v>335</v>
      </c>
      <c r="E23" s="4">
        <f>95000000</f>
        <v>95000000</v>
      </c>
      <c r="F23" s="4">
        <f t="shared" si="2"/>
        <v>95000000</v>
      </c>
      <c r="G23" s="4">
        <f t="shared" si="2"/>
        <v>95000000</v>
      </c>
      <c r="H23" s="4">
        <f t="shared" si="2"/>
        <v>95000000</v>
      </c>
      <c r="I23" s="4">
        <f t="shared" si="2"/>
        <v>95000000</v>
      </c>
    </row>
    <row r="24" spans="1:9" s="3" customFormat="1" ht="16" x14ac:dyDescent="0.2">
      <c r="A24" s="3" t="s">
        <v>17</v>
      </c>
      <c r="C24" s="6">
        <v>0.5</v>
      </c>
      <c r="D24" s="9" t="s">
        <v>10</v>
      </c>
      <c r="E24" s="4">
        <f>95000000</f>
        <v>95000000</v>
      </c>
      <c r="F24" s="4">
        <f t="shared" si="2"/>
        <v>95000000</v>
      </c>
      <c r="G24" s="4">
        <f t="shared" si="2"/>
        <v>95000000</v>
      </c>
      <c r="H24" s="4">
        <f t="shared" si="2"/>
        <v>95000000</v>
      </c>
      <c r="I24" s="4">
        <f t="shared" si="2"/>
        <v>95000000</v>
      </c>
    </row>
    <row r="25" spans="1:9" s="3" customFormat="1" ht="16" x14ac:dyDescent="0.2">
      <c r="A25" s="3" t="s">
        <v>17</v>
      </c>
      <c r="B25" s="3" t="s">
        <v>5</v>
      </c>
      <c r="C25" s="6">
        <v>1</v>
      </c>
      <c r="D25" s="9" t="s">
        <v>7</v>
      </c>
      <c r="E25" s="4">
        <f>5000000</f>
        <v>5000000</v>
      </c>
      <c r="F25" s="4">
        <f t="shared" ref="F25:I25" si="3">5000000</f>
        <v>5000000</v>
      </c>
      <c r="G25" s="4">
        <f t="shared" si="3"/>
        <v>5000000</v>
      </c>
      <c r="H25" s="4">
        <f t="shared" si="3"/>
        <v>5000000</v>
      </c>
      <c r="I25" s="4">
        <f t="shared" si="3"/>
        <v>5000000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Flores</dc:creator>
  <cp:lastModifiedBy>Microsoft Office User</cp:lastModifiedBy>
  <dcterms:created xsi:type="dcterms:W3CDTF">2022-02-08T13:27:07Z</dcterms:created>
  <dcterms:modified xsi:type="dcterms:W3CDTF">2023-03-09T05:32:08Z</dcterms:modified>
</cp:coreProperties>
</file>