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a\Downloads\"/>
    </mc:Choice>
  </mc:AlternateContent>
  <xr:revisionPtr revIDLastSave="0" documentId="13_ncr:1_{7E5B1F3E-F03A-4ADD-B322-D67EBB8D7EFC}" xr6:coauthVersionLast="47" xr6:coauthVersionMax="47" xr10:uidLastSave="{00000000-0000-0000-0000-000000000000}"/>
  <bookViews>
    <workbookView xWindow="-108" yWindow="-108" windowWidth="23256" windowHeight="12456" firstSheet="4" activeTab="12" xr2:uid="{00000000-000D-0000-FFFF-FFFF00000000}"/>
  </bookViews>
  <sheets>
    <sheet name="Product" sheetId="16" r:id="rId1"/>
    <sheet name="Customers" sheetId="1" r:id="rId2"/>
    <sheet name="Sales" sheetId="3" r:id="rId3"/>
    <sheet name="Orders" sheetId="12" r:id="rId4"/>
    <sheet name="Ans. 1,2,3,4,5" sheetId="2" r:id="rId5"/>
    <sheet name="Answer 6" sheetId="11" r:id="rId6"/>
    <sheet name="Answer 7" sheetId="8" r:id="rId7"/>
    <sheet name="Answer 8" sheetId="7" r:id="rId8"/>
    <sheet name="Ans.9" sheetId="4" r:id="rId9"/>
    <sheet name="Ans.10 " sheetId="15" r:id="rId10"/>
    <sheet name="Ans.11" sheetId="18" r:id="rId11"/>
    <sheet name="Ans.12" sheetId="17" r:id="rId12"/>
    <sheet name="Ans.13" sheetId="19" r:id="rId13"/>
  </sheets>
  <definedNames>
    <definedName name="_xlnm._FilterDatabase" localSheetId="12" hidden="1">Ans.13!$F$1:$F$102</definedName>
  </definedNames>
  <calcPr calcId="191029"/>
  <pivotCaches>
    <pivotCache cacheId="0" r:id="rId14"/>
    <pivotCache cacheId="31" r:id="rId15"/>
    <pivotCache cacheId="6" r:id="rId16"/>
    <pivotCache cacheId="28" r:id="rId17"/>
    <pivotCache cacheId="35" r:id="rId18"/>
  </pivotCaches>
</workbook>
</file>

<file path=xl/calcChain.xml><?xml version="1.0" encoding="utf-8"?>
<calcChain xmlns="http://schemas.openxmlformats.org/spreadsheetml/2006/main">
  <c r="F2" i="18" l="1"/>
  <c r="G2" i="18" s="1"/>
  <c r="G3" i="18"/>
  <c r="G4" i="18"/>
  <c r="G5" i="18"/>
  <c r="G6" i="18"/>
  <c r="G7" i="18"/>
  <c r="G8" i="18"/>
  <c r="G9" i="18"/>
  <c r="G10" i="18"/>
  <c r="G11" i="18"/>
  <c r="G12" i="18"/>
  <c r="G13" i="18"/>
  <c r="G14" i="18"/>
  <c r="G15" i="18"/>
  <c r="G16" i="18"/>
  <c r="G17" i="18"/>
  <c r="G18" i="18"/>
  <c r="G19" i="18"/>
  <c r="G20" i="18"/>
  <c r="G21" i="18"/>
  <c r="G22" i="18"/>
  <c r="G23" i="18"/>
  <c r="G24" i="18"/>
  <c r="G25" i="18"/>
  <c r="G26" i="18"/>
  <c r="G27" i="18"/>
  <c r="G28" i="18"/>
  <c r="G29" i="18"/>
  <c r="G30" i="18"/>
  <c r="G31" i="18"/>
  <c r="G32" i="18"/>
  <c r="G33" i="18"/>
  <c r="G34" i="18"/>
  <c r="G35" i="18"/>
  <c r="G36" i="18"/>
  <c r="G37" i="18"/>
  <c r="G38" i="18"/>
  <c r="G39" i="18"/>
  <c r="G40" i="18"/>
  <c r="G41" i="18"/>
  <c r="G42" i="18"/>
  <c r="G43" i="18"/>
  <c r="G44" i="18"/>
  <c r="G45" i="18"/>
  <c r="G46" i="18"/>
  <c r="G47" i="18"/>
  <c r="G48" i="18"/>
  <c r="G49" i="18"/>
  <c r="G50" i="18"/>
  <c r="G51" i="18"/>
  <c r="G52" i="18"/>
  <c r="G53" i="18"/>
  <c r="G54" i="18"/>
  <c r="G55" i="18"/>
  <c r="G56" i="18"/>
  <c r="G57" i="18"/>
  <c r="G58" i="18"/>
  <c r="G59" i="18"/>
  <c r="G60" i="18"/>
  <c r="G61" i="18"/>
  <c r="G62" i="18"/>
  <c r="G63" i="18"/>
  <c r="G64" i="18"/>
  <c r="G65" i="18"/>
  <c r="G66" i="18"/>
  <c r="G67" i="18"/>
  <c r="G68" i="18"/>
  <c r="G69" i="18"/>
  <c r="G70" i="18"/>
  <c r="G71" i="18"/>
  <c r="G72" i="18"/>
  <c r="G73" i="18"/>
  <c r="G74" i="18"/>
  <c r="G75" i="18"/>
  <c r="G76" i="18"/>
  <c r="G77" i="18"/>
  <c r="G78" i="18"/>
  <c r="G79" i="18"/>
  <c r="G80" i="18"/>
  <c r="G81" i="18"/>
  <c r="G82" i="18"/>
  <c r="G83" i="18"/>
  <c r="G84" i="18"/>
  <c r="G85" i="18"/>
  <c r="G86" i="18"/>
  <c r="G87" i="18"/>
  <c r="G88" i="18"/>
  <c r="G89" i="18"/>
  <c r="G90" i="18"/>
  <c r="G91" i="18"/>
  <c r="G92" i="18"/>
  <c r="G93" i="18"/>
  <c r="G94" i="18"/>
  <c r="G95" i="18"/>
  <c r="G96" i="18"/>
  <c r="G97" i="18"/>
  <c r="G98" i="18"/>
  <c r="G99" i="18"/>
  <c r="G100" i="18"/>
  <c r="G101" i="18"/>
  <c r="F3" i="18"/>
  <c r="F4" i="18"/>
  <c r="F5" i="18"/>
  <c r="F6" i="18"/>
  <c r="F7" i="18"/>
  <c r="F8" i="18"/>
  <c r="F9" i="18"/>
  <c r="F10" i="18"/>
  <c r="F11" i="18"/>
  <c r="F12" i="18"/>
  <c r="F13" i="18"/>
  <c r="F14" i="18"/>
  <c r="F15" i="18"/>
  <c r="F16" i="18"/>
  <c r="F17" i="18"/>
  <c r="F18" i="18"/>
  <c r="F19" i="18"/>
  <c r="F20" i="18"/>
  <c r="F21" i="18"/>
  <c r="F22" i="18"/>
  <c r="F23" i="18"/>
  <c r="F24" i="18"/>
  <c r="F25" i="18"/>
  <c r="F26" i="18"/>
  <c r="F27" i="18"/>
  <c r="F28" i="18"/>
  <c r="F29" i="18"/>
  <c r="F30" i="18"/>
  <c r="F31" i="18"/>
  <c r="F32" i="18"/>
  <c r="F33" i="18"/>
  <c r="F34" i="18"/>
  <c r="F35" i="18"/>
  <c r="F36" i="18"/>
  <c r="F37" i="18"/>
  <c r="F38" i="18"/>
  <c r="F39" i="18"/>
  <c r="F40" i="18"/>
  <c r="F41" i="18"/>
  <c r="F42" i="18"/>
  <c r="F43" i="18"/>
  <c r="F44" i="18"/>
  <c r="F45" i="18"/>
  <c r="F46" i="18"/>
  <c r="F47" i="18"/>
  <c r="F48" i="18"/>
  <c r="F49" i="18"/>
  <c r="F50" i="18"/>
  <c r="F51" i="18"/>
  <c r="F52" i="18"/>
  <c r="F53" i="18"/>
  <c r="F54" i="18"/>
  <c r="F55" i="18"/>
  <c r="F56" i="18"/>
  <c r="F57" i="18"/>
  <c r="F58" i="18"/>
  <c r="F59" i="18"/>
  <c r="F60" i="18"/>
  <c r="F61" i="18"/>
  <c r="F62" i="18"/>
  <c r="F63" i="18"/>
  <c r="F64" i="18"/>
  <c r="F65" i="18"/>
  <c r="F66" i="18"/>
  <c r="F67" i="18"/>
  <c r="F68" i="18"/>
  <c r="F69" i="18"/>
  <c r="F70" i="18"/>
  <c r="F71" i="18"/>
  <c r="F72" i="18"/>
  <c r="F73" i="18"/>
  <c r="F74" i="18"/>
  <c r="F75" i="18"/>
  <c r="F76" i="18"/>
  <c r="F77" i="18"/>
  <c r="F78" i="18"/>
  <c r="F79" i="18"/>
  <c r="F80" i="18"/>
  <c r="F81" i="18"/>
  <c r="F82" i="18"/>
  <c r="F83" i="18"/>
  <c r="F84" i="18"/>
  <c r="F85" i="18"/>
  <c r="F86" i="18"/>
  <c r="F87" i="18"/>
  <c r="F88" i="18"/>
  <c r="F89" i="18"/>
  <c r="F90" i="18"/>
  <c r="F91" i="18"/>
  <c r="F92" i="18"/>
  <c r="F93" i="18"/>
  <c r="F94" i="18"/>
  <c r="F95" i="18"/>
  <c r="F96" i="18"/>
  <c r="F97" i="18"/>
  <c r="F98" i="18"/>
  <c r="F99" i="18"/>
  <c r="F100" i="18"/>
  <c r="F101" i="18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A65" i="16" s="1"/>
  <c r="A66" i="16" s="1"/>
  <c r="A67" i="16" s="1"/>
  <c r="A68" i="16" s="1"/>
  <c r="A69" i="16" s="1"/>
  <c r="A70" i="16" s="1"/>
  <c r="A71" i="16" s="1"/>
  <c r="A72" i="16" s="1"/>
  <c r="A73" i="16" s="1"/>
  <c r="A74" i="16" s="1"/>
  <c r="A75" i="16" s="1"/>
  <c r="A76" i="16" s="1"/>
  <c r="A77" i="16" s="1"/>
  <c r="A78" i="16" s="1"/>
  <c r="A79" i="16" s="1"/>
  <c r="A80" i="16" s="1"/>
  <c r="A81" i="16" s="1"/>
  <c r="A82" i="16" s="1"/>
  <c r="A83" i="16" s="1"/>
  <c r="A84" i="16" s="1"/>
  <c r="A85" i="16" s="1"/>
  <c r="A86" i="16" s="1"/>
  <c r="A87" i="16" s="1"/>
  <c r="A88" i="16" s="1"/>
  <c r="A89" i="16" s="1"/>
  <c r="A90" i="16" s="1"/>
  <c r="A91" i="16" s="1"/>
  <c r="A92" i="16" s="1"/>
  <c r="A93" i="16" s="1"/>
  <c r="A94" i="16" s="1"/>
  <c r="A95" i="16" s="1"/>
  <c r="A96" i="16" s="1"/>
  <c r="A97" i="16" s="1"/>
  <c r="A98" i="16" s="1"/>
  <c r="A99" i="16" s="1"/>
  <c r="A100" i="16" s="1"/>
  <c r="A101" i="16" s="1"/>
  <c r="G3" i="15"/>
  <c r="G4" i="15"/>
  <c r="H4" i="15" s="1"/>
  <c r="G5" i="15"/>
  <c r="H5" i="15" s="1"/>
  <c r="G6" i="15"/>
  <c r="H6" i="15" s="1"/>
  <c r="G7" i="15"/>
  <c r="H7" i="15"/>
  <c r="G8" i="15"/>
  <c r="H8" i="15" s="1"/>
  <c r="G9" i="15"/>
  <c r="H9" i="15" s="1"/>
  <c r="G10" i="15"/>
  <c r="H10" i="15" s="1"/>
  <c r="G11" i="15"/>
  <c r="H11" i="15" s="1"/>
  <c r="G12" i="15"/>
  <c r="H12" i="15" s="1"/>
  <c r="G13" i="15"/>
  <c r="H13" i="15" s="1"/>
  <c r="G14" i="15"/>
  <c r="H14" i="15" s="1"/>
  <c r="G15" i="15"/>
  <c r="H15" i="15" s="1"/>
  <c r="G16" i="15"/>
  <c r="H16" i="15" s="1"/>
  <c r="G17" i="15"/>
  <c r="H17" i="15" s="1"/>
  <c r="G18" i="15"/>
  <c r="H18" i="15" s="1"/>
  <c r="G19" i="15"/>
  <c r="H19" i="15"/>
  <c r="G20" i="15"/>
  <c r="H20" i="15" s="1"/>
  <c r="G21" i="15"/>
  <c r="H21" i="15" s="1"/>
  <c r="G22" i="15"/>
  <c r="H22" i="15" s="1"/>
  <c r="G23" i="15"/>
  <c r="H23" i="15" s="1"/>
  <c r="G24" i="15"/>
  <c r="H24" i="15" s="1"/>
  <c r="G25" i="15"/>
  <c r="H25" i="15" s="1"/>
  <c r="G26" i="15"/>
  <c r="H26" i="15" s="1"/>
  <c r="G27" i="15"/>
  <c r="H27" i="15" s="1"/>
  <c r="G28" i="15"/>
  <c r="H28" i="15" s="1"/>
  <c r="G29" i="15"/>
  <c r="H29" i="15" s="1"/>
  <c r="G30" i="15"/>
  <c r="H30" i="15" s="1"/>
  <c r="G31" i="15"/>
  <c r="H31" i="15"/>
  <c r="G32" i="15"/>
  <c r="H32" i="15" s="1"/>
  <c r="G33" i="15"/>
  <c r="H33" i="15" s="1"/>
  <c r="G34" i="15"/>
  <c r="H34" i="15" s="1"/>
  <c r="G35" i="15"/>
  <c r="H35" i="15"/>
  <c r="G36" i="15"/>
  <c r="H36" i="15" s="1"/>
  <c r="G37" i="15"/>
  <c r="H37" i="15" s="1"/>
  <c r="G38" i="15"/>
  <c r="H38" i="15" s="1"/>
  <c r="G39" i="15"/>
  <c r="H39" i="15"/>
  <c r="G40" i="15"/>
  <c r="H40" i="15" s="1"/>
  <c r="G41" i="15"/>
  <c r="H41" i="15" s="1"/>
  <c r="G42" i="15"/>
  <c r="H42" i="15" s="1"/>
  <c r="G43" i="15"/>
  <c r="H43" i="15" s="1"/>
  <c r="G44" i="15"/>
  <c r="H44" i="15" s="1"/>
  <c r="G45" i="15"/>
  <c r="H45" i="15" s="1"/>
  <c r="G46" i="15"/>
  <c r="H46" i="15" s="1"/>
  <c r="G47" i="15"/>
  <c r="H47" i="15" s="1"/>
  <c r="G48" i="15"/>
  <c r="H48" i="15" s="1"/>
  <c r="G49" i="15"/>
  <c r="H49" i="15" s="1"/>
  <c r="G50" i="15"/>
  <c r="H50" i="15" s="1"/>
  <c r="G51" i="15"/>
  <c r="H51" i="15"/>
  <c r="G52" i="15"/>
  <c r="H52" i="15" s="1"/>
  <c r="G53" i="15"/>
  <c r="H53" i="15" s="1"/>
  <c r="G54" i="15"/>
  <c r="H54" i="15" s="1"/>
  <c r="G55" i="15"/>
  <c r="H55" i="15" s="1"/>
  <c r="G56" i="15"/>
  <c r="H56" i="15" s="1"/>
  <c r="G57" i="15"/>
  <c r="H57" i="15" s="1"/>
  <c r="G58" i="15"/>
  <c r="H58" i="15" s="1"/>
  <c r="G59" i="15"/>
  <c r="H59" i="15" s="1"/>
  <c r="G60" i="15"/>
  <c r="H60" i="15" s="1"/>
  <c r="G61" i="15"/>
  <c r="H61" i="15" s="1"/>
  <c r="G62" i="15"/>
  <c r="H62" i="15" s="1"/>
  <c r="G63" i="15"/>
  <c r="H63" i="15"/>
  <c r="G64" i="15"/>
  <c r="H64" i="15" s="1"/>
  <c r="G65" i="15"/>
  <c r="H65" i="15" s="1"/>
  <c r="G66" i="15"/>
  <c r="H66" i="15" s="1"/>
  <c r="G67" i="15"/>
  <c r="H67" i="15" s="1"/>
  <c r="G68" i="15"/>
  <c r="H68" i="15" s="1"/>
  <c r="G69" i="15"/>
  <c r="H69" i="15" s="1"/>
  <c r="G70" i="15"/>
  <c r="H70" i="15" s="1"/>
  <c r="G71" i="15"/>
  <c r="H71" i="15" s="1"/>
  <c r="G72" i="15"/>
  <c r="H72" i="15" s="1"/>
  <c r="G73" i="15"/>
  <c r="H73" i="15" s="1"/>
  <c r="G74" i="15"/>
  <c r="H74" i="15" s="1"/>
  <c r="G75" i="15"/>
  <c r="H75" i="15" s="1"/>
  <c r="G76" i="15"/>
  <c r="H76" i="15" s="1"/>
  <c r="G77" i="15"/>
  <c r="H77" i="15" s="1"/>
  <c r="G78" i="15"/>
  <c r="H78" i="15" s="1"/>
  <c r="G79" i="15"/>
  <c r="H79" i="15" s="1"/>
  <c r="G80" i="15"/>
  <c r="H80" i="15" s="1"/>
  <c r="G81" i="15"/>
  <c r="H81" i="15" s="1"/>
  <c r="G82" i="15"/>
  <c r="H82" i="15" s="1"/>
  <c r="G83" i="15"/>
  <c r="H83" i="15" s="1"/>
  <c r="G84" i="15"/>
  <c r="H84" i="15" s="1"/>
  <c r="G85" i="15"/>
  <c r="H85" i="15" s="1"/>
  <c r="G86" i="15"/>
  <c r="H86" i="15" s="1"/>
  <c r="G87" i="15"/>
  <c r="H87" i="15" s="1"/>
  <c r="G88" i="15"/>
  <c r="H88" i="15" s="1"/>
  <c r="G89" i="15"/>
  <c r="H89" i="15" s="1"/>
  <c r="G90" i="15"/>
  <c r="H90" i="15" s="1"/>
  <c r="G91" i="15"/>
  <c r="H91" i="15" s="1"/>
  <c r="G92" i="15"/>
  <c r="H92" i="15" s="1"/>
  <c r="G93" i="15"/>
  <c r="H93" i="15" s="1"/>
  <c r="G94" i="15"/>
  <c r="H94" i="15" s="1"/>
  <c r="G95" i="15"/>
  <c r="H95" i="15" s="1"/>
  <c r="G96" i="15"/>
  <c r="H96" i="15" s="1"/>
  <c r="G97" i="15"/>
  <c r="H97" i="15" s="1"/>
  <c r="G98" i="15"/>
  <c r="H98" i="15" s="1"/>
  <c r="G99" i="15"/>
  <c r="H99" i="15" s="1"/>
  <c r="G100" i="15"/>
  <c r="H100" i="15" s="1"/>
  <c r="G101" i="15"/>
  <c r="H101" i="15" s="1"/>
  <c r="K57" i="15" l="1"/>
  <c r="K48" i="15"/>
  <c r="K24" i="15"/>
  <c r="K63" i="15"/>
  <c r="K55" i="15"/>
  <c r="K47" i="15"/>
  <c r="K39" i="15"/>
  <c r="K23" i="15"/>
  <c r="K25" i="15"/>
  <c r="K62" i="15"/>
  <c r="K38" i="15"/>
  <c r="K6" i="15"/>
  <c r="K53" i="15"/>
  <c r="K45" i="15"/>
  <c r="K37" i="15"/>
  <c r="K21" i="15"/>
  <c r="K60" i="15"/>
  <c r="K52" i="15"/>
  <c r="K36" i="15"/>
  <c r="K4" i="15"/>
  <c r="K9" i="15"/>
  <c r="K59" i="15"/>
  <c r="K19" i="15"/>
  <c r="K11" i="15"/>
  <c r="K3" i="15"/>
  <c r="K26" i="15"/>
  <c r="K10" i="15"/>
  <c r="K42" i="15"/>
  <c r="K40" i="15"/>
  <c r="K27" i="15"/>
  <c r="K8" i="15"/>
  <c r="K61" i="15"/>
  <c r="K46" i="15"/>
  <c r="K44" i="15"/>
  <c r="K31" i="15"/>
  <c r="K29" i="15"/>
  <c r="K14" i="15"/>
  <c r="K12" i="15"/>
  <c r="K18" i="15"/>
  <c r="K54" i="15"/>
  <c r="K22" i="15"/>
  <c r="K20" i="15"/>
  <c r="K7" i="15"/>
  <c r="K5" i="15"/>
  <c r="K65" i="15"/>
  <c r="K50" i="15"/>
  <c r="K35" i="15"/>
  <c r="K33" i="15"/>
  <c r="K16" i="15"/>
  <c r="K58" i="15"/>
  <c r="K56" i="15"/>
  <c r="K43" i="15"/>
  <c r="K41" i="15"/>
  <c r="K30" i="15"/>
  <c r="K28" i="15"/>
  <c r="K15" i="15"/>
  <c r="K13" i="15"/>
  <c r="K64" i="15"/>
  <c r="K51" i="15"/>
  <c r="K49" i="15"/>
  <c r="K34" i="15"/>
  <c r="K32" i="15"/>
  <c r="K17" i="15"/>
  <c r="K2" i="15"/>
  <c r="L3" i="2"/>
  <c r="J2" i="2" l="1"/>
  <c r="J6" i="2"/>
  <c r="J7" i="2"/>
  <c r="J8" i="2"/>
  <c r="J9" i="2"/>
  <c r="J10" i="2"/>
  <c r="J11" i="2"/>
  <c r="H2" i="4" a="1"/>
  <c r="H2" i="4" s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2" i="3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3" i="2"/>
  <c r="J4" i="2"/>
  <c r="J5" i="2"/>
  <c r="J12" i="2"/>
  <c r="J13" i="2"/>
  <c r="J14" i="2"/>
  <c r="J15" i="2"/>
  <c r="J16" i="2"/>
  <c r="J17" i="2"/>
  <c r="J18" i="2"/>
  <c r="J19" i="2"/>
  <c r="J20" i="2"/>
  <c r="J21" i="2"/>
  <c r="J22" i="2"/>
  <c r="K90" i="1"/>
  <c r="K91" i="1"/>
  <c r="K92" i="1"/>
  <c r="K93" i="1"/>
  <c r="K94" i="1"/>
  <c r="K95" i="1"/>
  <c r="K96" i="1"/>
  <c r="K97" i="1"/>
  <c r="K98" i="1"/>
  <c r="K99" i="1"/>
  <c r="K100" i="1"/>
  <c r="K101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2" i="1"/>
  <c r="H3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2" i="1"/>
  <c r="A4" i="2"/>
  <c r="A5" i="2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/>
  <c r="A64" i="2" s="1"/>
  <c r="A65" i="2" s="1"/>
  <c r="A66" i="2" s="1"/>
  <c r="A67" i="2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3" i="2"/>
  <c r="H65" i="4" l="1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expert.govind45@gmail.com</author>
  </authors>
  <commentList>
    <comment ref="G1" authorId="0" shapeId="0" xr:uid="{3FE04320-2D2B-49FB-AC41-B66886846C77}">
      <text>
        <r>
          <rPr>
            <b/>
            <sz val="9"/>
            <color indexed="81"/>
            <rFont val="Tahoma"/>
            <charset val="1"/>
          </rPr>
          <t>expert.govind45@gmail.com:</t>
        </r>
        <r>
          <rPr>
            <sz val="9"/>
            <color indexed="81"/>
            <rFont val="Tahoma"/>
            <charset val="1"/>
          </rPr>
          <t xml:space="preserve">
Answer of ques no 2
</t>
        </r>
      </text>
    </comment>
    <comment ref="A2" authorId="0" shapeId="0" xr:uid="{A9B8473C-287F-4ED2-8445-48E2F6816FF3}">
      <text>
        <r>
          <rPr>
            <b/>
            <sz val="9"/>
            <color indexed="81"/>
            <rFont val="Tahoma"/>
            <charset val="1"/>
          </rPr>
          <t>expert.govind45@gmail.com:</t>
        </r>
        <r>
          <rPr>
            <sz val="9"/>
            <color indexed="81"/>
            <rFont val="Tahoma"/>
            <charset val="1"/>
          </rPr>
          <t xml:space="preserve">
Answer 1
</t>
        </r>
      </text>
    </comment>
    <comment ref="K2" authorId="0" shapeId="0" xr:uid="{5B1A6524-F6F3-4A5D-9BBE-CB8A1D8946B7}">
      <text>
        <r>
          <rPr>
            <b/>
            <sz val="9"/>
            <color indexed="81"/>
            <rFont val="Tahoma"/>
            <charset val="1"/>
          </rPr>
          <t>expert.govind45@gmail.com:</t>
        </r>
        <r>
          <rPr>
            <sz val="9"/>
            <color indexed="81"/>
            <rFont val="Tahoma"/>
            <charset val="1"/>
          </rPr>
          <t xml:space="preserve">
Answer 3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<sst xmlns="http://schemas.openxmlformats.org/spreadsheetml/2006/main" count="1110" uniqueCount="520">
  <si>
    <t>CustomerID</t>
  </si>
  <si>
    <t>FirstName</t>
  </si>
  <si>
    <t>LastName</t>
  </si>
  <si>
    <t>Email</t>
  </si>
  <si>
    <t>PhoneNumber</t>
  </si>
  <si>
    <t>Hazel</t>
  </si>
  <si>
    <t>Raghav</t>
  </si>
  <si>
    <t>Shalv</t>
  </si>
  <si>
    <t>Neysa</t>
  </si>
  <si>
    <t>Keya</t>
  </si>
  <si>
    <t>Ishita</t>
  </si>
  <si>
    <t>Aradhya</t>
  </si>
  <si>
    <t>Miraan</t>
  </si>
  <si>
    <t>Seher</t>
  </si>
  <si>
    <t>Lakshit</t>
  </si>
  <si>
    <t>Ela</t>
  </si>
  <si>
    <t>Adah</t>
  </si>
  <si>
    <t>Anahi</t>
  </si>
  <si>
    <t>Khushi</t>
  </si>
  <si>
    <t>Dhanush</t>
  </si>
  <si>
    <t>Bhamini</t>
  </si>
  <si>
    <t>Nitara</t>
  </si>
  <si>
    <t>Anya</t>
  </si>
  <si>
    <t>Riya</t>
  </si>
  <si>
    <t>Tanya</t>
  </si>
  <si>
    <t>Emir</t>
  </si>
  <si>
    <t>Yakshit</t>
  </si>
  <si>
    <t>Kimaya</t>
  </si>
  <si>
    <t>Jivika</t>
  </si>
  <si>
    <t>Vaibhav</t>
  </si>
  <si>
    <t>Tiya</t>
  </si>
  <si>
    <t>Myra</t>
  </si>
  <si>
    <t>Anaya</t>
  </si>
  <si>
    <t>Anvi</t>
  </si>
  <si>
    <t>Rati</t>
  </si>
  <si>
    <t>Shlok</t>
  </si>
  <si>
    <t>Suhana</t>
  </si>
  <si>
    <t>Kiara</t>
  </si>
  <si>
    <t>Jhanvi</t>
  </si>
  <si>
    <t>Prerak</t>
  </si>
  <si>
    <t>Armaan</t>
  </si>
  <si>
    <t>Urvi</t>
  </si>
  <si>
    <t>Divit</t>
  </si>
  <si>
    <t>Shanaya</t>
  </si>
  <si>
    <t>Ishaan</t>
  </si>
  <si>
    <t>Vritika</t>
  </si>
  <si>
    <t>Oorja</t>
  </si>
  <si>
    <t>Tara</t>
  </si>
  <si>
    <t>Rhea</t>
  </si>
  <si>
    <t>Kartik</t>
  </si>
  <si>
    <t xml:space="preserve">Inaaya </t>
  </si>
  <si>
    <t>Hridaan</t>
  </si>
  <si>
    <t>Heer</t>
  </si>
  <si>
    <t>Nayantara</t>
  </si>
  <si>
    <t>Umang</t>
  </si>
  <si>
    <t>Samiha</t>
  </si>
  <si>
    <t>Kabir</t>
  </si>
  <si>
    <t>Veer</t>
  </si>
  <si>
    <t>Nehmat</t>
  </si>
  <si>
    <t>Amani</t>
  </si>
  <si>
    <t>Shamik</t>
  </si>
  <si>
    <t>Arnav</t>
  </si>
  <si>
    <t>Vidur</t>
  </si>
  <si>
    <t>Mehul</t>
  </si>
  <si>
    <t>Baiju</t>
  </si>
  <si>
    <t>Ranbir</t>
  </si>
  <si>
    <t>Aaryahi</t>
  </si>
  <si>
    <t>Zara</t>
  </si>
  <si>
    <t>Badal</t>
  </si>
  <si>
    <t>Manjari</t>
  </si>
  <si>
    <t>Aaina</t>
  </si>
  <si>
    <t>Zaina</t>
  </si>
  <si>
    <t>Chirag</t>
  </si>
  <si>
    <t>Jayant</t>
  </si>
  <si>
    <t>Rania</t>
  </si>
  <si>
    <t>Mahika</t>
  </si>
  <si>
    <t>Vardaniya</t>
  </si>
  <si>
    <t>Neelofar</t>
  </si>
  <si>
    <t>Advik</t>
  </si>
  <si>
    <t>Saxena</t>
  </si>
  <si>
    <t>Sagar</t>
  </si>
  <si>
    <t>Dash</t>
  </si>
  <si>
    <t>Gandhi</t>
  </si>
  <si>
    <t>Dewan</t>
  </si>
  <si>
    <t>Sura</t>
  </si>
  <si>
    <t>Som</t>
  </si>
  <si>
    <t>Reddy</t>
  </si>
  <si>
    <t>Kade</t>
  </si>
  <si>
    <t>Devi</t>
  </si>
  <si>
    <t>Suresh</t>
  </si>
  <si>
    <t>Dora</t>
  </si>
  <si>
    <t>Divan</t>
  </si>
  <si>
    <t>Dugar</t>
  </si>
  <si>
    <t>Sen</t>
  </si>
  <si>
    <t>Bhatnagar</t>
  </si>
  <si>
    <t>Khanna</t>
  </si>
  <si>
    <t>Guha</t>
  </si>
  <si>
    <t>Mall</t>
  </si>
  <si>
    <t>Das</t>
  </si>
  <si>
    <t>Kari</t>
  </si>
  <si>
    <t>Tata</t>
  </si>
  <si>
    <t>Chahal</t>
  </si>
  <si>
    <t>Chaudhry</t>
  </si>
  <si>
    <t>Mallick</t>
  </si>
  <si>
    <t>Ahuja</t>
  </si>
  <si>
    <t>Khatri</t>
  </si>
  <si>
    <t>Mahajan</t>
  </si>
  <si>
    <t>Wali</t>
  </si>
  <si>
    <t>Sidhu</t>
  </si>
  <si>
    <t>Ghose</t>
  </si>
  <si>
    <t>Balay</t>
  </si>
  <si>
    <t>Mahal</t>
  </si>
  <si>
    <t>Shenoy</t>
  </si>
  <si>
    <t>Dara</t>
  </si>
  <si>
    <t>Gole</t>
  </si>
  <si>
    <t>Bhatt</t>
  </si>
  <si>
    <t>Bakshi</t>
  </si>
  <si>
    <t>Gupta</t>
  </si>
  <si>
    <t>Lanka</t>
  </si>
  <si>
    <t>Dar</t>
  </si>
  <si>
    <t>Sanghvi</t>
  </si>
  <si>
    <t>Gour</t>
  </si>
  <si>
    <t>Rama</t>
  </si>
  <si>
    <t>Khare</t>
  </si>
  <si>
    <t>Thaman</t>
  </si>
  <si>
    <t>Kakar</t>
  </si>
  <si>
    <t>Sarin</t>
  </si>
  <si>
    <t>Upadhyay</t>
  </si>
  <si>
    <t>Cherian</t>
  </si>
  <si>
    <t>Ben</t>
  </si>
  <si>
    <t>Sampath</t>
  </si>
  <si>
    <t>Brahmbhatt</t>
  </si>
  <si>
    <t>Apte</t>
  </si>
  <si>
    <t>Saha</t>
  </si>
  <si>
    <t>Iyengar</t>
  </si>
  <si>
    <t>Badami</t>
  </si>
  <si>
    <t>Soni</t>
  </si>
  <si>
    <t>Ganesh</t>
  </si>
  <si>
    <t>Babu</t>
  </si>
  <si>
    <t>Choudhry</t>
  </si>
  <si>
    <t>Chopra</t>
  </si>
  <si>
    <t>Chowdhury</t>
  </si>
  <si>
    <t>Kale</t>
  </si>
  <si>
    <t>Mangal</t>
  </si>
  <si>
    <t>Issac</t>
  </si>
  <si>
    <t>Zacharia</t>
  </si>
  <si>
    <t>Sabharwal</t>
  </si>
  <si>
    <t>Arora</t>
  </si>
  <si>
    <t>Sangha</t>
  </si>
  <si>
    <t>Bhagat</t>
  </si>
  <si>
    <t>Mann</t>
  </si>
  <si>
    <t>Jaggi</t>
  </si>
  <si>
    <t>Verma</t>
  </si>
  <si>
    <t>Ratta</t>
  </si>
  <si>
    <t>Luthra</t>
  </si>
  <si>
    <t>Vasa</t>
  </si>
  <si>
    <t>Varughese</t>
  </si>
  <si>
    <t>Wable</t>
  </si>
  <si>
    <t>Jani</t>
  </si>
  <si>
    <t>Bains</t>
  </si>
  <si>
    <t>Dhar</t>
  </si>
  <si>
    <t>Desai</t>
  </si>
  <si>
    <t>Rana</t>
  </si>
  <si>
    <t>Rajan</t>
  </si>
  <si>
    <t>Bedi</t>
  </si>
  <si>
    <t>Batta</t>
  </si>
  <si>
    <t>Soman</t>
  </si>
  <si>
    <t>sinharhea@chopra-ratta.net</t>
  </si>
  <si>
    <t>shalv00@gmail.com</t>
  </si>
  <si>
    <t>qseth@gmail.com</t>
  </si>
  <si>
    <t>veer71@chaudhary.net</t>
  </si>
  <si>
    <t>zhayre@gera.com</t>
  </si>
  <si>
    <t>parinaazvyas@kaur.com</t>
  </si>
  <si>
    <t>chandrahimmat@divan.com</t>
  </si>
  <si>
    <t>gabafaiyaz@gmail.com</t>
  </si>
  <si>
    <t>mahaladira@yahoo.com</t>
  </si>
  <si>
    <t>dayalnavya@yahoo.com</t>
  </si>
  <si>
    <t>riya72@gmail.com</t>
  </si>
  <si>
    <t>sibalhrishita@yahoo.com</t>
  </si>
  <si>
    <t>vedikakamdar@kalla.com</t>
  </si>
  <si>
    <t>samadhanuk@yahoo.com</t>
  </si>
  <si>
    <t>sairamani@garg.biz</t>
  </si>
  <si>
    <t>bosearnav@badal.info</t>
  </si>
  <si>
    <t>sairarao@singhal.net</t>
  </si>
  <si>
    <t>krish65@lala.com</t>
  </si>
  <si>
    <t>charrhea@gmail.com</t>
  </si>
  <si>
    <t>shlokbasu@bumb-dash.org</t>
  </si>
  <si>
    <t>hunardhar@yahoo.com</t>
  </si>
  <si>
    <t>tdasgupta@gmail.com</t>
  </si>
  <si>
    <t>nakul96@gmail.com</t>
  </si>
  <si>
    <t>asoman@gmail.com</t>
  </si>
  <si>
    <t>kataoorja@dutt.com</t>
  </si>
  <si>
    <t>iyengaranahi@jaggi.com</t>
  </si>
  <si>
    <t>ritvik73@hotmail.com</t>
  </si>
  <si>
    <t>vgarg@chowdhury-mani.com</t>
  </si>
  <si>
    <t>pdave@jayaraman.com</t>
  </si>
  <si>
    <t>khalsadivij@kant.com</t>
  </si>
  <si>
    <t>priyansh96@gmail.com</t>
  </si>
  <si>
    <t>darshitbuch@ben.net</t>
  </si>
  <si>
    <t>deshpanderiya@kumer-sidhu.info</t>
  </si>
  <si>
    <t>divijdewan@yahoo.com</t>
  </si>
  <si>
    <t>dassmadhav@gmail.com</t>
  </si>
  <si>
    <t>pissac@raja.com</t>
  </si>
  <si>
    <t>zdhingra@yahoo.com</t>
  </si>
  <si>
    <t>elakshibatra@hotmail.com</t>
  </si>
  <si>
    <t>navyachhabra@johal.org</t>
  </si>
  <si>
    <t>vaibhav17@hotmail.com</t>
  </si>
  <si>
    <t>qviswanathan@gmail.com</t>
  </si>
  <si>
    <t>uroy@gmail.com</t>
  </si>
  <si>
    <t>arnav80@dhawan.biz</t>
  </si>
  <si>
    <t>elabera@gmail.com</t>
  </si>
  <si>
    <t>ahana-raval@sangha-khosla.com</t>
  </si>
  <si>
    <t>jhanvishetty@gmail.com</t>
  </si>
  <si>
    <t>piyakapur@rout.org</t>
  </si>
  <si>
    <t>ahana-26@gmail.com</t>
  </si>
  <si>
    <t>wsrinivasan@sengupta.com</t>
  </si>
  <si>
    <t>rheajohal@hotmail.com</t>
  </si>
  <si>
    <t>fwalia@hayre-rajagopalan.com</t>
  </si>
  <si>
    <t>eva48@gmail.com</t>
  </si>
  <si>
    <t>vvarma@hotmail.com</t>
  </si>
  <si>
    <t>idugar@mangat.com</t>
  </si>
  <si>
    <t>manjari62@raman.com</t>
  </si>
  <si>
    <t>devannishith@hotmail.com</t>
  </si>
  <si>
    <t>vrajagopalan@maharaj.com</t>
  </si>
  <si>
    <t>kimaya74@saxena-gera.com</t>
  </si>
  <si>
    <t>kashvichar@ramakrishnan.com</t>
  </si>
  <si>
    <t>thakurishaan@edwin.com</t>
  </si>
  <si>
    <t>kundashaan@sama.net</t>
  </si>
  <si>
    <t>riya69@das.com</t>
  </si>
  <si>
    <t>eshani71@lad-apte.com</t>
  </si>
  <si>
    <t>bassidharmajan@ray.net</t>
  </si>
  <si>
    <t>ogara@karnik.biz</t>
  </si>
  <si>
    <t>krishnarati@yahoo.com</t>
  </si>
  <si>
    <t>whayre@dara-dhar.com</t>
  </si>
  <si>
    <t>pari59@dugar.info</t>
  </si>
  <si>
    <t>ryandatta@rastogi-raja.info</t>
  </si>
  <si>
    <t>ryan12@gmail.com</t>
  </si>
  <si>
    <t>ehsaansani@gmail.com</t>
  </si>
  <si>
    <t>miraya11@sankar-dubey.com</t>
  </si>
  <si>
    <t>indrajitkothari@gmail.com</t>
  </si>
  <si>
    <t>lsuresh@rajagopalan.com</t>
  </si>
  <si>
    <t>dishani16@gmail.com</t>
  </si>
  <si>
    <t>kaira84@gmail.com</t>
  </si>
  <si>
    <t>chanayakshit@swamy.com</t>
  </si>
  <si>
    <t>aniruddhkakar@yahoo.com</t>
  </si>
  <si>
    <t>kbir@keer.net</t>
  </si>
  <si>
    <t>elal@kota-halder.com</t>
  </si>
  <si>
    <t>vbutala@gmail.com</t>
  </si>
  <si>
    <t>romilvarma@yahoo.com</t>
  </si>
  <si>
    <t>wmannan@gmail.com</t>
  </si>
  <si>
    <t>emahal@yahoo.com</t>
  </si>
  <si>
    <t>emirhegde@gmail.com</t>
  </si>
  <si>
    <t>hayretara@sood-bera.com</t>
  </si>
  <si>
    <t>tedwin@ravel.com</t>
  </si>
  <si>
    <t>tusharrattan@singhal.org</t>
  </si>
  <si>
    <t>hunarvarkey@dhar.info</t>
  </si>
  <si>
    <t>sdin@gmail.com</t>
  </si>
  <si>
    <t>taimur08@bhatt.info</t>
  </si>
  <si>
    <t>sastryromil@gmail.com</t>
  </si>
  <si>
    <t>tushar14@gmail.com</t>
  </si>
  <si>
    <t>zkumer@dua-choudhary.com</t>
  </si>
  <si>
    <t>indranil19@gmail.com</t>
  </si>
  <si>
    <t>aainakalita@hotmail.com</t>
  </si>
  <si>
    <t>balabhavin@ganesh.net</t>
  </si>
  <si>
    <t>sairaraman@gmail.com</t>
  </si>
  <si>
    <t>tjoshi@hotmail.com</t>
  </si>
  <si>
    <t>dhillonnishith@talwar.biz</t>
  </si>
  <si>
    <t>+917992355832</t>
  </si>
  <si>
    <t>+918018072065</t>
  </si>
  <si>
    <t>04414925909</t>
  </si>
  <si>
    <t>+916895248318</t>
  </si>
  <si>
    <t>+919501708956</t>
  </si>
  <si>
    <t>+910639186645</t>
  </si>
  <si>
    <t>05342748384</t>
  </si>
  <si>
    <t>8728531944</t>
  </si>
  <si>
    <t>00954932435</t>
  </si>
  <si>
    <t>+919049344879</t>
  </si>
  <si>
    <t>7996300002</t>
  </si>
  <si>
    <t>8253952410</t>
  </si>
  <si>
    <t>+918668372354</t>
  </si>
  <si>
    <t>+916821130844</t>
  </si>
  <si>
    <t>0107963356</t>
  </si>
  <si>
    <t>1561147671</t>
  </si>
  <si>
    <t>+913691360407</t>
  </si>
  <si>
    <t>05682546136</t>
  </si>
  <si>
    <t>08756020852</t>
  </si>
  <si>
    <t>9248077267</t>
  </si>
  <si>
    <t>06033506366</t>
  </si>
  <si>
    <t>06857843211</t>
  </si>
  <si>
    <t>+910860411682</t>
  </si>
  <si>
    <t>+919478494058</t>
  </si>
  <si>
    <t>+914506972061</t>
  </si>
  <si>
    <t>6180182454</t>
  </si>
  <si>
    <t>9252055887</t>
  </si>
  <si>
    <t>7912540775</t>
  </si>
  <si>
    <t>04995944042</t>
  </si>
  <si>
    <t>04647624098</t>
  </si>
  <si>
    <t>+919977760236</t>
  </si>
  <si>
    <t>+916902159710</t>
  </si>
  <si>
    <t>2200518176</t>
  </si>
  <si>
    <t>0921321218</t>
  </si>
  <si>
    <t>06446958218</t>
  </si>
  <si>
    <t>05540028805</t>
  </si>
  <si>
    <t>3201312638</t>
  </si>
  <si>
    <t>+915697643029</t>
  </si>
  <si>
    <t>7939236767</t>
  </si>
  <si>
    <t>8171982226</t>
  </si>
  <si>
    <t>4697749954</t>
  </si>
  <si>
    <t>5063342628</t>
  </si>
  <si>
    <t>5043945585</t>
  </si>
  <si>
    <t>+910437552584</t>
  </si>
  <si>
    <t>+912345288396</t>
  </si>
  <si>
    <t>+912550110099</t>
  </si>
  <si>
    <t>+918908746303</t>
  </si>
  <si>
    <t>2775282411</t>
  </si>
  <si>
    <t>+917959034640</t>
  </si>
  <si>
    <t>+919796099283</t>
  </si>
  <si>
    <t>+918407737782</t>
  </si>
  <si>
    <t>+911993531778</t>
  </si>
  <si>
    <t>+917178224726</t>
  </si>
  <si>
    <t>06668353223</t>
  </si>
  <si>
    <t>+910551213996</t>
  </si>
  <si>
    <t>0452451281</t>
  </si>
  <si>
    <t>6427337823</t>
  </si>
  <si>
    <t>02636945929</t>
  </si>
  <si>
    <t>+919114241387</t>
  </si>
  <si>
    <t>+914491140579</t>
  </si>
  <si>
    <t>4737167768</t>
  </si>
  <si>
    <t>+918910960231</t>
  </si>
  <si>
    <t>7332060073</t>
  </si>
  <si>
    <t>01573162967</t>
  </si>
  <si>
    <t>05280402069</t>
  </si>
  <si>
    <t>0986605417</t>
  </si>
  <si>
    <t>2218138757</t>
  </si>
  <si>
    <t>+919762538612</t>
  </si>
  <si>
    <t>09536636947</t>
  </si>
  <si>
    <t>9597642893</t>
  </si>
  <si>
    <t>04593386049</t>
  </si>
  <si>
    <t>0205746949</t>
  </si>
  <si>
    <t>+915901640048</t>
  </si>
  <si>
    <t>0613120856</t>
  </si>
  <si>
    <t>01119428740</t>
  </si>
  <si>
    <t>02631081851</t>
  </si>
  <si>
    <t>01858200753</t>
  </si>
  <si>
    <t>04340331831</t>
  </si>
  <si>
    <t>2832226078</t>
  </si>
  <si>
    <t>+913498845805</t>
  </si>
  <si>
    <t>+914048347399</t>
  </si>
  <si>
    <t>06355909749</t>
  </si>
  <si>
    <t>7152727655</t>
  </si>
  <si>
    <t>6975242784</t>
  </si>
  <si>
    <t>+912289092060</t>
  </si>
  <si>
    <t>09904116019</t>
  </si>
  <si>
    <t>04539501189</t>
  </si>
  <si>
    <t>+912207712401</t>
  </si>
  <si>
    <t>08361592524</t>
  </si>
  <si>
    <t>06713773412</t>
  </si>
  <si>
    <t>9182270103</t>
  </si>
  <si>
    <t>+917267506021</t>
  </si>
  <si>
    <t>06194942371</t>
  </si>
  <si>
    <t>01123429601</t>
  </si>
  <si>
    <t>+915247359765</t>
  </si>
  <si>
    <t>0905300531</t>
  </si>
  <si>
    <t>9578852711</t>
  </si>
  <si>
    <t>+914033526282</t>
  </si>
  <si>
    <t>+912944037726</t>
  </si>
  <si>
    <t>00132656686</t>
  </si>
  <si>
    <t>ProductID</t>
  </si>
  <si>
    <t>ProductName</t>
  </si>
  <si>
    <t>Category</t>
  </si>
  <si>
    <t>Price</t>
  </si>
  <si>
    <t>Product 101</t>
  </si>
  <si>
    <t>Product 102</t>
  </si>
  <si>
    <t>Product 103</t>
  </si>
  <si>
    <t>Product 104</t>
  </si>
  <si>
    <t>Product 105</t>
  </si>
  <si>
    <t>Product 106</t>
  </si>
  <si>
    <t>Product 107</t>
  </si>
  <si>
    <t>Product 108</t>
  </si>
  <si>
    <t>Product 109</t>
  </si>
  <si>
    <t>Product 110</t>
  </si>
  <si>
    <t>Product 111</t>
  </si>
  <si>
    <t>Product 112</t>
  </si>
  <si>
    <t>Product 113</t>
  </si>
  <si>
    <t>Product 114</t>
  </si>
  <si>
    <t>Product 115</t>
  </si>
  <si>
    <t>Product 116</t>
  </si>
  <si>
    <t>Product 117</t>
  </si>
  <si>
    <t>Product 118</t>
  </si>
  <si>
    <t>Product 119</t>
  </si>
  <si>
    <t>Product 120</t>
  </si>
  <si>
    <t>Product 121</t>
  </si>
  <si>
    <t>Product 122</t>
  </si>
  <si>
    <t>Product 123</t>
  </si>
  <si>
    <t>Product 124</t>
  </si>
  <si>
    <t>Product 125</t>
  </si>
  <si>
    <t>Product 126</t>
  </si>
  <si>
    <t>Product 127</t>
  </si>
  <si>
    <t>Product 128</t>
  </si>
  <si>
    <t>Product 129</t>
  </si>
  <si>
    <t>Product 130</t>
  </si>
  <si>
    <t>Product 131</t>
  </si>
  <si>
    <t>Product 132</t>
  </si>
  <si>
    <t>Product 133</t>
  </si>
  <si>
    <t>Product 134</t>
  </si>
  <si>
    <t>Product 135</t>
  </si>
  <si>
    <t>Product 136</t>
  </si>
  <si>
    <t>Product 137</t>
  </si>
  <si>
    <t>Product 138</t>
  </si>
  <si>
    <t>Product 139</t>
  </si>
  <si>
    <t>Product 140</t>
  </si>
  <si>
    <t>Product 141</t>
  </si>
  <si>
    <t>Product 142</t>
  </si>
  <si>
    <t>Product 143</t>
  </si>
  <si>
    <t>Product 144</t>
  </si>
  <si>
    <t>Product 145</t>
  </si>
  <si>
    <t>Product 146</t>
  </si>
  <si>
    <t>Product 147</t>
  </si>
  <si>
    <t>Product 148</t>
  </si>
  <si>
    <t>Product 149</t>
  </si>
  <si>
    <t>Product 150</t>
  </si>
  <si>
    <t>Product 151</t>
  </si>
  <si>
    <t>Product 152</t>
  </si>
  <si>
    <t>Product 153</t>
  </si>
  <si>
    <t>Product 154</t>
  </si>
  <si>
    <t>Product 155</t>
  </si>
  <si>
    <t>Product 156</t>
  </si>
  <si>
    <t>Product 157</t>
  </si>
  <si>
    <t>Product 158</t>
  </si>
  <si>
    <t>Product 159</t>
  </si>
  <si>
    <t>Product 160</t>
  </si>
  <si>
    <t>Product 161</t>
  </si>
  <si>
    <t>Product 162</t>
  </si>
  <si>
    <t>Product 163</t>
  </si>
  <si>
    <t>Product 164</t>
  </si>
  <si>
    <t>Product 165</t>
  </si>
  <si>
    <t>Product 166</t>
  </si>
  <si>
    <t>Product 167</t>
  </si>
  <si>
    <t>Product 168</t>
  </si>
  <si>
    <t>Product 169</t>
  </si>
  <si>
    <t>Product 170</t>
  </si>
  <si>
    <t>Product 171</t>
  </si>
  <si>
    <t>Product 172</t>
  </si>
  <si>
    <t>Product 173</t>
  </si>
  <si>
    <t>Product 174</t>
  </si>
  <si>
    <t>Product 175</t>
  </si>
  <si>
    <t>Product 176</t>
  </si>
  <si>
    <t>Product 177</t>
  </si>
  <si>
    <t>Product 178</t>
  </si>
  <si>
    <t>Product 179</t>
  </si>
  <si>
    <t>Product 180</t>
  </si>
  <si>
    <t>Product 181</t>
  </si>
  <si>
    <t>Product 182</t>
  </si>
  <si>
    <t>Product 183</t>
  </si>
  <si>
    <t>Product 184</t>
  </si>
  <si>
    <t>Product 185</t>
  </si>
  <si>
    <t>Product 186</t>
  </si>
  <si>
    <t>Product 187</t>
  </si>
  <si>
    <t>Product 188</t>
  </si>
  <si>
    <t>Product 189</t>
  </si>
  <si>
    <t>Product 190</t>
  </si>
  <si>
    <t>Product 191</t>
  </si>
  <si>
    <t>Product 192</t>
  </si>
  <si>
    <t>Product 193</t>
  </si>
  <si>
    <t>Product 194</t>
  </si>
  <si>
    <t>Product 195</t>
  </si>
  <si>
    <t>Product 196</t>
  </si>
  <si>
    <t>Product 197</t>
  </si>
  <si>
    <t>Product 198</t>
  </si>
  <si>
    <t>Product 199</t>
  </si>
  <si>
    <t>Product 200</t>
  </si>
  <si>
    <t>Tools</t>
  </si>
  <si>
    <t>Widgets</t>
  </si>
  <si>
    <t>Gadgets</t>
  </si>
  <si>
    <t>SaleID</t>
  </si>
  <si>
    <t>Date</t>
  </si>
  <si>
    <t>Region</t>
  </si>
  <si>
    <t>Quantity</t>
  </si>
  <si>
    <t>East</t>
  </si>
  <si>
    <t>North</t>
  </si>
  <si>
    <t>South</t>
  </si>
  <si>
    <t>West</t>
  </si>
  <si>
    <t>OrderID</t>
  </si>
  <si>
    <t>OrderDate</t>
  </si>
  <si>
    <t>S. No</t>
  </si>
  <si>
    <t>Valid/Invalid</t>
  </si>
  <si>
    <t>number of invalid emails</t>
  </si>
  <si>
    <t>formatted phone numbers</t>
  </si>
  <si>
    <t>Row Labels</t>
  </si>
  <si>
    <t>Grand Total</t>
  </si>
  <si>
    <t>Sum of Quantity</t>
  </si>
  <si>
    <t>2023</t>
  </si>
  <si>
    <t>2024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</si>
  <si>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</si>
  <si>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</si>
  <si>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</si>
  <si>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</si>
  <si>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</si>
  <si>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</si>
  <si>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</si>
  <si>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</si>
  <si>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</si>
  <si>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</si>
  <si>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</si>
  <si>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</si>
  <si>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</si>
  <si>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customers</t>
  </si>
  <si>
    <t>Column Labels</t>
  </si>
  <si>
    <t>Average of Price</t>
  </si>
  <si>
    <t>Ans.5. Updated price</t>
  </si>
  <si>
    <t>Answer 4</t>
  </si>
  <si>
    <t>Ans.5b. Total price of all widgets</t>
  </si>
  <si>
    <t>Note : Blank cell represents single order made by the customer</t>
  </si>
  <si>
    <t>unique cust ID</t>
  </si>
  <si>
    <t>Previous order date</t>
  </si>
  <si>
    <t>Average number of days</t>
  </si>
  <si>
    <t>difference in number od days</t>
  </si>
  <si>
    <t>Price per unit quantity</t>
  </si>
  <si>
    <t>Bill Amount</t>
  </si>
  <si>
    <t>Sum of Bill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</si>
</sst>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3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0" xfId="0" applyNumberForma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5"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[Excel_Assessment_Test_answers.xlsx]Answer 7!PivotTable3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'Answer 7'!$B$3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cat>
            <c:multiLvlStrRef>
              <c:f>'Answer 7'!$A$4:$A$19</c:f>
              <c:multiLvlStrCache>
                <c:ptCount val="13"/>
                <c:lvl>
                  <c:pt idx="0">
                    <c:v>Jun</c:v>
                  </c:pt>
                  <c:pt idx="1">
                    <c:v>Jul</c:v>
                  </c:pt>
                  <c:pt idx="2">
                    <c:v>Aug</c:v>
                  </c:pt>
                  <c:pt idx="3">
                    <c:v>Sep</c:v>
                  </c:pt>
                  <c:pt idx="4">
                    <c:v>Oct</c:v>
                  </c:pt>
                  <c:pt idx="5">
                    <c:v>Nov</c:v>
                  </c:pt>
                  <c:pt idx="6">
                    <c:v>Dec</c:v>
                  </c:pt>
                  <c:pt idx="7">
                    <c:v>Jan</c:v>
                  </c:pt>
                  <c:pt idx="8">
                    <c:v>Feb</c:v>
                  </c:pt>
                  <c:pt idx="9">
                    <c:v>Mar</c:v>
                  </c:pt>
                  <c:pt idx="10">
                    <c:v>Apr</c:v>
                  </c:pt>
                  <c:pt idx="11">
                    <c:v>May</c:v>
                  </c:pt>
                  <c:pt idx="12">
                    <c:v>Jun</c:v>
                  </c:pt>
                </c:lvl>
                <c:lvl>
                  <c:pt idx="0">
                    <c:v>2023</c:v>
                  </c:pt>
                  <c:pt idx="7">
                    <c:v>2024</c:v>
                  </c:pt>
                </c:lvl>
              </c:multiLvlStrCache>
            </c:multiLvlStrRef>
          </c:cat>
          <c:val>
            <c:numRef>
              <c:f>'Answer 7'!$B$4:$B$19</c:f>
              <c:numCache>
                <c:formatCode>General</c:formatCode>
                <c:ptCount val="13"/>
                <c:pt idx="0">
                  <c:v>29</c:v>
                </c:pt>
                <c:pt idx="1">
                  <c:v>20</c:v>
                </c:pt>
                <c:pt idx="2">
                  <c:v>65</c:v>
                </c:pt>
                <c:pt idx="3">
                  <c:v>17</c:v>
                </c:pt>
                <c:pt idx="4">
                  <c:v>53</c:v>
                </c:pt>
                <c:pt idx="5">
                  <c:v>67</c:v>
                </c:pt>
                <c:pt idx="6">
                  <c:v>31</c:v>
                </c:pt>
                <c:pt idx="7">
                  <c:v>67</c:v>
                </c:pt>
                <c:pt idx="8">
                  <c:v>33</c:v>
                </c:pt>
                <c:pt idx="9">
                  <c:v>40</c:v>
                </c:pt>
                <c:pt idx="10">
                  <c:v>33</c:v>
                </c:pt>
                <c:pt idx="11">
                  <c:v>49</c:v>
                </c:pt>
                <c:pt idx="12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03-4503-94A4-D02EE85DE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9895776"/>
        <c:axId val="1139896736"/>
      </c:lineChart>
      <c:catAx>
        <c:axId val="1139895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896736"/>
        <c:crosses val="autoZero"/>
        <c:auto val="1"/>
        <c:lblAlgn val="ctr"/>
        <c:lblOffset val="100"/>
        <c:noMultiLvlLbl val="0"/>
      </c:catAx>
      <c:valAx>
        <c:axId val="1139896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895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2</xdr:row>
      <xdr:rowOff>47625</xdr:rowOff>
    </xdr:from>
    <xdr:to>
      <xdr:col>11</xdr:col>
      <xdr:colOff>133350</xdr:colOff>
      <xdr:row>16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BBA099-D4D5-A9FA-F670-F61C36DA4A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pert.govind45@gmail.com" refreshedDate="45455.87124375" createdVersion="8" refreshedVersion="8" minRefreshableVersion="3" recordCount="100" xr:uid="{DDD6AD0D-4D5A-4D1D-A1BA-A696907BEC8F}">
  <cacheSource type="worksheet">
    <worksheetSource ref="A1:E101" sheet="Sales"/>
  </cacheSource>
  <cacheFields count="8">
    <cacheField name="SaleID" numFmtId="0">
      <sharedItems containsSemiMixedTypes="0" containsString="0" containsNumber="1" containsInteger="1" minValue="1" maxValue="100"/>
    </cacheField>
    <cacheField name="Date" numFmtId="164">
      <sharedItems containsSemiMixedTypes="0" containsNonDate="0" containsDate="1" containsString="0" minDate="2023-06-14T00:00:00" maxDate="2024-06-12T00:00:00" count="92">
        <d v="2023-08-25T00:00:00"/>
        <d v="2024-01-19T00:00:00"/>
        <d v="2023-10-28T00:00:00"/>
        <d v="2023-07-28T00:00:00"/>
        <d v="2023-08-06T00:00:00"/>
        <d v="2024-03-06T00:00:00"/>
        <d v="2024-06-06T00:00:00"/>
        <d v="2024-02-27T00:00:00"/>
        <d v="2024-02-21T00:00:00"/>
        <d v="2023-12-22T00:00:00"/>
        <d v="2023-11-05T00:00:00"/>
        <d v="2023-08-21T00:00:00"/>
        <d v="2023-08-20T00:00:00"/>
        <d v="2024-01-01T00:00:00"/>
        <d v="2023-06-14T00:00:00"/>
        <d v="2023-07-22T00:00:00"/>
        <d v="2024-04-25T00:00:00"/>
        <d v="2024-01-06T00:00:00"/>
        <d v="2024-04-08T00:00:00"/>
        <d v="2024-01-23T00:00:00"/>
        <d v="2023-12-13T00:00:00"/>
        <d v="2024-05-10T00:00:00"/>
        <d v="2024-03-22T00:00:00"/>
        <d v="2024-05-13T00:00:00"/>
        <d v="2024-02-08T00:00:00"/>
        <d v="2023-08-02T00:00:00"/>
        <d v="2024-04-13T00:00:00"/>
        <d v="2023-10-31T00:00:00"/>
        <d v="2024-02-07T00:00:00"/>
        <d v="2024-05-07T00:00:00"/>
        <d v="2023-11-27T00:00:00"/>
        <d v="2024-02-06T00:00:00"/>
        <d v="2023-11-28T00:00:00"/>
        <d v="2024-03-11T00:00:00"/>
        <d v="2023-10-18T00:00:00"/>
        <d v="2024-02-17T00:00:00"/>
        <d v="2023-11-16T00:00:00"/>
        <d v="2023-09-16T00:00:00"/>
        <d v="2024-03-03T00:00:00"/>
        <d v="2024-01-24T00:00:00"/>
        <d v="2023-11-03T00:00:00"/>
        <d v="2023-06-25T00:00:00"/>
        <d v="2024-06-09T00:00:00"/>
        <d v="2023-11-23T00:00:00"/>
        <d v="2024-04-09T00:00:00"/>
        <d v="2024-03-10T00:00:00"/>
        <d v="2024-01-29T00:00:00"/>
        <d v="2024-05-20T00:00:00"/>
        <d v="2023-09-19T00:00:00"/>
        <d v="2023-06-22T00:00:00"/>
        <d v="2024-05-11T00:00:00"/>
        <d v="2024-03-14T00:00:00"/>
        <d v="2024-05-22T00:00:00"/>
        <d v="2023-07-07T00:00:00"/>
        <d v="2024-05-18T00:00:00"/>
        <d v="2023-10-29T00:00:00"/>
        <d v="2024-04-27T00:00:00"/>
        <d v="2023-09-30T00:00:00"/>
        <d v="2024-06-10T00:00:00"/>
        <d v="2024-06-11T00:00:00"/>
        <d v="2023-12-29T00:00:00"/>
        <d v="2024-05-24T00:00:00"/>
        <d v="2024-04-11T00:00:00"/>
        <d v="2023-09-02T00:00:00"/>
        <d v="2023-09-26T00:00:00"/>
        <d v="2023-10-17T00:00:00"/>
        <d v="2023-10-03T00:00:00"/>
        <d v="2023-07-11T00:00:00"/>
        <d v="2023-12-25T00:00:00"/>
        <d v="2023-08-16T00:00:00"/>
        <d v="2023-12-21T00:00:00"/>
        <d v="2023-08-18T00:00:00"/>
        <d v="2023-10-19T00:00:00"/>
        <d v="2024-01-30T00:00:00"/>
        <d v="2024-05-29T00:00:00"/>
        <d v="2023-10-16T00:00:00"/>
        <d v="2023-11-01T00:00:00"/>
        <d v="2024-01-15T00:00:00"/>
        <d v="2023-10-09T00:00:00"/>
        <d v="2023-06-20T00:00:00"/>
        <d v="2023-08-23T00:00:00"/>
        <d v="2024-04-20T00:00:00"/>
        <d v="2023-08-07T00:00:00"/>
        <d v="2024-01-05T00:00:00"/>
        <d v="2024-03-24T00:00:00"/>
        <d v="2024-03-01T00:00:00"/>
        <d v="2024-02-05T00:00:00"/>
        <d v="2023-11-06T00:00:00"/>
        <d v="2024-04-17T00:00:00"/>
        <d v="2023-08-26T00:00:00"/>
        <d v="2023-08-03T00:00:00"/>
        <d v="2024-03-23T00:00:00"/>
      </sharedItems>
      <fieldGroup par="7"/>
    </cacheField>
    <cacheField name="Region" numFmtId="0">
      <sharedItems count="4">
        <s v="East"/>
        <s v="North"/>
        <s v="South"/>
        <s v="West"/>
      </sharedItems>
    </cacheField>
    <cacheField name="ProductID" numFmtId="0">
      <sharedItems containsSemiMixedTypes="0" containsString="0" containsNumber="1" containsInteger="1" minValue="102" maxValue="197" count="64">
        <n v="147"/>
        <n v="121"/>
        <n v="197"/>
        <n v="150"/>
        <n v="132"/>
        <n v="193"/>
        <n v="123"/>
        <n v="181"/>
        <n v="148"/>
        <n v="171"/>
        <n v="167"/>
        <n v="159"/>
        <n v="143"/>
        <n v="180"/>
        <n v="153"/>
        <n v="127"/>
        <n v="188"/>
        <n v="189"/>
        <n v="149"/>
        <n v="137"/>
        <n v="104"/>
        <n v="170"/>
        <n v="191"/>
        <n v="139"/>
        <n v="129"/>
        <n v="192"/>
        <n v="131"/>
        <n v="117"/>
        <n v="161"/>
        <n v="178"/>
        <n v="141"/>
        <n v="114"/>
        <n v="156"/>
        <n v="103"/>
        <n v="109"/>
        <n v="195"/>
        <n v="169"/>
        <n v="113"/>
        <n v="136"/>
        <n v="154"/>
        <n v="185"/>
        <n v="163"/>
        <n v="164"/>
        <n v="119"/>
        <n v="172"/>
        <n v="134"/>
        <n v="196"/>
        <n v="124"/>
        <n v="112"/>
        <n v="184"/>
        <n v="133"/>
        <n v="102"/>
        <n v="155"/>
        <n v="157"/>
        <n v="182"/>
        <n v="138"/>
        <n v="158"/>
        <n v="111"/>
        <n v="125"/>
        <n v="168"/>
        <n v="173"/>
        <n v="187"/>
        <n v="183"/>
        <n v="107"/>
      </sharedItems>
    </cacheField>
    <cacheField name="Quantity" numFmtId="0">
      <sharedItems containsSemiMixedTypes="0" containsString="0" containsNumber="1" containsInteger="1" minValue="1" maxValue="10"/>
    </cacheField>
    <cacheField name="Months (Date)" numFmtId="0" databaseField="0">
      <fieldGroup base="1">
        <rangePr groupBy="months" startDate="2023-06-14T00:00:00" endDate="2024-06-12T00:00:00"/>
        <groupItems count="14">
          <s v="&lt;14-06-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-06-2024"/>
        </groupItems>
      </fieldGroup>
    </cacheField>
    <cacheField name="Quarters (Date)" numFmtId="0" databaseField="0">
      <fieldGroup base="1">
        <rangePr groupBy="quarters" startDate="2023-06-14T00:00:00" endDate="2024-06-12T00:00:00"/>
        <groupItems count="6">
          <s v="&lt;14-06-2023"/>
          <s v="Qtr1"/>
          <s v="Qtr2"/>
          <s v="Qtr3"/>
          <s v="Qtr4"/>
          <s v="&gt;12-06-2024"/>
        </groupItems>
      </fieldGroup>
    </cacheField>
    <cacheField name="Years (Date)" numFmtId="0" databaseField="0">
      <fieldGroup base="1">
        <rangePr groupBy="years" startDate="2023-06-14T00:00:00" endDate="2024-06-12T00:00:00"/>
        <groupItems count="4">
          <s v="&lt;14-06-2023"/>
          <s v="2023"/>
          <s v="2024"/>
          <s v="&gt;12-06-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pert.govind45@gmail.com" refreshedDate="45456.369198842593" createdVersion="8" refreshedVersion="8" minRefreshableVersion="3" recordCount="100" xr:uid="{F6C6F77F-B257-4B98-B037-FA19E807F6D7}">
  <cacheSource type="worksheet">
    <worksheetSource ref="A1:F101" sheet="Sales"/>
  </cacheSource>
  <cacheFields count="9">
    <cacheField name="SaleID" numFmtId="0">
      <sharedItems containsSemiMixedTypes="0" containsString="0" containsNumber="1" containsInteger="1" minValue="1" maxValue="100"/>
    </cacheField>
    <cacheField name="Date" numFmtId="164">
      <sharedItems containsSemiMixedTypes="0" containsNonDate="0" containsDate="1" containsString="0" minDate="2023-06-14T00:00:00" maxDate="2024-06-12T00:00:00" count="92">
        <d v="2023-08-25T00:00:00"/>
        <d v="2024-01-19T00:00:00"/>
        <d v="2023-10-28T00:00:00"/>
        <d v="2023-07-28T00:00:00"/>
        <d v="2023-08-06T00:00:00"/>
        <d v="2024-03-06T00:00:00"/>
        <d v="2024-06-06T00:00:00"/>
        <d v="2024-02-27T00:00:00"/>
        <d v="2024-02-21T00:00:00"/>
        <d v="2023-12-22T00:00:00"/>
        <d v="2023-11-05T00:00:00"/>
        <d v="2023-08-21T00:00:00"/>
        <d v="2023-08-20T00:00:00"/>
        <d v="2024-01-01T00:00:00"/>
        <d v="2023-06-14T00:00:00"/>
        <d v="2023-07-22T00:00:00"/>
        <d v="2024-04-25T00:00:00"/>
        <d v="2024-01-06T00:00:00"/>
        <d v="2024-04-08T00:00:00"/>
        <d v="2024-01-23T00:00:00"/>
        <d v="2023-12-13T00:00:00"/>
        <d v="2024-05-10T00:00:00"/>
        <d v="2024-03-22T00:00:00"/>
        <d v="2024-05-13T00:00:00"/>
        <d v="2024-02-08T00:00:00"/>
        <d v="2023-08-02T00:00:00"/>
        <d v="2024-04-13T00:00:00"/>
        <d v="2023-10-31T00:00:00"/>
        <d v="2024-02-07T00:00:00"/>
        <d v="2024-05-07T00:00:00"/>
        <d v="2023-11-27T00:00:00"/>
        <d v="2024-02-06T00:00:00"/>
        <d v="2023-11-28T00:00:00"/>
        <d v="2024-03-11T00:00:00"/>
        <d v="2023-10-18T00:00:00"/>
        <d v="2024-02-17T00:00:00"/>
        <d v="2023-11-16T00:00:00"/>
        <d v="2023-09-16T00:00:00"/>
        <d v="2024-03-03T00:00:00"/>
        <d v="2024-01-24T00:00:00"/>
        <d v="2023-11-03T00:00:00"/>
        <d v="2023-06-25T00:00:00"/>
        <d v="2024-06-09T00:00:00"/>
        <d v="2023-11-23T00:00:00"/>
        <d v="2024-04-09T00:00:00"/>
        <d v="2024-03-10T00:00:00"/>
        <d v="2024-01-29T00:00:00"/>
        <d v="2024-05-20T00:00:00"/>
        <d v="2023-09-19T00:00:00"/>
        <d v="2023-06-22T00:00:00"/>
        <d v="2024-05-11T00:00:00"/>
        <d v="2024-03-14T00:00:00"/>
        <d v="2024-05-22T00:00:00"/>
        <d v="2023-07-07T00:00:00"/>
        <d v="2024-05-18T00:00:00"/>
        <d v="2023-10-29T00:00:00"/>
        <d v="2024-04-27T00:00:00"/>
        <d v="2023-09-30T00:00:00"/>
        <d v="2024-06-10T00:00:00"/>
        <d v="2024-06-11T00:00:00"/>
        <d v="2023-12-29T00:00:00"/>
        <d v="2024-05-24T00:00:00"/>
        <d v="2024-04-11T00:00:00"/>
        <d v="2023-09-02T00:00:00"/>
        <d v="2023-09-26T00:00:00"/>
        <d v="2023-10-17T00:00:00"/>
        <d v="2023-10-03T00:00:00"/>
        <d v="2023-07-11T00:00:00"/>
        <d v="2023-12-25T00:00:00"/>
        <d v="2023-08-16T00:00:00"/>
        <d v="2023-12-21T00:00:00"/>
        <d v="2023-08-18T00:00:00"/>
        <d v="2023-10-19T00:00:00"/>
        <d v="2024-01-30T00:00:00"/>
        <d v="2024-05-29T00:00:00"/>
        <d v="2023-10-16T00:00:00"/>
        <d v="2023-11-01T00:00:00"/>
        <d v="2024-01-15T00:00:00"/>
        <d v="2023-10-09T00:00:00"/>
        <d v="2023-06-20T00:00:00"/>
        <d v="2023-08-23T00:00:00"/>
        <d v="2024-04-20T00:00:00"/>
        <d v="2023-08-07T00:00:00"/>
        <d v="2024-01-05T00:00:00"/>
        <d v="2024-03-24T00:00:00"/>
        <d v="2024-03-01T00:00:00"/>
        <d v="2024-02-05T00:00:00"/>
        <d v="2023-11-06T00:00:00"/>
        <d v="2024-04-17T00:00:00"/>
        <d v="2023-08-26T00:00:00"/>
        <d v="2023-08-03T00:00:00"/>
        <d v="2024-03-23T00:00:00"/>
      </sharedItems>
      <fieldGroup par="8"/>
    </cacheField>
    <cacheField name="Region" numFmtId="0">
      <sharedItems count="4">
        <s v="East"/>
        <s v="North"/>
        <s v="South"/>
        <s v="West"/>
      </sharedItems>
    </cacheField>
    <cacheField name="ProductID" numFmtId="0">
      <sharedItems containsSemiMixedTypes="0" containsString="0" containsNumber="1" containsInteger="1" minValue="102" maxValue="197" count="64">
        <n v="147"/>
        <n v="121"/>
        <n v="197"/>
        <n v="150"/>
        <n v="132"/>
        <n v="193"/>
        <n v="123"/>
        <n v="181"/>
        <n v="148"/>
        <n v="171"/>
        <n v="167"/>
        <n v="159"/>
        <n v="143"/>
        <n v="180"/>
        <n v="153"/>
        <n v="127"/>
        <n v="188"/>
        <n v="189"/>
        <n v="149"/>
        <n v="137"/>
        <n v="104"/>
        <n v="170"/>
        <n v="191"/>
        <n v="139"/>
        <n v="129"/>
        <n v="192"/>
        <n v="131"/>
        <n v="117"/>
        <n v="161"/>
        <n v="178"/>
        <n v="141"/>
        <n v="114"/>
        <n v="156"/>
        <n v="103"/>
        <n v="109"/>
        <n v="195"/>
        <n v="169"/>
        <n v="113"/>
        <n v="136"/>
        <n v="154"/>
        <n v="185"/>
        <n v="163"/>
        <n v="164"/>
        <n v="119"/>
        <n v="172"/>
        <n v="134"/>
        <n v="196"/>
        <n v="124"/>
        <n v="112"/>
        <n v="184"/>
        <n v="133"/>
        <n v="102"/>
        <n v="155"/>
        <n v="157"/>
        <n v="182"/>
        <n v="138"/>
        <n v="158"/>
        <n v="111"/>
        <n v="125"/>
        <n v="168"/>
        <n v="173"/>
        <n v="187"/>
        <n v="183"/>
        <n v="107"/>
      </sharedItems>
    </cacheField>
    <cacheField name="Quantity" numFmtId="0">
      <sharedItems containsSemiMixedTypes="0" containsString="0" containsNumber="1" containsInteger="1" minValue="1" maxValue="10"/>
    </cacheField>
    <cacheField name="month" numFmtId="0">
      <sharedItems containsSemiMixedTypes="0" containsString="0" containsNumber="1" containsInteger="1" minValue="1" maxValue="12" count="12">
        <n v="8"/>
        <n v="1"/>
        <n v="10"/>
        <n v="7"/>
        <n v="3"/>
        <n v="6"/>
        <n v="2"/>
        <n v="12"/>
        <n v="11"/>
        <n v="4"/>
        <n v="5"/>
        <n v="9"/>
      </sharedItems>
    </cacheField>
    <cacheField name="Months (Date)" numFmtId="0" databaseField="0">
      <fieldGroup base="1">
        <rangePr groupBy="months" startDate="2023-06-14T00:00:00" endDate="2024-06-12T00:00:00"/>
        <groupItems count="14">
          <s v="&lt;14-06-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-06-2024"/>
        </groupItems>
      </fieldGroup>
    </cacheField>
    <cacheField name="Quarters (Date)" numFmtId="0" databaseField="0">
      <fieldGroup base="1">
        <rangePr groupBy="quarters" startDate="2023-06-14T00:00:00" endDate="2024-06-12T00:00:00"/>
        <groupItems count="6">
          <s v="&lt;14-06-2023"/>
          <s v="Qtr1"/>
          <s v="Qtr2"/>
          <s v="Qtr3"/>
          <s v="Qtr4"/>
          <s v="&gt;12-06-2024"/>
        </groupItems>
      </fieldGroup>
    </cacheField>
    <cacheField name="Years (Date)" numFmtId="0" databaseField="0">
      <fieldGroup base="1">
        <rangePr groupBy="years" startDate="2023-06-14T00:00:00" endDate="2024-06-12T00:00:00"/>
        <groupItems count="4">
          <s v="&lt;14-06-2023"/>
          <s v="2023"/>
          <s v="2024"/>
          <s v="&gt;12-06-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a" refreshedDate="45457.433770138887" createdVersion="8" refreshedVersion="8" minRefreshableVersion="3" recordCount="100" xr:uid="{F6FB611C-4052-45D7-838C-A3A14293D3CB}">
  <cacheSource type="worksheet">
    <worksheetSource ref="A1:E101" sheet="Ans. 1,2,3,4,5"/>
  </cacheSource>
  <cacheFields count="5">
    <cacheField name="S. No" numFmtId="0">
      <sharedItems containsSemiMixedTypes="0" containsString="0" containsNumber="1" containsInteger="1" minValue="1" maxValue="100"/>
    </cacheField>
    <cacheField name="ProductID" numFmtId="0">
      <sharedItems containsSemiMixedTypes="0" containsString="0" containsNumber="1" containsInteger="1" minValue="101" maxValue="200"/>
    </cacheField>
    <cacheField name="ProductName" numFmtId="0">
      <sharedItems/>
    </cacheField>
    <cacheField name="Category" numFmtId="0">
      <sharedItems count="3">
        <s v="Tools"/>
        <s v="Widgets"/>
        <s v="Gadgets"/>
      </sharedItems>
    </cacheField>
    <cacheField name="Price" numFmtId="0">
      <sharedItems containsSemiMixedTypes="0" containsString="0" containsNumber="1" containsInteger="1" minValue="1" maxValue="97" count="62">
        <n v="25"/>
        <n v="10"/>
        <n v="42"/>
        <n v="80"/>
        <n v="41"/>
        <n v="91"/>
        <n v="9"/>
        <n v="77"/>
        <n v="58"/>
        <n v="93"/>
        <n v="85"/>
        <n v="46"/>
        <n v="11"/>
        <n v="84"/>
        <n v="17"/>
        <n v="7"/>
        <n v="68"/>
        <n v="71"/>
        <n v="23"/>
        <n v="28"/>
        <n v="53"/>
        <n v="14"/>
        <n v="1"/>
        <n v="19"/>
        <n v="40"/>
        <n v="8"/>
        <n v="56"/>
        <n v="35"/>
        <n v="88"/>
        <n v="90"/>
        <n v="22"/>
        <n v="79"/>
        <n v="4"/>
        <n v="44"/>
        <n v="12"/>
        <n v="67"/>
        <n v="76"/>
        <n v="21"/>
        <n v="92"/>
        <n v="54"/>
        <n v="39"/>
        <n v="96"/>
        <n v="73"/>
        <n v="34"/>
        <n v="18"/>
        <n v="52"/>
        <n v="27"/>
        <n v="26"/>
        <n v="20"/>
        <n v="97"/>
        <n v="59"/>
        <n v="45"/>
        <n v="31"/>
        <n v="60"/>
        <n v="30"/>
        <n v="5"/>
        <n v="55"/>
        <n v="62"/>
        <n v="82"/>
        <n v="69"/>
        <n v="51"/>
        <n v="7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a" refreshedDate="45457.504951504627" createdVersion="8" refreshedVersion="8" minRefreshableVersion="3" recordCount="100" xr:uid="{44DD0F9E-0092-40C2-9304-E3199A807F01}">
  <cacheSource type="worksheet">
    <worksheetSource ref="A1:E101" sheet="Ans.9"/>
  </cacheSource>
  <cacheFields count="5">
    <cacheField name="OrderID" numFmtId="0">
      <sharedItems containsSemiMixedTypes="0" containsString="0" containsNumber="1" containsInteger="1" minValue="1001" maxValue="1100"/>
    </cacheField>
    <cacheField name="CustomerID" numFmtId="0">
      <sharedItems containsSemiMixedTypes="0" containsString="0" containsNumber="1" containsInteger="1" minValue="2" maxValue="100" count="64">
        <n v="3"/>
        <n v="67"/>
        <n v="56"/>
        <n v="80"/>
        <n v="42"/>
        <n v="51"/>
        <n v="36"/>
        <n v="84"/>
        <n v="48"/>
        <n v="87"/>
        <n v="11"/>
        <n v="19"/>
        <n v="20"/>
        <n v="34"/>
        <n v="2"/>
        <n v="60"/>
        <n v="74"/>
        <n v="99"/>
        <n v="70"/>
        <n v="4"/>
        <n v="6"/>
        <n v="33"/>
        <n v="8"/>
        <n v="18"/>
        <n v="62"/>
        <n v="38"/>
        <n v="85"/>
        <n v="37"/>
        <n v="13"/>
        <n v="40"/>
        <n v="77"/>
        <n v="89"/>
        <n v="93"/>
        <n v="15"/>
        <n v="88"/>
        <n v="9"/>
        <n v="41"/>
        <n v="26"/>
        <n v="59"/>
        <n v="97"/>
        <n v="100"/>
        <n v="52"/>
        <n v="46"/>
        <n v="5"/>
        <n v="55"/>
        <n v="90"/>
        <n v="63"/>
        <n v="94"/>
        <n v="32"/>
        <n v="57"/>
        <n v="27"/>
        <n v="65"/>
        <n v="83"/>
        <n v="12"/>
        <n v="24"/>
        <n v="82"/>
        <n v="53"/>
        <n v="69"/>
        <n v="10"/>
        <n v="61"/>
        <n v="22"/>
        <n v="76"/>
        <n v="25"/>
        <n v="95"/>
      </sharedItems>
    </cacheField>
    <cacheField name="ProductID" numFmtId="0">
      <sharedItems containsSemiMixedTypes="0" containsString="0" containsNumber="1" containsInteger="1" minValue="103" maxValue="200"/>
    </cacheField>
    <cacheField name="OrderDate" numFmtId="164">
      <sharedItems containsSemiMixedTypes="0" containsNonDate="0" containsDate="1" containsString="0" minDate="2023-06-15T00:00:00" maxDate="2024-06-02T00:00:00"/>
    </cacheField>
    <cacheField name="Quantity" numFmtId="0">
      <sharedItems containsSemiMixedTypes="0" containsString="0" containsNumber="1" containsInteger="1" minValue="1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a" refreshedDate="45457.623927083332" createdVersion="8" refreshedVersion="8" minRefreshableVersion="3" recordCount="100" xr:uid="{1E68CD56-CBDF-426E-AEFD-D3911260C11F}">
  <cacheSource type="worksheet">
    <worksheetSource ref="A1:G101" sheet="Ans.11"/>
  </cacheSource>
  <cacheFields count="7">
    <cacheField name="OrderID" numFmtId="0">
      <sharedItems containsSemiMixedTypes="0" containsString="0" containsNumber="1" containsInteger="1" minValue="1001" maxValue="1100"/>
    </cacheField>
    <cacheField name="CustomerID" numFmtId="0">
      <sharedItems containsSemiMixedTypes="0" containsString="0" containsNumber="1" containsInteger="1" minValue="2" maxValue="100"/>
    </cacheField>
    <cacheField name="ProductID" numFmtId="0">
      <sharedItems containsSemiMixedTypes="0" containsString="0" containsNumber="1" containsInteger="1" minValue="103" maxValue="200" count="62">
        <n v="124"/>
        <n v="156"/>
        <n v="196"/>
        <n v="170"/>
        <n v="103"/>
        <n v="135"/>
        <n v="153"/>
        <n v="177"/>
        <n v="152"/>
        <n v="189"/>
        <n v="104"/>
        <n v="195"/>
        <n v="126"/>
        <n v="107"/>
        <n v="118"/>
        <n v="141"/>
        <n v="140"/>
        <n v="112"/>
        <n v="192"/>
        <n v="120"/>
        <n v="200"/>
        <n v="158"/>
        <n v="164"/>
        <n v="138"/>
        <n v="171"/>
        <n v="136"/>
        <n v="199"/>
        <n v="178"/>
        <n v="183"/>
        <n v="185"/>
        <n v="148"/>
        <n v="130"/>
        <n v="125"/>
        <n v="191"/>
        <n v="110"/>
        <n v="159"/>
        <n v="132"/>
        <n v="139"/>
        <n v="145"/>
        <n v="105"/>
        <n v="174"/>
        <n v="147"/>
        <n v="168"/>
        <n v="180"/>
        <n v="122"/>
        <n v="154"/>
        <n v="197"/>
        <n v="128"/>
        <n v="198"/>
        <n v="119"/>
        <n v="142"/>
        <n v="165"/>
        <n v="186"/>
        <n v="114"/>
        <n v="182"/>
        <n v="169"/>
        <n v="179"/>
        <n v="143"/>
        <n v="161"/>
        <n v="162"/>
        <n v="172"/>
        <n v="188"/>
      </sharedItems>
    </cacheField>
    <cacheField name="OrderDate" numFmtId="0">
      <sharedItems containsSemiMixedTypes="0" containsString="0" containsNumber="1" containsInteger="1" minValue="45092" maxValue="45444"/>
    </cacheField>
    <cacheField name="Quantity" numFmtId="0">
      <sharedItems containsSemiMixedTypes="0" containsString="0" containsNumber="1" containsInteger="1" minValue="1" maxValue="10"/>
    </cacheField>
    <cacheField name="Price per unit quantity" numFmtId="0">
      <sharedItems containsSemiMixedTypes="0" containsString="0" containsNumber="1" containsInteger="1" minValue="1" maxValue="96"/>
    </cacheField>
    <cacheField name="Bill Amount" numFmtId="0">
      <sharedItems containsSemiMixedTypes="0" containsString="0" containsNumber="1" containsInteger="1" minValue="4" maxValue="9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x v="0"/>
    <x v="0"/>
    <x v="0"/>
    <n v="3"/>
  </r>
  <r>
    <n v="2"/>
    <x v="1"/>
    <x v="1"/>
    <x v="1"/>
    <n v="9"/>
  </r>
  <r>
    <n v="3"/>
    <x v="2"/>
    <x v="2"/>
    <x v="2"/>
    <n v="1"/>
  </r>
  <r>
    <n v="4"/>
    <x v="3"/>
    <x v="2"/>
    <x v="3"/>
    <n v="10"/>
  </r>
  <r>
    <n v="5"/>
    <x v="4"/>
    <x v="0"/>
    <x v="4"/>
    <n v="3"/>
  </r>
  <r>
    <n v="6"/>
    <x v="5"/>
    <x v="1"/>
    <x v="5"/>
    <n v="5"/>
  </r>
  <r>
    <n v="7"/>
    <x v="6"/>
    <x v="3"/>
    <x v="6"/>
    <n v="5"/>
  </r>
  <r>
    <n v="8"/>
    <x v="7"/>
    <x v="0"/>
    <x v="7"/>
    <n v="1"/>
  </r>
  <r>
    <n v="9"/>
    <x v="8"/>
    <x v="2"/>
    <x v="8"/>
    <n v="4"/>
  </r>
  <r>
    <n v="10"/>
    <x v="9"/>
    <x v="0"/>
    <x v="9"/>
    <n v="9"/>
  </r>
  <r>
    <n v="11"/>
    <x v="10"/>
    <x v="0"/>
    <x v="10"/>
    <n v="7"/>
  </r>
  <r>
    <n v="12"/>
    <x v="11"/>
    <x v="1"/>
    <x v="11"/>
    <n v="5"/>
  </r>
  <r>
    <n v="13"/>
    <x v="12"/>
    <x v="3"/>
    <x v="12"/>
    <n v="4"/>
  </r>
  <r>
    <n v="14"/>
    <x v="13"/>
    <x v="1"/>
    <x v="13"/>
    <n v="9"/>
  </r>
  <r>
    <n v="15"/>
    <x v="14"/>
    <x v="2"/>
    <x v="14"/>
    <n v="8"/>
  </r>
  <r>
    <n v="16"/>
    <x v="15"/>
    <x v="2"/>
    <x v="15"/>
    <n v="6"/>
  </r>
  <r>
    <n v="17"/>
    <x v="16"/>
    <x v="1"/>
    <x v="16"/>
    <n v="3"/>
  </r>
  <r>
    <n v="18"/>
    <x v="17"/>
    <x v="3"/>
    <x v="17"/>
    <n v="5"/>
  </r>
  <r>
    <n v="19"/>
    <x v="18"/>
    <x v="2"/>
    <x v="18"/>
    <n v="3"/>
  </r>
  <r>
    <n v="20"/>
    <x v="19"/>
    <x v="3"/>
    <x v="19"/>
    <n v="10"/>
  </r>
  <r>
    <n v="21"/>
    <x v="20"/>
    <x v="0"/>
    <x v="20"/>
    <n v="4"/>
  </r>
  <r>
    <n v="22"/>
    <x v="21"/>
    <x v="2"/>
    <x v="21"/>
    <n v="5"/>
  </r>
  <r>
    <n v="23"/>
    <x v="22"/>
    <x v="3"/>
    <x v="22"/>
    <n v="4"/>
  </r>
  <r>
    <n v="24"/>
    <x v="23"/>
    <x v="1"/>
    <x v="23"/>
    <n v="7"/>
  </r>
  <r>
    <n v="25"/>
    <x v="24"/>
    <x v="2"/>
    <x v="24"/>
    <n v="1"/>
  </r>
  <r>
    <n v="26"/>
    <x v="25"/>
    <x v="1"/>
    <x v="25"/>
    <n v="6"/>
  </r>
  <r>
    <n v="27"/>
    <x v="26"/>
    <x v="0"/>
    <x v="26"/>
    <n v="3"/>
  </r>
  <r>
    <n v="28"/>
    <x v="27"/>
    <x v="2"/>
    <x v="27"/>
    <n v="7"/>
  </r>
  <r>
    <n v="29"/>
    <x v="28"/>
    <x v="0"/>
    <x v="8"/>
    <n v="7"/>
  </r>
  <r>
    <n v="30"/>
    <x v="29"/>
    <x v="1"/>
    <x v="28"/>
    <n v="4"/>
  </r>
  <r>
    <n v="31"/>
    <x v="30"/>
    <x v="1"/>
    <x v="29"/>
    <n v="2"/>
  </r>
  <r>
    <n v="32"/>
    <x v="31"/>
    <x v="2"/>
    <x v="30"/>
    <n v="5"/>
  </r>
  <r>
    <n v="33"/>
    <x v="32"/>
    <x v="1"/>
    <x v="31"/>
    <n v="9"/>
  </r>
  <r>
    <n v="34"/>
    <x v="33"/>
    <x v="3"/>
    <x v="19"/>
    <n v="10"/>
  </r>
  <r>
    <n v="35"/>
    <x v="24"/>
    <x v="0"/>
    <x v="32"/>
    <n v="6"/>
  </r>
  <r>
    <n v="36"/>
    <x v="34"/>
    <x v="3"/>
    <x v="33"/>
    <n v="5"/>
  </r>
  <r>
    <n v="37"/>
    <x v="35"/>
    <x v="0"/>
    <x v="25"/>
    <n v="8"/>
  </r>
  <r>
    <n v="38"/>
    <x v="36"/>
    <x v="2"/>
    <x v="3"/>
    <n v="4"/>
  </r>
  <r>
    <n v="39"/>
    <x v="37"/>
    <x v="0"/>
    <x v="34"/>
    <n v="7"/>
  </r>
  <r>
    <n v="40"/>
    <x v="38"/>
    <x v="0"/>
    <x v="35"/>
    <n v="1"/>
  </r>
  <r>
    <n v="41"/>
    <x v="39"/>
    <x v="2"/>
    <x v="36"/>
    <n v="4"/>
  </r>
  <r>
    <n v="42"/>
    <x v="40"/>
    <x v="1"/>
    <x v="37"/>
    <n v="9"/>
  </r>
  <r>
    <n v="43"/>
    <x v="41"/>
    <x v="3"/>
    <x v="38"/>
    <n v="4"/>
  </r>
  <r>
    <n v="44"/>
    <x v="42"/>
    <x v="3"/>
    <x v="39"/>
    <n v="4"/>
  </r>
  <r>
    <n v="45"/>
    <x v="43"/>
    <x v="0"/>
    <x v="3"/>
    <n v="9"/>
  </r>
  <r>
    <n v="46"/>
    <x v="14"/>
    <x v="1"/>
    <x v="12"/>
    <n v="7"/>
  </r>
  <r>
    <n v="47"/>
    <x v="44"/>
    <x v="3"/>
    <x v="40"/>
    <n v="5"/>
  </r>
  <r>
    <n v="48"/>
    <x v="45"/>
    <x v="3"/>
    <x v="41"/>
    <n v="3"/>
  </r>
  <r>
    <n v="49"/>
    <x v="46"/>
    <x v="1"/>
    <x v="41"/>
    <n v="6"/>
  </r>
  <r>
    <n v="50"/>
    <x v="47"/>
    <x v="0"/>
    <x v="42"/>
    <n v="4"/>
  </r>
  <r>
    <n v="51"/>
    <x v="48"/>
    <x v="0"/>
    <x v="43"/>
    <n v="3"/>
  </r>
  <r>
    <n v="52"/>
    <x v="49"/>
    <x v="3"/>
    <x v="35"/>
    <n v="6"/>
  </r>
  <r>
    <n v="53"/>
    <x v="50"/>
    <x v="3"/>
    <x v="18"/>
    <n v="10"/>
  </r>
  <r>
    <n v="54"/>
    <x v="33"/>
    <x v="0"/>
    <x v="44"/>
    <n v="8"/>
  </r>
  <r>
    <n v="55"/>
    <x v="51"/>
    <x v="1"/>
    <x v="45"/>
    <n v="1"/>
  </r>
  <r>
    <n v="56"/>
    <x v="19"/>
    <x v="1"/>
    <x v="46"/>
    <n v="4"/>
  </r>
  <r>
    <n v="57"/>
    <x v="52"/>
    <x v="2"/>
    <x v="47"/>
    <n v="3"/>
  </r>
  <r>
    <n v="58"/>
    <x v="53"/>
    <x v="3"/>
    <x v="1"/>
    <n v="3"/>
  </r>
  <r>
    <n v="59"/>
    <x v="54"/>
    <x v="2"/>
    <x v="48"/>
    <n v="2"/>
  </r>
  <r>
    <n v="60"/>
    <x v="55"/>
    <x v="0"/>
    <x v="49"/>
    <n v="2"/>
  </r>
  <r>
    <n v="61"/>
    <x v="56"/>
    <x v="3"/>
    <x v="50"/>
    <n v="1"/>
  </r>
  <r>
    <n v="62"/>
    <x v="57"/>
    <x v="0"/>
    <x v="51"/>
    <n v="4"/>
  </r>
  <r>
    <n v="63"/>
    <x v="58"/>
    <x v="2"/>
    <x v="49"/>
    <n v="5"/>
  </r>
  <r>
    <n v="64"/>
    <x v="59"/>
    <x v="0"/>
    <x v="24"/>
    <n v="8"/>
  </r>
  <r>
    <n v="65"/>
    <x v="32"/>
    <x v="1"/>
    <x v="52"/>
    <n v="10"/>
  </r>
  <r>
    <n v="66"/>
    <x v="60"/>
    <x v="0"/>
    <x v="29"/>
    <n v="9"/>
  </r>
  <r>
    <n v="67"/>
    <x v="61"/>
    <x v="3"/>
    <x v="1"/>
    <n v="5"/>
  </r>
  <r>
    <n v="68"/>
    <x v="62"/>
    <x v="0"/>
    <x v="37"/>
    <n v="3"/>
  </r>
  <r>
    <n v="69"/>
    <x v="63"/>
    <x v="2"/>
    <x v="20"/>
    <n v="2"/>
  </r>
  <r>
    <n v="70"/>
    <x v="64"/>
    <x v="0"/>
    <x v="14"/>
    <n v="1"/>
  </r>
  <r>
    <n v="71"/>
    <x v="2"/>
    <x v="1"/>
    <x v="13"/>
    <n v="7"/>
  </r>
  <r>
    <n v="72"/>
    <x v="65"/>
    <x v="1"/>
    <x v="32"/>
    <n v="9"/>
  </r>
  <r>
    <n v="73"/>
    <x v="66"/>
    <x v="3"/>
    <x v="2"/>
    <n v="4"/>
  </r>
  <r>
    <n v="74"/>
    <x v="67"/>
    <x v="3"/>
    <x v="38"/>
    <n v="1"/>
  </r>
  <r>
    <n v="75"/>
    <x v="68"/>
    <x v="1"/>
    <x v="53"/>
    <n v="6"/>
  </r>
  <r>
    <n v="76"/>
    <x v="69"/>
    <x v="1"/>
    <x v="54"/>
    <n v="9"/>
  </r>
  <r>
    <n v="77"/>
    <x v="70"/>
    <x v="3"/>
    <x v="21"/>
    <n v="3"/>
  </r>
  <r>
    <n v="78"/>
    <x v="71"/>
    <x v="3"/>
    <x v="55"/>
    <n v="6"/>
  </r>
  <r>
    <n v="79"/>
    <x v="17"/>
    <x v="3"/>
    <x v="56"/>
    <n v="5"/>
  </r>
  <r>
    <n v="80"/>
    <x v="72"/>
    <x v="0"/>
    <x v="10"/>
    <n v="7"/>
  </r>
  <r>
    <n v="81"/>
    <x v="73"/>
    <x v="0"/>
    <x v="13"/>
    <n v="2"/>
  </r>
  <r>
    <n v="82"/>
    <x v="74"/>
    <x v="0"/>
    <x v="50"/>
    <n v="9"/>
  </r>
  <r>
    <n v="83"/>
    <x v="75"/>
    <x v="3"/>
    <x v="27"/>
    <n v="6"/>
  </r>
  <r>
    <n v="84"/>
    <x v="76"/>
    <x v="0"/>
    <x v="28"/>
    <n v="5"/>
  </r>
  <r>
    <n v="85"/>
    <x v="77"/>
    <x v="1"/>
    <x v="57"/>
    <n v="3"/>
  </r>
  <r>
    <n v="86"/>
    <x v="30"/>
    <x v="2"/>
    <x v="22"/>
    <n v="9"/>
  </r>
  <r>
    <n v="87"/>
    <x v="78"/>
    <x v="2"/>
    <x v="58"/>
    <n v="5"/>
  </r>
  <r>
    <n v="88"/>
    <x v="79"/>
    <x v="0"/>
    <x v="16"/>
    <n v="4"/>
  </r>
  <r>
    <n v="89"/>
    <x v="80"/>
    <x v="0"/>
    <x v="59"/>
    <n v="6"/>
  </r>
  <r>
    <n v="90"/>
    <x v="81"/>
    <x v="3"/>
    <x v="47"/>
    <n v="9"/>
  </r>
  <r>
    <n v="91"/>
    <x v="82"/>
    <x v="2"/>
    <x v="60"/>
    <n v="6"/>
  </r>
  <r>
    <n v="92"/>
    <x v="83"/>
    <x v="2"/>
    <x v="60"/>
    <n v="10"/>
  </r>
  <r>
    <n v="93"/>
    <x v="84"/>
    <x v="1"/>
    <x v="61"/>
    <n v="4"/>
  </r>
  <r>
    <n v="94"/>
    <x v="85"/>
    <x v="1"/>
    <x v="62"/>
    <n v="3"/>
  </r>
  <r>
    <n v="95"/>
    <x v="86"/>
    <x v="1"/>
    <x v="63"/>
    <n v="1"/>
  </r>
  <r>
    <n v="96"/>
    <x v="87"/>
    <x v="0"/>
    <x v="7"/>
    <n v="3"/>
  </r>
  <r>
    <n v="97"/>
    <x v="88"/>
    <x v="2"/>
    <x v="9"/>
    <n v="6"/>
  </r>
  <r>
    <n v="98"/>
    <x v="89"/>
    <x v="3"/>
    <x v="60"/>
    <n v="9"/>
  </r>
  <r>
    <n v="99"/>
    <x v="90"/>
    <x v="3"/>
    <x v="37"/>
    <n v="8"/>
  </r>
  <r>
    <n v="100"/>
    <x v="91"/>
    <x v="1"/>
    <x v="35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x v="0"/>
    <x v="0"/>
    <x v="0"/>
    <n v="3"/>
    <x v="0"/>
  </r>
  <r>
    <n v="2"/>
    <x v="1"/>
    <x v="1"/>
    <x v="1"/>
    <n v="9"/>
    <x v="1"/>
  </r>
  <r>
    <n v="3"/>
    <x v="2"/>
    <x v="2"/>
    <x v="2"/>
    <n v="1"/>
    <x v="2"/>
  </r>
  <r>
    <n v="4"/>
    <x v="3"/>
    <x v="2"/>
    <x v="3"/>
    <n v="10"/>
    <x v="3"/>
  </r>
  <r>
    <n v="5"/>
    <x v="4"/>
    <x v="0"/>
    <x v="4"/>
    <n v="3"/>
    <x v="0"/>
  </r>
  <r>
    <n v="6"/>
    <x v="5"/>
    <x v="1"/>
    <x v="5"/>
    <n v="5"/>
    <x v="4"/>
  </r>
  <r>
    <n v="7"/>
    <x v="6"/>
    <x v="3"/>
    <x v="6"/>
    <n v="5"/>
    <x v="5"/>
  </r>
  <r>
    <n v="8"/>
    <x v="7"/>
    <x v="0"/>
    <x v="7"/>
    <n v="1"/>
    <x v="6"/>
  </r>
  <r>
    <n v="9"/>
    <x v="8"/>
    <x v="2"/>
    <x v="8"/>
    <n v="4"/>
    <x v="6"/>
  </r>
  <r>
    <n v="10"/>
    <x v="9"/>
    <x v="0"/>
    <x v="9"/>
    <n v="9"/>
    <x v="7"/>
  </r>
  <r>
    <n v="11"/>
    <x v="10"/>
    <x v="0"/>
    <x v="10"/>
    <n v="7"/>
    <x v="8"/>
  </r>
  <r>
    <n v="12"/>
    <x v="11"/>
    <x v="1"/>
    <x v="11"/>
    <n v="5"/>
    <x v="0"/>
  </r>
  <r>
    <n v="13"/>
    <x v="12"/>
    <x v="3"/>
    <x v="12"/>
    <n v="4"/>
    <x v="0"/>
  </r>
  <r>
    <n v="14"/>
    <x v="13"/>
    <x v="1"/>
    <x v="13"/>
    <n v="9"/>
    <x v="1"/>
  </r>
  <r>
    <n v="15"/>
    <x v="14"/>
    <x v="2"/>
    <x v="14"/>
    <n v="8"/>
    <x v="5"/>
  </r>
  <r>
    <n v="16"/>
    <x v="15"/>
    <x v="2"/>
    <x v="15"/>
    <n v="6"/>
    <x v="3"/>
  </r>
  <r>
    <n v="17"/>
    <x v="16"/>
    <x v="1"/>
    <x v="16"/>
    <n v="3"/>
    <x v="9"/>
  </r>
  <r>
    <n v="18"/>
    <x v="17"/>
    <x v="3"/>
    <x v="17"/>
    <n v="5"/>
    <x v="1"/>
  </r>
  <r>
    <n v="19"/>
    <x v="18"/>
    <x v="2"/>
    <x v="18"/>
    <n v="3"/>
    <x v="9"/>
  </r>
  <r>
    <n v="20"/>
    <x v="19"/>
    <x v="3"/>
    <x v="19"/>
    <n v="10"/>
    <x v="1"/>
  </r>
  <r>
    <n v="21"/>
    <x v="20"/>
    <x v="0"/>
    <x v="20"/>
    <n v="4"/>
    <x v="7"/>
  </r>
  <r>
    <n v="22"/>
    <x v="21"/>
    <x v="2"/>
    <x v="21"/>
    <n v="5"/>
    <x v="10"/>
  </r>
  <r>
    <n v="23"/>
    <x v="22"/>
    <x v="3"/>
    <x v="22"/>
    <n v="4"/>
    <x v="4"/>
  </r>
  <r>
    <n v="24"/>
    <x v="23"/>
    <x v="1"/>
    <x v="23"/>
    <n v="7"/>
    <x v="10"/>
  </r>
  <r>
    <n v="25"/>
    <x v="24"/>
    <x v="2"/>
    <x v="24"/>
    <n v="1"/>
    <x v="6"/>
  </r>
  <r>
    <n v="26"/>
    <x v="25"/>
    <x v="1"/>
    <x v="25"/>
    <n v="6"/>
    <x v="0"/>
  </r>
  <r>
    <n v="27"/>
    <x v="26"/>
    <x v="0"/>
    <x v="26"/>
    <n v="3"/>
    <x v="9"/>
  </r>
  <r>
    <n v="28"/>
    <x v="27"/>
    <x v="2"/>
    <x v="27"/>
    <n v="7"/>
    <x v="2"/>
  </r>
  <r>
    <n v="29"/>
    <x v="28"/>
    <x v="0"/>
    <x v="8"/>
    <n v="7"/>
    <x v="6"/>
  </r>
  <r>
    <n v="30"/>
    <x v="29"/>
    <x v="1"/>
    <x v="28"/>
    <n v="4"/>
    <x v="10"/>
  </r>
  <r>
    <n v="31"/>
    <x v="30"/>
    <x v="1"/>
    <x v="29"/>
    <n v="2"/>
    <x v="8"/>
  </r>
  <r>
    <n v="32"/>
    <x v="31"/>
    <x v="2"/>
    <x v="30"/>
    <n v="5"/>
    <x v="6"/>
  </r>
  <r>
    <n v="33"/>
    <x v="32"/>
    <x v="1"/>
    <x v="31"/>
    <n v="9"/>
    <x v="8"/>
  </r>
  <r>
    <n v="34"/>
    <x v="33"/>
    <x v="3"/>
    <x v="19"/>
    <n v="10"/>
    <x v="4"/>
  </r>
  <r>
    <n v="35"/>
    <x v="24"/>
    <x v="0"/>
    <x v="32"/>
    <n v="6"/>
    <x v="6"/>
  </r>
  <r>
    <n v="36"/>
    <x v="34"/>
    <x v="3"/>
    <x v="33"/>
    <n v="5"/>
    <x v="2"/>
  </r>
  <r>
    <n v="37"/>
    <x v="35"/>
    <x v="0"/>
    <x v="25"/>
    <n v="8"/>
    <x v="6"/>
  </r>
  <r>
    <n v="38"/>
    <x v="36"/>
    <x v="2"/>
    <x v="3"/>
    <n v="4"/>
    <x v="8"/>
  </r>
  <r>
    <n v="39"/>
    <x v="37"/>
    <x v="0"/>
    <x v="34"/>
    <n v="7"/>
    <x v="11"/>
  </r>
  <r>
    <n v="40"/>
    <x v="38"/>
    <x v="0"/>
    <x v="35"/>
    <n v="1"/>
    <x v="4"/>
  </r>
  <r>
    <n v="41"/>
    <x v="39"/>
    <x v="2"/>
    <x v="36"/>
    <n v="4"/>
    <x v="1"/>
  </r>
  <r>
    <n v="42"/>
    <x v="40"/>
    <x v="1"/>
    <x v="37"/>
    <n v="9"/>
    <x v="8"/>
  </r>
  <r>
    <n v="43"/>
    <x v="41"/>
    <x v="3"/>
    <x v="38"/>
    <n v="4"/>
    <x v="5"/>
  </r>
  <r>
    <n v="44"/>
    <x v="42"/>
    <x v="3"/>
    <x v="39"/>
    <n v="4"/>
    <x v="5"/>
  </r>
  <r>
    <n v="45"/>
    <x v="43"/>
    <x v="0"/>
    <x v="3"/>
    <n v="9"/>
    <x v="8"/>
  </r>
  <r>
    <n v="46"/>
    <x v="14"/>
    <x v="1"/>
    <x v="12"/>
    <n v="7"/>
    <x v="5"/>
  </r>
  <r>
    <n v="47"/>
    <x v="44"/>
    <x v="3"/>
    <x v="40"/>
    <n v="5"/>
    <x v="9"/>
  </r>
  <r>
    <n v="48"/>
    <x v="45"/>
    <x v="3"/>
    <x v="41"/>
    <n v="3"/>
    <x v="4"/>
  </r>
  <r>
    <n v="49"/>
    <x v="46"/>
    <x v="1"/>
    <x v="41"/>
    <n v="6"/>
    <x v="1"/>
  </r>
  <r>
    <n v="50"/>
    <x v="47"/>
    <x v="0"/>
    <x v="42"/>
    <n v="4"/>
    <x v="10"/>
  </r>
  <r>
    <n v="51"/>
    <x v="48"/>
    <x v="0"/>
    <x v="43"/>
    <n v="3"/>
    <x v="11"/>
  </r>
  <r>
    <n v="52"/>
    <x v="49"/>
    <x v="3"/>
    <x v="35"/>
    <n v="6"/>
    <x v="5"/>
  </r>
  <r>
    <n v="53"/>
    <x v="50"/>
    <x v="3"/>
    <x v="18"/>
    <n v="10"/>
    <x v="10"/>
  </r>
  <r>
    <n v="54"/>
    <x v="33"/>
    <x v="0"/>
    <x v="44"/>
    <n v="8"/>
    <x v="4"/>
  </r>
  <r>
    <n v="55"/>
    <x v="51"/>
    <x v="1"/>
    <x v="45"/>
    <n v="1"/>
    <x v="4"/>
  </r>
  <r>
    <n v="56"/>
    <x v="19"/>
    <x v="1"/>
    <x v="46"/>
    <n v="4"/>
    <x v="1"/>
  </r>
  <r>
    <n v="57"/>
    <x v="52"/>
    <x v="2"/>
    <x v="47"/>
    <n v="3"/>
    <x v="10"/>
  </r>
  <r>
    <n v="58"/>
    <x v="53"/>
    <x v="3"/>
    <x v="1"/>
    <n v="3"/>
    <x v="3"/>
  </r>
  <r>
    <n v="59"/>
    <x v="54"/>
    <x v="2"/>
    <x v="48"/>
    <n v="2"/>
    <x v="10"/>
  </r>
  <r>
    <n v="60"/>
    <x v="55"/>
    <x v="0"/>
    <x v="49"/>
    <n v="2"/>
    <x v="2"/>
  </r>
  <r>
    <n v="61"/>
    <x v="56"/>
    <x v="3"/>
    <x v="50"/>
    <n v="1"/>
    <x v="9"/>
  </r>
  <r>
    <n v="62"/>
    <x v="57"/>
    <x v="0"/>
    <x v="51"/>
    <n v="4"/>
    <x v="11"/>
  </r>
  <r>
    <n v="63"/>
    <x v="58"/>
    <x v="2"/>
    <x v="49"/>
    <n v="5"/>
    <x v="5"/>
  </r>
  <r>
    <n v="64"/>
    <x v="59"/>
    <x v="0"/>
    <x v="24"/>
    <n v="8"/>
    <x v="5"/>
  </r>
  <r>
    <n v="65"/>
    <x v="32"/>
    <x v="1"/>
    <x v="52"/>
    <n v="10"/>
    <x v="8"/>
  </r>
  <r>
    <n v="66"/>
    <x v="60"/>
    <x v="0"/>
    <x v="29"/>
    <n v="9"/>
    <x v="7"/>
  </r>
  <r>
    <n v="67"/>
    <x v="61"/>
    <x v="3"/>
    <x v="1"/>
    <n v="5"/>
    <x v="10"/>
  </r>
  <r>
    <n v="68"/>
    <x v="62"/>
    <x v="0"/>
    <x v="37"/>
    <n v="3"/>
    <x v="9"/>
  </r>
  <r>
    <n v="69"/>
    <x v="63"/>
    <x v="2"/>
    <x v="20"/>
    <n v="2"/>
    <x v="11"/>
  </r>
  <r>
    <n v="70"/>
    <x v="64"/>
    <x v="0"/>
    <x v="14"/>
    <n v="1"/>
    <x v="11"/>
  </r>
  <r>
    <n v="71"/>
    <x v="2"/>
    <x v="1"/>
    <x v="13"/>
    <n v="7"/>
    <x v="2"/>
  </r>
  <r>
    <n v="72"/>
    <x v="65"/>
    <x v="1"/>
    <x v="32"/>
    <n v="9"/>
    <x v="2"/>
  </r>
  <r>
    <n v="73"/>
    <x v="66"/>
    <x v="3"/>
    <x v="2"/>
    <n v="4"/>
    <x v="2"/>
  </r>
  <r>
    <n v="74"/>
    <x v="67"/>
    <x v="3"/>
    <x v="38"/>
    <n v="1"/>
    <x v="3"/>
  </r>
  <r>
    <n v="75"/>
    <x v="68"/>
    <x v="1"/>
    <x v="53"/>
    <n v="6"/>
    <x v="7"/>
  </r>
  <r>
    <n v="76"/>
    <x v="69"/>
    <x v="1"/>
    <x v="54"/>
    <n v="9"/>
    <x v="0"/>
  </r>
  <r>
    <n v="77"/>
    <x v="70"/>
    <x v="3"/>
    <x v="21"/>
    <n v="3"/>
    <x v="7"/>
  </r>
  <r>
    <n v="78"/>
    <x v="71"/>
    <x v="3"/>
    <x v="55"/>
    <n v="6"/>
    <x v="0"/>
  </r>
  <r>
    <n v="79"/>
    <x v="17"/>
    <x v="3"/>
    <x v="56"/>
    <n v="5"/>
    <x v="1"/>
  </r>
  <r>
    <n v="80"/>
    <x v="72"/>
    <x v="0"/>
    <x v="10"/>
    <n v="7"/>
    <x v="2"/>
  </r>
  <r>
    <n v="81"/>
    <x v="73"/>
    <x v="0"/>
    <x v="13"/>
    <n v="2"/>
    <x v="1"/>
  </r>
  <r>
    <n v="82"/>
    <x v="74"/>
    <x v="0"/>
    <x v="50"/>
    <n v="9"/>
    <x v="10"/>
  </r>
  <r>
    <n v="83"/>
    <x v="75"/>
    <x v="3"/>
    <x v="27"/>
    <n v="6"/>
    <x v="2"/>
  </r>
  <r>
    <n v="84"/>
    <x v="76"/>
    <x v="0"/>
    <x v="28"/>
    <n v="5"/>
    <x v="8"/>
  </r>
  <r>
    <n v="85"/>
    <x v="77"/>
    <x v="1"/>
    <x v="57"/>
    <n v="3"/>
    <x v="1"/>
  </r>
  <r>
    <n v="86"/>
    <x v="30"/>
    <x v="2"/>
    <x v="22"/>
    <n v="9"/>
    <x v="8"/>
  </r>
  <r>
    <n v="87"/>
    <x v="78"/>
    <x v="2"/>
    <x v="58"/>
    <n v="5"/>
    <x v="2"/>
  </r>
  <r>
    <n v="88"/>
    <x v="79"/>
    <x v="0"/>
    <x v="16"/>
    <n v="4"/>
    <x v="5"/>
  </r>
  <r>
    <n v="89"/>
    <x v="80"/>
    <x v="0"/>
    <x v="59"/>
    <n v="6"/>
    <x v="0"/>
  </r>
  <r>
    <n v="90"/>
    <x v="81"/>
    <x v="3"/>
    <x v="47"/>
    <n v="9"/>
    <x v="9"/>
  </r>
  <r>
    <n v="91"/>
    <x v="82"/>
    <x v="2"/>
    <x v="60"/>
    <n v="6"/>
    <x v="0"/>
  </r>
  <r>
    <n v="92"/>
    <x v="83"/>
    <x v="2"/>
    <x v="60"/>
    <n v="10"/>
    <x v="1"/>
  </r>
  <r>
    <n v="93"/>
    <x v="84"/>
    <x v="1"/>
    <x v="61"/>
    <n v="4"/>
    <x v="4"/>
  </r>
  <r>
    <n v="94"/>
    <x v="85"/>
    <x v="1"/>
    <x v="62"/>
    <n v="3"/>
    <x v="4"/>
  </r>
  <r>
    <n v="95"/>
    <x v="86"/>
    <x v="1"/>
    <x v="63"/>
    <n v="1"/>
    <x v="6"/>
  </r>
  <r>
    <n v="96"/>
    <x v="87"/>
    <x v="0"/>
    <x v="7"/>
    <n v="3"/>
    <x v="8"/>
  </r>
  <r>
    <n v="97"/>
    <x v="88"/>
    <x v="2"/>
    <x v="9"/>
    <n v="6"/>
    <x v="9"/>
  </r>
  <r>
    <n v="98"/>
    <x v="89"/>
    <x v="3"/>
    <x v="60"/>
    <n v="9"/>
    <x v="0"/>
  </r>
  <r>
    <n v="99"/>
    <x v="90"/>
    <x v="3"/>
    <x v="37"/>
    <n v="8"/>
    <x v="0"/>
  </r>
  <r>
    <n v="100"/>
    <x v="91"/>
    <x v="1"/>
    <x v="35"/>
    <n v="1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"/>
    <n v="101"/>
    <s v="Product 101"/>
    <x v="0"/>
    <x v="0"/>
  </r>
  <r>
    <n v="2"/>
    <n v="102"/>
    <s v="Product 102"/>
    <x v="1"/>
    <x v="1"/>
  </r>
  <r>
    <n v="3"/>
    <n v="103"/>
    <s v="Product 103"/>
    <x v="0"/>
    <x v="2"/>
  </r>
  <r>
    <n v="4"/>
    <n v="104"/>
    <s v="Product 104"/>
    <x v="1"/>
    <x v="3"/>
  </r>
  <r>
    <n v="5"/>
    <n v="105"/>
    <s v="Product 105"/>
    <x v="0"/>
    <x v="4"/>
  </r>
  <r>
    <n v="6"/>
    <n v="106"/>
    <s v="Product 106"/>
    <x v="2"/>
    <x v="5"/>
  </r>
  <r>
    <n v="7"/>
    <n v="107"/>
    <s v="Product 107"/>
    <x v="0"/>
    <x v="6"/>
  </r>
  <r>
    <n v="8"/>
    <n v="108"/>
    <s v="Product 108"/>
    <x v="1"/>
    <x v="7"/>
  </r>
  <r>
    <n v="9"/>
    <n v="109"/>
    <s v="Product 109"/>
    <x v="2"/>
    <x v="8"/>
  </r>
  <r>
    <n v="10"/>
    <n v="110"/>
    <s v="Product 110"/>
    <x v="1"/>
    <x v="9"/>
  </r>
  <r>
    <n v="11"/>
    <n v="111"/>
    <s v="Product 111"/>
    <x v="2"/>
    <x v="10"/>
  </r>
  <r>
    <n v="12"/>
    <n v="112"/>
    <s v="Product 112"/>
    <x v="2"/>
    <x v="11"/>
  </r>
  <r>
    <n v="13"/>
    <n v="113"/>
    <s v="Product 113"/>
    <x v="2"/>
    <x v="12"/>
  </r>
  <r>
    <n v="14"/>
    <n v="114"/>
    <s v="Product 114"/>
    <x v="2"/>
    <x v="13"/>
  </r>
  <r>
    <n v="15"/>
    <n v="115"/>
    <s v="Product 115"/>
    <x v="1"/>
    <x v="14"/>
  </r>
  <r>
    <n v="16"/>
    <n v="116"/>
    <s v="Product 116"/>
    <x v="1"/>
    <x v="15"/>
  </r>
  <r>
    <n v="17"/>
    <n v="117"/>
    <s v="Product 117"/>
    <x v="2"/>
    <x v="16"/>
  </r>
  <r>
    <n v="18"/>
    <n v="118"/>
    <s v="Product 118"/>
    <x v="2"/>
    <x v="17"/>
  </r>
  <r>
    <n v="19"/>
    <n v="119"/>
    <s v="Product 119"/>
    <x v="1"/>
    <x v="18"/>
  </r>
  <r>
    <n v="20"/>
    <n v="120"/>
    <s v="Product 120"/>
    <x v="0"/>
    <x v="4"/>
  </r>
  <r>
    <n v="21"/>
    <n v="121"/>
    <s v="Product 121"/>
    <x v="1"/>
    <x v="19"/>
  </r>
  <r>
    <n v="22"/>
    <n v="122"/>
    <s v="Product 122"/>
    <x v="0"/>
    <x v="20"/>
  </r>
  <r>
    <n v="23"/>
    <n v="123"/>
    <s v="Product 123"/>
    <x v="2"/>
    <x v="21"/>
  </r>
  <r>
    <n v="24"/>
    <n v="124"/>
    <s v="Product 124"/>
    <x v="1"/>
    <x v="22"/>
  </r>
  <r>
    <n v="25"/>
    <n v="125"/>
    <s v="Product 125"/>
    <x v="0"/>
    <x v="23"/>
  </r>
  <r>
    <n v="26"/>
    <n v="126"/>
    <s v="Product 126"/>
    <x v="0"/>
    <x v="24"/>
  </r>
  <r>
    <n v="27"/>
    <n v="127"/>
    <s v="Product 127"/>
    <x v="1"/>
    <x v="25"/>
  </r>
  <r>
    <n v="28"/>
    <n v="128"/>
    <s v="Product 128"/>
    <x v="1"/>
    <x v="26"/>
  </r>
  <r>
    <n v="29"/>
    <n v="129"/>
    <s v="Product 129"/>
    <x v="0"/>
    <x v="2"/>
  </r>
  <r>
    <n v="30"/>
    <n v="130"/>
    <s v="Product 130"/>
    <x v="1"/>
    <x v="27"/>
  </r>
  <r>
    <n v="31"/>
    <n v="131"/>
    <s v="Product 131"/>
    <x v="1"/>
    <x v="28"/>
  </r>
  <r>
    <n v="32"/>
    <n v="132"/>
    <s v="Product 132"/>
    <x v="0"/>
    <x v="29"/>
  </r>
  <r>
    <n v="33"/>
    <n v="133"/>
    <s v="Product 133"/>
    <x v="1"/>
    <x v="30"/>
  </r>
  <r>
    <n v="34"/>
    <n v="134"/>
    <s v="Product 134"/>
    <x v="1"/>
    <x v="31"/>
  </r>
  <r>
    <n v="35"/>
    <n v="135"/>
    <s v="Product 135"/>
    <x v="0"/>
    <x v="32"/>
  </r>
  <r>
    <n v="36"/>
    <n v="136"/>
    <s v="Product 136"/>
    <x v="2"/>
    <x v="33"/>
  </r>
  <r>
    <n v="37"/>
    <n v="137"/>
    <s v="Product 137"/>
    <x v="2"/>
    <x v="34"/>
  </r>
  <r>
    <n v="38"/>
    <n v="138"/>
    <s v="Product 138"/>
    <x v="0"/>
    <x v="3"/>
  </r>
  <r>
    <n v="39"/>
    <n v="139"/>
    <s v="Product 139"/>
    <x v="0"/>
    <x v="35"/>
  </r>
  <r>
    <n v="40"/>
    <n v="140"/>
    <s v="Product 140"/>
    <x v="0"/>
    <x v="36"/>
  </r>
  <r>
    <n v="41"/>
    <n v="141"/>
    <s v="Product 141"/>
    <x v="0"/>
    <x v="27"/>
  </r>
  <r>
    <n v="42"/>
    <n v="142"/>
    <s v="Product 142"/>
    <x v="1"/>
    <x v="37"/>
  </r>
  <r>
    <n v="43"/>
    <n v="143"/>
    <s v="Product 143"/>
    <x v="0"/>
    <x v="29"/>
  </r>
  <r>
    <n v="44"/>
    <n v="144"/>
    <s v="Product 144"/>
    <x v="0"/>
    <x v="38"/>
  </r>
  <r>
    <n v="45"/>
    <n v="145"/>
    <s v="Product 145"/>
    <x v="1"/>
    <x v="39"/>
  </r>
  <r>
    <n v="46"/>
    <n v="146"/>
    <s v="Product 146"/>
    <x v="2"/>
    <x v="14"/>
  </r>
  <r>
    <n v="47"/>
    <n v="147"/>
    <s v="Product 147"/>
    <x v="2"/>
    <x v="40"/>
  </r>
  <r>
    <n v="48"/>
    <n v="148"/>
    <s v="Product 148"/>
    <x v="1"/>
    <x v="41"/>
  </r>
  <r>
    <n v="49"/>
    <n v="149"/>
    <s v="Product 149"/>
    <x v="2"/>
    <x v="42"/>
  </r>
  <r>
    <n v="50"/>
    <n v="150"/>
    <s v="Product 150"/>
    <x v="1"/>
    <x v="43"/>
  </r>
  <r>
    <n v="51"/>
    <n v="151"/>
    <s v="Product 151"/>
    <x v="2"/>
    <x v="1"/>
  </r>
  <r>
    <n v="52"/>
    <n v="152"/>
    <s v="Product 152"/>
    <x v="1"/>
    <x v="36"/>
  </r>
  <r>
    <n v="53"/>
    <n v="153"/>
    <s v="Product 153"/>
    <x v="1"/>
    <x v="44"/>
  </r>
  <r>
    <n v="54"/>
    <n v="154"/>
    <s v="Product 154"/>
    <x v="0"/>
    <x v="3"/>
  </r>
  <r>
    <n v="55"/>
    <n v="155"/>
    <s v="Product 155"/>
    <x v="0"/>
    <x v="38"/>
  </r>
  <r>
    <n v="56"/>
    <n v="156"/>
    <s v="Product 156"/>
    <x v="1"/>
    <x v="45"/>
  </r>
  <r>
    <n v="57"/>
    <n v="157"/>
    <s v="Product 157"/>
    <x v="2"/>
    <x v="17"/>
  </r>
  <r>
    <n v="58"/>
    <n v="158"/>
    <s v="Product 158"/>
    <x v="0"/>
    <x v="23"/>
  </r>
  <r>
    <n v="59"/>
    <n v="159"/>
    <s v="Product 159"/>
    <x v="0"/>
    <x v="46"/>
  </r>
  <r>
    <n v="60"/>
    <n v="160"/>
    <s v="Product 160"/>
    <x v="2"/>
    <x v="13"/>
  </r>
  <r>
    <n v="61"/>
    <n v="161"/>
    <s v="Product 161"/>
    <x v="2"/>
    <x v="47"/>
  </r>
  <r>
    <n v="62"/>
    <n v="162"/>
    <s v="Product 162"/>
    <x v="0"/>
    <x v="48"/>
  </r>
  <r>
    <n v="63"/>
    <n v="163"/>
    <s v="Product 163"/>
    <x v="0"/>
    <x v="49"/>
  </r>
  <r>
    <n v="64"/>
    <n v="164"/>
    <s v="Product 164"/>
    <x v="1"/>
    <x v="50"/>
  </r>
  <r>
    <n v="65"/>
    <n v="165"/>
    <s v="Product 165"/>
    <x v="2"/>
    <x v="26"/>
  </r>
  <r>
    <n v="66"/>
    <n v="166"/>
    <s v="Product 166"/>
    <x v="1"/>
    <x v="42"/>
  </r>
  <r>
    <n v="67"/>
    <n v="167"/>
    <s v="Product 167"/>
    <x v="0"/>
    <x v="3"/>
  </r>
  <r>
    <n v="68"/>
    <n v="168"/>
    <s v="Product 168"/>
    <x v="2"/>
    <x v="51"/>
  </r>
  <r>
    <n v="69"/>
    <n v="169"/>
    <s v="Product 169"/>
    <x v="0"/>
    <x v="52"/>
  </r>
  <r>
    <n v="70"/>
    <n v="170"/>
    <s v="Product 170"/>
    <x v="0"/>
    <x v="53"/>
  </r>
  <r>
    <n v="71"/>
    <n v="171"/>
    <s v="Product 171"/>
    <x v="1"/>
    <x v="25"/>
  </r>
  <r>
    <n v="72"/>
    <n v="172"/>
    <s v="Product 172"/>
    <x v="2"/>
    <x v="50"/>
  </r>
  <r>
    <n v="73"/>
    <n v="173"/>
    <s v="Product 173"/>
    <x v="2"/>
    <x v="54"/>
  </r>
  <r>
    <n v="74"/>
    <n v="174"/>
    <s v="Product 174"/>
    <x v="1"/>
    <x v="41"/>
  </r>
  <r>
    <n v="75"/>
    <n v="175"/>
    <s v="Product 175"/>
    <x v="1"/>
    <x v="13"/>
  </r>
  <r>
    <n v="76"/>
    <n v="176"/>
    <s v="Product 176"/>
    <x v="1"/>
    <x v="41"/>
  </r>
  <r>
    <n v="77"/>
    <n v="177"/>
    <s v="Product 177"/>
    <x v="2"/>
    <x v="17"/>
  </r>
  <r>
    <n v="78"/>
    <n v="178"/>
    <s v="Product 178"/>
    <x v="1"/>
    <x v="53"/>
  </r>
  <r>
    <n v="79"/>
    <n v="179"/>
    <s v="Product 179"/>
    <x v="0"/>
    <x v="55"/>
  </r>
  <r>
    <n v="80"/>
    <n v="180"/>
    <s v="Product 180"/>
    <x v="0"/>
    <x v="56"/>
  </r>
  <r>
    <n v="81"/>
    <n v="181"/>
    <s v="Product 181"/>
    <x v="1"/>
    <x v="49"/>
  </r>
  <r>
    <n v="82"/>
    <n v="182"/>
    <s v="Product 182"/>
    <x v="1"/>
    <x v="18"/>
  </r>
  <r>
    <n v="83"/>
    <n v="183"/>
    <s v="Product 183"/>
    <x v="1"/>
    <x v="31"/>
  </r>
  <r>
    <n v="84"/>
    <n v="184"/>
    <s v="Product 184"/>
    <x v="2"/>
    <x v="50"/>
  </r>
  <r>
    <n v="85"/>
    <n v="185"/>
    <s v="Product 185"/>
    <x v="1"/>
    <x v="42"/>
  </r>
  <r>
    <n v="86"/>
    <n v="186"/>
    <s v="Product 186"/>
    <x v="1"/>
    <x v="7"/>
  </r>
  <r>
    <n v="87"/>
    <n v="187"/>
    <s v="Product 187"/>
    <x v="1"/>
    <x v="34"/>
  </r>
  <r>
    <n v="88"/>
    <n v="188"/>
    <s v="Product 188"/>
    <x v="2"/>
    <x v="2"/>
  </r>
  <r>
    <n v="89"/>
    <n v="189"/>
    <s v="Product 189"/>
    <x v="1"/>
    <x v="5"/>
  </r>
  <r>
    <n v="90"/>
    <n v="190"/>
    <s v="Product 190"/>
    <x v="2"/>
    <x v="57"/>
  </r>
  <r>
    <n v="91"/>
    <n v="191"/>
    <s v="Product 191"/>
    <x v="2"/>
    <x v="25"/>
  </r>
  <r>
    <n v="92"/>
    <n v="192"/>
    <s v="Product 192"/>
    <x v="1"/>
    <x v="15"/>
  </r>
  <r>
    <n v="93"/>
    <n v="193"/>
    <s v="Product 193"/>
    <x v="1"/>
    <x v="1"/>
  </r>
  <r>
    <n v="94"/>
    <n v="194"/>
    <s v="Product 194"/>
    <x v="0"/>
    <x v="58"/>
  </r>
  <r>
    <n v="95"/>
    <n v="195"/>
    <s v="Product 195"/>
    <x v="2"/>
    <x v="10"/>
  </r>
  <r>
    <n v="96"/>
    <n v="196"/>
    <s v="Product 196"/>
    <x v="2"/>
    <x v="44"/>
  </r>
  <r>
    <n v="97"/>
    <n v="197"/>
    <s v="Product 197"/>
    <x v="1"/>
    <x v="39"/>
  </r>
  <r>
    <n v="98"/>
    <n v="198"/>
    <s v="Product 198"/>
    <x v="0"/>
    <x v="59"/>
  </r>
  <r>
    <n v="99"/>
    <n v="199"/>
    <s v="Product 199"/>
    <x v="2"/>
    <x v="60"/>
  </r>
  <r>
    <n v="100"/>
    <n v="200"/>
    <s v="Product 200"/>
    <x v="1"/>
    <x v="6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001"/>
    <x v="0"/>
    <n v="196"/>
    <d v="2023-09-21T00:00:00"/>
    <n v="5"/>
  </r>
  <r>
    <n v="1002"/>
    <x v="1"/>
    <n v="195"/>
    <d v="2023-06-15T00:00:00"/>
    <n v="5"/>
  </r>
  <r>
    <n v="1003"/>
    <x v="2"/>
    <n v="105"/>
    <d v="2024-04-09T00:00:00"/>
    <n v="5"/>
  </r>
  <r>
    <n v="1004"/>
    <x v="3"/>
    <n v="153"/>
    <d v="2024-04-26T00:00:00"/>
    <n v="5"/>
  </r>
  <r>
    <n v="1005"/>
    <x v="4"/>
    <n v="138"/>
    <d v="2023-09-14T00:00:00"/>
    <n v="6"/>
  </r>
  <r>
    <n v="1006"/>
    <x v="5"/>
    <n v="185"/>
    <d v="2024-05-15T00:00:00"/>
    <n v="6"/>
  </r>
  <r>
    <n v="1007"/>
    <x v="6"/>
    <n v="185"/>
    <d v="2024-04-01T00:00:00"/>
    <n v="1"/>
  </r>
  <r>
    <n v="1008"/>
    <x v="7"/>
    <n v="185"/>
    <d v="2023-09-02T00:00:00"/>
    <n v="6"/>
  </r>
  <r>
    <n v="1009"/>
    <x v="8"/>
    <n v="159"/>
    <d v="2023-11-09T00:00:00"/>
    <n v="4"/>
  </r>
  <r>
    <n v="1010"/>
    <x v="9"/>
    <n v="196"/>
    <d v="2024-01-18T00:00:00"/>
    <n v="9"/>
  </r>
  <r>
    <n v="1011"/>
    <x v="10"/>
    <n v="107"/>
    <d v="2024-01-01T00:00:00"/>
    <n v="8"/>
  </r>
  <r>
    <n v="1012"/>
    <x v="11"/>
    <n v="158"/>
    <d v="2023-11-15T00:00:00"/>
    <n v="9"/>
  </r>
  <r>
    <n v="1013"/>
    <x v="12"/>
    <n v="112"/>
    <d v="2024-03-17T00:00:00"/>
    <n v="4"/>
  </r>
  <r>
    <n v="1014"/>
    <x v="13"/>
    <n v="183"/>
    <d v="2024-03-17T00:00:00"/>
    <n v="2"/>
  </r>
  <r>
    <n v="1015"/>
    <x v="3"/>
    <n v="165"/>
    <d v="2023-12-12T00:00:00"/>
    <n v="10"/>
  </r>
  <r>
    <n v="1016"/>
    <x v="14"/>
    <n v="124"/>
    <d v="2023-08-08T00:00:00"/>
    <n v="4"/>
  </r>
  <r>
    <n v="1017"/>
    <x v="15"/>
    <n v="180"/>
    <d v="2024-01-11T00:00:00"/>
    <n v="6"/>
  </r>
  <r>
    <n v="1018"/>
    <x v="16"/>
    <n v="192"/>
    <d v="2024-05-12T00:00:00"/>
    <n v="4"/>
  </r>
  <r>
    <n v="1019"/>
    <x v="17"/>
    <n v="188"/>
    <d v="2024-05-22T00:00:00"/>
    <n v="3"/>
  </r>
  <r>
    <n v="1020"/>
    <x v="18"/>
    <n v="103"/>
    <d v="2024-02-09T00:00:00"/>
    <n v="1"/>
  </r>
  <r>
    <n v="1021"/>
    <x v="19"/>
    <n v="170"/>
    <d v="2023-08-26T00:00:00"/>
    <n v="5"/>
  </r>
  <r>
    <n v="1022"/>
    <x v="4"/>
    <n v="125"/>
    <d v="2023-12-16T00:00:00"/>
    <n v="10"/>
  </r>
  <r>
    <n v="1023"/>
    <x v="20"/>
    <n v="153"/>
    <d v="2023-11-14T00:00:00"/>
    <n v="3"/>
  </r>
  <r>
    <n v="1024"/>
    <x v="21"/>
    <n v="178"/>
    <d v="2024-05-26T00:00:00"/>
    <n v="2"/>
  </r>
  <r>
    <n v="1025"/>
    <x v="22"/>
    <n v="189"/>
    <d v="2024-05-01T00:00:00"/>
    <n v="4"/>
  </r>
  <r>
    <n v="1026"/>
    <x v="23"/>
    <n v="200"/>
    <d v="2024-05-05T00:00:00"/>
    <n v="10"/>
  </r>
  <r>
    <n v="1027"/>
    <x v="24"/>
    <n v="128"/>
    <d v="2023-10-23T00:00:00"/>
    <n v="1"/>
  </r>
  <r>
    <n v="1028"/>
    <x v="15"/>
    <n v="122"/>
    <d v="2024-01-16T00:00:00"/>
    <n v="10"/>
  </r>
  <r>
    <n v="1029"/>
    <x v="25"/>
    <n v="130"/>
    <d v="2023-12-06T00:00:00"/>
    <n v="1"/>
  </r>
  <r>
    <n v="1030"/>
    <x v="26"/>
    <n v="114"/>
    <d v="2024-02-03T00:00:00"/>
    <n v="8"/>
  </r>
  <r>
    <n v="1031"/>
    <x v="12"/>
    <n v="196"/>
    <d v="2023-11-26T00:00:00"/>
    <n v="10"/>
  </r>
  <r>
    <n v="1032"/>
    <x v="27"/>
    <n v="124"/>
    <d v="2024-01-11T00:00:00"/>
    <n v="8"/>
  </r>
  <r>
    <n v="1033"/>
    <x v="28"/>
    <n v="192"/>
    <d v="2023-12-22T00:00:00"/>
    <n v="2"/>
  </r>
  <r>
    <n v="1034"/>
    <x v="0"/>
    <n v="156"/>
    <d v="2023-09-17T00:00:00"/>
    <n v="6"/>
  </r>
  <r>
    <n v="1035"/>
    <x v="29"/>
    <n v="140"/>
    <d v="2024-03-31T00:00:00"/>
    <n v="4"/>
  </r>
  <r>
    <n v="1036"/>
    <x v="20"/>
    <n v="135"/>
    <d v="2023-07-04T00:00:00"/>
    <n v="2"/>
  </r>
  <r>
    <n v="1037"/>
    <x v="30"/>
    <n v="180"/>
    <d v="2024-01-22T00:00:00"/>
    <n v="9"/>
  </r>
  <r>
    <n v="1038"/>
    <x v="10"/>
    <n v="118"/>
    <d v="2024-05-21T00:00:00"/>
    <n v="9"/>
  </r>
  <r>
    <n v="1039"/>
    <x v="31"/>
    <n v="164"/>
    <d v="2024-03-10T00:00:00"/>
    <n v="5"/>
  </r>
  <r>
    <n v="1040"/>
    <x v="32"/>
    <n v="161"/>
    <d v="2023-12-13T00:00:00"/>
    <n v="8"/>
  </r>
  <r>
    <n v="1041"/>
    <x v="33"/>
    <n v="120"/>
    <d v="2023-10-30T00:00:00"/>
    <n v="2"/>
  </r>
  <r>
    <n v="1042"/>
    <x v="34"/>
    <n v="168"/>
    <d v="2024-03-06T00:00:00"/>
    <n v="1"/>
  </r>
  <r>
    <n v="1043"/>
    <x v="35"/>
    <n v="195"/>
    <d v="2023-11-20T00:00:00"/>
    <n v="7"/>
  </r>
  <r>
    <n v="1044"/>
    <x v="36"/>
    <n v="189"/>
    <d v="2023-06-29T00:00:00"/>
    <n v="2"/>
  </r>
  <r>
    <n v="1045"/>
    <x v="37"/>
    <n v="171"/>
    <d v="2023-07-02T00:00:00"/>
    <n v="10"/>
  </r>
  <r>
    <n v="1046"/>
    <x v="20"/>
    <n v="177"/>
    <d v="2024-04-30T00:00:00"/>
    <n v="2"/>
  </r>
  <r>
    <n v="1047"/>
    <x v="38"/>
    <n v="178"/>
    <d v="2024-06-01T00:00:00"/>
    <n v="2"/>
  </r>
  <r>
    <n v="1048"/>
    <x v="39"/>
    <n v="172"/>
    <d v="2023-11-16T00:00:00"/>
    <n v="4"/>
  </r>
  <r>
    <n v="1049"/>
    <x v="40"/>
    <n v="130"/>
    <d v="2024-01-28T00:00:00"/>
    <n v="5"/>
  </r>
  <r>
    <n v="1050"/>
    <x v="41"/>
    <n v="132"/>
    <d v="2023-11-29T00:00:00"/>
    <n v="3"/>
  </r>
  <r>
    <n v="1051"/>
    <x v="34"/>
    <n v="182"/>
    <d v="2023-07-22T00:00:00"/>
    <n v="7"/>
  </r>
  <r>
    <n v="1052"/>
    <x v="16"/>
    <n v="118"/>
    <d v="2024-03-06T00:00:00"/>
    <n v="4"/>
  </r>
  <r>
    <n v="1053"/>
    <x v="42"/>
    <n v="191"/>
    <d v="2023-11-16T00:00:00"/>
    <n v="7"/>
  </r>
  <r>
    <n v="1054"/>
    <x v="43"/>
    <n v="103"/>
    <d v="2023-06-18T00:00:00"/>
    <n v="9"/>
  </r>
  <r>
    <n v="1055"/>
    <x v="44"/>
    <n v="145"/>
    <d v="2024-04-18T00:00:00"/>
    <n v="1"/>
  </r>
  <r>
    <n v="1056"/>
    <x v="45"/>
    <n v="200"/>
    <d v="2023-12-28T00:00:00"/>
    <n v="5"/>
  </r>
  <r>
    <n v="1057"/>
    <x v="46"/>
    <n v="198"/>
    <d v="2024-05-29T00:00:00"/>
    <n v="2"/>
  </r>
  <r>
    <n v="1058"/>
    <x v="34"/>
    <n v="179"/>
    <d v="2024-04-29T00:00:00"/>
    <n v="1"/>
  </r>
  <r>
    <n v="1059"/>
    <x v="47"/>
    <n v="178"/>
    <d v="2024-01-05T00:00:00"/>
    <n v="6"/>
  </r>
  <r>
    <n v="1060"/>
    <x v="46"/>
    <n v="191"/>
    <d v="2024-04-14T00:00:00"/>
    <n v="5"/>
  </r>
  <r>
    <n v="1061"/>
    <x v="48"/>
    <n v="199"/>
    <d v="2023-10-31T00:00:00"/>
    <n v="7"/>
  </r>
  <r>
    <n v="1062"/>
    <x v="49"/>
    <n v="174"/>
    <d v="2024-02-08T00:00:00"/>
    <n v="6"/>
  </r>
  <r>
    <n v="1063"/>
    <x v="22"/>
    <n v="152"/>
    <d v="2023-07-22T00:00:00"/>
    <n v="7"/>
  </r>
  <r>
    <n v="1064"/>
    <x v="47"/>
    <n v="162"/>
    <d v="2023-09-27T00:00:00"/>
    <n v="2"/>
  </r>
  <r>
    <n v="1065"/>
    <x v="50"/>
    <n v="136"/>
    <d v="2023-09-19T00:00:00"/>
    <n v="6"/>
  </r>
  <r>
    <n v="1066"/>
    <x v="47"/>
    <n v="156"/>
    <d v="2024-05-10T00:00:00"/>
    <n v="3"/>
  </r>
  <r>
    <n v="1067"/>
    <x v="51"/>
    <n v="128"/>
    <d v="2023-12-05T00:00:00"/>
    <n v="2"/>
  </r>
  <r>
    <n v="1068"/>
    <x v="48"/>
    <n v="158"/>
    <d v="2023-09-27T00:00:00"/>
    <n v="3"/>
  </r>
  <r>
    <n v="1069"/>
    <x v="52"/>
    <n v="189"/>
    <d v="2024-05-23T00:00:00"/>
    <n v="6"/>
  </r>
  <r>
    <n v="1070"/>
    <x v="53"/>
    <n v="112"/>
    <d v="2023-11-25T00:00:00"/>
    <n v="4"/>
  </r>
  <r>
    <n v="1071"/>
    <x v="54"/>
    <n v="138"/>
    <d v="2024-01-12T00:00:00"/>
    <n v="10"/>
  </r>
  <r>
    <n v="1072"/>
    <x v="25"/>
    <n v="148"/>
    <d v="2023-07-06T00:00:00"/>
    <n v="5"/>
  </r>
  <r>
    <n v="1073"/>
    <x v="55"/>
    <n v="186"/>
    <d v="2023-07-18T00:00:00"/>
    <n v="8"/>
  </r>
  <r>
    <n v="1074"/>
    <x v="32"/>
    <n v="143"/>
    <d v="2023-09-20T00:00:00"/>
    <n v="10"/>
  </r>
  <r>
    <n v="1075"/>
    <x v="56"/>
    <n v="139"/>
    <d v="2023-08-03T00:00:00"/>
    <n v="9"/>
  </r>
  <r>
    <n v="1076"/>
    <x v="35"/>
    <n v="104"/>
    <d v="2023-07-13T00:00:00"/>
    <n v="5"/>
  </r>
  <r>
    <n v="1077"/>
    <x v="57"/>
    <n v="185"/>
    <d v="2023-07-22T00:00:00"/>
    <n v="5"/>
  </r>
  <r>
    <n v="1078"/>
    <x v="52"/>
    <n v="165"/>
    <d v="2024-05-24T00:00:00"/>
    <n v="3"/>
  </r>
  <r>
    <n v="1079"/>
    <x v="58"/>
    <n v="126"/>
    <d v="2023-09-25T00:00:00"/>
    <n v="1"/>
  </r>
  <r>
    <n v="1080"/>
    <x v="59"/>
    <n v="197"/>
    <d v="2023-12-30T00:00:00"/>
    <n v="10"/>
  </r>
  <r>
    <n v="1081"/>
    <x v="53"/>
    <n v="140"/>
    <d v="2023-11-09T00:00:00"/>
    <n v="3"/>
  </r>
  <r>
    <n v="1082"/>
    <x v="40"/>
    <n v="183"/>
    <d v="2023-06-24T00:00:00"/>
    <n v="10"/>
  </r>
  <r>
    <n v="1083"/>
    <x v="12"/>
    <n v="126"/>
    <d v="2023-07-09T00:00:00"/>
    <n v="5"/>
  </r>
  <r>
    <n v="1084"/>
    <x v="60"/>
    <n v="164"/>
    <d v="2024-05-10T00:00:00"/>
    <n v="6"/>
  </r>
  <r>
    <n v="1085"/>
    <x v="49"/>
    <n v="147"/>
    <d v="2024-03-10T00:00:00"/>
    <n v="2"/>
  </r>
  <r>
    <n v="1086"/>
    <x v="32"/>
    <n v="165"/>
    <d v="2024-01-10T00:00:00"/>
    <n v="6"/>
  </r>
  <r>
    <n v="1087"/>
    <x v="9"/>
    <n v="152"/>
    <d v="2024-03-31T00:00:00"/>
    <n v="6"/>
  </r>
  <r>
    <n v="1088"/>
    <x v="53"/>
    <n v="141"/>
    <d v="2023-11-01T00:00:00"/>
    <n v="4"/>
  </r>
  <r>
    <n v="1089"/>
    <x v="38"/>
    <n v="120"/>
    <d v="2023-12-16T00:00:00"/>
    <n v="1"/>
  </r>
  <r>
    <n v="1090"/>
    <x v="30"/>
    <n v="142"/>
    <d v="2023-11-04T00:00:00"/>
    <n v="6"/>
  </r>
  <r>
    <n v="1091"/>
    <x v="51"/>
    <n v="191"/>
    <d v="2024-05-09T00:00:00"/>
    <n v="1"/>
  </r>
  <r>
    <n v="1092"/>
    <x v="23"/>
    <n v="192"/>
    <d v="2024-01-16T00:00:00"/>
    <n v="5"/>
  </r>
  <r>
    <n v="1093"/>
    <x v="61"/>
    <n v="119"/>
    <d v="2024-03-28T00:00:00"/>
    <n v="5"/>
  </r>
  <r>
    <n v="1094"/>
    <x v="62"/>
    <n v="126"/>
    <d v="2024-02-20T00:00:00"/>
    <n v="3"/>
  </r>
  <r>
    <n v="1095"/>
    <x v="8"/>
    <n v="110"/>
    <d v="2023-06-15T00:00:00"/>
    <n v="3"/>
  </r>
  <r>
    <n v="1096"/>
    <x v="45"/>
    <n v="186"/>
    <d v="2024-04-20T00:00:00"/>
    <n v="5"/>
  </r>
  <r>
    <n v="1097"/>
    <x v="59"/>
    <n v="154"/>
    <d v="2023-12-27T00:00:00"/>
    <n v="5"/>
  </r>
  <r>
    <n v="1098"/>
    <x v="63"/>
    <n v="136"/>
    <d v="2024-05-03T00:00:00"/>
    <n v="3"/>
  </r>
  <r>
    <n v="1099"/>
    <x v="15"/>
    <n v="168"/>
    <d v="2023-08-21T00:00:00"/>
    <n v="5"/>
  </r>
  <r>
    <n v="1100"/>
    <x v="34"/>
    <n v="169"/>
    <d v="2023-09-15T00:00:00"/>
    <n v="4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n v="1016"/>
    <n v="2"/>
    <x v="0"/>
    <n v="45146"/>
    <n v="4"/>
    <n v="1"/>
    <n v="4"/>
  </r>
  <r>
    <n v="1034"/>
    <n v="3"/>
    <x v="1"/>
    <n v="45186"/>
    <n v="6"/>
    <n v="52"/>
    <n v="312"/>
  </r>
  <r>
    <n v="1001"/>
    <n v="3"/>
    <x v="2"/>
    <n v="45190"/>
    <n v="5"/>
    <n v="18"/>
    <n v="90"/>
  </r>
  <r>
    <n v="1021"/>
    <n v="4"/>
    <x v="3"/>
    <n v="45164"/>
    <n v="5"/>
    <n v="60"/>
    <n v="300"/>
  </r>
  <r>
    <n v="1054"/>
    <n v="5"/>
    <x v="4"/>
    <n v="45095"/>
    <n v="9"/>
    <n v="42"/>
    <n v="378"/>
  </r>
  <r>
    <n v="1036"/>
    <n v="6"/>
    <x v="5"/>
    <n v="45111"/>
    <n v="2"/>
    <n v="4"/>
    <n v="8"/>
  </r>
  <r>
    <n v="1023"/>
    <n v="6"/>
    <x v="6"/>
    <n v="45244"/>
    <n v="3"/>
    <n v="18"/>
    <n v="54"/>
  </r>
  <r>
    <n v="1046"/>
    <n v="6"/>
    <x v="7"/>
    <n v="45412"/>
    <n v="2"/>
    <n v="71"/>
    <n v="142"/>
  </r>
  <r>
    <n v="1063"/>
    <n v="8"/>
    <x v="8"/>
    <n v="45129"/>
    <n v="7"/>
    <n v="76"/>
    <n v="532"/>
  </r>
  <r>
    <n v="1025"/>
    <n v="8"/>
    <x v="9"/>
    <n v="45413"/>
    <n v="4"/>
    <n v="91"/>
    <n v="364"/>
  </r>
  <r>
    <n v="1076"/>
    <n v="9"/>
    <x v="10"/>
    <n v="45120"/>
    <n v="5"/>
    <n v="80"/>
    <n v="400"/>
  </r>
  <r>
    <n v="1043"/>
    <n v="9"/>
    <x v="11"/>
    <n v="45250"/>
    <n v="7"/>
    <n v="85"/>
    <n v="595"/>
  </r>
  <r>
    <n v="1079"/>
    <n v="10"/>
    <x v="12"/>
    <n v="45194"/>
    <n v="1"/>
    <n v="40"/>
    <n v="40"/>
  </r>
  <r>
    <n v="1011"/>
    <n v="11"/>
    <x v="13"/>
    <n v="45292"/>
    <n v="8"/>
    <n v="9"/>
    <n v="72"/>
  </r>
  <r>
    <n v="1038"/>
    <n v="11"/>
    <x v="14"/>
    <n v="45433"/>
    <n v="9"/>
    <n v="71"/>
    <n v="639"/>
  </r>
  <r>
    <n v="1088"/>
    <n v="12"/>
    <x v="15"/>
    <n v="45231"/>
    <n v="4"/>
    <n v="35"/>
    <n v="140"/>
  </r>
  <r>
    <n v="1081"/>
    <n v="12"/>
    <x v="16"/>
    <n v="45239"/>
    <n v="3"/>
    <n v="76"/>
    <n v="228"/>
  </r>
  <r>
    <n v="1070"/>
    <n v="12"/>
    <x v="17"/>
    <n v="45255"/>
    <n v="4"/>
    <n v="46"/>
    <n v="184"/>
  </r>
  <r>
    <n v="1033"/>
    <n v="13"/>
    <x v="18"/>
    <n v="45282"/>
    <n v="2"/>
    <n v="7"/>
    <n v="14"/>
  </r>
  <r>
    <n v="1041"/>
    <n v="15"/>
    <x v="19"/>
    <n v="45229"/>
    <n v="2"/>
    <n v="41"/>
    <n v="82"/>
  </r>
  <r>
    <n v="1092"/>
    <n v="18"/>
    <x v="18"/>
    <n v="45307"/>
    <n v="5"/>
    <n v="7"/>
    <n v="35"/>
  </r>
  <r>
    <n v="1026"/>
    <n v="18"/>
    <x v="20"/>
    <n v="45417"/>
    <n v="10"/>
    <n v="75"/>
    <n v="750"/>
  </r>
  <r>
    <n v="1012"/>
    <n v="19"/>
    <x v="21"/>
    <n v="45245"/>
    <n v="9"/>
    <n v="19"/>
    <n v="171"/>
  </r>
  <r>
    <n v="1083"/>
    <n v="20"/>
    <x v="12"/>
    <n v="45116"/>
    <n v="5"/>
    <n v="40"/>
    <n v="200"/>
  </r>
  <r>
    <n v="1031"/>
    <n v="20"/>
    <x v="2"/>
    <n v="45256"/>
    <n v="10"/>
    <n v="18"/>
    <n v="180"/>
  </r>
  <r>
    <n v="1013"/>
    <n v="20"/>
    <x v="17"/>
    <n v="45368"/>
    <n v="4"/>
    <n v="46"/>
    <n v="184"/>
  </r>
  <r>
    <n v="1084"/>
    <n v="22"/>
    <x v="22"/>
    <n v="45422"/>
    <n v="6"/>
    <n v="59"/>
    <n v="354"/>
  </r>
  <r>
    <n v="1071"/>
    <n v="24"/>
    <x v="23"/>
    <n v="45303"/>
    <n v="10"/>
    <n v="80"/>
    <n v="800"/>
  </r>
  <r>
    <n v="1094"/>
    <n v="25"/>
    <x v="12"/>
    <n v="45342"/>
    <n v="3"/>
    <n v="40"/>
    <n v="120"/>
  </r>
  <r>
    <n v="1045"/>
    <n v="26"/>
    <x v="24"/>
    <n v="45109"/>
    <n v="10"/>
    <n v="8"/>
    <n v="80"/>
  </r>
  <r>
    <n v="1065"/>
    <n v="27"/>
    <x v="25"/>
    <n v="45188"/>
    <n v="6"/>
    <n v="44"/>
    <n v="264"/>
  </r>
  <r>
    <n v="1068"/>
    <n v="32"/>
    <x v="21"/>
    <n v="45196"/>
    <n v="3"/>
    <n v="19"/>
    <n v="57"/>
  </r>
  <r>
    <n v="1061"/>
    <n v="32"/>
    <x v="26"/>
    <n v="45230"/>
    <n v="7"/>
    <n v="51"/>
    <n v="357"/>
  </r>
  <r>
    <n v="1024"/>
    <n v="33"/>
    <x v="27"/>
    <n v="45438"/>
    <n v="2"/>
    <n v="60"/>
    <n v="120"/>
  </r>
  <r>
    <n v="1014"/>
    <n v="34"/>
    <x v="28"/>
    <n v="45368"/>
    <n v="2"/>
    <n v="79"/>
    <n v="158"/>
  </r>
  <r>
    <n v="1007"/>
    <n v="36"/>
    <x v="29"/>
    <n v="45383"/>
    <n v="1"/>
    <n v="73"/>
    <n v="73"/>
  </r>
  <r>
    <n v="1032"/>
    <n v="37"/>
    <x v="0"/>
    <n v="45302"/>
    <n v="8"/>
    <n v="1"/>
    <n v="8"/>
  </r>
  <r>
    <n v="1072"/>
    <n v="38"/>
    <x v="30"/>
    <n v="45113"/>
    <n v="5"/>
    <n v="96"/>
    <n v="480"/>
  </r>
  <r>
    <n v="1029"/>
    <n v="38"/>
    <x v="31"/>
    <n v="45266"/>
    <n v="1"/>
    <n v="35"/>
    <n v="35"/>
  </r>
  <r>
    <n v="1035"/>
    <n v="40"/>
    <x v="16"/>
    <n v="45382"/>
    <n v="4"/>
    <n v="76"/>
    <n v="304"/>
  </r>
  <r>
    <n v="1044"/>
    <n v="41"/>
    <x v="9"/>
    <n v="45106"/>
    <n v="2"/>
    <n v="91"/>
    <n v="182"/>
  </r>
  <r>
    <n v="1005"/>
    <n v="42"/>
    <x v="23"/>
    <n v="45183"/>
    <n v="6"/>
    <n v="80"/>
    <n v="480"/>
  </r>
  <r>
    <n v="1022"/>
    <n v="42"/>
    <x v="32"/>
    <n v="45276"/>
    <n v="10"/>
    <n v="19"/>
    <n v="190"/>
  </r>
  <r>
    <n v="1053"/>
    <n v="46"/>
    <x v="33"/>
    <n v="45246"/>
    <n v="7"/>
    <n v="8"/>
    <n v="56"/>
  </r>
  <r>
    <n v="1095"/>
    <n v="48"/>
    <x v="34"/>
    <n v="45092"/>
    <n v="3"/>
    <n v="93"/>
    <n v="279"/>
  </r>
  <r>
    <n v="1009"/>
    <n v="48"/>
    <x v="35"/>
    <n v="45239"/>
    <n v="4"/>
    <n v="27"/>
    <n v="108"/>
  </r>
  <r>
    <n v="1006"/>
    <n v="51"/>
    <x v="29"/>
    <n v="45427"/>
    <n v="6"/>
    <n v="73"/>
    <n v="438"/>
  </r>
  <r>
    <n v="1050"/>
    <n v="52"/>
    <x v="36"/>
    <n v="45259"/>
    <n v="3"/>
    <n v="90"/>
    <n v="270"/>
  </r>
  <r>
    <n v="1075"/>
    <n v="53"/>
    <x v="37"/>
    <n v="45141"/>
    <n v="9"/>
    <n v="67"/>
    <n v="603"/>
  </r>
  <r>
    <n v="1055"/>
    <n v="55"/>
    <x v="38"/>
    <n v="45400"/>
    <n v="1"/>
    <n v="54"/>
    <n v="54"/>
  </r>
  <r>
    <n v="1003"/>
    <n v="56"/>
    <x v="39"/>
    <n v="45391"/>
    <n v="5"/>
    <n v="41"/>
    <n v="205"/>
  </r>
  <r>
    <n v="1062"/>
    <n v="57"/>
    <x v="40"/>
    <n v="45330"/>
    <n v="6"/>
    <n v="96"/>
    <n v="576"/>
  </r>
  <r>
    <n v="1085"/>
    <n v="57"/>
    <x v="41"/>
    <n v="45361"/>
    <n v="2"/>
    <n v="39"/>
    <n v="78"/>
  </r>
  <r>
    <n v="1089"/>
    <n v="59"/>
    <x v="19"/>
    <n v="45276"/>
    <n v="1"/>
    <n v="41"/>
    <n v="41"/>
  </r>
  <r>
    <n v="1047"/>
    <n v="59"/>
    <x v="27"/>
    <n v="45444"/>
    <n v="2"/>
    <n v="60"/>
    <n v="120"/>
  </r>
  <r>
    <n v="1099"/>
    <n v="60"/>
    <x v="42"/>
    <n v="45159"/>
    <n v="5"/>
    <n v="45"/>
    <n v="225"/>
  </r>
  <r>
    <n v="1017"/>
    <n v="60"/>
    <x v="43"/>
    <n v="45302"/>
    <n v="6"/>
    <n v="55"/>
    <n v="330"/>
  </r>
  <r>
    <n v="1028"/>
    <n v="60"/>
    <x v="44"/>
    <n v="45307"/>
    <n v="10"/>
    <n v="53"/>
    <n v="530"/>
  </r>
  <r>
    <n v="1097"/>
    <n v="61"/>
    <x v="45"/>
    <n v="45287"/>
    <n v="5"/>
    <n v="80"/>
    <n v="400"/>
  </r>
  <r>
    <n v="1080"/>
    <n v="61"/>
    <x v="46"/>
    <n v="45290"/>
    <n v="10"/>
    <n v="54"/>
    <n v="540"/>
  </r>
  <r>
    <n v="1027"/>
    <n v="62"/>
    <x v="47"/>
    <n v="45222"/>
    <n v="1"/>
    <n v="56"/>
    <n v="56"/>
  </r>
  <r>
    <n v="1060"/>
    <n v="63"/>
    <x v="33"/>
    <n v="45396"/>
    <n v="5"/>
    <n v="8"/>
    <n v="40"/>
  </r>
  <r>
    <n v="1057"/>
    <n v="63"/>
    <x v="48"/>
    <n v="45441"/>
    <n v="2"/>
    <n v="69"/>
    <n v="138"/>
  </r>
  <r>
    <n v="1067"/>
    <n v="65"/>
    <x v="47"/>
    <n v="45265"/>
    <n v="2"/>
    <n v="56"/>
    <n v="112"/>
  </r>
  <r>
    <n v="1091"/>
    <n v="65"/>
    <x v="33"/>
    <n v="45421"/>
    <n v="1"/>
    <n v="8"/>
    <n v="8"/>
  </r>
  <r>
    <n v="1002"/>
    <n v="67"/>
    <x v="11"/>
    <n v="45092"/>
    <n v="5"/>
    <n v="85"/>
    <n v="425"/>
  </r>
  <r>
    <n v="1077"/>
    <n v="69"/>
    <x v="29"/>
    <n v="45129"/>
    <n v="5"/>
    <n v="73"/>
    <n v="365"/>
  </r>
  <r>
    <n v="1020"/>
    <n v="70"/>
    <x v="4"/>
    <n v="45331"/>
    <n v="1"/>
    <n v="42"/>
    <n v="42"/>
  </r>
  <r>
    <n v="1052"/>
    <n v="74"/>
    <x v="14"/>
    <n v="45357"/>
    <n v="4"/>
    <n v="71"/>
    <n v="284"/>
  </r>
  <r>
    <n v="1018"/>
    <n v="74"/>
    <x v="18"/>
    <n v="45424"/>
    <n v="4"/>
    <n v="7"/>
    <n v="28"/>
  </r>
  <r>
    <n v="1093"/>
    <n v="76"/>
    <x v="49"/>
    <n v="45379"/>
    <n v="5"/>
    <n v="23"/>
    <n v="115"/>
  </r>
  <r>
    <n v="1090"/>
    <n v="77"/>
    <x v="50"/>
    <n v="45234"/>
    <n v="6"/>
    <n v="21"/>
    <n v="126"/>
  </r>
  <r>
    <n v="1037"/>
    <n v="77"/>
    <x v="43"/>
    <n v="45313"/>
    <n v="9"/>
    <n v="55"/>
    <n v="495"/>
  </r>
  <r>
    <n v="1015"/>
    <n v="80"/>
    <x v="51"/>
    <n v="45272"/>
    <n v="10"/>
    <n v="56"/>
    <n v="560"/>
  </r>
  <r>
    <n v="1004"/>
    <n v="80"/>
    <x v="6"/>
    <n v="45408"/>
    <n v="5"/>
    <n v="18"/>
    <n v="90"/>
  </r>
  <r>
    <n v="1073"/>
    <n v="82"/>
    <x v="52"/>
    <n v="45125"/>
    <n v="8"/>
    <n v="77"/>
    <n v="616"/>
  </r>
  <r>
    <n v="1069"/>
    <n v="83"/>
    <x v="9"/>
    <n v="45435"/>
    <n v="6"/>
    <n v="91"/>
    <n v="546"/>
  </r>
  <r>
    <n v="1078"/>
    <n v="83"/>
    <x v="51"/>
    <n v="45436"/>
    <n v="3"/>
    <n v="56"/>
    <n v="168"/>
  </r>
  <r>
    <n v="1008"/>
    <n v="84"/>
    <x v="29"/>
    <n v="45171"/>
    <n v="6"/>
    <n v="73"/>
    <n v="438"/>
  </r>
  <r>
    <n v="1030"/>
    <n v="85"/>
    <x v="53"/>
    <n v="45325"/>
    <n v="8"/>
    <n v="84"/>
    <n v="672"/>
  </r>
  <r>
    <n v="1010"/>
    <n v="87"/>
    <x v="2"/>
    <n v="45309"/>
    <n v="9"/>
    <n v="18"/>
    <n v="162"/>
  </r>
  <r>
    <n v="1087"/>
    <n v="87"/>
    <x v="8"/>
    <n v="45382"/>
    <n v="6"/>
    <n v="76"/>
    <n v="456"/>
  </r>
  <r>
    <n v="1051"/>
    <n v="88"/>
    <x v="54"/>
    <n v="45129"/>
    <n v="7"/>
    <n v="23"/>
    <n v="161"/>
  </r>
  <r>
    <n v="1100"/>
    <n v="88"/>
    <x v="55"/>
    <n v="45184"/>
    <n v="4"/>
    <n v="31"/>
    <n v="124"/>
  </r>
  <r>
    <n v="1042"/>
    <n v="88"/>
    <x v="42"/>
    <n v="45357"/>
    <n v="1"/>
    <n v="45"/>
    <n v="45"/>
  </r>
  <r>
    <n v="1058"/>
    <n v="88"/>
    <x v="56"/>
    <n v="45411"/>
    <n v="1"/>
    <n v="5"/>
    <n v="5"/>
  </r>
  <r>
    <n v="1039"/>
    <n v="89"/>
    <x v="22"/>
    <n v="45361"/>
    <n v="5"/>
    <n v="59"/>
    <n v="295"/>
  </r>
  <r>
    <n v="1056"/>
    <n v="90"/>
    <x v="20"/>
    <n v="45288"/>
    <n v="5"/>
    <n v="75"/>
    <n v="375"/>
  </r>
  <r>
    <n v="1096"/>
    <n v="90"/>
    <x v="52"/>
    <n v="45402"/>
    <n v="5"/>
    <n v="77"/>
    <n v="385"/>
  </r>
  <r>
    <n v="1074"/>
    <n v="93"/>
    <x v="57"/>
    <n v="45189"/>
    <n v="10"/>
    <n v="90"/>
    <n v="900"/>
  </r>
  <r>
    <n v="1040"/>
    <n v="93"/>
    <x v="58"/>
    <n v="45273"/>
    <n v="8"/>
    <n v="26"/>
    <n v="208"/>
  </r>
  <r>
    <n v="1086"/>
    <n v="93"/>
    <x v="51"/>
    <n v="45301"/>
    <n v="6"/>
    <n v="56"/>
    <n v="336"/>
  </r>
  <r>
    <n v="1064"/>
    <n v="94"/>
    <x v="59"/>
    <n v="45196"/>
    <n v="2"/>
    <n v="20"/>
    <n v="40"/>
  </r>
  <r>
    <n v="1059"/>
    <n v="94"/>
    <x v="27"/>
    <n v="45296"/>
    <n v="6"/>
    <n v="60"/>
    <n v="360"/>
  </r>
  <r>
    <n v="1066"/>
    <n v="94"/>
    <x v="1"/>
    <n v="45422"/>
    <n v="3"/>
    <n v="52"/>
    <n v="156"/>
  </r>
  <r>
    <n v="1098"/>
    <n v="95"/>
    <x v="25"/>
    <n v="45415"/>
    <n v="3"/>
    <n v="44"/>
    <n v="132"/>
  </r>
  <r>
    <n v="1048"/>
    <n v="97"/>
    <x v="60"/>
    <n v="45246"/>
    <n v="4"/>
    <n v="59"/>
    <n v="236"/>
  </r>
  <r>
    <n v="1019"/>
    <n v="99"/>
    <x v="61"/>
    <n v="45434"/>
    <n v="3"/>
    <n v="42"/>
    <n v="126"/>
  </r>
  <r>
    <n v="1082"/>
    <n v="100"/>
    <x v="28"/>
    <n v="45101"/>
    <n v="10"/>
    <n v="79"/>
    <n v="790"/>
  </r>
  <r>
    <n v="1049"/>
    <n v="100"/>
    <x v="31"/>
    <n v="45319"/>
    <n v="5"/>
    <n v="35"/>
    <n v="1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9FA95C-CE23-4CC6-B142-94118BD57C37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6:H10" firstHeaderRow="1" firstDataRow="1" firstDataCol="1"/>
  <pivotFields count="5"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dataField="1" showAll="0">
      <items count="63">
        <item x="22"/>
        <item x="32"/>
        <item x="55"/>
        <item x="15"/>
        <item x="25"/>
        <item x="6"/>
        <item x="1"/>
        <item x="12"/>
        <item x="34"/>
        <item x="21"/>
        <item x="14"/>
        <item x="44"/>
        <item x="23"/>
        <item x="48"/>
        <item x="37"/>
        <item x="30"/>
        <item x="18"/>
        <item x="0"/>
        <item x="47"/>
        <item x="46"/>
        <item x="19"/>
        <item x="54"/>
        <item x="52"/>
        <item x="43"/>
        <item x="27"/>
        <item x="40"/>
        <item x="24"/>
        <item x="4"/>
        <item x="2"/>
        <item x="33"/>
        <item x="51"/>
        <item x="11"/>
        <item x="60"/>
        <item x="45"/>
        <item x="20"/>
        <item x="39"/>
        <item x="56"/>
        <item x="26"/>
        <item x="8"/>
        <item x="50"/>
        <item x="53"/>
        <item x="57"/>
        <item x="35"/>
        <item x="16"/>
        <item x="59"/>
        <item x="17"/>
        <item x="42"/>
        <item x="61"/>
        <item x="36"/>
        <item x="7"/>
        <item x="31"/>
        <item x="3"/>
        <item x="58"/>
        <item x="13"/>
        <item x="10"/>
        <item x="28"/>
        <item x="29"/>
        <item x="5"/>
        <item x="38"/>
        <item x="9"/>
        <item x="41"/>
        <item x="49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Price" fld="4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C61609-7379-42FA-91E6-418F217F4AC6}" name="PivotTable5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3:G69" firstHeaderRow="1" firstDataRow="2" firstDataCol="1"/>
  <pivotFields count="9">
    <pivotField showAll="0"/>
    <pivotField numFmtId="164" showAll="0">
      <items count="93">
        <item x="14"/>
        <item x="79"/>
        <item x="49"/>
        <item x="41"/>
        <item x="53"/>
        <item x="67"/>
        <item x="15"/>
        <item x="3"/>
        <item x="25"/>
        <item x="90"/>
        <item x="4"/>
        <item x="82"/>
        <item x="69"/>
        <item x="71"/>
        <item x="12"/>
        <item x="11"/>
        <item x="80"/>
        <item x="0"/>
        <item x="89"/>
        <item x="63"/>
        <item x="37"/>
        <item x="48"/>
        <item x="64"/>
        <item x="57"/>
        <item x="66"/>
        <item x="78"/>
        <item x="75"/>
        <item x="65"/>
        <item x="34"/>
        <item x="72"/>
        <item x="2"/>
        <item x="55"/>
        <item x="27"/>
        <item x="76"/>
        <item x="40"/>
        <item x="10"/>
        <item x="87"/>
        <item x="36"/>
        <item x="43"/>
        <item x="30"/>
        <item x="32"/>
        <item x="20"/>
        <item x="70"/>
        <item x="9"/>
        <item x="68"/>
        <item x="60"/>
        <item x="13"/>
        <item x="83"/>
        <item x="17"/>
        <item x="77"/>
        <item x="1"/>
        <item x="19"/>
        <item x="39"/>
        <item x="46"/>
        <item x="73"/>
        <item x="86"/>
        <item x="31"/>
        <item x="28"/>
        <item x="24"/>
        <item x="35"/>
        <item x="8"/>
        <item x="7"/>
        <item x="85"/>
        <item x="38"/>
        <item x="5"/>
        <item x="45"/>
        <item x="33"/>
        <item x="51"/>
        <item x="22"/>
        <item x="91"/>
        <item x="84"/>
        <item x="18"/>
        <item x="44"/>
        <item x="62"/>
        <item x="26"/>
        <item x="88"/>
        <item x="81"/>
        <item x="16"/>
        <item x="56"/>
        <item x="29"/>
        <item x="21"/>
        <item x="50"/>
        <item x="23"/>
        <item x="54"/>
        <item x="47"/>
        <item x="52"/>
        <item x="61"/>
        <item x="74"/>
        <item x="6"/>
        <item x="42"/>
        <item x="58"/>
        <item x="59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65">
        <item x="51"/>
        <item x="33"/>
        <item x="20"/>
        <item x="63"/>
        <item x="34"/>
        <item x="57"/>
        <item x="48"/>
        <item x="37"/>
        <item x="31"/>
        <item x="27"/>
        <item x="43"/>
        <item x="1"/>
        <item x="6"/>
        <item x="47"/>
        <item x="58"/>
        <item x="15"/>
        <item x="24"/>
        <item x="26"/>
        <item x="4"/>
        <item x="50"/>
        <item x="45"/>
        <item x="38"/>
        <item x="19"/>
        <item x="55"/>
        <item x="23"/>
        <item x="30"/>
        <item x="12"/>
        <item x="0"/>
        <item x="8"/>
        <item x="18"/>
        <item x="3"/>
        <item x="14"/>
        <item x="39"/>
        <item x="52"/>
        <item x="32"/>
        <item x="53"/>
        <item x="56"/>
        <item x="11"/>
        <item x="28"/>
        <item x="41"/>
        <item x="42"/>
        <item x="10"/>
        <item x="59"/>
        <item x="36"/>
        <item x="21"/>
        <item x="9"/>
        <item x="44"/>
        <item x="60"/>
        <item x="29"/>
        <item x="13"/>
        <item x="7"/>
        <item x="54"/>
        <item x="62"/>
        <item x="49"/>
        <item x="40"/>
        <item x="61"/>
        <item x="16"/>
        <item x="17"/>
        <item x="22"/>
        <item x="25"/>
        <item x="5"/>
        <item x="35"/>
        <item x="46"/>
        <item x="2"/>
        <item t="default"/>
      </items>
    </pivotField>
    <pivotField dataField="1" showAll="0"/>
    <pivotField showAll="0"/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3"/>
  </rowFields>
  <rowItems count="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Quantit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9CE36E-28E4-4605-9C92-48B270A75276}" name="PivotTable3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9" firstHeaderRow="1" firstDataRow="1" firstDataCol="1"/>
  <pivotFields count="9">
    <pivotField showAll="0"/>
    <pivotField axis="axisRow" numFmtId="164" showAll="0">
      <items count="93">
        <item x="14"/>
        <item x="79"/>
        <item x="49"/>
        <item x="41"/>
        <item x="53"/>
        <item x="67"/>
        <item x="15"/>
        <item x="3"/>
        <item x="25"/>
        <item x="90"/>
        <item x="4"/>
        <item x="82"/>
        <item x="69"/>
        <item x="71"/>
        <item x="12"/>
        <item x="11"/>
        <item x="80"/>
        <item x="0"/>
        <item x="89"/>
        <item x="63"/>
        <item x="37"/>
        <item x="48"/>
        <item x="64"/>
        <item x="57"/>
        <item x="66"/>
        <item x="78"/>
        <item x="75"/>
        <item x="65"/>
        <item x="34"/>
        <item x="72"/>
        <item x="2"/>
        <item x="55"/>
        <item x="27"/>
        <item x="76"/>
        <item x="40"/>
        <item x="10"/>
        <item x="87"/>
        <item x="36"/>
        <item x="43"/>
        <item x="30"/>
        <item x="32"/>
        <item x="20"/>
        <item x="70"/>
        <item x="9"/>
        <item x="68"/>
        <item x="60"/>
        <item x="13"/>
        <item x="83"/>
        <item x="17"/>
        <item x="77"/>
        <item x="1"/>
        <item x="19"/>
        <item x="39"/>
        <item x="46"/>
        <item x="73"/>
        <item x="86"/>
        <item x="31"/>
        <item x="28"/>
        <item x="24"/>
        <item x="35"/>
        <item x="8"/>
        <item x="7"/>
        <item x="85"/>
        <item x="38"/>
        <item x="5"/>
        <item x="45"/>
        <item x="33"/>
        <item x="51"/>
        <item x="22"/>
        <item x="91"/>
        <item x="84"/>
        <item x="18"/>
        <item x="44"/>
        <item x="62"/>
        <item x="26"/>
        <item x="88"/>
        <item x="81"/>
        <item x="16"/>
        <item x="56"/>
        <item x="29"/>
        <item x="21"/>
        <item x="50"/>
        <item x="23"/>
        <item x="54"/>
        <item x="47"/>
        <item x="52"/>
        <item x="61"/>
        <item x="74"/>
        <item x="6"/>
        <item x="42"/>
        <item x="58"/>
        <item x="59"/>
        <item t="default"/>
      </items>
    </pivotField>
    <pivotField showAll="0"/>
    <pivotField showAll="0"/>
    <pivotField dataField="1" showAll="0"/>
    <pivotField showAll="0">
      <items count="13">
        <item x="1"/>
        <item x="6"/>
        <item x="4"/>
        <item x="9"/>
        <item x="10"/>
        <item x="5"/>
        <item x="3"/>
        <item x="0"/>
        <item x="11"/>
        <item x="2"/>
        <item x="8"/>
        <item x="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3">
    <field x="8"/>
    <field x="6"/>
    <field x="1"/>
  </rowFields>
  <rowItems count="16">
    <i>
      <x v="1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Sum of Quantity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499FD8-1CF7-4360-94C9-7B8466D70D87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B19" firstHeaderRow="1" firstDataRow="1" firstDataCol="1"/>
  <pivotFields count="8">
    <pivotField showAll="0"/>
    <pivotField numFmtId="164" showAll="0">
      <items count="93">
        <item x="14"/>
        <item x="79"/>
        <item x="49"/>
        <item x="41"/>
        <item x="53"/>
        <item x="67"/>
        <item x="15"/>
        <item x="3"/>
        <item x="25"/>
        <item x="90"/>
        <item x="4"/>
        <item x="82"/>
        <item x="69"/>
        <item x="71"/>
        <item x="12"/>
        <item x="11"/>
        <item x="80"/>
        <item x="0"/>
        <item x="89"/>
        <item x="63"/>
        <item x="37"/>
        <item x="48"/>
        <item x="64"/>
        <item x="57"/>
        <item x="66"/>
        <item x="78"/>
        <item x="75"/>
        <item x="65"/>
        <item x="34"/>
        <item x="72"/>
        <item x="2"/>
        <item x="55"/>
        <item x="27"/>
        <item x="76"/>
        <item x="40"/>
        <item x="10"/>
        <item x="87"/>
        <item x="36"/>
        <item x="43"/>
        <item x="30"/>
        <item x="32"/>
        <item x="20"/>
        <item x="70"/>
        <item x="9"/>
        <item x="68"/>
        <item x="60"/>
        <item x="13"/>
        <item x="83"/>
        <item x="17"/>
        <item x="77"/>
        <item x="1"/>
        <item x="19"/>
        <item x="39"/>
        <item x="46"/>
        <item x="73"/>
        <item x="86"/>
        <item x="31"/>
        <item x="28"/>
        <item x="24"/>
        <item x="35"/>
        <item x="8"/>
        <item x="7"/>
        <item x="85"/>
        <item x="38"/>
        <item x="5"/>
        <item x="45"/>
        <item x="33"/>
        <item x="51"/>
        <item x="22"/>
        <item x="91"/>
        <item x="84"/>
        <item x="18"/>
        <item x="44"/>
        <item x="62"/>
        <item x="26"/>
        <item x="88"/>
        <item x="81"/>
        <item x="16"/>
        <item x="56"/>
        <item x="29"/>
        <item x="21"/>
        <item x="50"/>
        <item x="23"/>
        <item x="54"/>
        <item x="47"/>
        <item x="52"/>
        <item x="61"/>
        <item x="74"/>
        <item x="6"/>
        <item x="42"/>
        <item x="58"/>
        <item x="59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Row" showAll="0" measureFilter="1" sortType="descending">
      <items count="65">
        <item x="2"/>
        <item x="46"/>
        <item x="35"/>
        <item x="5"/>
        <item x="25"/>
        <item x="22"/>
        <item x="17"/>
        <item x="16"/>
        <item x="61"/>
        <item x="40"/>
        <item x="49"/>
        <item x="62"/>
        <item x="54"/>
        <item x="7"/>
        <item x="13"/>
        <item x="29"/>
        <item x="60"/>
        <item x="44"/>
        <item x="9"/>
        <item x="21"/>
        <item x="36"/>
        <item x="59"/>
        <item x="10"/>
        <item x="42"/>
        <item x="41"/>
        <item x="28"/>
        <item x="11"/>
        <item x="56"/>
        <item x="53"/>
        <item x="32"/>
        <item x="52"/>
        <item x="39"/>
        <item x="14"/>
        <item x="3"/>
        <item x="18"/>
        <item x="8"/>
        <item x="0"/>
        <item x="12"/>
        <item x="30"/>
        <item x="23"/>
        <item x="55"/>
        <item x="19"/>
        <item x="38"/>
        <item x="45"/>
        <item x="50"/>
        <item x="4"/>
        <item x="26"/>
        <item x="24"/>
        <item x="15"/>
        <item x="58"/>
        <item x="47"/>
        <item x="6"/>
        <item x="1"/>
        <item x="43"/>
        <item x="27"/>
        <item x="31"/>
        <item x="37"/>
        <item x="48"/>
        <item x="57"/>
        <item x="34"/>
        <item x="63"/>
        <item x="20"/>
        <item x="33"/>
        <item x="5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6">
    <i>
      <x v="16"/>
    </i>
    <i>
      <x v="33"/>
    </i>
    <i>
      <x v="56"/>
    </i>
    <i>
      <x v="41"/>
    </i>
    <i>
      <x v="14"/>
    </i>
    <i t="grand">
      <x/>
    </i>
  </rowItems>
  <colItems count="1">
    <i/>
  </colItems>
  <dataFields count="1">
    <dataField name="Sum of Quantity" fld="4" baseField="3" baseItem="0"/>
  </dataFields>
  <pivotTableStyleInfo name="PivotStyleLight16" showRowHeaders="1" showColHeaders="1" showRowStripes="0" showColStripes="0" showLastColumn="1"/>
  <filters count="1">
    <filter fld="3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EFE49B-464F-467F-9E1B-0A40B72CA79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8">
    <pivotField showAll="0"/>
    <pivotField numFmtId="164" showAll="0">
      <items count="93">
        <item x="14"/>
        <item x="79"/>
        <item x="49"/>
        <item x="41"/>
        <item x="53"/>
        <item x="67"/>
        <item x="15"/>
        <item x="3"/>
        <item x="25"/>
        <item x="90"/>
        <item x="4"/>
        <item x="82"/>
        <item x="69"/>
        <item x="71"/>
        <item x="12"/>
        <item x="11"/>
        <item x="80"/>
        <item x="0"/>
        <item x="89"/>
        <item x="63"/>
        <item x="37"/>
        <item x="48"/>
        <item x="64"/>
        <item x="57"/>
        <item x="66"/>
        <item x="78"/>
        <item x="75"/>
        <item x="65"/>
        <item x="34"/>
        <item x="72"/>
        <item x="2"/>
        <item x="55"/>
        <item x="27"/>
        <item x="76"/>
        <item x="40"/>
        <item x="10"/>
        <item x="87"/>
        <item x="36"/>
        <item x="43"/>
        <item x="30"/>
        <item x="32"/>
        <item x="20"/>
        <item x="70"/>
        <item x="9"/>
        <item x="68"/>
        <item x="60"/>
        <item x="13"/>
        <item x="83"/>
        <item x="17"/>
        <item x="77"/>
        <item x="1"/>
        <item x="19"/>
        <item x="39"/>
        <item x="46"/>
        <item x="73"/>
        <item x="86"/>
        <item x="31"/>
        <item x="28"/>
        <item x="24"/>
        <item x="35"/>
        <item x="8"/>
        <item x="7"/>
        <item x="85"/>
        <item x="38"/>
        <item x="5"/>
        <item x="45"/>
        <item x="33"/>
        <item x="51"/>
        <item x="22"/>
        <item x="91"/>
        <item x="84"/>
        <item x="18"/>
        <item x="44"/>
        <item x="62"/>
        <item x="26"/>
        <item x="88"/>
        <item x="81"/>
        <item x="16"/>
        <item x="56"/>
        <item x="29"/>
        <item x="21"/>
        <item x="50"/>
        <item x="23"/>
        <item x="54"/>
        <item x="47"/>
        <item x="52"/>
        <item x="61"/>
        <item x="74"/>
        <item x="6"/>
        <item x="42"/>
        <item x="58"/>
        <item x="59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Quantit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AE5CCD-827A-4156-A102-DD497D546BDB}" name="PivotTable7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3:J68" firstHeaderRow="1" firstDataRow="1" firstDataCol="1"/>
  <pivotFields count="5">
    <pivotField showAll="0"/>
    <pivotField axis="axisRow" showAll="0" sortType="descending">
      <items count="65">
        <item x="14"/>
        <item x="0"/>
        <item x="19"/>
        <item x="43"/>
        <item x="20"/>
        <item x="22"/>
        <item x="35"/>
        <item x="58"/>
        <item x="10"/>
        <item x="53"/>
        <item x="28"/>
        <item x="33"/>
        <item x="23"/>
        <item x="11"/>
        <item x="12"/>
        <item x="60"/>
        <item x="54"/>
        <item x="62"/>
        <item x="37"/>
        <item x="50"/>
        <item x="48"/>
        <item x="21"/>
        <item x="13"/>
        <item x="6"/>
        <item x="27"/>
        <item x="25"/>
        <item x="29"/>
        <item x="36"/>
        <item x="4"/>
        <item x="42"/>
        <item x="8"/>
        <item x="5"/>
        <item x="41"/>
        <item x="56"/>
        <item x="44"/>
        <item x="2"/>
        <item x="49"/>
        <item x="38"/>
        <item x="15"/>
        <item x="59"/>
        <item x="24"/>
        <item x="46"/>
        <item x="51"/>
        <item x="1"/>
        <item x="57"/>
        <item x="18"/>
        <item x="16"/>
        <item x="61"/>
        <item x="30"/>
        <item x="3"/>
        <item x="55"/>
        <item x="52"/>
        <item x="7"/>
        <item x="26"/>
        <item x="9"/>
        <item x="34"/>
        <item x="31"/>
        <item x="45"/>
        <item x="32"/>
        <item x="47"/>
        <item x="63"/>
        <item x="39"/>
        <item x="17"/>
        <item x="4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4" showAll="0"/>
    <pivotField dataField="1" showAll="0"/>
  </pivotFields>
  <rowFields count="1">
    <field x="1"/>
  </rowFields>
  <rowItems count="65">
    <i>
      <x v="58"/>
    </i>
    <i>
      <x v="38"/>
    </i>
    <i>
      <x v="14"/>
    </i>
    <i>
      <x v="8"/>
    </i>
    <i>
      <x v="28"/>
    </i>
    <i>
      <x v="48"/>
    </i>
    <i>
      <x v="54"/>
    </i>
    <i>
      <x v="49"/>
    </i>
    <i>
      <x v="12"/>
    </i>
    <i>
      <x v="39"/>
    </i>
    <i>
      <x v="63"/>
    </i>
    <i>
      <x v="55"/>
    </i>
    <i>
      <x v="6"/>
    </i>
    <i>
      <x v="5"/>
    </i>
    <i>
      <x v="59"/>
    </i>
    <i>
      <x v="9"/>
    </i>
    <i>
      <x v="1"/>
    </i>
    <i>
      <x v="20"/>
    </i>
    <i>
      <x v="16"/>
    </i>
    <i>
      <x v="57"/>
    </i>
    <i>
      <x v="18"/>
    </i>
    <i>
      <x v="13"/>
    </i>
    <i>
      <x v="51"/>
    </i>
    <i>
      <x v="3"/>
    </i>
    <i>
      <x v="33"/>
    </i>
    <i>
      <x v="53"/>
    </i>
    <i>
      <x v="50"/>
    </i>
    <i>
      <x v="36"/>
    </i>
    <i>
      <x v="46"/>
    </i>
    <i>
      <x v="24"/>
    </i>
    <i>
      <x v="4"/>
    </i>
    <i>
      <x v="41"/>
    </i>
    <i>
      <x v="30"/>
    </i>
    <i>
      <x v="29"/>
    </i>
    <i>
      <x v="15"/>
    </i>
    <i>
      <x v="25"/>
    </i>
    <i>
      <x v="19"/>
    </i>
    <i>
      <x v="52"/>
    </i>
    <i>
      <x v="31"/>
    </i>
    <i>
      <x v="47"/>
    </i>
    <i>
      <x v="35"/>
    </i>
    <i>
      <x v="56"/>
    </i>
    <i>
      <x v="43"/>
    </i>
    <i>
      <x v="44"/>
    </i>
    <i>
      <x v="2"/>
    </i>
    <i>
      <x/>
    </i>
    <i>
      <x v="26"/>
    </i>
    <i>
      <x v="61"/>
    </i>
    <i>
      <x v="62"/>
    </i>
    <i>
      <x v="60"/>
    </i>
    <i>
      <x v="37"/>
    </i>
    <i>
      <x v="17"/>
    </i>
    <i>
      <x v="42"/>
    </i>
    <i>
      <x v="32"/>
    </i>
    <i>
      <x v="22"/>
    </i>
    <i>
      <x v="10"/>
    </i>
    <i>
      <x v="27"/>
    </i>
    <i>
      <x v="21"/>
    </i>
    <i>
      <x v="11"/>
    </i>
    <i>
      <x v="40"/>
    </i>
    <i>
      <x v="34"/>
    </i>
    <i>
      <x v="23"/>
    </i>
    <i>
      <x v="7"/>
    </i>
    <i>
      <x v="45"/>
    </i>
    <i t="grand">
      <x/>
    </i>
  </rowItems>
  <colItems count="1">
    <i/>
  </colItems>
  <dataFields count="1">
    <dataField name="Sum of Quantit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BA2C481-B8EE-471E-A170-D12EF22FC49B}" name="PivotTable9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:C65" firstHeaderRow="1" firstDataRow="1" firstDataCol="1"/>
  <pivotFields count="7">
    <pivotField showAll="0"/>
    <pivotField showAll="0"/>
    <pivotField axis="axisRow" showAll="0" sortType="descending">
      <items count="63">
        <item x="20"/>
        <item x="26"/>
        <item x="48"/>
        <item x="46"/>
        <item x="2"/>
        <item x="11"/>
        <item x="18"/>
        <item x="33"/>
        <item x="9"/>
        <item x="61"/>
        <item x="52"/>
        <item x="29"/>
        <item x="28"/>
        <item x="54"/>
        <item x="43"/>
        <item x="56"/>
        <item x="27"/>
        <item x="7"/>
        <item x="40"/>
        <item x="60"/>
        <item x="24"/>
        <item x="3"/>
        <item x="55"/>
        <item x="42"/>
        <item x="51"/>
        <item x="22"/>
        <item x="59"/>
        <item x="58"/>
        <item x="35"/>
        <item x="21"/>
        <item x="1"/>
        <item x="45"/>
        <item x="6"/>
        <item x="8"/>
        <item x="30"/>
        <item x="41"/>
        <item x="38"/>
        <item x="57"/>
        <item x="50"/>
        <item x="15"/>
        <item x="16"/>
        <item x="37"/>
        <item x="23"/>
        <item x="25"/>
        <item x="5"/>
        <item x="36"/>
        <item x="31"/>
        <item x="47"/>
        <item x="12"/>
        <item x="32"/>
        <item x="0"/>
        <item x="44"/>
        <item x="19"/>
        <item x="49"/>
        <item x="14"/>
        <item x="53"/>
        <item x="17"/>
        <item x="34"/>
        <item x="13"/>
        <item x="39"/>
        <item x="10"/>
        <item x="4"/>
        <item t="default"/>
      </items>
    </pivotField>
    <pivotField showAll="0"/>
    <pivotField showAll="0"/>
    <pivotField showAll="0"/>
    <pivotField dataField="1" showAll="0"/>
  </pivotFields>
  <rowFields count="1">
    <field x="2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Items count="1">
    <i/>
  </colItems>
  <dataFields count="1">
    <dataField name="Sum of Bill Amount" fld="6" showDataAs="percentOfTotal" baseField="2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FE28-6FC8-45FD-9904-56D0D0D78FD0}">
  <dimension ref="A1:E101"/>
  <sheetViews>
    <sheetView workbookViewId="0">
      <selection activeCell="C4" sqref="C4"/>
    </sheetView>
  </sheetViews>
  <sheetFormatPr defaultRowHeight="14.4" x14ac:dyDescent="0.3"/>
  <cols>
    <col min="1" max="1" width="8.88671875" style="11"/>
    <col min="2" max="2" width="19.5546875" style="11" customWidth="1"/>
    <col min="3" max="3" width="32.5546875" style="11" customWidth="1"/>
    <col min="4" max="4" width="26.5546875" style="11" customWidth="1"/>
    <col min="5" max="5" width="32.109375" style="11" customWidth="1"/>
  </cols>
  <sheetData>
    <row r="1" spans="1:5" x14ac:dyDescent="0.3">
      <c r="A1" s="21" t="s">
        <v>484</v>
      </c>
      <c r="B1" s="1" t="s">
        <v>367</v>
      </c>
      <c r="C1" s="1" t="s">
        <v>368</v>
      </c>
      <c r="D1" s="1" t="s">
        <v>369</v>
      </c>
      <c r="E1" s="1" t="s">
        <v>370</v>
      </c>
    </row>
    <row r="2" spans="1:5" x14ac:dyDescent="0.3">
      <c r="A2" s="11">
        <v>1</v>
      </c>
      <c r="B2" s="11">
        <v>101</v>
      </c>
      <c r="C2" s="11" t="s">
        <v>371</v>
      </c>
      <c r="D2" s="11" t="s">
        <v>471</v>
      </c>
      <c r="E2" s="11">
        <v>25</v>
      </c>
    </row>
    <row r="3" spans="1:5" x14ac:dyDescent="0.3">
      <c r="A3" s="11">
        <f>A2+1</f>
        <v>2</v>
      </c>
      <c r="B3" s="11">
        <v>102</v>
      </c>
      <c r="C3" s="11" t="s">
        <v>372</v>
      </c>
      <c r="D3" s="11" t="s">
        <v>472</v>
      </c>
      <c r="E3" s="11">
        <v>10</v>
      </c>
    </row>
    <row r="4" spans="1:5" x14ac:dyDescent="0.3">
      <c r="A4" s="11">
        <f t="shared" ref="A4:A67" si="0">A3+1</f>
        <v>3</v>
      </c>
      <c r="B4" s="11">
        <v>103</v>
      </c>
      <c r="C4" s="11" t="s">
        <v>373</v>
      </c>
      <c r="D4" s="11" t="s">
        <v>471</v>
      </c>
      <c r="E4" s="11">
        <v>42</v>
      </c>
    </row>
    <row r="5" spans="1:5" x14ac:dyDescent="0.3">
      <c r="A5" s="11">
        <f t="shared" si="0"/>
        <v>4</v>
      </c>
      <c r="B5" s="11">
        <v>104</v>
      </c>
      <c r="C5" s="11" t="s">
        <v>374</v>
      </c>
      <c r="D5" s="11" t="s">
        <v>472</v>
      </c>
      <c r="E5" s="11">
        <v>80</v>
      </c>
    </row>
    <row r="6" spans="1:5" x14ac:dyDescent="0.3">
      <c r="A6" s="11">
        <f t="shared" si="0"/>
        <v>5</v>
      </c>
      <c r="B6" s="11">
        <v>105</v>
      </c>
      <c r="C6" s="11" t="s">
        <v>375</v>
      </c>
      <c r="D6" s="11" t="s">
        <v>471</v>
      </c>
      <c r="E6" s="11">
        <v>41</v>
      </c>
    </row>
    <row r="7" spans="1:5" x14ac:dyDescent="0.3">
      <c r="A7" s="11">
        <f t="shared" si="0"/>
        <v>6</v>
      </c>
      <c r="B7" s="11">
        <v>106</v>
      </c>
      <c r="C7" s="11" t="s">
        <v>376</v>
      </c>
      <c r="D7" s="11" t="s">
        <v>473</v>
      </c>
      <c r="E7" s="11">
        <v>91</v>
      </c>
    </row>
    <row r="8" spans="1:5" x14ac:dyDescent="0.3">
      <c r="A8" s="11">
        <f t="shared" si="0"/>
        <v>7</v>
      </c>
      <c r="B8" s="11">
        <v>107</v>
      </c>
      <c r="C8" s="11" t="s">
        <v>377</v>
      </c>
      <c r="D8" s="11" t="s">
        <v>471</v>
      </c>
      <c r="E8" s="11">
        <v>9</v>
      </c>
    </row>
    <row r="9" spans="1:5" x14ac:dyDescent="0.3">
      <c r="A9" s="11">
        <f t="shared" si="0"/>
        <v>8</v>
      </c>
      <c r="B9" s="11">
        <v>108</v>
      </c>
      <c r="C9" s="11" t="s">
        <v>378</v>
      </c>
      <c r="D9" s="11" t="s">
        <v>472</v>
      </c>
      <c r="E9" s="11">
        <v>77</v>
      </c>
    </row>
    <row r="10" spans="1:5" x14ac:dyDescent="0.3">
      <c r="A10" s="11">
        <f t="shared" si="0"/>
        <v>9</v>
      </c>
      <c r="B10" s="11">
        <v>109</v>
      </c>
      <c r="C10" s="11" t="s">
        <v>379</v>
      </c>
      <c r="D10" s="11" t="s">
        <v>473</v>
      </c>
      <c r="E10" s="11">
        <v>58</v>
      </c>
    </row>
    <row r="11" spans="1:5" x14ac:dyDescent="0.3">
      <c r="A11" s="11">
        <f t="shared" si="0"/>
        <v>10</v>
      </c>
      <c r="B11" s="11">
        <v>110</v>
      </c>
      <c r="C11" s="11" t="s">
        <v>380</v>
      </c>
      <c r="D11" s="11" t="s">
        <v>472</v>
      </c>
      <c r="E11" s="11">
        <v>93</v>
      </c>
    </row>
    <row r="12" spans="1:5" x14ac:dyDescent="0.3">
      <c r="A12" s="11">
        <f t="shared" si="0"/>
        <v>11</v>
      </c>
      <c r="B12" s="11">
        <v>111</v>
      </c>
      <c r="C12" s="11" t="s">
        <v>381</v>
      </c>
      <c r="D12" s="11" t="s">
        <v>473</v>
      </c>
      <c r="E12" s="11">
        <v>85</v>
      </c>
    </row>
    <row r="13" spans="1:5" x14ac:dyDescent="0.3">
      <c r="A13" s="11">
        <f t="shared" si="0"/>
        <v>12</v>
      </c>
      <c r="B13" s="11">
        <v>112</v>
      </c>
      <c r="C13" s="11" t="s">
        <v>382</v>
      </c>
      <c r="D13" s="11" t="s">
        <v>473</v>
      </c>
      <c r="E13" s="11">
        <v>46</v>
      </c>
    </row>
    <row r="14" spans="1:5" x14ac:dyDescent="0.3">
      <c r="A14" s="11">
        <f t="shared" si="0"/>
        <v>13</v>
      </c>
      <c r="B14" s="11">
        <v>113</v>
      </c>
      <c r="C14" s="11" t="s">
        <v>383</v>
      </c>
      <c r="D14" s="11" t="s">
        <v>473</v>
      </c>
      <c r="E14" s="11">
        <v>11</v>
      </c>
    </row>
    <row r="15" spans="1:5" x14ac:dyDescent="0.3">
      <c r="A15" s="11">
        <f t="shared" si="0"/>
        <v>14</v>
      </c>
      <c r="B15" s="11">
        <v>114</v>
      </c>
      <c r="C15" s="11" t="s">
        <v>384</v>
      </c>
      <c r="D15" s="11" t="s">
        <v>473</v>
      </c>
      <c r="E15" s="11">
        <v>84</v>
      </c>
    </row>
    <row r="16" spans="1:5" x14ac:dyDescent="0.3">
      <c r="A16" s="11">
        <f t="shared" si="0"/>
        <v>15</v>
      </c>
      <c r="B16" s="11">
        <v>115</v>
      </c>
      <c r="C16" s="11" t="s">
        <v>385</v>
      </c>
      <c r="D16" s="11" t="s">
        <v>472</v>
      </c>
      <c r="E16" s="11">
        <v>17</v>
      </c>
    </row>
    <row r="17" spans="1:5" x14ac:dyDescent="0.3">
      <c r="A17" s="11">
        <f t="shared" si="0"/>
        <v>16</v>
      </c>
      <c r="B17" s="11">
        <v>116</v>
      </c>
      <c r="C17" s="11" t="s">
        <v>386</v>
      </c>
      <c r="D17" s="11" t="s">
        <v>472</v>
      </c>
      <c r="E17" s="11">
        <v>7</v>
      </c>
    </row>
    <row r="18" spans="1:5" x14ac:dyDescent="0.3">
      <c r="A18" s="11">
        <f t="shared" si="0"/>
        <v>17</v>
      </c>
      <c r="B18" s="11">
        <v>117</v>
      </c>
      <c r="C18" s="11" t="s">
        <v>387</v>
      </c>
      <c r="D18" s="11" t="s">
        <v>473</v>
      </c>
      <c r="E18" s="11">
        <v>68</v>
      </c>
    </row>
    <row r="19" spans="1:5" x14ac:dyDescent="0.3">
      <c r="A19" s="11">
        <f t="shared" si="0"/>
        <v>18</v>
      </c>
      <c r="B19" s="11">
        <v>118</v>
      </c>
      <c r="C19" s="11" t="s">
        <v>388</v>
      </c>
      <c r="D19" s="11" t="s">
        <v>473</v>
      </c>
      <c r="E19" s="11">
        <v>71</v>
      </c>
    </row>
    <row r="20" spans="1:5" x14ac:dyDescent="0.3">
      <c r="A20" s="11">
        <f t="shared" si="0"/>
        <v>19</v>
      </c>
      <c r="B20" s="11">
        <v>119</v>
      </c>
      <c r="C20" s="11" t="s">
        <v>389</v>
      </c>
      <c r="D20" s="11" t="s">
        <v>472</v>
      </c>
      <c r="E20" s="11">
        <v>23</v>
      </c>
    </row>
    <row r="21" spans="1:5" x14ac:dyDescent="0.3">
      <c r="A21" s="11">
        <f t="shared" si="0"/>
        <v>20</v>
      </c>
      <c r="B21" s="11">
        <v>120</v>
      </c>
      <c r="C21" s="11" t="s">
        <v>390</v>
      </c>
      <c r="D21" s="11" t="s">
        <v>471</v>
      </c>
      <c r="E21" s="11">
        <v>41</v>
      </c>
    </row>
    <row r="22" spans="1:5" x14ac:dyDescent="0.3">
      <c r="A22" s="11">
        <f t="shared" si="0"/>
        <v>21</v>
      </c>
      <c r="B22" s="11">
        <v>121</v>
      </c>
      <c r="C22" s="11" t="s">
        <v>391</v>
      </c>
      <c r="D22" s="11" t="s">
        <v>472</v>
      </c>
      <c r="E22" s="11">
        <v>28</v>
      </c>
    </row>
    <row r="23" spans="1:5" x14ac:dyDescent="0.3">
      <c r="A23" s="11">
        <f t="shared" si="0"/>
        <v>22</v>
      </c>
      <c r="B23" s="11">
        <v>122</v>
      </c>
      <c r="C23" s="11" t="s">
        <v>392</v>
      </c>
      <c r="D23" s="11" t="s">
        <v>471</v>
      </c>
      <c r="E23" s="11">
        <v>53</v>
      </c>
    </row>
    <row r="24" spans="1:5" x14ac:dyDescent="0.3">
      <c r="A24" s="11">
        <f t="shared" si="0"/>
        <v>23</v>
      </c>
      <c r="B24" s="11">
        <v>123</v>
      </c>
      <c r="C24" s="11" t="s">
        <v>393</v>
      </c>
      <c r="D24" s="11" t="s">
        <v>473</v>
      </c>
      <c r="E24" s="11">
        <v>14</v>
      </c>
    </row>
    <row r="25" spans="1:5" x14ac:dyDescent="0.3">
      <c r="A25" s="11">
        <f t="shared" si="0"/>
        <v>24</v>
      </c>
      <c r="B25" s="11">
        <v>124</v>
      </c>
      <c r="C25" s="11" t="s">
        <v>394</v>
      </c>
      <c r="D25" s="11" t="s">
        <v>472</v>
      </c>
      <c r="E25" s="11">
        <v>1</v>
      </c>
    </row>
    <row r="26" spans="1:5" x14ac:dyDescent="0.3">
      <c r="A26" s="11">
        <f t="shared" si="0"/>
        <v>25</v>
      </c>
      <c r="B26" s="11">
        <v>125</v>
      </c>
      <c r="C26" s="11" t="s">
        <v>395</v>
      </c>
      <c r="D26" s="11" t="s">
        <v>471</v>
      </c>
      <c r="E26" s="11">
        <v>19</v>
      </c>
    </row>
    <row r="27" spans="1:5" x14ac:dyDescent="0.3">
      <c r="A27" s="11">
        <f t="shared" si="0"/>
        <v>26</v>
      </c>
      <c r="B27" s="11">
        <v>126</v>
      </c>
      <c r="C27" s="11" t="s">
        <v>396</v>
      </c>
      <c r="D27" s="11" t="s">
        <v>471</v>
      </c>
      <c r="E27" s="11">
        <v>40</v>
      </c>
    </row>
    <row r="28" spans="1:5" x14ac:dyDescent="0.3">
      <c r="A28" s="11">
        <f t="shared" si="0"/>
        <v>27</v>
      </c>
      <c r="B28" s="11">
        <v>127</v>
      </c>
      <c r="C28" s="11" t="s">
        <v>397</v>
      </c>
      <c r="D28" s="11" t="s">
        <v>472</v>
      </c>
      <c r="E28" s="11">
        <v>8</v>
      </c>
    </row>
    <row r="29" spans="1:5" x14ac:dyDescent="0.3">
      <c r="A29" s="11">
        <f t="shared" si="0"/>
        <v>28</v>
      </c>
      <c r="B29" s="11">
        <v>128</v>
      </c>
      <c r="C29" s="11" t="s">
        <v>398</v>
      </c>
      <c r="D29" s="11" t="s">
        <v>472</v>
      </c>
      <c r="E29" s="11">
        <v>56</v>
      </c>
    </row>
    <row r="30" spans="1:5" x14ac:dyDescent="0.3">
      <c r="A30" s="11">
        <f t="shared" si="0"/>
        <v>29</v>
      </c>
      <c r="B30" s="11">
        <v>129</v>
      </c>
      <c r="C30" s="11" t="s">
        <v>399</v>
      </c>
      <c r="D30" s="11" t="s">
        <v>471</v>
      </c>
      <c r="E30" s="11">
        <v>42</v>
      </c>
    </row>
    <row r="31" spans="1:5" x14ac:dyDescent="0.3">
      <c r="A31" s="11">
        <f t="shared" si="0"/>
        <v>30</v>
      </c>
      <c r="B31" s="11">
        <v>130</v>
      </c>
      <c r="C31" s="11" t="s">
        <v>400</v>
      </c>
      <c r="D31" s="11" t="s">
        <v>472</v>
      </c>
      <c r="E31" s="11">
        <v>35</v>
      </c>
    </row>
    <row r="32" spans="1:5" x14ac:dyDescent="0.3">
      <c r="A32" s="11">
        <f t="shared" si="0"/>
        <v>31</v>
      </c>
      <c r="B32" s="11">
        <v>131</v>
      </c>
      <c r="C32" s="11" t="s">
        <v>401</v>
      </c>
      <c r="D32" s="11" t="s">
        <v>472</v>
      </c>
      <c r="E32" s="11">
        <v>88</v>
      </c>
    </row>
    <row r="33" spans="1:5" x14ac:dyDescent="0.3">
      <c r="A33" s="11">
        <f t="shared" si="0"/>
        <v>32</v>
      </c>
      <c r="B33" s="11">
        <v>132</v>
      </c>
      <c r="C33" s="11" t="s">
        <v>402</v>
      </c>
      <c r="D33" s="11" t="s">
        <v>471</v>
      </c>
      <c r="E33" s="11">
        <v>90</v>
      </c>
    </row>
    <row r="34" spans="1:5" x14ac:dyDescent="0.3">
      <c r="A34" s="11">
        <f t="shared" si="0"/>
        <v>33</v>
      </c>
      <c r="B34" s="11">
        <v>133</v>
      </c>
      <c r="C34" s="11" t="s">
        <v>403</v>
      </c>
      <c r="D34" s="11" t="s">
        <v>472</v>
      </c>
      <c r="E34" s="11">
        <v>22</v>
      </c>
    </row>
    <row r="35" spans="1:5" x14ac:dyDescent="0.3">
      <c r="A35" s="11">
        <f t="shared" si="0"/>
        <v>34</v>
      </c>
      <c r="B35" s="11">
        <v>134</v>
      </c>
      <c r="C35" s="11" t="s">
        <v>404</v>
      </c>
      <c r="D35" s="11" t="s">
        <v>472</v>
      </c>
      <c r="E35" s="11">
        <v>79</v>
      </c>
    </row>
    <row r="36" spans="1:5" x14ac:dyDescent="0.3">
      <c r="A36" s="11">
        <f t="shared" si="0"/>
        <v>35</v>
      </c>
      <c r="B36" s="11">
        <v>135</v>
      </c>
      <c r="C36" s="11" t="s">
        <v>405</v>
      </c>
      <c r="D36" s="11" t="s">
        <v>471</v>
      </c>
      <c r="E36" s="11">
        <v>4</v>
      </c>
    </row>
    <row r="37" spans="1:5" x14ac:dyDescent="0.3">
      <c r="A37" s="11">
        <f t="shared" si="0"/>
        <v>36</v>
      </c>
      <c r="B37" s="11">
        <v>136</v>
      </c>
      <c r="C37" s="11" t="s">
        <v>406</v>
      </c>
      <c r="D37" s="11" t="s">
        <v>473</v>
      </c>
      <c r="E37" s="11">
        <v>44</v>
      </c>
    </row>
    <row r="38" spans="1:5" x14ac:dyDescent="0.3">
      <c r="A38" s="11">
        <f t="shared" si="0"/>
        <v>37</v>
      </c>
      <c r="B38" s="11">
        <v>137</v>
      </c>
      <c r="C38" s="11" t="s">
        <v>407</v>
      </c>
      <c r="D38" s="11" t="s">
        <v>473</v>
      </c>
      <c r="E38" s="11">
        <v>12</v>
      </c>
    </row>
    <row r="39" spans="1:5" x14ac:dyDescent="0.3">
      <c r="A39" s="11">
        <f t="shared" si="0"/>
        <v>38</v>
      </c>
      <c r="B39" s="11">
        <v>138</v>
      </c>
      <c r="C39" s="11" t="s">
        <v>408</v>
      </c>
      <c r="D39" s="11" t="s">
        <v>471</v>
      </c>
      <c r="E39" s="11">
        <v>80</v>
      </c>
    </row>
    <row r="40" spans="1:5" x14ac:dyDescent="0.3">
      <c r="A40" s="11">
        <f t="shared" si="0"/>
        <v>39</v>
      </c>
      <c r="B40" s="11">
        <v>139</v>
      </c>
      <c r="C40" s="11" t="s">
        <v>409</v>
      </c>
      <c r="D40" s="11" t="s">
        <v>471</v>
      </c>
      <c r="E40" s="11">
        <v>67</v>
      </c>
    </row>
    <row r="41" spans="1:5" x14ac:dyDescent="0.3">
      <c r="A41" s="11">
        <f t="shared" si="0"/>
        <v>40</v>
      </c>
      <c r="B41" s="11">
        <v>140</v>
      </c>
      <c r="C41" s="11" t="s">
        <v>410</v>
      </c>
      <c r="D41" s="11" t="s">
        <v>471</v>
      </c>
      <c r="E41" s="11">
        <v>76</v>
      </c>
    </row>
    <row r="42" spans="1:5" x14ac:dyDescent="0.3">
      <c r="A42" s="11">
        <f t="shared" si="0"/>
        <v>41</v>
      </c>
      <c r="B42" s="11">
        <v>141</v>
      </c>
      <c r="C42" s="11" t="s">
        <v>411</v>
      </c>
      <c r="D42" s="11" t="s">
        <v>471</v>
      </c>
      <c r="E42" s="11">
        <v>35</v>
      </c>
    </row>
    <row r="43" spans="1:5" x14ac:dyDescent="0.3">
      <c r="A43" s="11">
        <f t="shared" si="0"/>
        <v>42</v>
      </c>
      <c r="B43" s="11">
        <v>142</v>
      </c>
      <c r="C43" s="11" t="s">
        <v>412</v>
      </c>
      <c r="D43" s="11" t="s">
        <v>472</v>
      </c>
      <c r="E43" s="11">
        <v>21</v>
      </c>
    </row>
    <row r="44" spans="1:5" x14ac:dyDescent="0.3">
      <c r="A44" s="11">
        <f t="shared" si="0"/>
        <v>43</v>
      </c>
      <c r="B44" s="11">
        <v>143</v>
      </c>
      <c r="C44" s="11" t="s">
        <v>413</v>
      </c>
      <c r="D44" s="11" t="s">
        <v>471</v>
      </c>
      <c r="E44" s="11">
        <v>90</v>
      </c>
    </row>
    <row r="45" spans="1:5" x14ac:dyDescent="0.3">
      <c r="A45" s="11">
        <f t="shared" si="0"/>
        <v>44</v>
      </c>
      <c r="B45" s="11">
        <v>144</v>
      </c>
      <c r="C45" s="11" t="s">
        <v>414</v>
      </c>
      <c r="D45" s="11" t="s">
        <v>471</v>
      </c>
      <c r="E45" s="11">
        <v>92</v>
      </c>
    </row>
    <row r="46" spans="1:5" x14ac:dyDescent="0.3">
      <c r="A46" s="11">
        <f t="shared" si="0"/>
        <v>45</v>
      </c>
      <c r="B46" s="11">
        <v>145</v>
      </c>
      <c r="C46" s="11" t="s">
        <v>415</v>
      </c>
      <c r="D46" s="11" t="s">
        <v>472</v>
      </c>
      <c r="E46" s="11">
        <v>54</v>
      </c>
    </row>
    <row r="47" spans="1:5" x14ac:dyDescent="0.3">
      <c r="A47" s="11">
        <f t="shared" si="0"/>
        <v>46</v>
      </c>
      <c r="B47" s="11">
        <v>146</v>
      </c>
      <c r="C47" s="11" t="s">
        <v>416</v>
      </c>
      <c r="D47" s="11" t="s">
        <v>473</v>
      </c>
      <c r="E47" s="11">
        <v>17</v>
      </c>
    </row>
    <row r="48" spans="1:5" x14ac:dyDescent="0.3">
      <c r="A48" s="11">
        <f t="shared" si="0"/>
        <v>47</v>
      </c>
      <c r="B48" s="11">
        <v>147</v>
      </c>
      <c r="C48" s="11" t="s">
        <v>417</v>
      </c>
      <c r="D48" s="11" t="s">
        <v>473</v>
      </c>
      <c r="E48" s="11">
        <v>39</v>
      </c>
    </row>
    <row r="49" spans="1:5" x14ac:dyDescent="0.3">
      <c r="A49" s="11">
        <f t="shared" si="0"/>
        <v>48</v>
      </c>
      <c r="B49" s="11">
        <v>148</v>
      </c>
      <c r="C49" s="11" t="s">
        <v>418</v>
      </c>
      <c r="D49" s="11" t="s">
        <v>472</v>
      </c>
      <c r="E49" s="11">
        <v>96</v>
      </c>
    </row>
    <row r="50" spans="1:5" x14ac:dyDescent="0.3">
      <c r="A50" s="11">
        <f t="shared" si="0"/>
        <v>49</v>
      </c>
      <c r="B50" s="11">
        <v>149</v>
      </c>
      <c r="C50" s="11" t="s">
        <v>419</v>
      </c>
      <c r="D50" s="11" t="s">
        <v>473</v>
      </c>
      <c r="E50" s="11">
        <v>73</v>
      </c>
    </row>
    <row r="51" spans="1:5" x14ac:dyDescent="0.3">
      <c r="A51" s="11">
        <f t="shared" si="0"/>
        <v>50</v>
      </c>
      <c r="B51" s="11">
        <v>150</v>
      </c>
      <c r="C51" s="11" t="s">
        <v>420</v>
      </c>
      <c r="D51" s="11" t="s">
        <v>472</v>
      </c>
      <c r="E51" s="11">
        <v>34</v>
      </c>
    </row>
    <row r="52" spans="1:5" x14ac:dyDescent="0.3">
      <c r="A52" s="11">
        <f t="shared" si="0"/>
        <v>51</v>
      </c>
      <c r="B52" s="11">
        <v>151</v>
      </c>
      <c r="C52" s="11" t="s">
        <v>421</v>
      </c>
      <c r="D52" s="11" t="s">
        <v>473</v>
      </c>
      <c r="E52" s="11">
        <v>10</v>
      </c>
    </row>
    <row r="53" spans="1:5" x14ac:dyDescent="0.3">
      <c r="A53" s="11">
        <f t="shared" si="0"/>
        <v>52</v>
      </c>
      <c r="B53" s="11">
        <v>152</v>
      </c>
      <c r="C53" s="11" t="s">
        <v>422</v>
      </c>
      <c r="D53" s="11" t="s">
        <v>472</v>
      </c>
      <c r="E53" s="11">
        <v>76</v>
      </c>
    </row>
    <row r="54" spans="1:5" x14ac:dyDescent="0.3">
      <c r="A54" s="11">
        <f t="shared" si="0"/>
        <v>53</v>
      </c>
      <c r="B54" s="11">
        <v>153</v>
      </c>
      <c r="C54" s="11" t="s">
        <v>423</v>
      </c>
      <c r="D54" s="11" t="s">
        <v>472</v>
      </c>
      <c r="E54" s="11">
        <v>18</v>
      </c>
    </row>
    <row r="55" spans="1:5" x14ac:dyDescent="0.3">
      <c r="A55" s="11">
        <f t="shared" si="0"/>
        <v>54</v>
      </c>
      <c r="B55" s="11">
        <v>154</v>
      </c>
      <c r="C55" s="11" t="s">
        <v>424</v>
      </c>
      <c r="D55" s="11" t="s">
        <v>471</v>
      </c>
      <c r="E55" s="11">
        <v>80</v>
      </c>
    </row>
    <row r="56" spans="1:5" x14ac:dyDescent="0.3">
      <c r="A56" s="11">
        <f t="shared" si="0"/>
        <v>55</v>
      </c>
      <c r="B56" s="11">
        <v>155</v>
      </c>
      <c r="C56" s="11" t="s">
        <v>425</v>
      </c>
      <c r="D56" s="11" t="s">
        <v>471</v>
      </c>
      <c r="E56" s="11">
        <v>92</v>
      </c>
    </row>
    <row r="57" spans="1:5" x14ac:dyDescent="0.3">
      <c r="A57" s="11">
        <f t="shared" si="0"/>
        <v>56</v>
      </c>
      <c r="B57" s="11">
        <v>156</v>
      </c>
      <c r="C57" s="11" t="s">
        <v>426</v>
      </c>
      <c r="D57" s="11" t="s">
        <v>472</v>
      </c>
      <c r="E57" s="11">
        <v>52</v>
      </c>
    </row>
    <row r="58" spans="1:5" x14ac:dyDescent="0.3">
      <c r="A58" s="11">
        <f t="shared" si="0"/>
        <v>57</v>
      </c>
      <c r="B58" s="11">
        <v>157</v>
      </c>
      <c r="C58" s="11" t="s">
        <v>427</v>
      </c>
      <c r="D58" s="11" t="s">
        <v>473</v>
      </c>
      <c r="E58" s="11">
        <v>71</v>
      </c>
    </row>
    <row r="59" spans="1:5" x14ac:dyDescent="0.3">
      <c r="A59" s="11">
        <f t="shared" si="0"/>
        <v>58</v>
      </c>
      <c r="B59" s="11">
        <v>158</v>
      </c>
      <c r="C59" s="11" t="s">
        <v>428</v>
      </c>
      <c r="D59" s="11" t="s">
        <v>471</v>
      </c>
      <c r="E59" s="11">
        <v>19</v>
      </c>
    </row>
    <row r="60" spans="1:5" x14ac:dyDescent="0.3">
      <c r="A60" s="11">
        <f t="shared" si="0"/>
        <v>59</v>
      </c>
      <c r="B60" s="11">
        <v>159</v>
      </c>
      <c r="C60" s="11" t="s">
        <v>429</v>
      </c>
      <c r="D60" s="11" t="s">
        <v>471</v>
      </c>
      <c r="E60" s="11">
        <v>27</v>
      </c>
    </row>
    <row r="61" spans="1:5" x14ac:dyDescent="0.3">
      <c r="A61" s="11">
        <f t="shared" si="0"/>
        <v>60</v>
      </c>
      <c r="B61" s="11">
        <v>160</v>
      </c>
      <c r="C61" s="11" t="s">
        <v>430</v>
      </c>
      <c r="D61" s="11" t="s">
        <v>473</v>
      </c>
      <c r="E61" s="11">
        <v>84</v>
      </c>
    </row>
    <row r="62" spans="1:5" x14ac:dyDescent="0.3">
      <c r="A62" s="11">
        <f t="shared" si="0"/>
        <v>61</v>
      </c>
      <c r="B62" s="11">
        <v>161</v>
      </c>
      <c r="C62" s="11" t="s">
        <v>431</v>
      </c>
      <c r="D62" s="11" t="s">
        <v>473</v>
      </c>
      <c r="E62" s="11">
        <v>26</v>
      </c>
    </row>
    <row r="63" spans="1:5" x14ac:dyDescent="0.3">
      <c r="A63" s="11">
        <f t="shared" si="0"/>
        <v>62</v>
      </c>
      <c r="B63" s="11">
        <v>162</v>
      </c>
      <c r="C63" s="11" t="s">
        <v>432</v>
      </c>
      <c r="D63" s="11" t="s">
        <v>471</v>
      </c>
      <c r="E63" s="11">
        <v>20</v>
      </c>
    </row>
    <row r="64" spans="1:5" x14ac:dyDescent="0.3">
      <c r="A64" s="11">
        <f t="shared" si="0"/>
        <v>63</v>
      </c>
      <c r="B64" s="11">
        <v>163</v>
      </c>
      <c r="C64" s="11" t="s">
        <v>433</v>
      </c>
      <c r="D64" s="11" t="s">
        <v>471</v>
      </c>
      <c r="E64" s="11">
        <v>97</v>
      </c>
    </row>
    <row r="65" spans="1:5" x14ac:dyDescent="0.3">
      <c r="A65" s="11">
        <f t="shared" si="0"/>
        <v>64</v>
      </c>
      <c r="B65" s="11">
        <v>164</v>
      </c>
      <c r="C65" s="11" t="s">
        <v>434</v>
      </c>
      <c r="D65" s="11" t="s">
        <v>472</v>
      </c>
      <c r="E65" s="11">
        <v>59</v>
      </c>
    </row>
    <row r="66" spans="1:5" x14ac:dyDescent="0.3">
      <c r="A66" s="11">
        <f t="shared" si="0"/>
        <v>65</v>
      </c>
      <c r="B66" s="11">
        <v>165</v>
      </c>
      <c r="C66" s="11" t="s">
        <v>435</v>
      </c>
      <c r="D66" s="11" t="s">
        <v>473</v>
      </c>
      <c r="E66" s="11">
        <v>56</v>
      </c>
    </row>
    <row r="67" spans="1:5" x14ac:dyDescent="0.3">
      <c r="A67" s="11">
        <f t="shared" si="0"/>
        <v>66</v>
      </c>
      <c r="B67" s="11">
        <v>166</v>
      </c>
      <c r="C67" s="11" t="s">
        <v>436</v>
      </c>
      <c r="D67" s="11" t="s">
        <v>472</v>
      </c>
      <c r="E67" s="11">
        <v>73</v>
      </c>
    </row>
    <row r="68" spans="1:5" x14ac:dyDescent="0.3">
      <c r="A68" s="11">
        <f t="shared" ref="A68:A101" si="1">A67+1</f>
        <v>67</v>
      </c>
      <c r="B68" s="11">
        <v>167</v>
      </c>
      <c r="C68" s="11" t="s">
        <v>437</v>
      </c>
      <c r="D68" s="11" t="s">
        <v>471</v>
      </c>
      <c r="E68" s="11">
        <v>80</v>
      </c>
    </row>
    <row r="69" spans="1:5" x14ac:dyDescent="0.3">
      <c r="A69" s="11">
        <f t="shared" si="1"/>
        <v>68</v>
      </c>
      <c r="B69" s="11">
        <v>168</v>
      </c>
      <c r="C69" s="11" t="s">
        <v>438</v>
      </c>
      <c r="D69" s="11" t="s">
        <v>473</v>
      </c>
      <c r="E69" s="11">
        <v>45</v>
      </c>
    </row>
    <row r="70" spans="1:5" x14ac:dyDescent="0.3">
      <c r="A70" s="11">
        <f t="shared" si="1"/>
        <v>69</v>
      </c>
      <c r="B70" s="11">
        <v>169</v>
      </c>
      <c r="C70" s="11" t="s">
        <v>439</v>
      </c>
      <c r="D70" s="11" t="s">
        <v>471</v>
      </c>
      <c r="E70" s="11">
        <v>31</v>
      </c>
    </row>
    <row r="71" spans="1:5" x14ac:dyDescent="0.3">
      <c r="A71" s="11">
        <f t="shared" si="1"/>
        <v>70</v>
      </c>
      <c r="B71" s="11">
        <v>170</v>
      </c>
      <c r="C71" s="11" t="s">
        <v>440</v>
      </c>
      <c r="D71" s="11" t="s">
        <v>471</v>
      </c>
      <c r="E71" s="11">
        <v>60</v>
      </c>
    </row>
    <row r="72" spans="1:5" x14ac:dyDescent="0.3">
      <c r="A72" s="11">
        <f t="shared" si="1"/>
        <v>71</v>
      </c>
      <c r="B72" s="11">
        <v>171</v>
      </c>
      <c r="C72" s="11" t="s">
        <v>441</v>
      </c>
      <c r="D72" s="11" t="s">
        <v>472</v>
      </c>
      <c r="E72" s="11">
        <v>8</v>
      </c>
    </row>
    <row r="73" spans="1:5" x14ac:dyDescent="0.3">
      <c r="A73" s="11">
        <f t="shared" si="1"/>
        <v>72</v>
      </c>
      <c r="B73" s="11">
        <v>172</v>
      </c>
      <c r="C73" s="11" t="s">
        <v>442</v>
      </c>
      <c r="D73" s="11" t="s">
        <v>473</v>
      </c>
      <c r="E73" s="11">
        <v>59</v>
      </c>
    </row>
    <row r="74" spans="1:5" x14ac:dyDescent="0.3">
      <c r="A74" s="11">
        <f t="shared" si="1"/>
        <v>73</v>
      </c>
      <c r="B74" s="11">
        <v>173</v>
      </c>
      <c r="C74" s="11" t="s">
        <v>443</v>
      </c>
      <c r="D74" s="11" t="s">
        <v>473</v>
      </c>
      <c r="E74" s="11">
        <v>30</v>
      </c>
    </row>
    <row r="75" spans="1:5" x14ac:dyDescent="0.3">
      <c r="A75" s="11">
        <f t="shared" si="1"/>
        <v>74</v>
      </c>
      <c r="B75" s="11">
        <v>174</v>
      </c>
      <c r="C75" s="11" t="s">
        <v>444</v>
      </c>
      <c r="D75" s="11" t="s">
        <v>472</v>
      </c>
      <c r="E75" s="11">
        <v>96</v>
      </c>
    </row>
    <row r="76" spans="1:5" x14ac:dyDescent="0.3">
      <c r="A76" s="11">
        <f t="shared" si="1"/>
        <v>75</v>
      </c>
      <c r="B76" s="11">
        <v>175</v>
      </c>
      <c r="C76" s="11" t="s">
        <v>445</v>
      </c>
      <c r="D76" s="11" t="s">
        <v>472</v>
      </c>
      <c r="E76" s="11">
        <v>84</v>
      </c>
    </row>
    <row r="77" spans="1:5" x14ac:dyDescent="0.3">
      <c r="A77" s="11">
        <f t="shared" si="1"/>
        <v>76</v>
      </c>
      <c r="B77" s="11">
        <v>176</v>
      </c>
      <c r="C77" s="11" t="s">
        <v>446</v>
      </c>
      <c r="D77" s="11" t="s">
        <v>472</v>
      </c>
      <c r="E77" s="11">
        <v>96</v>
      </c>
    </row>
    <row r="78" spans="1:5" x14ac:dyDescent="0.3">
      <c r="A78" s="11">
        <f t="shared" si="1"/>
        <v>77</v>
      </c>
      <c r="B78" s="11">
        <v>177</v>
      </c>
      <c r="C78" s="11" t="s">
        <v>447</v>
      </c>
      <c r="D78" s="11" t="s">
        <v>473</v>
      </c>
      <c r="E78" s="11">
        <v>71</v>
      </c>
    </row>
    <row r="79" spans="1:5" x14ac:dyDescent="0.3">
      <c r="A79" s="11">
        <f t="shared" si="1"/>
        <v>78</v>
      </c>
      <c r="B79" s="11">
        <v>178</v>
      </c>
      <c r="C79" s="11" t="s">
        <v>448</v>
      </c>
      <c r="D79" s="11" t="s">
        <v>472</v>
      </c>
      <c r="E79" s="11">
        <v>60</v>
      </c>
    </row>
    <row r="80" spans="1:5" x14ac:dyDescent="0.3">
      <c r="A80" s="11">
        <f t="shared" si="1"/>
        <v>79</v>
      </c>
      <c r="B80" s="11">
        <v>179</v>
      </c>
      <c r="C80" s="11" t="s">
        <v>449</v>
      </c>
      <c r="D80" s="11" t="s">
        <v>471</v>
      </c>
      <c r="E80" s="11">
        <v>5</v>
      </c>
    </row>
    <row r="81" spans="1:5" x14ac:dyDescent="0.3">
      <c r="A81" s="11">
        <f t="shared" si="1"/>
        <v>80</v>
      </c>
      <c r="B81" s="11">
        <v>180</v>
      </c>
      <c r="C81" s="11" t="s">
        <v>450</v>
      </c>
      <c r="D81" s="11" t="s">
        <v>471</v>
      </c>
      <c r="E81" s="11">
        <v>55</v>
      </c>
    </row>
    <row r="82" spans="1:5" x14ac:dyDescent="0.3">
      <c r="A82" s="11">
        <f t="shared" si="1"/>
        <v>81</v>
      </c>
      <c r="B82" s="11">
        <v>181</v>
      </c>
      <c r="C82" s="11" t="s">
        <v>451</v>
      </c>
      <c r="D82" s="11" t="s">
        <v>472</v>
      </c>
      <c r="E82" s="11">
        <v>97</v>
      </c>
    </row>
    <row r="83" spans="1:5" x14ac:dyDescent="0.3">
      <c r="A83" s="11">
        <f t="shared" si="1"/>
        <v>82</v>
      </c>
      <c r="B83" s="11">
        <v>182</v>
      </c>
      <c r="C83" s="11" t="s">
        <v>452</v>
      </c>
      <c r="D83" s="11" t="s">
        <v>472</v>
      </c>
      <c r="E83" s="11">
        <v>23</v>
      </c>
    </row>
    <row r="84" spans="1:5" x14ac:dyDescent="0.3">
      <c r="A84" s="11">
        <f t="shared" si="1"/>
        <v>83</v>
      </c>
      <c r="B84" s="11">
        <v>183</v>
      </c>
      <c r="C84" s="11" t="s">
        <v>453</v>
      </c>
      <c r="D84" s="11" t="s">
        <v>472</v>
      </c>
      <c r="E84" s="11">
        <v>79</v>
      </c>
    </row>
    <row r="85" spans="1:5" x14ac:dyDescent="0.3">
      <c r="A85" s="11">
        <f t="shared" si="1"/>
        <v>84</v>
      </c>
      <c r="B85" s="11">
        <v>184</v>
      </c>
      <c r="C85" s="11" t="s">
        <v>454</v>
      </c>
      <c r="D85" s="11" t="s">
        <v>473</v>
      </c>
      <c r="E85" s="11">
        <v>59</v>
      </c>
    </row>
    <row r="86" spans="1:5" x14ac:dyDescent="0.3">
      <c r="A86" s="11">
        <f t="shared" si="1"/>
        <v>85</v>
      </c>
      <c r="B86" s="11">
        <v>185</v>
      </c>
      <c r="C86" s="11" t="s">
        <v>455</v>
      </c>
      <c r="D86" s="11" t="s">
        <v>472</v>
      </c>
      <c r="E86" s="11">
        <v>73</v>
      </c>
    </row>
    <row r="87" spans="1:5" x14ac:dyDescent="0.3">
      <c r="A87" s="11">
        <f t="shared" si="1"/>
        <v>86</v>
      </c>
      <c r="B87" s="11">
        <v>186</v>
      </c>
      <c r="C87" s="11" t="s">
        <v>456</v>
      </c>
      <c r="D87" s="11" t="s">
        <v>472</v>
      </c>
      <c r="E87" s="11">
        <v>77</v>
      </c>
    </row>
    <row r="88" spans="1:5" x14ac:dyDescent="0.3">
      <c r="A88" s="11">
        <f t="shared" si="1"/>
        <v>87</v>
      </c>
      <c r="B88" s="11">
        <v>187</v>
      </c>
      <c r="C88" s="11" t="s">
        <v>457</v>
      </c>
      <c r="D88" s="11" t="s">
        <v>472</v>
      </c>
      <c r="E88" s="11">
        <v>12</v>
      </c>
    </row>
    <row r="89" spans="1:5" x14ac:dyDescent="0.3">
      <c r="A89" s="11">
        <f t="shared" si="1"/>
        <v>88</v>
      </c>
      <c r="B89" s="11">
        <v>188</v>
      </c>
      <c r="C89" s="11" t="s">
        <v>458</v>
      </c>
      <c r="D89" s="11" t="s">
        <v>473</v>
      </c>
      <c r="E89" s="11">
        <v>42</v>
      </c>
    </row>
    <row r="90" spans="1:5" x14ac:dyDescent="0.3">
      <c r="A90" s="11">
        <f t="shared" si="1"/>
        <v>89</v>
      </c>
      <c r="B90" s="11">
        <v>189</v>
      </c>
      <c r="C90" s="11" t="s">
        <v>459</v>
      </c>
      <c r="D90" s="11" t="s">
        <v>472</v>
      </c>
      <c r="E90" s="11">
        <v>91</v>
      </c>
    </row>
    <row r="91" spans="1:5" x14ac:dyDescent="0.3">
      <c r="A91" s="11">
        <f t="shared" si="1"/>
        <v>90</v>
      </c>
      <c r="B91" s="11">
        <v>190</v>
      </c>
      <c r="C91" s="11" t="s">
        <v>460</v>
      </c>
      <c r="D91" s="11" t="s">
        <v>473</v>
      </c>
      <c r="E91" s="11">
        <v>62</v>
      </c>
    </row>
    <row r="92" spans="1:5" x14ac:dyDescent="0.3">
      <c r="A92" s="11">
        <f t="shared" si="1"/>
        <v>91</v>
      </c>
      <c r="B92" s="11">
        <v>191</v>
      </c>
      <c r="C92" s="11" t="s">
        <v>461</v>
      </c>
      <c r="D92" s="11" t="s">
        <v>473</v>
      </c>
      <c r="E92" s="11">
        <v>8</v>
      </c>
    </row>
    <row r="93" spans="1:5" x14ac:dyDescent="0.3">
      <c r="A93" s="11">
        <f t="shared" si="1"/>
        <v>92</v>
      </c>
      <c r="B93" s="11">
        <v>192</v>
      </c>
      <c r="C93" s="11" t="s">
        <v>462</v>
      </c>
      <c r="D93" s="11" t="s">
        <v>472</v>
      </c>
      <c r="E93" s="11">
        <v>7</v>
      </c>
    </row>
    <row r="94" spans="1:5" x14ac:dyDescent="0.3">
      <c r="A94" s="11">
        <f t="shared" si="1"/>
        <v>93</v>
      </c>
      <c r="B94" s="11">
        <v>193</v>
      </c>
      <c r="C94" s="11" t="s">
        <v>463</v>
      </c>
      <c r="D94" s="11" t="s">
        <v>472</v>
      </c>
      <c r="E94" s="11">
        <v>10</v>
      </c>
    </row>
    <row r="95" spans="1:5" x14ac:dyDescent="0.3">
      <c r="A95" s="11">
        <f t="shared" si="1"/>
        <v>94</v>
      </c>
      <c r="B95" s="11">
        <v>194</v>
      </c>
      <c r="C95" s="11" t="s">
        <v>464</v>
      </c>
      <c r="D95" s="11" t="s">
        <v>471</v>
      </c>
      <c r="E95" s="11">
        <v>82</v>
      </c>
    </row>
    <row r="96" spans="1:5" x14ac:dyDescent="0.3">
      <c r="A96" s="11">
        <f t="shared" si="1"/>
        <v>95</v>
      </c>
      <c r="B96" s="11">
        <v>195</v>
      </c>
      <c r="C96" s="11" t="s">
        <v>465</v>
      </c>
      <c r="D96" s="11" t="s">
        <v>473</v>
      </c>
      <c r="E96" s="11">
        <v>85</v>
      </c>
    </row>
    <row r="97" spans="1:5" x14ac:dyDescent="0.3">
      <c r="A97" s="11">
        <f t="shared" si="1"/>
        <v>96</v>
      </c>
      <c r="B97" s="11">
        <v>196</v>
      </c>
      <c r="C97" s="11" t="s">
        <v>466</v>
      </c>
      <c r="D97" s="11" t="s">
        <v>473</v>
      </c>
      <c r="E97" s="11">
        <v>18</v>
      </c>
    </row>
    <row r="98" spans="1:5" x14ac:dyDescent="0.3">
      <c r="A98" s="11">
        <f t="shared" si="1"/>
        <v>97</v>
      </c>
      <c r="B98" s="11">
        <v>197</v>
      </c>
      <c r="C98" s="11" t="s">
        <v>467</v>
      </c>
      <c r="D98" s="11" t="s">
        <v>472</v>
      </c>
      <c r="E98" s="11">
        <v>54</v>
      </c>
    </row>
    <row r="99" spans="1:5" x14ac:dyDescent="0.3">
      <c r="A99" s="11">
        <f t="shared" si="1"/>
        <v>98</v>
      </c>
      <c r="B99" s="11">
        <v>198</v>
      </c>
      <c r="C99" s="11" t="s">
        <v>468</v>
      </c>
      <c r="D99" s="11" t="s">
        <v>471</v>
      </c>
      <c r="E99" s="11">
        <v>69</v>
      </c>
    </row>
    <row r="100" spans="1:5" x14ac:dyDescent="0.3">
      <c r="A100" s="11">
        <f t="shared" si="1"/>
        <v>99</v>
      </c>
      <c r="B100" s="11">
        <v>199</v>
      </c>
      <c r="C100" s="11" t="s">
        <v>469</v>
      </c>
      <c r="D100" s="11" t="s">
        <v>473</v>
      </c>
      <c r="E100" s="11">
        <v>51</v>
      </c>
    </row>
    <row r="101" spans="1:5" x14ac:dyDescent="0.3">
      <c r="A101" s="11">
        <f t="shared" si="1"/>
        <v>100</v>
      </c>
      <c r="B101" s="11">
        <v>200</v>
      </c>
      <c r="C101" s="11" t="s">
        <v>470</v>
      </c>
      <c r="D101" s="11" t="s">
        <v>472</v>
      </c>
      <c r="E101" s="11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opLeftCell="A81" workbookViewId="0">
      <selection activeCell="N15" sqref="N15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485</v>
      </c>
      <c r="K1" t="s">
        <v>487</v>
      </c>
    </row>
    <row r="2" spans="1:11" x14ac:dyDescent="0.3">
      <c r="A2">
        <v>1</v>
      </c>
      <c r="B2" t="s">
        <v>5</v>
      </c>
      <c r="C2" t="s">
        <v>79</v>
      </c>
      <c r="D2" t="s">
        <v>167</v>
      </c>
      <c r="E2" t="s">
        <v>267</v>
      </c>
      <c r="G2" t="str">
        <f>IF(ISNUMBER(FIND("@",D2)) * ISNUMBER(FIND(".",D2)),"Valid","Invalid")</f>
        <v>Valid</v>
      </c>
      <c r="H2" t="s">
        <v>486</v>
      </c>
      <c r="K2" t="str">
        <f>TEXT(E2,"(000) 000-0000")</f>
        <v>(91799) 235-5832</v>
      </c>
    </row>
    <row r="3" spans="1:11" x14ac:dyDescent="0.3">
      <c r="A3">
        <v>2</v>
      </c>
      <c r="B3" t="s">
        <v>6</v>
      </c>
      <c r="C3" t="s">
        <v>80</v>
      </c>
      <c r="D3" t="s">
        <v>168</v>
      </c>
      <c r="E3" t="s">
        <v>268</v>
      </c>
      <c r="G3" t="str">
        <f t="shared" ref="G3:G66" si="0">IF(ISNUMBER(FIND("@",D3)) * ISNUMBER(FIND(".",D3)),"Valid","Invalid")</f>
        <v>Valid</v>
      </c>
      <c r="H3">
        <f>COUNTIF(G2:G101,"Invalid")</f>
        <v>0</v>
      </c>
      <c r="K3" t="str">
        <f t="shared" ref="K3:K66" si="1">TEXT(E3,"(000) 000-0000")</f>
        <v>(91801) 807-2065</v>
      </c>
    </row>
    <row r="4" spans="1:11" x14ac:dyDescent="0.3">
      <c r="A4">
        <v>3</v>
      </c>
      <c r="B4" t="s">
        <v>7</v>
      </c>
      <c r="C4" t="s">
        <v>81</v>
      </c>
      <c r="D4" t="s">
        <v>169</v>
      </c>
      <c r="E4" t="s">
        <v>269</v>
      </c>
      <c r="G4" t="str">
        <f t="shared" si="0"/>
        <v>Valid</v>
      </c>
      <c r="K4" t="str">
        <f t="shared" si="1"/>
        <v>(441) 492-5909</v>
      </c>
    </row>
    <row r="5" spans="1:11" x14ac:dyDescent="0.3">
      <c r="A5">
        <v>4</v>
      </c>
      <c r="B5" t="s">
        <v>8</v>
      </c>
      <c r="C5" t="s">
        <v>79</v>
      </c>
      <c r="D5" t="s">
        <v>170</v>
      </c>
      <c r="E5" t="s">
        <v>270</v>
      </c>
      <c r="G5" t="str">
        <f t="shared" si="0"/>
        <v>Valid</v>
      </c>
      <c r="K5" t="str">
        <f t="shared" si="1"/>
        <v>(91689) 524-8318</v>
      </c>
    </row>
    <row r="6" spans="1:11" x14ac:dyDescent="0.3">
      <c r="A6">
        <v>5</v>
      </c>
      <c r="B6" t="s">
        <v>9</v>
      </c>
      <c r="C6" t="s">
        <v>82</v>
      </c>
      <c r="D6" t="s">
        <v>171</v>
      </c>
      <c r="E6" t="s">
        <v>271</v>
      </c>
      <c r="G6" t="str">
        <f t="shared" si="0"/>
        <v>Valid</v>
      </c>
      <c r="K6" t="str">
        <f t="shared" si="1"/>
        <v>(91950) 170-8956</v>
      </c>
    </row>
    <row r="7" spans="1:11" x14ac:dyDescent="0.3">
      <c r="A7">
        <v>6</v>
      </c>
      <c r="B7" t="s">
        <v>10</v>
      </c>
      <c r="C7" t="s">
        <v>83</v>
      </c>
      <c r="D7" t="s">
        <v>172</v>
      </c>
      <c r="E7" t="s">
        <v>272</v>
      </c>
      <c r="G7" t="str">
        <f t="shared" si="0"/>
        <v>Valid</v>
      </c>
      <c r="K7" t="str">
        <f t="shared" si="1"/>
        <v>(91063) 918-6645</v>
      </c>
    </row>
    <row r="8" spans="1:11" x14ac:dyDescent="0.3">
      <c r="A8">
        <v>7</v>
      </c>
      <c r="B8" t="s">
        <v>11</v>
      </c>
      <c r="C8" t="s">
        <v>84</v>
      </c>
      <c r="D8" t="s">
        <v>173</v>
      </c>
      <c r="E8" t="s">
        <v>273</v>
      </c>
      <c r="G8" t="str">
        <f t="shared" si="0"/>
        <v>Valid</v>
      </c>
      <c r="K8" t="str">
        <f t="shared" si="1"/>
        <v>(534) 274-8384</v>
      </c>
    </row>
    <row r="9" spans="1:11" x14ac:dyDescent="0.3">
      <c r="A9">
        <v>8</v>
      </c>
      <c r="B9" t="s">
        <v>12</v>
      </c>
      <c r="C9" t="s">
        <v>85</v>
      </c>
      <c r="D9" t="s">
        <v>174</v>
      </c>
      <c r="E9" t="s">
        <v>274</v>
      </c>
      <c r="G9" t="str">
        <f t="shared" si="0"/>
        <v>Valid</v>
      </c>
      <c r="K9" t="str">
        <f t="shared" si="1"/>
        <v>(872) 853-1944</v>
      </c>
    </row>
    <row r="10" spans="1:11" x14ac:dyDescent="0.3">
      <c r="A10">
        <v>9</v>
      </c>
      <c r="B10" t="s">
        <v>13</v>
      </c>
      <c r="C10" t="s">
        <v>86</v>
      </c>
      <c r="D10" t="s">
        <v>175</v>
      </c>
      <c r="E10" t="s">
        <v>275</v>
      </c>
      <c r="G10" t="str">
        <f t="shared" si="0"/>
        <v>Valid</v>
      </c>
      <c r="K10" t="str">
        <f t="shared" si="1"/>
        <v>(095) 493-2435</v>
      </c>
    </row>
    <row r="11" spans="1:11" x14ac:dyDescent="0.3">
      <c r="A11">
        <v>10</v>
      </c>
      <c r="B11" t="s">
        <v>14</v>
      </c>
      <c r="C11" t="s">
        <v>87</v>
      </c>
      <c r="D11" t="s">
        <v>176</v>
      </c>
      <c r="E11" t="s">
        <v>276</v>
      </c>
      <c r="G11" t="str">
        <f t="shared" si="0"/>
        <v>Valid</v>
      </c>
      <c r="K11" t="str">
        <f t="shared" si="1"/>
        <v>(91904) 934-4879</v>
      </c>
    </row>
    <row r="12" spans="1:11" x14ac:dyDescent="0.3">
      <c r="A12">
        <v>11</v>
      </c>
      <c r="B12" t="s">
        <v>15</v>
      </c>
      <c r="C12" t="s">
        <v>88</v>
      </c>
      <c r="D12" t="s">
        <v>177</v>
      </c>
      <c r="E12" t="s">
        <v>277</v>
      </c>
      <c r="G12" t="str">
        <f t="shared" si="0"/>
        <v>Valid</v>
      </c>
      <c r="K12" t="str">
        <f t="shared" si="1"/>
        <v>(799) 630-0002</v>
      </c>
    </row>
    <row r="13" spans="1:11" x14ac:dyDescent="0.3">
      <c r="A13">
        <v>12</v>
      </c>
      <c r="B13" t="s">
        <v>16</v>
      </c>
      <c r="C13" t="s">
        <v>89</v>
      </c>
      <c r="D13" t="s">
        <v>178</v>
      </c>
      <c r="E13" t="s">
        <v>278</v>
      </c>
      <c r="G13" t="str">
        <f t="shared" si="0"/>
        <v>Valid</v>
      </c>
      <c r="K13" t="str">
        <f t="shared" si="1"/>
        <v>(825) 395-2410</v>
      </c>
    </row>
    <row r="14" spans="1:11" x14ac:dyDescent="0.3">
      <c r="A14">
        <v>13</v>
      </c>
      <c r="B14" t="s">
        <v>17</v>
      </c>
      <c r="C14" t="s">
        <v>90</v>
      </c>
      <c r="D14" t="s">
        <v>179</v>
      </c>
      <c r="E14" t="s">
        <v>279</v>
      </c>
      <c r="G14" t="str">
        <f t="shared" si="0"/>
        <v>Valid</v>
      </c>
      <c r="K14" t="str">
        <f t="shared" si="1"/>
        <v>(91866) 837-2354</v>
      </c>
    </row>
    <row r="15" spans="1:11" x14ac:dyDescent="0.3">
      <c r="A15">
        <v>14</v>
      </c>
      <c r="B15" t="s">
        <v>18</v>
      </c>
      <c r="C15" t="s">
        <v>91</v>
      </c>
      <c r="D15" t="s">
        <v>180</v>
      </c>
      <c r="E15" t="s">
        <v>280</v>
      </c>
      <c r="G15" t="str">
        <f t="shared" si="0"/>
        <v>Valid</v>
      </c>
      <c r="K15" t="str">
        <f t="shared" si="1"/>
        <v>(91682) 113-0844</v>
      </c>
    </row>
    <row r="16" spans="1:11" x14ac:dyDescent="0.3">
      <c r="A16">
        <v>15</v>
      </c>
      <c r="B16" t="s">
        <v>19</v>
      </c>
      <c r="C16" t="s">
        <v>92</v>
      </c>
      <c r="D16" t="s">
        <v>181</v>
      </c>
      <c r="E16" t="s">
        <v>281</v>
      </c>
      <c r="G16" t="str">
        <f t="shared" si="0"/>
        <v>Valid</v>
      </c>
      <c r="K16" t="str">
        <f t="shared" si="1"/>
        <v>(010) 796-3356</v>
      </c>
    </row>
    <row r="17" spans="1:11" x14ac:dyDescent="0.3">
      <c r="A17">
        <v>16</v>
      </c>
      <c r="B17" t="s">
        <v>20</v>
      </c>
      <c r="C17" t="s">
        <v>93</v>
      </c>
      <c r="D17" t="s">
        <v>182</v>
      </c>
      <c r="E17" t="s">
        <v>282</v>
      </c>
      <c r="G17" t="str">
        <f t="shared" si="0"/>
        <v>Valid</v>
      </c>
      <c r="K17" t="str">
        <f t="shared" si="1"/>
        <v>(156) 114-7671</v>
      </c>
    </row>
    <row r="18" spans="1:11" x14ac:dyDescent="0.3">
      <c r="A18">
        <v>17</v>
      </c>
      <c r="B18" t="s">
        <v>21</v>
      </c>
      <c r="C18" t="s">
        <v>94</v>
      </c>
      <c r="D18" t="s">
        <v>183</v>
      </c>
      <c r="E18" t="s">
        <v>283</v>
      </c>
      <c r="G18" t="str">
        <f t="shared" si="0"/>
        <v>Valid</v>
      </c>
      <c r="K18" t="str">
        <f t="shared" si="1"/>
        <v>(91369) 136-0407</v>
      </c>
    </row>
    <row r="19" spans="1:11" x14ac:dyDescent="0.3">
      <c r="A19">
        <v>18</v>
      </c>
      <c r="B19" t="s">
        <v>22</v>
      </c>
      <c r="C19" t="s">
        <v>95</v>
      </c>
      <c r="D19" t="s">
        <v>184</v>
      </c>
      <c r="E19" t="s">
        <v>284</v>
      </c>
      <c r="G19" t="str">
        <f t="shared" si="0"/>
        <v>Valid</v>
      </c>
      <c r="K19" t="str">
        <f t="shared" si="1"/>
        <v>(568) 254-6136</v>
      </c>
    </row>
    <row r="20" spans="1:11" x14ac:dyDescent="0.3">
      <c r="A20">
        <v>19</v>
      </c>
      <c r="B20" t="s">
        <v>23</v>
      </c>
      <c r="C20" t="s">
        <v>96</v>
      </c>
      <c r="D20" t="s">
        <v>185</v>
      </c>
      <c r="E20" t="s">
        <v>285</v>
      </c>
      <c r="G20" t="str">
        <f t="shared" si="0"/>
        <v>Valid</v>
      </c>
      <c r="K20" t="str">
        <f t="shared" si="1"/>
        <v>(875) 602-0852</v>
      </c>
    </row>
    <row r="21" spans="1:11" x14ac:dyDescent="0.3">
      <c r="A21">
        <v>20</v>
      </c>
      <c r="B21" t="s">
        <v>21</v>
      </c>
      <c r="C21" t="s">
        <v>97</v>
      </c>
      <c r="D21" t="s">
        <v>186</v>
      </c>
      <c r="E21" t="s">
        <v>286</v>
      </c>
      <c r="G21" t="str">
        <f t="shared" si="0"/>
        <v>Valid</v>
      </c>
      <c r="K21" t="str">
        <f t="shared" si="1"/>
        <v>(924) 807-7267</v>
      </c>
    </row>
    <row r="22" spans="1:11" x14ac:dyDescent="0.3">
      <c r="A22">
        <v>21</v>
      </c>
      <c r="B22" t="s">
        <v>24</v>
      </c>
      <c r="C22" t="s">
        <v>92</v>
      </c>
      <c r="D22" t="s">
        <v>187</v>
      </c>
      <c r="E22" t="s">
        <v>287</v>
      </c>
      <c r="G22" t="str">
        <f t="shared" si="0"/>
        <v>Valid</v>
      </c>
      <c r="K22" t="str">
        <f t="shared" si="1"/>
        <v>(603) 350-6366</v>
      </c>
    </row>
    <row r="23" spans="1:11" x14ac:dyDescent="0.3">
      <c r="A23">
        <v>22</v>
      </c>
      <c r="B23" t="s">
        <v>25</v>
      </c>
      <c r="C23" t="s">
        <v>98</v>
      </c>
      <c r="D23" t="s">
        <v>188</v>
      </c>
      <c r="E23" t="s">
        <v>288</v>
      </c>
      <c r="G23" t="str">
        <f t="shared" si="0"/>
        <v>Valid</v>
      </c>
      <c r="K23" t="str">
        <f t="shared" si="1"/>
        <v>(685) 784-3211</v>
      </c>
    </row>
    <row r="24" spans="1:11" x14ac:dyDescent="0.3">
      <c r="A24">
        <v>23</v>
      </c>
      <c r="B24" t="s">
        <v>26</v>
      </c>
      <c r="C24" t="s">
        <v>99</v>
      </c>
      <c r="D24" t="s">
        <v>189</v>
      </c>
      <c r="E24" t="s">
        <v>289</v>
      </c>
      <c r="G24" t="str">
        <f t="shared" si="0"/>
        <v>Valid</v>
      </c>
      <c r="K24" t="str">
        <f t="shared" si="1"/>
        <v>(91086) 041-1682</v>
      </c>
    </row>
    <row r="25" spans="1:11" x14ac:dyDescent="0.3">
      <c r="A25">
        <v>24</v>
      </c>
      <c r="B25" t="s">
        <v>27</v>
      </c>
      <c r="C25" t="s">
        <v>100</v>
      </c>
      <c r="D25" t="s">
        <v>190</v>
      </c>
      <c r="E25" t="s">
        <v>290</v>
      </c>
      <c r="G25" t="str">
        <f t="shared" si="0"/>
        <v>Valid</v>
      </c>
      <c r="K25" t="str">
        <f t="shared" si="1"/>
        <v>(91947) 849-4058</v>
      </c>
    </row>
    <row r="26" spans="1:11" x14ac:dyDescent="0.3">
      <c r="A26">
        <v>25</v>
      </c>
      <c r="B26" t="s">
        <v>17</v>
      </c>
      <c r="C26" t="s">
        <v>101</v>
      </c>
      <c r="D26" t="s">
        <v>191</v>
      </c>
      <c r="E26" t="s">
        <v>291</v>
      </c>
      <c r="G26" t="str">
        <f t="shared" si="0"/>
        <v>Valid</v>
      </c>
      <c r="K26" t="str">
        <f t="shared" si="1"/>
        <v>(91450) 697-2061</v>
      </c>
    </row>
    <row r="27" spans="1:11" x14ac:dyDescent="0.3">
      <c r="A27">
        <v>26</v>
      </c>
      <c r="B27" t="s">
        <v>9</v>
      </c>
      <c r="C27" t="s">
        <v>102</v>
      </c>
      <c r="D27" t="s">
        <v>192</v>
      </c>
      <c r="E27" t="s">
        <v>292</v>
      </c>
      <c r="G27" t="str">
        <f t="shared" si="0"/>
        <v>Valid</v>
      </c>
      <c r="K27" t="str">
        <f t="shared" si="1"/>
        <v>(618) 018-2454</v>
      </c>
    </row>
    <row r="28" spans="1:11" x14ac:dyDescent="0.3">
      <c r="A28">
        <v>27</v>
      </c>
      <c r="B28" t="s">
        <v>28</v>
      </c>
      <c r="C28" t="s">
        <v>103</v>
      </c>
      <c r="D28" t="s">
        <v>193</v>
      </c>
      <c r="E28" t="s">
        <v>293</v>
      </c>
      <c r="G28" t="str">
        <f t="shared" si="0"/>
        <v>Valid</v>
      </c>
      <c r="K28" t="str">
        <f t="shared" si="1"/>
        <v>(925) 205-5887</v>
      </c>
    </row>
    <row r="29" spans="1:11" x14ac:dyDescent="0.3">
      <c r="A29">
        <v>28</v>
      </c>
      <c r="B29" t="s">
        <v>8</v>
      </c>
      <c r="C29" t="s">
        <v>104</v>
      </c>
      <c r="D29" t="s">
        <v>194</v>
      </c>
      <c r="E29" t="s">
        <v>294</v>
      </c>
      <c r="G29" t="str">
        <f t="shared" si="0"/>
        <v>Valid</v>
      </c>
      <c r="K29" t="str">
        <f t="shared" si="1"/>
        <v>(791) 254-0775</v>
      </c>
    </row>
    <row r="30" spans="1:11" x14ac:dyDescent="0.3">
      <c r="A30">
        <v>29</v>
      </c>
      <c r="B30" t="s">
        <v>29</v>
      </c>
      <c r="C30" t="s">
        <v>105</v>
      </c>
      <c r="D30" t="s">
        <v>195</v>
      </c>
      <c r="E30" t="s">
        <v>295</v>
      </c>
      <c r="G30" t="str">
        <f t="shared" si="0"/>
        <v>Valid</v>
      </c>
      <c r="K30" t="str">
        <f t="shared" si="1"/>
        <v>(499) 594-4042</v>
      </c>
    </row>
    <row r="31" spans="1:11" x14ac:dyDescent="0.3">
      <c r="A31">
        <v>30</v>
      </c>
      <c r="B31" t="s">
        <v>30</v>
      </c>
      <c r="C31" t="s">
        <v>106</v>
      </c>
      <c r="D31" t="s">
        <v>196</v>
      </c>
      <c r="E31" t="s">
        <v>296</v>
      </c>
      <c r="G31" t="str">
        <f t="shared" si="0"/>
        <v>Valid</v>
      </c>
      <c r="K31" t="str">
        <f t="shared" si="1"/>
        <v>(464) 762-4098</v>
      </c>
    </row>
    <row r="32" spans="1:11" x14ac:dyDescent="0.3">
      <c r="A32">
        <v>31</v>
      </c>
      <c r="B32" t="s">
        <v>31</v>
      </c>
      <c r="C32" t="s">
        <v>107</v>
      </c>
      <c r="D32" t="s">
        <v>197</v>
      </c>
      <c r="E32" t="s">
        <v>297</v>
      </c>
      <c r="G32" t="str">
        <f t="shared" si="0"/>
        <v>Valid</v>
      </c>
      <c r="K32" t="str">
        <f t="shared" si="1"/>
        <v>(91997) 776-0236</v>
      </c>
    </row>
    <row r="33" spans="1:11" x14ac:dyDescent="0.3">
      <c r="A33">
        <v>32</v>
      </c>
      <c r="B33" t="s">
        <v>26</v>
      </c>
      <c r="C33" t="s">
        <v>108</v>
      </c>
      <c r="D33" t="s">
        <v>198</v>
      </c>
      <c r="E33" t="s">
        <v>298</v>
      </c>
      <c r="G33" t="str">
        <f t="shared" si="0"/>
        <v>Valid</v>
      </c>
      <c r="K33" t="str">
        <f t="shared" si="1"/>
        <v>(91690) 215-9710</v>
      </c>
    </row>
    <row r="34" spans="1:11" x14ac:dyDescent="0.3">
      <c r="A34">
        <v>33</v>
      </c>
      <c r="B34" t="s">
        <v>32</v>
      </c>
      <c r="C34" t="s">
        <v>109</v>
      </c>
      <c r="D34" t="s">
        <v>199</v>
      </c>
      <c r="E34" t="s">
        <v>299</v>
      </c>
      <c r="G34" t="str">
        <f t="shared" si="0"/>
        <v>Valid</v>
      </c>
      <c r="K34" t="str">
        <f t="shared" si="1"/>
        <v>(220) 051-8176</v>
      </c>
    </row>
    <row r="35" spans="1:11" x14ac:dyDescent="0.3">
      <c r="A35">
        <v>34</v>
      </c>
      <c r="B35" t="s">
        <v>33</v>
      </c>
      <c r="C35" t="s">
        <v>110</v>
      </c>
      <c r="D35" t="s">
        <v>200</v>
      </c>
      <c r="E35" t="s">
        <v>300</v>
      </c>
      <c r="G35" t="str">
        <f t="shared" si="0"/>
        <v>Valid</v>
      </c>
      <c r="K35" t="str">
        <f t="shared" si="1"/>
        <v>(092) 132-1218</v>
      </c>
    </row>
    <row r="36" spans="1:11" x14ac:dyDescent="0.3">
      <c r="A36">
        <v>35</v>
      </c>
      <c r="B36" t="s">
        <v>32</v>
      </c>
      <c r="C36" t="s">
        <v>111</v>
      </c>
      <c r="D36" t="s">
        <v>201</v>
      </c>
      <c r="E36" t="s">
        <v>301</v>
      </c>
      <c r="G36" t="str">
        <f t="shared" si="0"/>
        <v>Valid</v>
      </c>
      <c r="K36" t="str">
        <f t="shared" si="1"/>
        <v>(644) 695-8218</v>
      </c>
    </row>
    <row r="37" spans="1:11" x14ac:dyDescent="0.3">
      <c r="A37">
        <v>36</v>
      </c>
      <c r="B37" t="s">
        <v>34</v>
      </c>
      <c r="C37" t="s">
        <v>68</v>
      </c>
      <c r="D37" t="s">
        <v>202</v>
      </c>
      <c r="E37" t="s">
        <v>302</v>
      </c>
      <c r="G37" t="str">
        <f t="shared" si="0"/>
        <v>Valid</v>
      </c>
      <c r="K37" t="str">
        <f t="shared" si="1"/>
        <v>(554) 002-8805</v>
      </c>
    </row>
    <row r="38" spans="1:11" x14ac:dyDescent="0.3">
      <c r="A38">
        <v>37</v>
      </c>
      <c r="B38" t="s">
        <v>35</v>
      </c>
      <c r="C38" t="s">
        <v>112</v>
      </c>
      <c r="D38" t="s">
        <v>203</v>
      </c>
      <c r="E38" t="s">
        <v>303</v>
      </c>
      <c r="G38" t="str">
        <f t="shared" si="0"/>
        <v>Valid</v>
      </c>
      <c r="K38" t="str">
        <f t="shared" si="1"/>
        <v>(320) 131-2638</v>
      </c>
    </row>
    <row r="39" spans="1:11" x14ac:dyDescent="0.3">
      <c r="A39">
        <v>38</v>
      </c>
      <c r="B39" t="s">
        <v>31</v>
      </c>
      <c r="C39" t="s">
        <v>113</v>
      </c>
      <c r="D39" t="s">
        <v>204</v>
      </c>
      <c r="E39" t="s">
        <v>304</v>
      </c>
      <c r="G39" t="str">
        <f t="shared" si="0"/>
        <v>Valid</v>
      </c>
      <c r="K39" t="str">
        <f t="shared" si="1"/>
        <v>(91569) 764-3029</v>
      </c>
    </row>
    <row r="40" spans="1:11" x14ac:dyDescent="0.3">
      <c r="A40">
        <v>39</v>
      </c>
      <c r="B40" t="s">
        <v>36</v>
      </c>
      <c r="C40" t="s">
        <v>114</v>
      </c>
      <c r="D40" t="s">
        <v>205</v>
      </c>
      <c r="E40" t="s">
        <v>305</v>
      </c>
      <c r="G40" t="str">
        <f t="shared" si="0"/>
        <v>Valid</v>
      </c>
      <c r="K40" t="str">
        <f t="shared" si="1"/>
        <v>(793) 923-6767</v>
      </c>
    </row>
    <row r="41" spans="1:11" x14ac:dyDescent="0.3">
      <c r="A41">
        <v>40</v>
      </c>
      <c r="B41" t="s">
        <v>37</v>
      </c>
      <c r="C41" t="s">
        <v>115</v>
      </c>
      <c r="D41" t="s">
        <v>206</v>
      </c>
      <c r="E41" t="s">
        <v>306</v>
      </c>
      <c r="G41" t="str">
        <f t="shared" si="0"/>
        <v>Valid</v>
      </c>
      <c r="K41" t="str">
        <f t="shared" si="1"/>
        <v>(817) 198-2226</v>
      </c>
    </row>
    <row r="42" spans="1:11" x14ac:dyDescent="0.3">
      <c r="A42">
        <v>41</v>
      </c>
      <c r="B42" t="s">
        <v>38</v>
      </c>
      <c r="C42" t="s">
        <v>116</v>
      </c>
      <c r="D42" t="s">
        <v>207</v>
      </c>
      <c r="E42" t="s">
        <v>307</v>
      </c>
      <c r="G42" t="str">
        <f t="shared" si="0"/>
        <v>Valid</v>
      </c>
      <c r="K42" t="str">
        <f t="shared" si="1"/>
        <v>(469) 774-9954</v>
      </c>
    </row>
    <row r="43" spans="1:11" x14ac:dyDescent="0.3">
      <c r="A43">
        <v>42</v>
      </c>
      <c r="B43" t="s">
        <v>37</v>
      </c>
      <c r="C43" t="s">
        <v>117</v>
      </c>
      <c r="D43" t="s">
        <v>208</v>
      </c>
      <c r="E43" t="s">
        <v>308</v>
      </c>
      <c r="G43" t="str">
        <f t="shared" si="0"/>
        <v>Valid</v>
      </c>
      <c r="K43" t="str">
        <f t="shared" si="1"/>
        <v>(506) 334-2628</v>
      </c>
    </row>
    <row r="44" spans="1:11" x14ac:dyDescent="0.3">
      <c r="A44">
        <v>43</v>
      </c>
      <c r="B44" t="s">
        <v>39</v>
      </c>
      <c r="C44" t="s">
        <v>118</v>
      </c>
      <c r="D44" t="s">
        <v>209</v>
      </c>
      <c r="E44" t="s">
        <v>309</v>
      </c>
      <c r="G44" t="str">
        <f t="shared" si="0"/>
        <v>Valid</v>
      </c>
      <c r="K44" t="str">
        <f t="shared" si="1"/>
        <v>(504) 394-5585</v>
      </c>
    </row>
    <row r="45" spans="1:11" x14ac:dyDescent="0.3">
      <c r="A45">
        <v>44</v>
      </c>
      <c r="B45" t="s">
        <v>40</v>
      </c>
      <c r="C45" t="s">
        <v>119</v>
      </c>
      <c r="D45" t="s">
        <v>210</v>
      </c>
      <c r="E45" t="s">
        <v>310</v>
      </c>
      <c r="G45" t="str">
        <f t="shared" si="0"/>
        <v>Valid</v>
      </c>
      <c r="K45" t="str">
        <f t="shared" si="1"/>
        <v>(91043) 755-2584</v>
      </c>
    </row>
    <row r="46" spans="1:11" x14ac:dyDescent="0.3">
      <c r="A46">
        <v>45</v>
      </c>
      <c r="B46" t="s">
        <v>41</v>
      </c>
      <c r="C46" t="s">
        <v>120</v>
      </c>
      <c r="D46" t="s">
        <v>211</v>
      </c>
      <c r="E46" t="s">
        <v>311</v>
      </c>
      <c r="G46" t="str">
        <f t="shared" si="0"/>
        <v>Valid</v>
      </c>
      <c r="K46" t="str">
        <f t="shared" si="1"/>
        <v>(91234) 528-8396</v>
      </c>
    </row>
    <row r="47" spans="1:11" x14ac:dyDescent="0.3">
      <c r="A47">
        <v>46</v>
      </c>
      <c r="B47" t="s">
        <v>42</v>
      </c>
      <c r="C47" t="s">
        <v>121</v>
      </c>
      <c r="D47" t="s">
        <v>212</v>
      </c>
      <c r="E47" t="s">
        <v>312</v>
      </c>
      <c r="G47" t="str">
        <f t="shared" si="0"/>
        <v>Valid</v>
      </c>
      <c r="K47" t="str">
        <f t="shared" si="1"/>
        <v>(91255) 011-0099</v>
      </c>
    </row>
    <row r="48" spans="1:11" x14ac:dyDescent="0.3">
      <c r="A48">
        <v>47</v>
      </c>
      <c r="B48" t="s">
        <v>43</v>
      </c>
      <c r="C48" t="s">
        <v>122</v>
      </c>
      <c r="D48" t="s">
        <v>213</v>
      </c>
      <c r="E48" t="s">
        <v>313</v>
      </c>
      <c r="G48" t="str">
        <f t="shared" si="0"/>
        <v>Valid</v>
      </c>
      <c r="K48" t="str">
        <f t="shared" si="1"/>
        <v>(91890) 874-6303</v>
      </c>
    </row>
    <row r="49" spans="1:11" x14ac:dyDescent="0.3">
      <c r="A49">
        <v>48</v>
      </c>
      <c r="B49" t="s">
        <v>44</v>
      </c>
      <c r="C49" t="s">
        <v>84</v>
      </c>
      <c r="D49" t="s">
        <v>214</v>
      </c>
      <c r="E49" t="s">
        <v>314</v>
      </c>
      <c r="G49" t="str">
        <f t="shared" si="0"/>
        <v>Valid</v>
      </c>
      <c r="K49" t="str">
        <f t="shared" si="1"/>
        <v>(277) 528-2411</v>
      </c>
    </row>
    <row r="50" spans="1:11" x14ac:dyDescent="0.3">
      <c r="A50">
        <v>49</v>
      </c>
      <c r="B50" t="s">
        <v>38</v>
      </c>
      <c r="C50" t="s">
        <v>123</v>
      </c>
      <c r="D50" t="s">
        <v>215</v>
      </c>
      <c r="E50" t="s">
        <v>315</v>
      </c>
      <c r="G50" t="str">
        <f t="shared" si="0"/>
        <v>Valid</v>
      </c>
      <c r="K50" t="str">
        <f t="shared" si="1"/>
        <v>(91795) 903-4640</v>
      </c>
    </row>
    <row r="51" spans="1:11" x14ac:dyDescent="0.3">
      <c r="A51">
        <v>50</v>
      </c>
      <c r="B51" t="s">
        <v>45</v>
      </c>
      <c r="C51" t="s">
        <v>124</v>
      </c>
      <c r="D51" t="s">
        <v>216</v>
      </c>
      <c r="E51" t="s">
        <v>316</v>
      </c>
      <c r="G51" t="str">
        <f t="shared" si="0"/>
        <v>Valid</v>
      </c>
      <c r="K51" t="str">
        <f t="shared" si="1"/>
        <v>(91979) 609-9283</v>
      </c>
    </row>
    <row r="52" spans="1:11" x14ac:dyDescent="0.3">
      <c r="A52">
        <v>51</v>
      </c>
      <c r="B52" t="s">
        <v>46</v>
      </c>
      <c r="C52" t="s">
        <v>125</v>
      </c>
      <c r="D52" t="s">
        <v>217</v>
      </c>
      <c r="E52" t="s">
        <v>317</v>
      </c>
      <c r="G52" t="str">
        <f t="shared" si="0"/>
        <v>Valid</v>
      </c>
      <c r="K52" t="str">
        <f t="shared" si="1"/>
        <v>(91840) 773-7782</v>
      </c>
    </row>
    <row r="53" spans="1:11" x14ac:dyDescent="0.3">
      <c r="A53">
        <v>52</v>
      </c>
      <c r="B53" t="s">
        <v>47</v>
      </c>
      <c r="C53" t="s">
        <v>126</v>
      </c>
      <c r="D53" t="s">
        <v>218</v>
      </c>
      <c r="E53" t="s">
        <v>318</v>
      </c>
      <c r="G53" t="str">
        <f t="shared" si="0"/>
        <v>Valid</v>
      </c>
      <c r="K53" t="str">
        <f t="shared" si="1"/>
        <v>(91199) 353-1778</v>
      </c>
    </row>
    <row r="54" spans="1:11" x14ac:dyDescent="0.3">
      <c r="A54">
        <v>53</v>
      </c>
      <c r="B54" t="s">
        <v>48</v>
      </c>
      <c r="C54" t="s">
        <v>127</v>
      </c>
      <c r="D54" t="s">
        <v>219</v>
      </c>
      <c r="E54" t="s">
        <v>319</v>
      </c>
      <c r="G54" t="str">
        <f t="shared" si="0"/>
        <v>Valid</v>
      </c>
      <c r="K54" t="str">
        <f t="shared" si="1"/>
        <v>(91717) 822-4726</v>
      </c>
    </row>
    <row r="55" spans="1:11" x14ac:dyDescent="0.3">
      <c r="A55">
        <v>54</v>
      </c>
      <c r="B55" t="s">
        <v>49</v>
      </c>
      <c r="C55" t="s">
        <v>124</v>
      </c>
      <c r="D55" t="s">
        <v>220</v>
      </c>
      <c r="E55" t="s">
        <v>320</v>
      </c>
      <c r="G55" t="str">
        <f t="shared" si="0"/>
        <v>Valid</v>
      </c>
      <c r="K55" t="str">
        <f t="shared" si="1"/>
        <v>(666) 835-3223</v>
      </c>
    </row>
    <row r="56" spans="1:11" x14ac:dyDescent="0.3">
      <c r="A56">
        <v>55</v>
      </c>
      <c r="B56" t="s">
        <v>18</v>
      </c>
      <c r="C56" t="s">
        <v>128</v>
      </c>
      <c r="D56" t="s">
        <v>221</v>
      </c>
      <c r="E56" t="s">
        <v>321</v>
      </c>
      <c r="G56" t="str">
        <f t="shared" si="0"/>
        <v>Valid</v>
      </c>
      <c r="K56" t="str">
        <f t="shared" si="1"/>
        <v>(91055) 121-3996</v>
      </c>
    </row>
    <row r="57" spans="1:11" x14ac:dyDescent="0.3">
      <c r="A57">
        <v>56</v>
      </c>
      <c r="B57" t="s">
        <v>20</v>
      </c>
      <c r="C57" t="s">
        <v>129</v>
      </c>
      <c r="D57" t="s">
        <v>222</v>
      </c>
      <c r="E57" t="s">
        <v>322</v>
      </c>
      <c r="G57" t="str">
        <f t="shared" si="0"/>
        <v>Valid</v>
      </c>
      <c r="K57" t="str">
        <f t="shared" si="1"/>
        <v>(045) 245-1281</v>
      </c>
    </row>
    <row r="58" spans="1:11" x14ac:dyDescent="0.3">
      <c r="A58">
        <v>57</v>
      </c>
      <c r="B58" t="s">
        <v>11</v>
      </c>
      <c r="C58" t="s">
        <v>130</v>
      </c>
      <c r="D58" t="s">
        <v>223</v>
      </c>
      <c r="E58" t="s">
        <v>323</v>
      </c>
      <c r="G58" t="str">
        <f t="shared" si="0"/>
        <v>Valid</v>
      </c>
      <c r="K58" t="str">
        <f t="shared" si="1"/>
        <v>(642) 733-7823</v>
      </c>
    </row>
    <row r="59" spans="1:11" x14ac:dyDescent="0.3">
      <c r="A59">
        <v>58</v>
      </c>
      <c r="B59" t="s">
        <v>50</v>
      </c>
      <c r="C59" t="s">
        <v>131</v>
      </c>
      <c r="D59" t="s">
        <v>224</v>
      </c>
      <c r="E59" t="s">
        <v>324</v>
      </c>
      <c r="G59" t="str">
        <f t="shared" si="0"/>
        <v>Valid</v>
      </c>
      <c r="K59" t="str">
        <f t="shared" si="1"/>
        <v>(263) 694-5929</v>
      </c>
    </row>
    <row r="60" spans="1:11" x14ac:dyDescent="0.3">
      <c r="A60">
        <v>59</v>
      </c>
      <c r="B60" t="s">
        <v>51</v>
      </c>
      <c r="C60" t="s">
        <v>132</v>
      </c>
      <c r="D60" t="s">
        <v>225</v>
      </c>
      <c r="E60" t="s">
        <v>325</v>
      </c>
      <c r="G60" t="str">
        <f t="shared" si="0"/>
        <v>Valid</v>
      </c>
      <c r="K60" t="str">
        <f t="shared" si="1"/>
        <v>(91911) 424-1387</v>
      </c>
    </row>
    <row r="61" spans="1:11" x14ac:dyDescent="0.3">
      <c r="A61">
        <v>60</v>
      </c>
      <c r="B61" t="s">
        <v>52</v>
      </c>
      <c r="C61" t="s">
        <v>133</v>
      </c>
      <c r="D61" t="s">
        <v>226</v>
      </c>
      <c r="E61" t="s">
        <v>326</v>
      </c>
      <c r="G61" t="str">
        <f t="shared" si="0"/>
        <v>Valid</v>
      </c>
      <c r="K61" t="str">
        <f t="shared" si="1"/>
        <v>(91449) 114-0579</v>
      </c>
    </row>
    <row r="62" spans="1:11" x14ac:dyDescent="0.3">
      <c r="A62">
        <v>61</v>
      </c>
      <c r="B62" t="s">
        <v>53</v>
      </c>
      <c r="C62" t="s">
        <v>134</v>
      </c>
      <c r="D62" t="s">
        <v>227</v>
      </c>
      <c r="E62" t="s">
        <v>327</v>
      </c>
      <c r="G62" t="str">
        <f t="shared" si="0"/>
        <v>Valid</v>
      </c>
      <c r="K62" t="str">
        <f>TEXT(E62,"(000) 000-0000")</f>
        <v>(473) 716-7768</v>
      </c>
    </row>
    <row r="63" spans="1:11" x14ac:dyDescent="0.3">
      <c r="A63">
        <v>62</v>
      </c>
      <c r="B63" t="s">
        <v>20</v>
      </c>
      <c r="C63" t="s">
        <v>135</v>
      </c>
      <c r="D63" t="s">
        <v>228</v>
      </c>
      <c r="E63" t="s">
        <v>328</v>
      </c>
      <c r="G63" t="str">
        <f t="shared" si="0"/>
        <v>Valid</v>
      </c>
      <c r="K63" t="str">
        <f t="shared" si="1"/>
        <v>(91891) 096-0231</v>
      </c>
    </row>
    <row r="64" spans="1:11" x14ac:dyDescent="0.3">
      <c r="A64">
        <v>63</v>
      </c>
      <c r="B64" t="s">
        <v>45</v>
      </c>
      <c r="C64" t="s">
        <v>136</v>
      </c>
      <c r="D64" t="s">
        <v>229</v>
      </c>
      <c r="E64" t="s">
        <v>329</v>
      </c>
      <c r="G64" t="str">
        <f t="shared" si="0"/>
        <v>Valid</v>
      </c>
      <c r="K64" t="str">
        <f t="shared" si="1"/>
        <v>(733) 206-0073</v>
      </c>
    </row>
    <row r="65" spans="1:11" x14ac:dyDescent="0.3">
      <c r="A65">
        <v>64</v>
      </c>
      <c r="B65" t="s">
        <v>54</v>
      </c>
      <c r="C65" t="s">
        <v>137</v>
      </c>
      <c r="D65" t="s">
        <v>230</v>
      </c>
      <c r="E65" t="s">
        <v>330</v>
      </c>
      <c r="G65" t="str">
        <f t="shared" si="0"/>
        <v>Valid</v>
      </c>
      <c r="K65" t="str">
        <f t="shared" si="1"/>
        <v>(157) 316-2967</v>
      </c>
    </row>
    <row r="66" spans="1:11" x14ac:dyDescent="0.3">
      <c r="A66">
        <v>65</v>
      </c>
      <c r="B66" t="s">
        <v>55</v>
      </c>
      <c r="C66" t="s">
        <v>138</v>
      </c>
      <c r="D66" t="s">
        <v>231</v>
      </c>
      <c r="E66" t="s">
        <v>331</v>
      </c>
      <c r="G66" t="str">
        <f t="shared" si="0"/>
        <v>Valid</v>
      </c>
      <c r="K66" t="str">
        <f t="shared" si="1"/>
        <v>(528) 040-2069</v>
      </c>
    </row>
    <row r="67" spans="1:11" x14ac:dyDescent="0.3">
      <c r="A67">
        <v>66</v>
      </c>
      <c r="B67" t="s">
        <v>56</v>
      </c>
      <c r="C67" t="s">
        <v>139</v>
      </c>
      <c r="D67" t="s">
        <v>232</v>
      </c>
      <c r="E67" t="s">
        <v>332</v>
      </c>
      <c r="G67" t="str">
        <f t="shared" ref="G67:G101" si="2">IF(ISNUMBER(FIND("@",D67)) * ISNUMBER(FIND(".",D67)),"Valid","Invalid")</f>
        <v>Valid</v>
      </c>
      <c r="K67" t="str">
        <f t="shared" ref="K67:K74" si="3">TEXT(E67,"(000) 000-0000")</f>
        <v>(098) 660-5417</v>
      </c>
    </row>
    <row r="68" spans="1:11" x14ac:dyDescent="0.3">
      <c r="A68">
        <v>67</v>
      </c>
      <c r="B68" t="s">
        <v>57</v>
      </c>
      <c r="C68" t="s">
        <v>104</v>
      </c>
      <c r="D68" t="s">
        <v>233</v>
      </c>
      <c r="E68" t="s">
        <v>333</v>
      </c>
      <c r="G68" t="str">
        <f t="shared" si="2"/>
        <v>Valid</v>
      </c>
      <c r="K68" t="str">
        <f t="shared" si="3"/>
        <v>(221) 813-8757</v>
      </c>
    </row>
    <row r="69" spans="1:11" x14ac:dyDescent="0.3">
      <c r="A69">
        <v>68</v>
      </c>
      <c r="B69" t="s">
        <v>58</v>
      </c>
      <c r="C69" t="s">
        <v>140</v>
      </c>
      <c r="D69" t="s">
        <v>234</v>
      </c>
      <c r="E69" t="s">
        <v>334</v>
      </c>
      <c r="G69" t="str">
        <f t="shared" si="2"/>
        <v>Valid</v>
      </c>
      <c r="K69" t="str">
        <f t="shared" si="3"/>
        <v>(91976) 253-8612</v>
      </c>
    </row>
    <row r="70" spans="1:11" x14ac:dyDescent="0.3">
      <c r="A70">
        <v>69</v>
      </c>
      <c r="B70" t="s">
        <v>59</v>
      </c>
      <c r="C70" t="s">
        <v>141</v>
      </c>
      <c r="D70" t="s">
        <v>235</v>
      </c>
      <c r="E70" t="s">
        <v>335</v>
      </c>
      <c r="G70" t="str">
        <f t="shared" si="2"/>
        <v>Valid</v>
      </c>
      <c r="K70" t="str">
        <f t="shared" si="3"/>
        <v>(953) 663-6947</v>
      </c>
    </row>
    <row r="71" spans="1:11" x14ac:dyDescent="0.3">
      <c r="A71">
        <v>70</v>
      </c>
      <c r="B71" t="s">
        <v>7</v>
      </c>
      <c r="C71" t="s">
        <v>142</v>
      </c>
      <c r="D71" t="s">
        <v>236</v>
      </c>
      <c r="E71" t="s">
        <v>336</v>
      </c>
      <c r="G71" t="str">
        <f t="shared" si="2"/>
        <v>Valid</v>
      </c>
      <c r="K71" t="str">
        <f t="shared" si="3"/>
        <v>(959) 764-2893</v>
      </c>
    </row>
    <row r="72" spans="1:11" x14ac:dyDescent="0.3">
      <c r="A72">
        <v>71</v>
      </c>
      <c r="B72" t="s">
        <v>60</v>
      </c>
      <c r="C72" t="s">
        <v>143</v>
      </c>
      <c r="D72" t="s">
        <v>237</v>
      </c>
      <c r="E72" t="s">
        <v>337</v>
      </c>
      <c r="G72" t="str">
        <f t="shared" si="2"/>
        <v>Valid</v>
      </c>
      <c r="K72" t="str">
        <f t="shared" si="3"/>
        <v>(459) 338-6049</v>
      </c>
    </row>
    <row r="73" spans="1:11" x14ac:dyDescent="0.3">
      <c r="A73">
        <v>72</v>
      </c>
      <c r="B73" t="s">
        <v>35</v>
      </c>
      <c r="C73" t="s">
        <v>144</v>
      </c>
      <c r="D73" t="s">
        <v>238</v>
      </c>
      <c r="E73" t="s">
        <v>338</v>
      </c>
      <c r="G73" t="str">
        <f t="shared" si="2"/>
        <v>Valid</v>
      </c>
      <c r="K73" t="str">
        <f t="shared" si="3"/>
        <v>(020) 574-6949</v>
      </c>
    </row>
    <row r="74" spans="1:11" x14ac:dyDescent="0.3">
      <c r="A74">
        <v>73</v>
      </c>
      <c r="B74" t="s">
        <v>61</v>
      </c>
      <c r="C74" t="s">
        <v>145</v>
      </c>
      <c r="D74" t="s">
        <v>239</v>
      </c>
      <c r="E74" t="s">
        <v>339</v>
      </c>
      <c r="G74" t="str">
        <f t="shared" si="2"/>
        <v>Valid</v>
      </c>
      <c r="K74" t="str">
        <f t="shared" si="3"/>
        <v>(91590) 164-0048</v>
      </c>
    </row>
    <row r="75" spans="1:11" x14ac:dyDescent="0.3">
      <c r="A75">
        <v>74</v>
      </c>
      <c r="B75" t="s">
        <v>62</v>
      </c>
      <c r="C75" t="s">
        <v>146</v>
      </c>
      <c r="D75" t="s">
        <v>240</v>
      </c>
      <c r="E75" t="s">
        <v>340</v>
      </c>
      <c r="G75" t="str">
        <f t="shared" si="2"/>
        <v>Valid</v>
      </c>
      <c r="K75" t="str">
        <f>TEXT(E75,"(000) 000-0000")</f>
        <v>(061) 312-0856</v>
      </c>
    </row>
    <row r="76" spans="1:11" x14ac:dyDescent="0.3">
      <c r="A76">
        <v>75</v>
      </c>
      <c r="B76" t="s">
        <v>63</v>
      </c>
      <c r="C76" t="s">
        <v>147</v>
      </c>
      <c r="D76" t="s">
        <v>241</v>
      </c>
      <c r="E76" t="s">
        <v>341</v>
      </c>
      <c r="G76" t="str">
        <f t="shared" si="2"/>
        <v>Valid</v>
      </c>
      <c r="K76" t="str">
        <f t="shared" ref="K76:K101" si="4">TEXT(E76,"(000) 000-0000")</f>
        <v>(111) 942-8740</v>
      </c>
    </row>
    <row r="77" spans="1:11" x14ac:dyDescent="0.3">
      <c r="A77">
        <v>76</v>
      </c>
      <c r="B77" t="s">
        <v>64</v>
      </c>
      <c r="C77" t="s">
        <v>148</v>
      </c>
      <c r="D77" t="s">
        <v>242</v>
      </c>
      <c r="E77" t="s">
        <v>342</v>
      </c>
      <c r="G77" t="str">
        <f t="shared" si="2"/>
        <v>Valid</v>
      </c>
      <c r="K77" t="str">
        <f t="shared" si="4"/>
        <v>(263) 108-1851</v>
      </c>
    </row>
    <row r="78" spans="1:11" x14ac:dyDescent="0.3">
      <c r="A78">
        <v>77</v>
      </c>
      <c r="B78" t="s">
        <v>65</v>
      </c>
      <c r="C78" t="s">
        <v>149</v>
      </c>
      <c r="D78" t="s">
        <v>243</v>
      </c>
      <c r="E78" t="s">
        <v>343</v>
      </c>
      <c r="G78" t="str">
        <f t="shared" si="2"/>
        <v>Valid</v>
      </c>
      <c r="K78" t="str">
        <f t="shared" si="4"/>
        <v>(185) 820-0753</v>
      </c>
    </row>
    <row r="79" spans="1:11" x14ac:dyDescent="0.3">
      <c r="A79">
        <v>78</v>
      </c>
      <c r="B79" t="s">
        <v>42</v>
      </c>
      <c r="C79" t="s">
        <v>150</v>
      </c>
      <c r="D79" t="s">
        <v>244</v>
      </c>
      <c r="E79" t="s">
        <v>344</v>
      </c>
      <c r="G79" t="str">
        <f t="shared" si="2"/>
        <v>Valid</v>
      </c>
      <c r="K79" t="str">
        <f t="shared" si="4"/>
        <v>(434) 033-1831</v>
      </c>
    </row>
    <row r="80" spans="1:11" x14ac:dyDescent="0.3">
      <c r="A80">
        <v>79</v>
      </c>
      <c r="B80" t="s">
        <v>66</v>
      </c>
      <c r="C80" t="s">
        <v>151</v>
      </c>
      <c r="D80" t="s">
        <v>245</v>
      </c>
      <c r="E80" t="s">
        <v>345</v>
      </c>
      <c r="G80" t="str">
        <f t="shared" si="2"/>
        <v>Valid</v>
      </c>
      <c r="K80" t="str">
        <f t="shared" si="4"/>
        <v>(283) 222-6078</v>
      </c>
    </row>
    <row r="81" spans="1:11" x14ac:dyDescent="0.3">
      <c r="A81">
        <v>80</v>
      </c>
      <c r="B81" t="s">
        <v>67</v>
      </c>
      <c r="C81" t="s">
        <v>152</v>
      </c>
      <c r="D81" t="s">
        <v>246</v>
      </c>
      <c r="E81" t="s">
        <v>346</v>
      </c>
      <c r="G81" t="str">
        <f t="shared" si="2"/>
        <v>Valid</v>
      </c>
      <c r="K81" t="str">
        <f t="shared" si="4"/>
        <v>(91349) 884-5805</v>
      </c>
    </row>
    <row r="82" spans="1:11" x14ac:dyDescent="0.3">
      <c r="A82">
        <v>81</v>
      </c>
      <c r="B82" t="s">
        <v>33</v>
      </c>
      <c r="C82" t="s">
        <v>153</v>
      </c>
      <c r="D82" t="s">
        <v>247</v>
      </c>
      <c r="E82" t="s">
        <v>347</v>
      </c>
      <c r="G82" t="str">
        <f t="shared" si="2"/>
        <v>Valid</v>
      </c>
      <c r="K82" t="str">
        <f t="shared" si="4"/>
        <v>(91404) 834-7399</v>
      </c>
    </row>
    <row r="83" spans="1:11" x14ac:dyDescent="0.3">
      <c r="A83">
        <v>82</v>
      </c>
      <c r="B83" t="s">
        <v>68</v>
      </c>
      <c r="C83" t="s">
        <v>154</v>
      </c>
      <c r="D83" t="s">
        <v>248</v>
      </c>
      <c r="E83" t="s">
        <v>348</v>
      </c>
      <c r="G83" t="str">
        <f t="shared" si="2"/>
        <v>Valid</v>
      </c>
      <c r="K83" t="str">
        <f t="shared" si="4"/>
        <v>(635) 590-9749</v>
      </c>
    </row>
    <row r="84" spans="1:11" x14ac:dyDescent="0.3">
      <c r="A84">
        <v>83</v>
      </c>
      <c r="B84" t="s">
        <v>69</v>
      </c>
      <c r="C84" t="s">
        <v>143</v>
      </c>
      <c r="D84" t="s">
        <v>249</v>
      </c>
      <c r="E84" t="s">
        <v>349</v>
      </c>
      <c r="G84" t="str">
        <f t="shared" si="2"/>
        <v>Valid</v>
      </c>
      <c r="K84" t="str">
        <f t="shared" si="4"/>
        <v>(715) 272-7655</v>
      </c>
    </row>
    <row r="85" spans="1:11" x14ac:dyDescent="0.3">
      <c r="A85">
        <v>84</v>
      </c>
      <c r="B85" t="s">
        <v>70</v>
      </c>
      <c r="C85" t="s">
        <v>155</v>
      </c>
      <c r="D85" t="s">
        <v>250</v>
      </c>
      <c r="E85" t="s">
        <v>350</v>
      </c>
      <c r="G85" t="str">
        <f t="shared" si="2"/>
        <v>Valid</v>
      </c>
      <c r="K85" t="str">
        <f t="shared" si="4"/>
        <v>(697) 524-2784</v>
      </c>
    </row>
    <row r="86" spans="1:11" x14ac:dyDescent="0.3">
      <c r="A86">
        <v>85</v>
      </c>
      <c r="B86" t="s">
        <v>71</v>
      </c>
      <c r="C86" t="s">
        <v>156</v>
      </c>
      <c r="D86" t="s">
        <v>251</v>
      </c>
      <c r="E86" t="s">
        <v>351</v>
      </c>
      <c r="G86" t="str">
        <f t="shared" si="2"/>
        <v>Valid</v>
      </c>
      <c r="K86" t="str">
        <f t="shared" si="4"/>
        <v>(91228) 909-2060</v>
      </c>
    </row>
    <row r="87" spans="1:11" x14ac:dyDescent="0.3">
      <c r="A87">
        <v>86</v>
      </c>
      <c r="B87" t="s">
        <v>72</v>
      </c>
      <c r="C87" t="s">
        <v>157</v>
      </c>
      <c r="D87" t="s">
        <v>252</v>
      </c>
      <c r="E87" t="s">
        <v>352</v>
      </c>
      <c r="G87" t="str">
        <f t="shared" si="2"/>
        <v>Valid</v>
      </c>
      <c r="K87" t="str">
        <f t="shared" si="4"/>
        <v>(990) 411-6019</v>
      </c>
    </row>
    <row r="88" spans="1:11" x14ac:dyDescent="0.3">
      <c r="A88">
        <v>87</v>
      </c>
      <c r="B88" t="s">
        <v>12</v>
      </c>
      <c r="C88" t="s">
        <v>158</v>
      </c>
      <c r="D88" t="s">
        <v>253</v>
      </c>
      <c r="E88" t="s">
        <v>353</v>
      </c>
      <c r="G88" t="str">
        <f t="shared" si="2"/>
        <v>Valid</v>
      </c>
      <c r="K88" t="str">
        <f t="shared" si="4"/>
        <v>(453) 950-1189</v>
      </c>
    </row>
    <row r="89" spans="1:11" x14ac:dyDescent="0.3">
      <c r="A89">
        <v>88</v>
      </c>
      <c r="B89" t="s">
        <v>22</v>
      </c>
      <c r="C89" t="s">
        <v>159</v>
      </c>
      <c r="D89" t="s">
        <v>254</v>
      </c>
      <c r="E89" t="s">
        <v>354</v>
      </c>
      <c r="G89" t="str">
        <f t="shared" si="2"/>
        <v>Valid</v>
      </c>
      <c r="K89" t="str">
        <f t="shared" si="4"/>
        <v>(91220) 771-2401</v>
      </c>
    </row>
    <row r="90" spans="1:11" x14ac:dyDescent="0.3">
      <c r="A90">
        <v>89</v>
      </c>
      <c r="B90" t="s">
        <v>73</v>
      </c>
      <c r="C90" t="s">
        <v>160</v>
      </c>
      <c r="D90" t="s">
        <v>255</v>
      </c>
      <c r="E90" t="s">
        <v>355</v>
      </c>
      <c r="G90" t="str">
        <f t="shared" si="2"/>
        <v>Valid</v>
      </c>
      <c r="K90" t="str">
        <f t="shared" si="4"/>
        <v>(836) 159-2524</v>
      </c>
    </row>
    <row r="91" spans="1:11" x14ac:dyDescent="0.3">
      <c r="A91">
        <v>90</v>
      </c>
      <c r="B91" t="s">
        <v>29</v>
      </c>
      <c r="C91" t="s">
        <v>161</v>
      </c>
      <c r="D91" t="s">
        <v>256</v>
      </c>
      <c r="E91" t="s">
        <v>356</v>
      </c>
      <c r="G91" t="str">
        <f t="shared" si="2"/>
        <v>Valid</v>
      </c>
      <c r="K91" t="str">
        <f t="shared" si="4"/>
        <v>(671) 377-3412</v>
      </c>
    </row>
    <row r="92" spans="1:11" x14ac:dyDescent="0.3">
      <c r="A92">
        <v>91</v>
      </c>
      <c r="B92" t="s">
        <v>51</v>
      </c>
      <c r="C92" t="s">
        <v>162</v>
      </c>
      <c r="D92" t="s">
        <v>257</v>
      </c>
      <c r="E92" t="s">
        <v>357</v>
      </c>
      <c r="G92" t="str">
        <f t="shared" si="2"/>
        <v>Valid</v>
      </c>
      <c r="K92" t="str">
        <f t="shared" si="4"/>
        <v>(918) 227-0103</v>
      </c>
    </row>
    <row r="93" spans="1:11" x14ac:dyDescent="0.3">
      <c r="A93">
        <v>92</v>
      </c>
      <c r="B93" t="s">
        <v>46</v>
      </c>
      <c r="C93" t="s">
        <v>131</v>
      </c>
      <c r="D93" t="s">
        <v>258</v>
      </c>
      <c r="E93" t="s">
        <v>358</v>
      </c>
      <c r="G93" t="str">
        <f t="shared" si="2"/>
        <v>Valid</v>
      </c>
      <c r="K93" t="str">
        <f t="shared" si="4"/>
        <v>(91726) 750-6021</v>
      </c>
    </row>
    <row r="94" spans="1:11" x14ac:dyDescent="0.3">
      <c r="A94">
        <v>93</v>
      </c>
      <c r="B94" t="s">
        <v>57</v>
      </c>
      <c r="C94" t="s">
        <v>85</v>
      </c>
      <c r="D94" t="s">
        <v>259</v>
      </c>
      <c r="E94" t="s">
        <v>359</v>
      </c>
      <c r="G94" t="str">
        <f t="shared" si="2"/>
        <v>Valid</v>
      </c>
      <c r="K94" t="str">
        <f t="shared" si="4"/>
        <v>(619) 494-2371</v>
      </c>
    </row>
    <row r="95" spans="1:11" x14ac:dyDescent="0.3">
      <c r="A95">
        <v>94</v>
      </c>
      <c r="B95" t="s">
        <v>74</v>
      </c>
      <c r="C95" t="s">
        <v>113</v>
      </c>
      <c r="D95" t="s">
        <v>260</v>
      </c>
      <c r="E95" t="s">
        <v>360</v>
      </c>
      <c r="G95" t="str">
        <f t="shared" si="2"/>
        <v>Valid</v>
      </c>
      <c r="K95" t="str">
        <f t="shared" si="4"/>
        <v>(112) 342-9601</v>
      </c>
    </row>
    <row r="96" spans="1:11" x14ac:dyDescent="0.3">
      <c r="A96">
        <v>95</v>
      </c>
      <c r="B96" t="s">
        <v>75</v>
      </c>
      <c r="C96" t="s">
        <v>148</v>
      </c>
      <c r="D96" t="s">
        <v>261</v>
      </c>
      <c r="E96" t="s">
        <v>361</v>
      </c>
      <c r="G96" t="str">
        <f t="shared" si="2"/>
        <v>Valid</v>
      </c>
      <c r="K96" t="str">
        <f t="shared" si="4"/>
        <v>(91524) 735-9765</v>
      </c>
    </row>
    <row r="97" spans="1:11" x14ac:dyDescent="0.3">
      <c r="A97">
        <v>96</v>
      </c>
      <c r="B97" t="s">
        <v>53</v>
      </c>
      <c r="C97" t="s">
        <v>163</v>
      </c>
      <c r="D97" t="s">
        <v>262</v>
      </c>
      <c r="E97" t="s">
        <v>362</v>
      </c>
      <c r="G97" t="str">
        <f t="shared" si="2"/>
        <v>Valid</v>
      </c>
      <c r="K97" t="str">
        <f t="shared" si="4"/>
        <v>(090) 530-0531</v>
      </c>
    </row>
    <row r="98" spans="1:11" x14ac:dyDescent="0.3">
      <c r="A98">
        <v>97</v>
      </c>
      <c r="B98" t="s">
        <v>75</v>
      </c>
      <c r="C98" t="s">
        <v>164</v>
      </c>
      <c r="D98" t="s">
        <v>263</v>
      </c>
      <c r="E98" t="s">
        <v>363</v>
      </c>
      <c r="G98" t="str">
        <f t="shared" si="2"/>
        <v>Valid</v>
      </c>
      <c r="K98" t="str">
        <f t="shared" si="4"/>
        <v>(957) 885-2711</v>
      </c>
    </row>
    <row r="99" spans="1:11" x14ac:dyDescent="0.3">
      <c r="A99">
        <v>98</v>
      </c>
      <c r="B99" t="s">
        <v>76</v>
      </c>
      <c r="C99" t="s">
        <v>165</v>
      </c>
      <c r="D99" t="s">
        <v>264</v>
      </c>
      <c r="E99" t="s">
        <v>364</v>
      </c>
      <c r="G99" t="str">
        <f t="shared" si="2"/>
        <v>Valid</v>
      </c>
      <c r="K99" t="str">
        <f t="shared" si="4"/>
        <v>(91403) 352-6282</v>
      </c>
    </row>
    <row r="100" spans="1:11" x14ac:dyDescent="0.3">
      <c r="A100">
        <v>99</v>
      </c>
      <c r="B100" t="s">
        <v>77</v>
      </c>
      <c r="C100" t="s">
        <v>166</v>
      </c>
      <c r="D100" t="s">
        <v>265</v>
      </c>
      <c r="E100" t="s">
        <v>365</v>
      </c>
      <c r="G100" t="str">
        <f t="shared" si="2"/>
        <v>Valid</v>
      </c>
      <c r="K100" t="str">
        <f t="shared" si="4"/>
        <v>(91294) 403-7726</v>
      </c>
    </row>
    <row r="101" spans="1:11" x14ac:dyDescent="0.3">
      <c r="A101">
        <v>100</v>
      </c>
      <c r="B101" t="s">
        <v>78</v>
      </c>
      <c r="C101" t="s">
        <v>79</v>
      </c>
      <c r="D101" t="s">
        <v>266</v>
      </c>
      <c r="E101" t="s">
        <v>366</v>
      </c>
      <c r="G101" t="str">
        <f t="shared" si="2"/>
        <v>Valid</v>
      </c>
      <c r="K101" t="str">
        <f t="shared" si="4"/>
        <v>(013) 265-6686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workbookViewId="0">
      <selection activeCell="I21" sqref="I21"/>
    </sheetView>
  </sheetViews>
  <sheetFormatPr defaultRowHeight="14.4" x14ac:dyDescent="0.3"/>
  <cols>
    <col min="2" max="2" width="32.5546875" customWidth="1"/>
  </cols>
  <sheetData>
    <row r="1" spans="1:6" x14ac:dyDescent="0.3">
      <c r="A1" s="1" t="s">
        <v>474</v>
      </c>
      <c r="B1" s="1" t="s">
        <v>475</v>
      </c>
      <c r="C1" s="1" t="s">
        <v>476</v>
      </c>
      <c r="D1" s="1" t="s">
        <v>367</v>
      </c>
      <c r="E1" s="1" t="s">
        <v>477</v>
      </c>
      <c r="F1" s="7" t="s">
        <v>505</v>
      </c>
    </row>
    <row r="2" spans="1:6" x14ac:dyDescent="0.3">
      <c r="A2">
        <v>1</v>
      </c>
      <c r="B2" s="2">
        <v>45163</v>
      </c>
      <c r="C2" t="s">
        <v>478</v>
      </c>
      <c r="D2">
        <v>147</v>
      </c>
      <c r="E2">
        <v>3</v>
      </c>
      <c r="F2">
        <f>MONTH(B2)</f>
        <v>8</v>
      </c>
    </row>
    <row r="3" spans="1:6" x14ac:dyDescent="0.3">
      <c r="A3">
        <v>2</v>
      </c>
      <c r="B3" s="2">
        <v>45310</v>
      </c>
      <c r="C3" t="s">
        <v>479</v>
      </c>
      <c r="D3">
        <v>121</v>
      </c>
      <c r="E3">
        <v>9</v>
      </c>
      <c r="F3">
        <f t="shared" ref="F3:F66" si="0">MONTH(B3)</f>
        <v>1</v>
      </c>
    </row>
    <row r="4" spans="1:6" x14ac:dyDescent="0.3">
      <c r="A4">
        <v>3</v>
      </c>
      <c r="B4" s="2">
        <v>45227</v>
      </c>
      <c r="C4" t="s">
        <v>480</v>
      </c>
      <c r="D4">
        <v>197</v>
      </c>
      <c r="E4">
        <v>1</v>
      </c>
      <c r="F4">
        <f t="shared" si="0"/>
        <v>10</v>
      </c>
    </row>
    <row r="5" spans="1:6" x14ac:dyDescent="0.3">
      <c r="A5">
        <v>4</v>
      </c>
      <c r="B5" s="2">
        <v>45135</v>
      </c>
      <c r="C5" t="s">
        <v>480</v>
      </c>
      <c r="D5">
        <v>150</v>
      </c>
      <c r="E5">
        <v>10</v>
      </c>
      <c r="F5">
        <f t="shared" si="0"/>
        <v>7</v>
      </c>
    </row>
    <row r="6" spans="1:6" x14ac:dyDescent="0.3">
      <c r="A6">
        <v>5</v>
      </c>
      <c r="B6" s="2">
        <v>45144</v>
      </c>
      <c r="C6" t="s">
        <v>478</v>
      </c>
      <c r="D6">
        <v>132</v>
      </c>
      <c r="E6">
        <v>3</v>
      </c>
      <c r="F6">
        <f t="shared" si="0"/>
        <v>8</v>
      </c>
    </row>
    <row r="7" spans="1:6" x14ac:dyDescent="0.3">
      <c r="A7">
        <v>6</v>
      </c>
      <c r="B7" s="2">
        <v>45357</v>
      </c>
      <c r="C7" t="s">
        <v>479</v>
      </c>
      <c r="D7">
        <v>193</v>
      </c>
      <c r="E7">
        <v>5</v>
      </c>
      <c r="F7">
        <f t="shared" si="0"/>
        <v>3</v>
      </c>
    </row>
    <row r="8" spans="1:6" x14ac:dyDescent="0.3">
      <c r="A8">
        <v>7</v>
      </c>
      <c r="B8" s="2">
        <v>45449</v>
      </c>
      <c r="C8" t="s">
        <v>481</v>
      </c>
      <c r="D8">
        <v>123</v>
      </c>
      <c r="E8">
        <v>5</v>
      </c>
      <c r="F8">
        <f t="shared" si="0"/>
        <v>6</v>
      </c>
    </row>
    <row r="9" spans="1:6" x14ac:dyDescent="0.3">
      <c r="A9">
        <v>8</v>
      </c>
      <c r="B9" s="2">
        <v>45349</v>
      </c>
      <c r="C9" t="s">
        <v>478</v>
      </c>
      <c r="D9">
        <v>181</v>
      </c>
      <c r="E9">
        <v>1</v>
      </c>
      <c r="F9">
        <f t="shared" si="0"/>
        <v>2</v>
      </c>
    </row>
    <row r="10" spans="1:6" x14ac:dyDescent="0.3">
      <c r="A10">
        <v>9</v>
      </c>
      <c r="B10" s="2">
        <v>45343</v>
      </c>
      <c r="C10" t="s">
        <v>480</v>
      </c>
      <c r="D10">
        <v>148</v>
      </c>
      <c r="E10">
        <v>4</v>
      </c>
      <c r="F10">
        <f t="shared" si="0"/>
        <v>2</v>
      </c>
    </row>
    <row r="11" spans="1:6" x14ac:dyDescent="0.3">
      <c r="A11">
        <v>10</v>
      </c>
      <c r="B11" s="2">
        <v>45282</v>
      </c>
      <c r="C11" t="s">
        <v>478</v>
      </c>
      <c r="D11">
        <v>171</v>
      </c>
      <c r="E11">
        <v>9</v>
      </c>
      <c r="F11">
        <f t="shared" si="0"/>
        <v>12</v>
      </c>
    </row>
    <row r="12" spans="1:6" x14ac:dyDescent="0.3">
      <c r="A12">
        <v>11</v>
      </c>
      <c r="B12" s="2">
        <v>45235</v>
      </c>
      <c r="C12" t="s">
        <v>478</v>
      </c>
      <c r="D12">
        <v>167</v>
      </c>
      <c r="E12">
        <v>7</v>
      </c>
      <c r="F12">
        <f t="shared" si="0"/>
        <v>11</v>
      </c>
    </row>
    <row r="13" spans="1:6" x14ac:dyDescent="0.3">
      <c r="A13">
        <v>12</v>
      </c>
      <c r="B13" s="2">
        <v>45159</v>
      </c>
      <c r="C13" t="s">
        <v>479</v>
      </c>
      <c r="D13">
        <v>159</v>
      </c>
      <c r="E13">
        <v>5</v>
      </c>
      <c r="F13">
        <f t="shared" si="0"/>
        <v>8</v>
      </c>
    </row>
    <row r="14" spans="1:6" x14ac:dyDescent="0.3">
      <c r="A14">
        <v>13</v>
      </c>
      <c r="B14" s="2">
        <v>45158</v>
      </c>
      <c r="C14" t="s">
        <v>481</v>
      </c>
      <c r="D14">
        <v>143</v>
      </c>
      <c r="E14">
        <v>4</v>
      </c>
      <c r="F14">
        <f t="shared" si="0"/>
        <v>8</v>
      </c>
    </row>
    <row r="15" spans="1:6" x14ac:dyDescent="0.3">
      <c r="A15">
        <v>14</v>
      </c>
      <c r="B15" s="2">
        <v>45292</v>
      </c>
      <c r="C15" t="s">
        <v>479</v>
      </c>
      <c r="D15">
        <v>180</v>
      </c>
      <c r="E15">
        <v>9</v>
      </c>
      <c r="F15">
        <f t="shared" si="0"/>
        <v>1</v>
      </c>
    </row>
    <row r="16" spans="1:6" x14ac:dyDescent="0.3">
      <c r="A16">
        <v>15</v>
      </c>
      <c r="B16" s="2">
        <v>45091</v>
      </c>
      <c r="C16" t="s">
        <v>480</v>
      </c>
      <c r="D16">
        <v>153</v>
      </c>
      <c r="E16">
        <v>8</v>
      </c>
      <c r="F16">
        <f t="shared" si="0"/>
        <v>6</v>
      </c>
    </row>
    <row r="17" spans="1:6" x14ac:dyDescent="0.3">
      <c r="A17">
        <v>16</v>
      </c>
      <c r="B17" s="2">
        <v>45129</v>
      </c>
      <c r="C17" t="s">
        <v>480</v>
      </c>
      <c r="D17">
        <v>127</v>
      </c>
      <c r="E17">
        <v>6</v>
      </c>
      <c r="F17">
        <f t="shared" si="0"/>
        <v>7</v>
      </c>
    </row>
    <row r="18" spans="1:6" x14ac:dyDescent="0.3">
      <c r="A18">
        <v>17</v>
      </c>
      <c r="B18" s="2">
        <v>45407</v>
      </c>
      <c r="C18" t="s">
        <v>479</v>
      </c>
      <c r="D18">
        <v>188</v>
      </c>
      <c r="E18">
        <v>3</v>
      </c>
      <c r="F18">
        <f t="shared" si="0"/>
        <v>4</v>
      </c>
    </row>
    <row r="19" spans="1:6" x14ac:dyDescent="0.3">
      <c r="A19">
        <v>18</v>
      </c>
      <c r="B19" s="2">
        <v>45297</v>
      </c>
      <c r="C19" t="s">
        <v>481</v>
      </c>
      <c r="D19">
        <v>189</v>
      </c>
      <c r="E19">
        <v>5</v>
      </c>
      <c r="F19">
        <f t="shared" si="0"/>
        <v>1</v>
      </c>
    </row>
    <row r="20" spans="1:6" x14ac:dyDescent="0.3">
      <c r="A20">
        <v>19</v>
      </c>
      <c r="B20" s="2">
        <v>45390</v>
      </c>
      <c r="C20" t="s">
        <v>480</v>
      </c>
      <c r="D20">
        <v>149</v>
      </c>
      <c r="E20">
        <v>3</v>
      </c>
      <c r="F20">
        <f t="shared" si="0"/>
        <v>4</v>
      </c>
    </row>
    <row r="21" spans="1:6" x14ac:dyDescent="0.3">
      <c r="A21">
        <v>20</v>
      </c>
      <c r="B21" s="2">
        <v>45314</v>
      </c>
      <c r="C21" t="s">
        <v>481</v>
      </c>
      <c r="D21">
        <v>137</v>
      </c>
      <c r="E21">
        <v>10</v>
      </c>
      <c r="F21">
        <f t="shared" si="0"/>
        <v>1</v>
      </c>
    </row>
    <row r="22" spans="1:6" x14ac:dyDescent="0.3">
      <c r="A22">
        <v>21</v>
      </c>
      <c r="B22" s="2">
        <v>45273</v>
      </c>
      <c r="C22" t="s">
        <v>478</v>
      </c>
      <c r="D22">
        <v>104</v>
      </c>
      <c r="E22">
        <v>4</v>
      </c>
      <c r="F22">
        <f t="shared" si="0"/>
        <v>12</v>
      </c>
    </row>
    <row r="23" spans="1:6" x14ac:dyDescent="0.3">
      <c r="A23">
        <v>22</v>
      </c>
      <c r="B23" s="2">
        <v>45422</v>
      </c>
      <c r="C23" t="s">
        <v>480</v>
      </c>
      <c r="D23">
        <v>170</v>
      </c>
      <c r="E23">
        <v>5</v>
      </c>
      <c r="F23">
        <f t="shared" si="0"/>
        <v>5</v>
      </c>
    </row>
    <row r="24" spans="1:6" x14ac:dyDescent="0.3">
      <c r="A24">
        <v>23</v>
      </c>
      <c r="B24" s="2">
        <v>45373</v>
      </c>
      <c r="C24" t="s">
        <v>481</v>
      </c>
      <c r="D24">
        <v>191</v>
      </c>
      <c r="E24">
        <v>4</v>
      </c>
      <c r="F24">
        <f t="shared" si="0"/>
        <v>3</v>
      </c>
    </row>
    <row r="25" spans="1:6" x14ac:dyDescent="0.3">
      <c r="A25">
        <v>24</v>
      </c>
      <c r="B25" s="2">
        <v>45425</v>
      </c>
      <c r="C25" t="s">
        <v>479</v>
      </c>
      <c r="D25">
        <v>139</v>
      </c>
      <c r="E25">
        <v>7</v>
      </c>
      <c r="F25">
        <f t="shared" si="0"/>
        <v>5</v>
      </c>
    </row>
    <row r="26" spans="1:6" x14ac:dyDescent="0.3">
      <c r="A26">
        <v>25</v>
      </c>
      <c r="B26" s="2">
        <v>45330</v>
      </c>
      <c r="C26" t="s">
        <v>480</v>
      </c>
      <c r="D26">
        <v>129</v>
      </c>
      <c r="E26">
        <v>1</v>
      </c>
      <c r="F26">
        <f t="shared" si="0"/>
        <v>2</v>
      </c>
    </row>
    <row r="27" spans="1:6" x14ac:dyDescent="0.3">
      <c r="A27">
        <v>26</v>
      </c>
      <c r="B27" s="2">
        <v>45140</v>
      </c>
      <c r="C27" t="s">
        <v>479</v>
      </c>
      <c r="D27">
        <v>192</v>
      </c>
      <c r="E27">
        <v>6</v>
      </c>
      <c r="F27">
        <f t="shared" si="0"/>
        <v>8</v>
      </c>
    </row>
    <row r="28" spans="1:6" x14ac:dyDescent="0.3">
      <c r="A28">
        <v>27</v>
      </c>
      <c r="B28" s="2">
        <v>45395</v>
      </c>
      <c r="C28" t="s">
        <v>478</v>
      </c>
      <c r="D28">
        <v>131</v>
      </c>
      <c r="E28">
        <v>3</v>
      </c>
      <c r="F28">
        <f t="shared" si="0"/>
        <v>4</v>
      </c>
    </row>
    <row r="29" spans="1:6" x14ac:dyDescent="0.3">
      <c r="A29">
        <v>28</v>
      </c>
      <c r="B29" s="2">
        <v>45230</v>
      </c>
      <c r="C29" t="s">
        <v>480</v>
      </c>
      <c r="D29">
        <v>117</v>
      </c>
      <c r="E29">
        <v>7</v>
      </c>
      <c r="F29">
        <f t="shared" si="0"/>
        <v>10</v>
      </c>
    </row>
    <row r="30" spans="1:6" x14ac:dyDescent="0.3">
      <c r="A30">
        <v>29</v>
      </c>
      <c r="B30" s="2">
        <v>45329</v>
      </c>
      <c r="C30" t="s">
        <v>478</v>
      </c>
      <c r="D30">
        <v>148</v>
      </c>
      <c r="E30">
        <v>7</v>
      </c>
      <c r="F30">
        <f t="shared" si="0"/>
        <v>2</v>
      </c>
    </row>
    <row r="31" spans="1:6" x14ac:dyDescent="0.3">
      <c r="A31">
        <v>30</v>
      </c>
      <c r="B31" s="2">
        <v>45419</v>
      </c>
      <c r="C31" t="s">
        <v>479</v>
      </c>
      <c r="D31">
        <v>161</v>
      </c>
      <c r="E31">
        <v>4</v>
      </c>
      <c r="F31">
        <f t="shared" si="0"/>
        <v>5</v>
      </c>
    </row>
    <row r="32" spans="1:6" x14ac:dyDescent="0.3">
      <c r="A32">
        <v>31</v>
      </c>
      <c r="B32" s="2">
        <v>45257</v>
      </c>
      <c r="C32" t="s">
        <v>479</v>
      </c>
      <c r="D32">
        <v>178</v>
      </c>
      <c r="E32">
        <v>2</v>
      </c>
      <c r="F32">
        <f t="shared" si="0"/>
        <v>11</v>
      </c>
    </row>
    <row r="33" spans="1:6" x14ac:dyDescent="0.3">
      <c r="A33">
        <v>32</v>
      </c>
      <c r="B33" s="2">
        <v>45328</v>
      </c>
      <c r="C33" t="s">
        <v>480</v>
      </c>
      <c r="D33">
        <v>141</v>
      </c>
      <c r="E33">
        <v>5</v>
      </c>
      <c r="F33">
        <f t="shared" si="0"/>
        <v>2</v>
      </c>
    </row>
    <row r="34" spans="1:6" x14ac:dyDescent="0.3">
      <c r="A34">
        <v>33</v>
      </c>
      <c r="B34" s="2">
        <v>45258</v>
      </c>
      <c r="C34" t="s">
        <v>479</v>
      </c>
      <c r="D34">
        <v>114</v>
      </c>
      <c r="E34">
        <v>9</v>
      </c>
      <c r="F34">
        <f t="shared" si="0"/>
        <v>11</v>
      </c>
    </row>
    <row r="35" spans="1:6" x14ac:dyDescent="0.3">
      <c r="A35">
        <v>34</v>
      </c>
      <c r="B35" s="2">
        <v>45362</v>
      </c>
      <c r="C35" t="s">
        <v>481</v>
      </c>
      <c r="D35">
        <v>137</v>
      </c>
      <c r="E35">
        <v>10</v>
      </c>
      <c r="F35">
        <f t="shared" si="0"/>
        <v>3</v>
      </c>
    </row>
    <row r="36" spans="1:6" x14ac:dyDescent="0.3">
      <c r="A36">
        <v>35</v>
      </c>
      <c r="B36" s="2">
        <v>45330</v>
      </c>
      <c r="C36" t="s">
        <v>478</v>
      </c>
      <c r="D36">
        <v>156</v>
      </c>
      <c r="E36">
        <v>6</v>
      </c>
      <c r="F36">
        <f t="shared" si="0"/>
        <v>2</v>
      </c>
    </row>
    <row r="37" spans="1:6" x14ac:dyDescent="0.3">
      <c r="A37">
        <v>36</v>
      </c>
      <c r="B37" s="2">
        <v>45217</v>
      </c>
      <c r="C37" t="s">
        <v>481</v>
      </c>
      <c r="D37">
        <v>103</v>
      </c>
      <c r="E37">
        <v>5</v>
      </c>
      <c r="F37">
        <f t="shared" si="0"/>
        <v>10</v>
      </c>
    </row>
    <row r="38" spans="1:6" x14ac:dyDescent="0.3">
      <c r="A38">
        <v>37</v>
      </c>
      <c r="B38" s="2">
        <v>45339</v>
      </c>
      <c r="C38" t="s">
        <v>478</v>
      </c>
      <c r="D38">
        <v>192</v>
      </c>
      <c r="E38">
        <v>8</v>
      </c>
      <c r="F38">
        <f t="shared" si="0"/>
        <v>2</v>
      </c>
    </row>
    <row r="39" spans="1:6" x14ac:dyDescent="0.3">
      <c r="A39">
        <v>38</v>
      </c>
      <c r="B39" s="2">
        <v>45246</v>
      </c>
      <c r="C39" t="s">
        <v>480</v>
      </c>
      <c r="D39">
        <v>150</v>
      </c>
      <c r="E39">
        <v>4</v>
      </c>
      <c r="F39">
        <f t="shared" si="0"/>
        <v>11</v>
      </c>
    </row>
    <row r="40" spans="1:6" x14ac:dyDescent="0.3">
      <c r="A40">
        <v>39</v>
      </c>
      <c r="B40" s="2">
        <v>45185</v>
      </c>
      <c r="C40" t="s">
        <v>478</v>
      </c>
      <c r="D40">
        <v>109</v>
      </c>
      <c r="E40">
        <v>7</v>
      </c>
      <c r="F40">
        <f t="shared" si="0"/>
        <v>9</v>
      </c>
    </row>
    <row r="41" spans="1:6" x14ac:dyDescent="0.3">
      <c r="A41">
        <v>40</v>
      </c>
      <c r="B41" s="2">
        <v>45354</v>
      </c>
      <c r="C41" t="s">
        <v>478</v>
      </c>
      <c r="D41">
        <v>195</v>
      </c>
      <c r="E41">
        <v>1</v>
      </c>
      <c r="F41">
        <f t="shared" si="0"/>
        <v>3</v>
      </c>
    </row>
    <row r="42" spans="1:6" x14ac:dyDescent="0.3">
      <c r="A42">
        <v>41</v>
      </c>
      <c r="B42" s="2">
        <v>45315</v>
      </c>
      <c r="C42" t="s">
        <v>480</v>
      </c>
      <c r="D42">
        <v>169</v>
      </c>
      <c r="E42">
        <v>4</v>
      </c>
      <c r="F42">
        <f t="shared" si="0"/>
        <v>1</v>
      </c>
    </row>
    <row r="43" spans="1:6" x14ac:dyDescent="0.3">
      <c r="A43">
        <v>42</v>
      </c>
      <c r="B43" s="2">
        <v>45233</v>
      </c>
      <c r="C43" t="s">
        <v>479</v>
      </c>
      <c r="D43">
        <v>113</v>
      </c>
      <c r="E43">
        <v>9</v>
      </c>
      <c r="F43">
        <f t="shared" si="0"/>
        <v>11</v>
      </c>
    </row>
    <row r="44" spans="1:6" x14ac:dyDescent="0.3">
      <c r="A44">
        <v>43</v>
      </c>
      <c r="B44" s="2">
        <v>45102</v>
      </c>
      <c r="C44" t="s">
        <v>481</v>
      </c>
      <c r="D44">
        <v>136</v>
      </c>
      <c r="E44">
        <v>4</v>
      </c>
      <c r="F44">
        <f t="shared" si="0"/>
        <v>6</v>
      </c>
    </row>
    <row r="45" spans="1:6" x14ac:dyDescent="0.3">
      <c r="A45">
        <v>44</v>
      </c>
      <c r="B45" s="2">
        <v>45452</v>
      </c>
      <c r="C45" t="s">
        <v>481</v>
      </c>
      <c r="D45">
        <v>154</v>
      </c>
      <c r="E45">
        <v>4</v>
      </c>
      <c r="F45">
        <f t="shared" si="0"/>
        <v>6</v>
      </c>
    </row>
    <row r="46" spans="1:6" x14ac:dyDescent="0.3">
      <c r="A46">
        <v>45</v>
      </c>
      <c r="B46" s="2">
        <v>45253</v>
      </c>
      <c r="C46" t="s">
        <v>478</v>
      </c>
      <c r="D46">
        <v>150</v>
      </c>
      <c r="E46">
        <v>9</v>
      </c>
      <c r="F46">
        <f t="shared" si="0"/>
        <v>11</v>
      </c>
    </row>
    <row r="47" spans="1:6" x14ac:dyDescent="0.3">
      <c r="A47">
        <v>46</v>
      </c>
      <c r="B47" s="2">
        <v>45091</v>
      </c>
      <c r="C47" t="s">
        <v>479</v>
      </c>
      <c r="D47">
        <v>143</v>
      </c>
      <c r="E47">
        <v>7</v>
      </c>
      <c r="F47">
        <f t="shared" si="0"/>
        <v>6</v>
      </c>
    </row>
    <row r="48" spans="1:6" x14ac:dyDescent="0.3">
      <c r="A48">
        <v>47</v>
      </c>
      <c r="B48" s="2">
        <v>45391</v>
      </c>
      <c r="C48" t="s">
        <v>481</v>
      </c>
      <c r="D48">
        <v>185</v>
      </c>
      <c r="E48">
        <v>5</v>
      </c>
      <c r="F48">
        <f t="shared" si="0"/>
        <v>4</v>
      </c>
    </row>
    <row r="49" spans="1:6" x14ac:dyDescent="0.3">
      <c r="A49">
        <v>48</v>
      </c>
      <c r="B49" s="2">
        <v>45361</v>
      </c>
      <c r="C49" t="s">
        <v>481</v>
      </c>
      <c r="D49">
        <v>163</v>
      </c>
      <c r="E49">
        <v>3</v>
      </c>
      <c r="F49">
        <f t="shared" si="0"/>
        <v>3</v>
      </c>
    </row>
    <row r="50" spans="1:6" x14ac:dyDescent="0.3">
      <c r="A50">
        <v>49</v>
      </c>
      <c r="B50" s="2">
        <v>45320</v>
      </c>
      <c r="C50" t="s">
        <v>479</v>
      </c>
      <c r="D50">
        <v>163</v>
      </c>
      <c r="E50">
        <v>6</v>
      </c>
      <c r="F50">
        <f t="shared" si="0"/>
        <v>1</v>
      </c>
    </row>
    <row r="51" spans="1:6" x14ac:dyDescent="0.3">
      <c r="A51">
        <v>50</v>
      </c>
      <c r="B51" s="2">
        <v>45432</v>
      </c>
      <c r="C51" t="s">
        <v>478</v>
      </c>
      <c r="D51">
        <v>164</v>
      </c>
      <c r="E51">
        <v>4</v>
      </c>
      <c r="F51">
        <f t="shared" si="0"/>
        <v>5</v>
      </c>
    </row>
    <row r="52" spans="1:6" x14ac:dyDescent="0.3">
      <c r="A52">
        <v>51</v>
      </c>
      <c r="B52" s="2">
        <v>45188</v>
      </c>
      <c r="C52" t="s">
        <v>478</v>
      </c>
      <c r="D52">
        <v>119</v>
      </c>
      <c r="E52">
        <v>3</v>
      </c>
      <c r="F52">
        <f t="shared" si="0"/>
        <v>9</v>
      </c>
    </row>
    <row r="53" spans="1:6" x14ac:dyDescent="0.3">
      <c r="A53">
        <v>52</v>
      </c>
      <c r="B53" s="2">
        <v>45099</v>
      </c>
      <c r="C53" t="s">
        <v>481</v>
      </c>
      <c r="D53">
        <v>195</v>
      </c>
      <c r="E53">
        <v>6</v>
      </c>
      <c r="F53">
        <f t="shared" si="0"/>
        <v>6</v>
      </c>
    </row>
    <row r="54" spans="1:6" x14ac:dyDescent="0.3">
      <c r="A54">
        <v>53</v>
      </c>
      <c r="B54" s="2">
        <v>45423</v>
      </c>
      <c r="C54" t="s">
        <v>481</v>
      </c>
      <c r="D54">
        <v>149</v>
      </c>
      <c r="E54">
        <v>10</v>
      </c>
      <c r="F54">
        <f t="shared" si="0"/>
        <v>5</v>
      </c>
    </row>
    <row r="55" spans="1:6" x14ac:dyDescent="0.3">
      <c r="A55">
        <v>54</v>
      </c>
      <c r="B55" s="2">
        <v>45362</v>
      </c>
      <c r="C55" t="s">
        <v>478</v>
      </c>
      <c r="D55">
        <v>172</v>
      </c>
      <c r="E55">
        <v>8</v>
      </c>
      <c r="F55">
        <f t="shared" si="0"/>
        <v>3</v>
      </c>
    </row>
    <row r="56" spans="1:6" x14ac:dyDescent="0.3">
      <c r="A56">
        <v>55</v>
      </c>
      <c r="B56" s="2">
        <v>45365</v>
      </c>
      <c r="C56" t="s">
        <v>479</v>
      </c>
      <c r="D56">
        <v>134</v>
      </c>
      <c r="E56">
        <v>1</v>
      </c>
      <c r="F56">
        <f t="shared" si="0"/>
        <v>3</v>
      </c>
    </row>
    <row r="57" spans="1:6" x14ac:dyDescent="0.3">
      <c r="A57">
        <v>56</v>
      </c>
      <c r="B57" s="2">
        <v>45314</v>
      </c>
      <c r="C57" t="s">
        <v>479</v>
      </c>
      <c r="D57">
        <v>196</v>
      </c>
      <c r="E57">
        <v>4</v>
      </c>
      <c r="F57">
        <f t="shared" si="0"/>
        <v>1</v>
      </c>
    </row>
    <row r="58" spans="1:6" x14ac:dyDescent="0.3">
      <c r="A58">
        <v>57</v>
      </c>
      <c r="B58" s="2">
        <v>45434</v>
      </c>
      <c r="C58" t="s">
        <v>480</v>
      </c>
      <c r="D58">
        <v>124</v>
      </c>
      <c r="E58">
        <v>3</v>
      </c>
      <c r="F58">
        <f t="shared" si="0"/>
        <v>5</v>
      </c>
    </row>
    <row r="59" spans="1:6" x14ac:dyDescent="0.3">
      <c r="A59">
        <v>58</v>
      </c>
      <c r="B59" s="2">
        <v>45114</v>
      </c>
      <c r="C59" t="s">
        <v>481</v>
      </c>
      <c r="D59">
        <v>121</v>
      </c>
      <c r="E59">
        <v>3</v>
      </c>
      <c r="F59">
        <f t="shared" si="0"/>
        <v>7</v>
      </c>
    </row>
    <row r="60" spans="1:6" x14ac:dyDescent="0.3">
      <c r="A60">
        <v>59</v>
      </c>
      <c r="B60" s="2">
        <v>45430</v>
      </c>
      <c r="C60" t="s">
        <v>480</v>
      </c>
      <c r="D60">
        <v>112</v>
      </c>
      <c r="E60">
        <v>2</v>
      </c>
      <c r="F60">
        <f t="shared" si="0"/>
        <v>5</v>
      </c>
    </row>
    <row r="61" spans="1:6" x14ac:dyDescent="0.3">
      <c r="A61">
        <v>60</v>
      </c>
      <c r="B61" s="2">
        <v>45228</v>
      </c>
      <c r="C61" t="s">
        <v>478</v>
      </c>
      <c r="D61">
        <v>184</v>
      </c>
      <c r="E61">
        <v>2</v>
      </c>
      <c r="F61">
        <f t="shared" si="0"/>
        <v>10</v>
      </c>
    </row>
    <row r="62" spans="1:6" x14ac:dyDescent="0.3">
      <c r="A62">
        <v>61</v>
      </c>
      <c r="B62" s="2">
        <v>45409</v>
      </c>
      <c r="C62" t="s">
        <v>481</v>
      </c>
      <c r="D62">
        <v>133</v>
      </c>
      <c r="E62">
        <v>1</v>
      </c>
      <c r="F62">
        <f t="shared" si="0"/>
        <v>4</v>
      </c>
    </row>
    <row r="63" spans="1:6" x14ac:dyDescent="0.3">
      <c r="A63">
        <v>62</v>
      </c>
      <c r="B63" s="2">
        <v>45199</v>
      </c>
      <c r="C63" t="s">
        <v>478</v>
      </c>
      <c r="D63">
        <v>102</v>
      </c>
      <c r="E63">
        <v>4</v>
      </c>
      <c r="F63">
        <f t="shared" si="0"/>
        <v>9</v>
      </c>
    </row>
    <row r="64" spans="1:6" x14ac:dyDescent="0.3">
      <c r="A64">
        <v>63</v>
      </c>
      <c r="B64" s="2">
        <v>45453</v>
      </c>
      <c r="C64" t="s">
        <v>480</v>
      </c>
      <c r="D64">
        <v>184</v>
      </c>
      <c r="E64">
        <v>5</v>
      </c>
      <c r="F64">
        <f t="shared" si="0"/>
        <v>6</v>
      </c>
    </row>
    <row r="65" spans="1:6" x14ac:dyDescent="0.3">
      <c r="A65">
        <v>64</v>
      </c>
      <c r="B65" s="2">
        <v>45454</v>
      </c>
      <c r="C65" t="s">
        <v>478</v>
      </c>
      <c r="D65">
        <v>129</v>
      </c>
      <c r="E65">
        <v>8</v>
      </c>
      <c r="F65">
        <f t="shared" si="0"/>
        <v>6</v>
      </c>
    </row>
    <row r="66" spans="1:6" x14ac:dyDescent="0.3">
      <c r="A66">
        <v>65</v>
      </c>
      <c r="B66" s="2">
        <v>45258</v>
      </c>
      <c r="C66" t="s">
        <v>479</v>
      </c>
      <c r="D66">
        <v>155</v>
      </c>
      <c r="E66">
        <v>10</v>
      </c>
      <c r="F66">
        <f t="shared" si="0"/>
        <v>11</v>
      </c>
    </row>
    <row r="67" spans="1:6" x14ac:dyDescent="0.3">
      <c r="A67">
        <v>66</v>
      </c>
      <c r="B67" s="2">
        <v>45289</v>
      </c>
      <c r="C67" t="s">
        <v>478</v>
      </c>
      <c r="D67">
        <v>178</v>
      </c>
      <c r="E67">
        <v>9</v>
      </c>
      <c r="F67">
        <f t="shared" ref="F67:F101" si="1">MONTH(B67)</f>
        <v>12</v>
      </c>
    </row>
    <row r="68" spans="1:6" x14ac:dyDescent="0.3">
      <c r="A68">
        <v>67</v>
      </c>
      <c r="B68" s="2">
        <v>45436</v>
      </c>
      <c r="C68" t="s">
        <v>481</v>
      </c>
      <c r="D68">
        <v>121</v>
      </c>
      <c r="E68">
        <v>5</v>
      </c>
      <c r="F68">
        <f t="shared" si="1"/>
        <v>5</v>
      </c>
    </row>
    <row r="69" spans="1:6" x14ac:dyDescent="0.3">
      <c r="A69">
        <v>68</v>
      </c>
      <c r="B69" s="2">
        <v>45393</v>
      </c>
      <c r="C69" t="s">
        <v>478</v>
      </c>
      <c r="D69">
        <v>113</v>
      </c>
      <c r="E69">
        <v>3</v>
      </c>
      <c r="F69">
        <f t="shared" si="1"/>
        <v>4</v>
      </c>
    </row>
    <row r="70" spans="1:6" x14ac:dyDescent="0.3">
      <c r="A70">
        <v>69</v>
      </c>
      <c r="B70" s="2">
        <v>45171</v>
      </c>
      <c r="C70" t="s">
        <v>480</v>
      </c>
      <c r="D70">
        <v>104</v>
      </c>
      <c r="E70">
        <v>2</v>
      </c>
      <c r="F70">
        <f t="shared" si="1"/>
        <v>9</v>
      </c>
    </row>
    <row r="71" spans="1:6" x14ac:dyDescent="0.3">
      <c r="A71">
        <v>70</v>
      </c>
      <c r="B71" s="2">
        <v>45195</v>
      </c>
      <c r="C71" t="s">
        <v>478</v>
      </c>
      <c r="D71">
        <v>153</v>
      </c>
      <c r="E71">
        <v>1</v>
      </c>
      <c r="F71">
        <f t="shared" si="1"/>
        <v>9</v>
      </c>
    </row>
    <row r="72" spans="1:6" x14ac:dyDescent="0.3">
      <c r="A72">
        <v>71</v>
      </c>
      <c r="B72" s="2">
        <v>45227</v>
      </c>
      <c r="C72" t="s">
        <v>479</v>
      </c>
      <c r="D72">
        <v>180</v>
      </c>
      <c r="E72">
        <v>7</v>
      </c>
      <c r="F72">
        <f t="shared" si="1"/>
        <v>10</v>
      </c>
    </row>
    <row r="73" spans="1:6" x14ac:dyDescent="0.3">
      <c r="A73">
        <v>72</v>
      </c>
      <c r="B73" s="2">
        <v>45216</v>
      </c>
      <c r="C73" t="s">
        <v>479</v>
      </c>
      <c r="D73">
        <v>156</v>
      </c>
      <c r="E73">
        <v>9</v>
      </c>
      <c r="F73">
        <f t="shared" si="1"/>
        <v>10</v>
      </c>
    </row>
    <row r="74" spans="1:6" x14ac:dyDescent="0.3">
      <c r="A74">
        <v>73</v>
      </c>
      <c r="B74" s="2">
        <v>45202</v>
      </c>
      <c r="C74" t="s">
        <v>481</v>
      </c>
      <c r="D74">
        <v>197</v>
      </c>
      <c r="E74">
        <v>4</v>
      </c>
      <c r="F74">
        <f t="shared" si="1"/>
        <v>10</v>
      </c>
    </row>
    <row r="75" spans="1:6" x14ac:dyDescent="0.3">
      <c r="A75">
        <v>74</v>
      </c>
      <c r="B75" s="2">
        <v>45118</v>
      </c>
      <c r="C75" t="s">
        <v>481</v>
      </c>
      <c r="D75">
        <v>136</v>
      </c>
      <c r="E75">
        <v>1</v>
      </c>
      <c r="F75">
        <f t="shared" si="1"/>
        <v>7</v>
      </c>
    </row>
    <row r="76" spans="1:6" x14ac:dyDescent="0.3">
      <c r="A76">
        <v>75</v>
      </c>
      <c r="B76" s="2">
        <v>45285</v>
      </c>
      <c r="C76" t="s">
        <v>479</v>
      </c>
      <c r="D76">
        <v>157</v>
      </c>
      <c r="E76">
        <v>6</v>
      </c>
      <c r="F76">
        <f t="shared" si="1"/>
        <v>12</v>
      </c>
    </row>
    <row r="77" spans="1:6" x14ac:dyDescent="0.3">
      <c r="A77">
        <v>76</v>
      </c>
      <c r="B77" s="2">
        <v>45154</v>
      </c>
      <c r="C77" t="s">
        <v>479</v>
      </c>
      <c r="D77">
        <v>182</v>
      </c>
      <c r="E77">
        <v>9</v>
      </c>
      <c r="F77">
        <f t="shared" si="1"/>
        <v>8</v>
      </c>
    </row>
    <row r="78" spans="1:6" x14ac:dyDescent="0.3">
      <c r="A78">
        <v>77</v>
      </c>
      <c r="B78" s="2">
        <v>45281</v>
      </c>
      <c r="C78" t="s">
        <v>481</v>
      </c>
      <c r="D78">
        <v>170</v>
      </c>
      <c r="E78">
        <v>3</v>
      </c>
      <c r="F78">
        <f t="shared" si="1"/>
        <v>12</v>
      </c>
    </row>
    <row r="79" spans="1:6" x14ac:dyDescent="0.3">
      <c r="A79">
        <v>78</v>
      </c>
      <c r="B79" s="2">
        <v>45156</v>
      </c>
      <c r="C79" t="s">
        <v>481</v>
      </c>
      <c r="D79">
        <v>138</v>
      </c>
      <c r="E79">
        <v>6</v>
      </c>
      <c r="F79">
        <f t="shared" si="1"/>
        <v>8</v>
      </c>
    </row>
    <row r="80" spans="1:6" x14ac:dyDescent="0.3">
      <c r="A80">
        <v>79</v>
      </c>
      <c r="B80" s="2">
        <v>45297</v>
      </c>
      <c r="C80" t="s">
        <v>481</v>
      </c>
      <c r="D80">
        <v>158</v>
      </c>
      <c r="E80">
        <v>5</v>
      </c>
      <c r="F80">
        <f t="shared" si="1"/>
        <v>1</v>
      </c>
    </row>
    <row r="81" spans="1:6" x14ac:dyDescent="0.3">
      <c r="A81">
        <v>80</v>
      </c>
      <c r="B81" s="2">
        <v>45218</v>
      </c>
      <c r="C81" t="s">
        <v>478</v>
      </c>
      <c r="D81">
        <v>167</v>
      </c>
      <c r="E81">
        <v>7</v>
      </c>
      <c r="F81">
        <f t="shared" si="1"/>
        <v>10</v>
      </c>
    </row>
    <row r="82" spans="1:6" x14ac:dyDescent="0.3">
      <c r="A82">
        <v>81</v>
      </c>
      <c r="B82" s="2">
        <v>45321</v>
      </c>
      <c r="C82" t="s">
        <v>478</v>
      </c>
      <c r="D82">
        <v>180</v>
      </c>
      <c r="E82">
        <v>2</v>
      </c>
      <c r="F82">
        <f t="shared" si="1"/>
        <v>1</v>
      </c>
    </row>
    <row r="83" spans="1:6" x14ac:dyDescent="0.3">
      <c r="A83">
        <v>82</v>
      </c>
      <c r="B83" s="2">
        <v>45441</v>
      </c>
      <c r="C83" t="s">
        <v>478</v>
      </c>
      <c r="D83">
        <v>133</v>
      </c>
      <c r="E83">
        <v>9</v>
      </c>
      <c r="F83">
        <f t="shared" si="1"/>
        <v>5</v>
      </c>
    </row>
    <row r="84" spans="1:6" x14ac:dyDescent="0.3">
      <c r="A84">
        <v>83</v>
      </c>
      <c r="B84" s="2">
        <v>45215</v>
      </c>
      <c r="C84" t="s">
        <v>481</v>
      </c>
      <c r="D84">
        <v>117</v>
      </c>
      <c r="E84">
        <v>6</v>
      </c>
      <c r="F84">
        <f t="shared" si="1"/>
        <v>10</v>
      </c>
    </row>
    <row r="85" spans="1:6" x14ac:dyDescent="0.3">
      <c r="A85">
        <v>84</v>
      </c>
      <c r="B85" s="2">
        <v>45231</v>
      </c>
      <c r="C85" t="s">
        <v>478</v>
      </c>
      <c r="D85">
        <v>161</v>
      </c>
      <c r="E85">
        <v>5</v>
      </c>
      <c r="F85">
        <f t="shared" si="1"/>
        <v>11</v>
      </c>
    </row>
    <row r="86" spans="1:6" x14ac:dyDescent="0.3">
      <c r="A86">
        <v>85</v>
      </c>
      <c r="B86" s="2">
        <v>45306</v>
      </c>
      <c r="C86" t="s">
        <v>479</v>
      </c>
      <c r="D86">
        <v>111</v>
      </c>
      <c r="E86">
        <v>3</v>
      </c>
      <c r="F86">
        <f t="shared" si="1"/>
        <v>1</v>
      </c>
    </row>
    <row r="87" spans="1:6" x14ac:dyDescent="0.3">
      <c r="A87">
        <v>86</v>
      </c>
      <c r="B87" s="2">
        <v>45257</v>
      </c>
      <c r="C87" t="s">
        <v>480</v>
      </c>
      <c r="D87">
        <v>191</v>
      </c>
      <c r="E87">
        <v>9</v>
      </c>
      <c r="F87">
        <f t="shared" si="1"/>
        <v>11</v>
      </c>
    </row>
    <row r="88" spans="1:6" x14ac:dyDescent="0.3">
      <c r="A88">
        <v>87</v>
      </c>
      <c r="B88" s="2">
        <v>45208</v>
      </c>
      <c r="C88" t="s">
        <v>480</v>
      </c>
      <c r="D88">
        <v>125</v>
      </c>
      <c r="E88">
        <v>5</v>
      </c>
      <c r="F88">
        <f t="shared" si="1"/>
        <v>10</v>
      </c>
    </row>
    <row r="89" spans="1:6" x14ac:dyDescent="0.3">
      <c r="A89">
        <v>88</v>
      </c>
      <c r="B89" s="2">
        <v>45097</v>
      </c>
      <c r="C89" t="s">
        <v>478</v>
      </c>
      <c r="D89">
        <v>188</v>
      </c>
      <c r="E89">
        <v>4</v>
      </c>
      <c r="F89">
        <f t="shared" si="1"/>
        <v>6</v>
      </c>
    </row>
    <row r="90" spans="1:6" x14ac:dyDescent="0.3">
      <c r="A90">
        <v>89</v>
      </c>
      <c r="B90" s="2">
        <v>45161</v>
      </c>
      <c r="C90" t="s">
        <v>478</v>
      </c>
      <c r="D90">
        <v>168</v>
      </c>
      <c r="E90">
        <v>6</v>
      </c>
      <c r="F90">
        <f t="shared" si="1"/>
        <v>8</v>
      </c>
    </row>
    <row r="91" spans="1:6" x14ac:dyDescent="0.3">
      <c r="A91">
        <v>90</v>
      </c>
      <c r="B91" s="2">
        <v>45402</v>
      </c>
      <c r="C91" t="s">
        <v>481</v>
      </c>
      <c r="D91">
        <v>124</v>
      </c>
      <c r="E91">
        <v>9</v>
      </c>
      <c r="F91">
        <f t="shared" si="1"/>
        <v>4</v>
      </c>
    </row>
    <row r="92" spans="1:6" x14ac:dyDescent="0.3">
      <c r="A92">
        <v>91</v>
      </c>
      <c r="B92" s="2">
        <v>45145</v>
      </c>
      <c r="C92" t="s">
        <v>480</v>
      </c>
      <c r="D92">
        <v>173</v>
      </c>
      <c r="E92">
        <v>6</v>
      </c>
      <c r="F92">
        <f t="shared" si="1"/>
        <v>8</v>
      </c>
    </row>
    <row r="93" spans="1:6" x14ac:dyDescent="0.3">
      <c r="A93">
        <v>92</v>
      </c>
      <c r="B93" s="2">
        <v>45296</v>
      </c>
      <c r="C93" t="s">
        <v>480</v>
      </c>
      <c r="D93">
        <v>173</v>
      </c>
      <c r="E93">
        <v>10</v>
      </c>
      <c r="F93">
        <f t="shared" si="1"/>
        <v>1</v>
      </c>
    </row>
    <row r="94" spans="1:6" x14ac:dyDescent="0.3">
      <c r="A94">
        <v>93</v>
      </c>
      <c r="B94" s="2">
        <v>45375</v>
      </c>
      <c r="C94" t="s">
        <v>479</v>
      </c>
      <c r="D94">
        <v>187</v>
      </c>
      <c r="E94">
        <v>4</v>
      </c>
      <c r="F94">
        <f t="shared" si="1"/>
        <v>3</v>
      </c>
    </row>
    <row r="95" spans="1:6" x14ac:dyDescent="0.3">
      <c r="A95">
        <v>94</v>
      </c>
      <c r="B95" s="2">
        <v>45352</v>
      </c>
      <c r="C95" t="s">
        <v>479</v>
      </c>
      <c r="D95">
        <v>183</v>
      </c>
      <c r="E95">
        <v>3</v>
      </c>
      <c r="F95">
        <f t="shared" si="1"/>
        <v>3</v>
      </c>
    </row>
    <row r="96" spans="1:6" x14ac:dyDescent="0.3">
      <c r="A96">
        <v>95</v>
      </c>
      <c r="B96" s="2">
        <v>45327</v>
      </c>
      <c r="C96" t="s">
        <v>479</v>
      </c>
      <c r="D96">
        <v>107</v>
      </c>
      <c r="E96">
        <v>1</v>
      </c>
      <c r="F96">
        <f t="shared" si="1"/>
        <v>2</v>
      </c>
    </row>
    <row r="97" spans="1:6" x14ac:dyDescent="0.3">
      <c r="A97">
        <v>96</v>
      </c>
      <c r="B97" s="2">
        <v>45236</v>
      </c>
      <c r="C97" t="s">
        <v>478</v>
      </c>
      <c r="D97">
        <v>181</v>
      </c>
      <c r="E97">
        <v>3</v>
      </c>
      <c r="F97">
        <f t="shared" si="1"/>
        <v>11</v>
      </c>
    </row>
    <row r="98" spans="1:6" x14ac:dyDescent="0.3">
      <c r="A98">
        <v>97</v>
      </c>
      <c r="B98" s="2">
        <v>45399</v>
      </c>
      <c r="C98" t="s">
        <v>480</v>
      </c>
      <c r="D98">
        <v>171</v>
      </c>
      <c r="E98">
        <v>6</v>
      </c>
      <c r="F98">
        <f t="shared" si="1"/>
        <v>4</v>
      </c>
    </row>
    <row r="99" spans="1:6" x14ac:dyDescent="0.3">
      <c r="A99">
        <v>98</v>
      </c>
      <c r="B99" s="2">
        <v>45164</v>
      </c>
      <c r="C99" t="s">
        <v>481</v>
      </c>
      <c r="D99">
        <v>173</v>
      </c>
      <c r="E99">
        <v>9</v>
      </c>
      <c r="F99">
        <f t="shared" si="1"/>
        <v>8</v>
      </c>
    </row>
    <row r="100" spans="1:6" x14ac:dyDescent="0.3">
      <c r="A100">
        <v>99</v>
      </c>
      <c r="B100" s="2">
        <v>45141</v>
      </c>
      <c r="C100" t="s">
        <v>481</v>
      </c>
      <c r="D100">
        <v>113</v>
      </c>
      <c r="E100">
        <v>8</v>
      </c>
      <c r="F100">
        <f t="shared" si="1"/>
        <v>8</v>
      </c>
    </row>
    <row r="101" spans="1:6" x14ac:dyDescent="0.3">
      <c r="A101">
        <v>100</v>
      </c>
      <c r="B101" s="2">
        <v>45374</v>
      </c>
      <c r="C101" t="s">
        <v>479</v>
      </c>
      <c r="D101">
        <v>195</v>
      </c>
      <c r="E101">
        <v>1</v>
      </c>
      <c r="F101">
        <f t="shared" si="1"/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D433-C4B5-472B-9C56-45254F73508C}">
  <dimension ref="A1:J101"/>
  <sheetViews>
    <sheetView workbookViewId="0">
      <selection activeCell="F23" sqref="F23"/>
    </sheetView>
  </sheetViews>
  <sheetFormatPr defaultRowHeight="14.4" x14ac:dyDescent="0.3"/>
  <cols>
    <col min="4" max="4" width="21.77734375" customWidth="1"/>
    <col min="8" max="8" width="11.44140625" hidden="1" customWidth="1"/>
    <col min="9" max="9" width="12.5546875" bestFit="1" customWidth="1"/>
    <col min="10" max="10" width="14.88671875" bestFit="1" customWidth="1"/>
  </cols>
  <sheetData>
    <row r="1" spans="1:10" x14ac:dyDescent="0.3">
      <c r="A1" s="1" t="s">
        <v>482</v>
      </c>
      <c r="B1" s="1" t="s">
        <v>0</v>
      </c>
      <c r="C1" s="1" t="s">
        <v>367</v>
      </c>
      <c r="D1" s="1" t="s">
        <v>483</v>
      </c>
      <c r="E1" s="1" t="s">
        <v>477</v>
      </c>
      <c r="H1" s="8"/>
      <c r="I1" s="8"/>
      <c r="J1" s="8"/>
    </row>
    <row r="2" spans="1:10" x14ac:dyDescent="0.3">
      <c r="A2">
        <v>1001</v>
      </c>
      <c r="B2">
        <v>3</v>
      </c>
      <c r="C2">
        <v>196</v>
      </c>
      <c r="D2" s="2">
        <v>45190</v>
      </c>
      <c r="E2">
        <v>5</v>
      </c>
    </row>
    <row r="3" spans="1:10" x14ac:dyDescent="0.3">
      <c r="A3">
        <v>1002</v>
      </c>
      <c r="B3">
        <v>67</v>
      </c>
      <c r="C3">
        <v>195</v>
      </c>
      <c r="D3" s="2">
        <v>45092</v>
      </c>
      <c r="E3">
        <v>5</v>
      </c>
    </row>
    <row r="4" spans="1:10" x14ac:dyDescent="0.3">
      <c r="A4">
        <v>1003</v>
      </c>
      <c r="B4">
        <v>56</v>
      </c>
      <c r="C4">
        <v>105</v>
      </c>
      <c r="D4" s="2">
        <v>45391</v>
      </c>
      <c r="E4">
        <v>5</v>
      </c>
    </row>
    <row r="5" spans="1:10" x14ac:dyDescent="0.3">
      <c r="A5">
        <v>1004</v>
      </c>
      <c r="B5">
        <v>80</v>
      </c>
      <c r="C5">
        <v>153</v>
      </c>
      <c r="D5" s="2">
        <v>45408</v>
      </c>
      <c r="E5">
        <v>5</v>
      </c>
    </row>
    <row r="6" spans="1:10" x14ac:dyDescent="0.3">
      <c r="A6">
        <v>1005</v>
      </c>
      <c r="B6">
        <v>42</v>
      </c>
      <c r="C6">
        <v>138</v>
      </c>
      <c r="D6" s="2">
        <v>45183</v>
      </c>
      <c r="E6">
        <v>6</v>
      </c>
    </row>
    <row r="7" spans="1:10" x14ac:dyDescent="0.3">
      <c r="A7">
        <v>1006</v>
      </c>
      <c r="B7">
        <v>51</v>
      </c>
      <c r="C7">
        <v>185</v>
      </c>
      <c r="D7" s="2">
        <v>45427</v>
      </c>
      <c r="E7">
        <v>6</v>
      </c>
    </row>
    <row r="8" spans="1:10" x14ac:dyDescent="0.3">
      <c r="A8">
        <v>1007</v>
      </c>
      <c r="B8">
        <v>36</v>
      </c>
      <c r="C8">
        <v>185</v>
      </c>
      <c r="D8" s="2">
        <v>45383</v>
      </c>
      <c r="E8">
        <v>1</v>
      </c>
    </row>
    <row r="9" spans="1:10" x14ac:dyDescent="0.3">
      <c r="A9">
        <v>1008</v>
      </c>
      <c r="B9">
        <v>84</v>
      </c>
      <c r="C9">
        <v>185</v>
      </c>
      <c r="D9" s="2">
        <v>45171</v>
      </c>
      <c r="E9">
        <v>6</v>
      </c>
    </row>
    <row r="10" spans="1:10" x14ac:dyDescent="0.3">
      <c r="A10">
        <v>1009</v>
      </c>
      <c r="B10">
        <v>48</v>
      </c>
      <c r="C10">
        <v>159</v>
      </c>
      <c r="D10" s="2">
        <v>45239</v>
      </c>
      <c r="E10">
        <v>4</v>
      </c>
    </row>
    <row r="11" spans="1:10" x14ac:dyDescent="0.3">
      <c r="A11">
        <v>1010</v>
      </c>
      <c r="B11">
        <v>87</v>
      </c>
      <c r="C11">
        <v>196</v>
      </c>
      <c r="D11" s="2">
        <v>45309</v>
      </c>
      <c r="E11">
        <v>9</v>
      </c>
    </row>
    <row r="12" spans="1:10" x14ac:dyDescent="0.3">
      <c r="A12">
        <v>1011</v>
      </c>
      <c r="B12">
        <v>11</v>
      </c>
      <c r="C12">
        <v>107</v>
      </c>
      <c r="D12" s="2">
        <v>45292</v>
      </c>
      <c r="E12">
        <v>8</v>
      </c>
    </row>
    <row r="13" spans="1:10" x14ac:dyDescent="0.3">
      <c r="A13">
        <v>1012</v>
      </c>
      <c r="B13">
        <v>19</v>
      </c>
      <c r="C13">
        <v>158</v>
      </c>
      <c r="D13" s="2">
        <v>45245</v>
      </c>
      <c r="E13">
        <v>9</v>
      </c>
    </row>
    <row r="14" spans="1:10" x14ac:dyDescent="0.3">
      <c r="A14">
        <v>1013</v>
      </c>
      <c r="B14">
        <v>20</v>
      </c>
      <c r="C14">
        <v>112</v>
      </c>
      <c r="D14" s="2">
        <v>45368</v>
      </c>
      <c r="E14">
        <v>4</v>
      </c>
    </row>
    <row r="15" spans="1:10" x14ac:dyDescent="0.3">
      <c r="A15">
        <v>1014</v>
      </c>
      <c r="B15">
        <v>34</v>
      </c>
      <c r="C15">
        <v>183</v>
      </c>
      <c r="D15" s="2">
        <v>45368</v>
      </c>
      <c r="E15">
        <v>2</v>
      </c>
    </row>
    <row r="16" spans="1:10" x14ac:dyDescent="0.3">
      <c r="A16">
        <v>1015</v>
      </c>
      <c r="B16">
        <v>80</v>
      </c>
      <c r="C16">
        <v>165</v>
      </c>
      <c r="D16" s="2">
        <v>45272</v>
      </c>
      <c r="E16">
        <v>10</v>
      </c>
    </row>
    <row r="17" spans="1:5" x14ac:dyDescent="0.3">
      <c r="A17">
        <v>1016</v>
      </c>
      <c r="B17">
        <v>2</v>
      </c>
      <c r="C17">
        <v>124</v>
      </c>
      <c r="D17" s="2">
        <v>45146</v>
      </c>
      <c r="E17">
        <v>4</v>
      </c>
    </row>
    <row r="18" spans="1:5" x14ac:dyDescent="0.3">
      <c r="A18">
        <v>1017</v>
      </c>
      <c r="B18">
        <v>60</v>
      </c>
      <c r="C18">
        <v>180</v>
      </c>
      <c r="D18" s="2">
        <v>45302</v>
      </c>
      <c r="E18">
        <v>6</v>
      </c>
    </row>
    <row r="19" spans="1:5" x14ac:dyDescent="0.3">
      <c r="A19">
        <v>1018</v>
      </c>
      <c r="B19">
        <v>74</v>
      </c>
      <c r="C19">
        <v>192</v>
      </c>
      <c r="D19" s="2">
        <v>45424</v>
      </c>
      <c r="E19">
        <v>4</v>
      </c>
    </row>
    <row r="20" spans="1:5" x14ac:dyDescent="0.3">
      <c r="A20">
        <v>1019</v>
      </c>
      <c r="B20">
        <v>99</v>
      </c>
      <c r="C20">
        <v>188</v>
      </c>
      <c r="D20" s="2">
        <v>45434</v>
      </c>
      <c r="E20">
        <v>3</v>
      </c>
    </row>
    <row r="21" spans="1:5" x14ac:dyDescent="0.3">
      <c r="A21">
        <v>1020</v>
      </c>
      <c r="B21">
        <v>70</v>
      </c>
      <c r="C21">
        <v>103</v>
      </c>
      <c r="D21" s="2">
        <v>45331</v>
      </c>
      <c r="E21">
        <v>1</v>
      </c>
    </row>
    <row r="22" spans="1:5" x14ac:dyDescent="0.3">
      <c r="A22">
        <v>1021</v>
      </c>
      <c r="B22">
        <v>4</v>
      </c>
      <c r="C22">
        <v>170</v>
      </c>
      <c r="D22" s="2">
        <v>45164</v>
      </c>
      <c r="E22">
        <v>5</v>
      </c>
    </row>
    <row r="23" spans="1:5" x14ac:dyDescent="0.3">
      <c r="A23">
        <v>1022</v>
      </c>
      <c r="B23">
        <v>42</v>
      </c>
      <c r="C23">
        <v>125</v>
      </c>
      <c r="D23" s="2">
        <v>45276</v>
      </c>
      <c r="E23">
        <v>10</v>
      </c>
    </row>
    <row r="24" spans="1:5" x14ac:dyDescent="0.3">
      <c r="A24">
        <v>1023</v>
      </c>
      <c r="B24">
        <v>6</v>
      </c>
      <c r="C24">
        <v>153</v>
      </c>
      <c r="D24" s="2">
        <v>45244</v>
      </c>
      <c r="E24">
        <v>3</v>
      </c>
    </row>
    <row r="25" spans="1:5" x14ac:dyDescent="0.3">
      <c r="A25">
        <v>1024</v>
      </c>
      <c r="B25">
        <v>33</v>
      </c>
      <c r="C25">
        <v>178</v>
      </c>
      <c r="D25" s="2">
        <v>45438</v>
      </c>
      <c r="E25">
        <v>2</v>
      </c>
    </row>
    <row r="26" spans="1:5" x14ac:dyDescent="0.3">
      <c r="A26">
        <v>1025</v>
      </c>
      <c r="B26">
        <v>8</v>
      </c>
      <c r="C26">
        <v>189</v>
      </c>
      <c r="D26" s="2">
        <v>45413</v>
      </c>
      <c r="E26">
        <v>4</v>
      </c>
    </row>
    <row r="27" spans="1:5" x14ac:dyDescent="0.3">
      <c r="A27">
        <v>1026</v>
      </c>
      <c r="B27">
        <v>18</v>
      </c>
      <c r="C27">
        <v>200</v>
      </c>
      <c r="D27" s="2">
        <v>45417</v>
      </c>
      <c r="E27">
        <v>10</v>
      </c>
    </row>
    <row r="28" spans="1:5" x14ac:dyDescent="0.3">
      <c r="A28">
        <v>1027</v>
      </c>
      <c r="B28">
        <v>62</v>
      </c>
      <c r="C28">
        <v>128</v>
      </c>
      <c r="D28" s="2">
        <v>45222</v>
      </c>
      <c r="E28">
        <v>1</v>
      </c>
    </row>
    <row r="29" spans="1:5" x14ac:dyDescent="0.3">
      <c r="A29">
        <v>1028</v>
      </c>
      <c r="B29">
        <v>60</v>
      </c>
      <c r="C29">
        <v>122</v>
      </c>
      <c r="D29" s="2">
        <v>45307</v>
      </c>
      <c r="E29">
        <v>10</v>
      </c>
    </row>
    <row r="30" spans="1:5" x14ac:dyDescent="0.3">
      <c r="A30">
        <v>1029</v>
      </c>
      <c r="B30">
        <v>38</v>
      </c>
      <c r="C30">
        <v>130</v>
      </c>
      <c r="D30" s="2">
        <v>45266</v>
      </c>
      <c r="E30">
        <v>1</v>
      </c>
    </row>
    <row r="31" spans="1:5" x14ac:dyDescent="0.3">
      <c r="A31">
        <v>1030</v>
      </c>
      <c r="B31">
        <v>85</v>
      </c>
      <c r="C31">
        <v>114</v>
      </c>
      <c r="D31" s="2">
        <v>45325</v>
      </c>
      <c r="E31">
        <v>8</v>
      </c>
    </row>
    <row r="32" spans="1:5" x14ac:dyDescent="0.3">
      <c r="A32">
        <v>1031</v>
      </c>
      <c r="B32">
        <v>20</v>
      </c>
      <c r="C32">
        <v>196</v>
      </c>
      <c r="D32" s="2">
        <v>45256</v>
      </c>
      <c r="E32">
        <v>10</v>
      </c>
    </row>
    <row r="33" spans="1:5" x14ac:dyDescent="0.3">
      <c r="A33">
        <v>1032</v>
      </c>
      <c r="B33">
        <v>37</v>
      </c>
      <c r="C33">
        <v>124</v>
      </c>
      <c r="D33" s="2">
        <v>45302</v>
      </c>
      <c r="E33">
        <v>8</v>
      </c>
    </row>
    <row r="34" spans="1:5" x14ac:dyDescent="0.3">
      <c r="A34">
        <v>1033</v>
      </c>
      <c r="B34">
        <v>13</v>
      </c>
      <c r="C34">
        <v>192</v>
      </c>
      <c r="D34" s="2">
        <v>45282</v>
      </c>
      <c r="E34">
        <v>2</v>
      </c>
    </row>
    <row r="35" spans="1:5" x14ac:dyDescent="0.3">
      <c r="A35">
        <v>1034</v>
      </c>
      <c r="B35">
        <v>3</v>
      </c>
      <c r="C35">
        <v>156</v>
      </c>
      <c r="D35" s="2">
        <v>45186</v>
      </c>
      <c r="E35">
        <v>6</v>
      </c>
    </row>
    <row r="36" spans="1:5" x14ac:dyDescent="0.3">
      <c r="A36">
        <v>1035</v>
      </c>
      <c r="B36">
        <v>40</v>
      </c>
      <c r="C36">
        <v>140</v>
      </c>
      <c r="D36" s="2">
        <v>45382</v>
      </c>
      <c r="E36">
        <v>4</v>
      </c>
    </row>
    <row r="37" spans="1:5" x14ac:dyDescent="0.3">
      <c r="A37">
        <v>1036</v>
      </c>
      <c r="B37">
        <v>6</v>
      </c>
      <c r="C37">
        <v>135</v>
      </c>
      <c r="D37" s="2">
        <v>45111</v>
      </c>
      <c r="E37">
        <v>2</v>
      </c>
    </row>
    <row r="38" spans="1:5" x14ac:dyDescent="0.3">
      <c r="A38">
        <v>1037</v>
      </c>
      <c r="B38">
        <v>77</v>
      </c>
      <c r="C38">
        <v>180</v>
      </c>
      <c r="D38" s="2">
        <v>45313</v>
      </c>
      <c r="E38">
        <v>9</v>
      </c>
    </row>
    <row r="39" spans="1:5" x14ac:dyDescent="0.3">
      <c r="A39">
        <v>1038</v>
      </c>
      <c r="B39">
        <v>11</v>
      </c>
      <c r="C39">
        <v>118</v>
      </c>
      <c r="D39" s="2">
        <v>45433</v>
      </c>
      <c r="E39">
        <v>9</v>
      </c>
    </row>
    <row r="40" spans="1:5" x14ac:dyDescent="0.3">
      <c r="A40">
        <v>1039</v>
      </c>
      <c r="B40">
        <v>89</v>
      </c>
      <c r="C40">
        <v>164</v>
      </c>
      <c r="D40" s="2">
        <v>45361</v>
      </c>
      <c r="E40">
        <v>5</v>
      </c>
    </row>
    <row r="41" spans="1:5" x14ac:dyDescent="0.3">
      <c r="A41">
        <v>1040</v>
      </c>
      <c r="B41">
        <v>93</v>
      </c>
      <c r="C41">
        <v>161</v>
      </c>
      <c r="D41" s="2">
        <v>45273</v>
      </c>
      <c r="E41">
        <v>8</v>
      </c>
    </row>
    <row r="42" spans="1:5" x14ac:dyDescent="0.3">
      <c r="A42">
        <v>1041</v>
      </c>
      <c r="B42">
        <v>15</v>
      </c>
      <c r="C42">
        <v>120</v>
      </c>
      <c r="D42" s="2">
        <v>45229</v>
      </c>
      <c r="E42">
        <v>2</v>
      </c>
    </row>
    <row r="43" spans="1:5" x14ac:dyDescent="0.3">
      <c r="A43">
        <v>1042</v>
      </c>
      <c r="B43">
        <v>88</v>
      </c>
      <c r="C43">
        <v>168</v>
      </c>
      <c r="D43" s="2">
        <v>45357</v>
      </c>
      <c r="E43">
        <v>1</v>
      </c>
    </row>
    <row r="44" spans="1:5" x14ac:dyDescent="0.3">
      <c r="A44">
        <v>1043</v>
      </c>
      <c r="B44">
        <v>9</v>
      </c>
      <c r="C44">
        <v>195</v>
      </c>
      <c r="D44" s="2">
        <v>45250</v>
      </c>
      <c r="E44">
        <v>7</v>
      </c>
    </row>
    <row r="45" spans="1:5" x14ac:dyDescent="0.3">
      <c r="A45">
        <v>1044</v>
      </c>
      <c r="B45">
        <v>41</v>
      </c>
      <c r="C45">
        <v>189</v>
      </c>
      <c r="D45" s="2">
        <v>45106</v>
      </c>
      <c r="E45">
        <v>2</v>
      </c>
    </row>
    <row r="46" spans="1:5" x14ac:dyDescent="0.3">
      <c r="A46">
        <v>1045</v>
      </c>
      <c r="B46">
        <v>26</v>
      </c>
      <c r="C46">
        <v>171</v>
      </c>
      <c r="D46" s="2">
        <v>45109</v>
      </c>
      <c r="E46">
        <v>10</v>
      </c>
    </row>
    <row r="47" spans="1:5" x14ac:dyDescent="0.3">
      <c r="A47">
        <v>1046</v>
      </c>
      <c r="B47">
        <v>6</v>
      </c>
      <c r="C47">
        <v>177</v>
      </c>
      <c r="D47" s="2">
        <v>45412</v>
      </c>
      <c r="E47">
        <v>2</v>
      </c>
    </row>
    <row r="48" spans="1:5" x14ac:dyDescent="0.3">
      <c r="A48">
        <v>1047</v>
      </c>
      <c r="B48">
        <v>59</v>
      </c>
      <c r="C48">
        <v>178</v>
      </c>
      <c r="D48" s="2">
        <v>45444</v>
      </c>
      <c r="E48">
        <v>2</v>
      </c>
    </row>
    <row r="49" spans="1:5" x14ac:dyDescent="0.3">
      <c r="A49">
        <v>1048</v>
      </c>
      <c r="B49">
        <v>97</v>
      </c>
      <c r="C49">
        <v>172</v>
      </c>
      <c r="D49" s="2">
        <v>45246</v>
      </c>
      <c r="E49">
        <v>4</v>
      </c>
    </row>
    <row r="50" spans="1:5" x14ac:dyDescent="0.3">
      <c r="A50">
        <v>1049</v>
      </c>
      <c r="B50">
        <v>100</v>
      </c>
      <c r="C50">
        <v>130</v>
      </c>
      <c r="D50" s="2">
        <v>45319</v>
      </c>
      <c r="E50">
        <v>5</v>
      </c>
    </row>
    <row r="51" spans="1:5" x14ac:dyDescent="0.3">
      <c r="A51">
        <v>1050</v>
      </c>
      <c r="B51">
        <v>52</v>
      </c>
      <c r="C51">
        <v>132</v>
      </c>
      <c r="D51" s="2">
        <v>45259</v>
      </c>
      <c r="E51">
        <v>3</v>
      </c>
    </row>
    <row r="52" spans="1:5" x14ac:dyDescent="0.3">
      <c r="A52">
        <v>1051</v>
      </c>
      <c r="B52">
        <v>88</v>
      </c>
      <c r="C52">
        <v>182</v>
      </c>
      <c r="D52" s="2">
        <v>45129</v>
      </c>
      <c r="E52">
        <v>7</v>
      </c>
    </row>
    <row r="53" spans="1:5" x14ac:dyDescent="0.3">
      <c r="A53">
        <v>1052</v>
      </c>
      <c r="B53">
        <v>74</v>
      </c>
      <c r="C53">
        <v>118</v>
      </c>
      <c r="D53" s="2">
        <v>45357</v>
      </c>
      <c r="E53">
        <v>4</v>
      </c>
    </row>
    <row r="54" spans="1:5" x14ac:dyDescent="0.3">
      <c r="A54">
        <v>1053</v>
      </c>
      <c r="B54">
        <v>46</v>
      </c>
      <c r="C54">
        <v>191</v>
      </c>
      <c r="D54" s="2">
        <v>45246</v>
      </c>
      <c r="E54">
        <v>7</v>
      </c>
    </row>
    <row r="55" spans="1:5" x14ac:dyDescent="0.3">
      <c r="A55">
        <v>1054</v>
      </c>
      <c r="B55">
        <v>5</v>
      </c>
      <c r="C55">
        <v>103</v>
      </c>
      <c r="D55" s="2">
        <v>45095</v>
      </c>
      <c r="E55">
        <v>9</v>
      </c>
    </row>
    <row r="56" spans="1:5" x14ac:dyDescent="0.3">
      <c r="A56">
        <v>1055</v>
      </c>
      <c r="B56">
        <v>55</v>
      </c>
      <c r="C56">
        <v>145</v>
      </c>
      <c r="D56" s="2">
        <v>45400</v>
      </c>
      <c r="E56">
        <v>1</v>
      </c>
    </row>
    <row r="57" spans="1:5" x14ac:dyDescent="0.3">
      <c r="A57">
        <v>1056</v>
      </c>
      <c r="B57">
        <v>90</v>
      </c>
      <c r="C57">
        <v>200</v>
      </c>
      <c r="D57" s="2">
        <v>45288</v>
      </c>
      <c r="E57">
        <v>5</v>
      </c>
    </row>
    <row r="58" spans="1:5" x14ac:dyDescent="0.3">
      <c r="A58">
        <v>1057</v>
      </c>
      <c r="B58">
        <v>63</v>
      </c>
      <c r="C58">
        <v>198</v>
      </c>
      <c r="D58" s="2">
        <v>45441</v>
      </c>
      <c r="E58">
        <v>2</v>
      </c>
    </row>
    <row r="59" spans="1:5" x14ac:dyDescent="0.3">
      <c r="A59">
        <v>1058</v>
      </c>
      <c r="B59">
        <v>88</v>
      </c>
      <c r="C59">
        <v>179</v>
      </c>
      <c r="D59" s="2">
        <v>45411</v>
      </c>
      <c r="E59">
        <v>1</v>
      </c>
    </row>
    <row r="60" spans="1:5" x14ac:dyDescent="0.3">
      <c r="A60">
        <v>1059</v>
      </c>
      <c r="B60">
        <v>94</v>
      </c>
      <c r="C60">
        <v>178</v>
      </c>
      <c r="D60" s="2">
        <v>45296</v>
      </c>
      <c r="E60">
        <v>6</v>
      </c>
    </row>
    <row r="61" spans="1:5" x14ac:dyDescent="0.3">
      <c r="A61">
        <v>1060</v>
      </c>
      <c r="B61">
        <v>63</v>
      </c>
      <c r="C61">
        <v>191</v>
      </c>
      <c r="D61" s="2">
        <v>45396</v>
      </c>
      <c r="E61">
        <v>5</v>
      </c>
    </row>
    <row r="62" spans="1:5" x14ac:dyDescent="0.3">
      <c r="A62">
        <v>1061</v>
      </c>
      <c r="B62">
        <v>32</v>
      </c>
      <c r="C62">
        <v>199</v>
      </c>
      <c r="D62" s="2">
        <v>45230</v>
      </c>
      <c r="E62">
        <v>7</v>
      </c>
    </row>
    <row r="63" spans="1:5" x14ac:dyDescent="0.3">
      <c r="A63">
        <v>1062</v>
      </c>
      <c r="B63">
        <v>57</v>
      </c>
      <c r="C63">
        <v>174</v>
      </c>
      <c r="D63" s="2">
        <v>45330</v>
      </c>
      <c r="E63">
        <v>6</v>
      </c>
    </row>
    <row r="64" spans="1:5" x14ac:dyDescent="0.3">
      <c r="A64">
        <v>1063</v>
      </c>
      <c r="B64">
        <v>8</v>
      </c>
      <c r="C64">
        <v>152</v>
      </c>
      <c r="D64" s="2">
        <v>45129</v>
      </c>
      <c r="E64">
        <v>7</v>
      </c>
    </row>
    <row r="65" spans="1:5" x14ac:dyDescent="0.3">
      <c r="A65">
        <v>1064</v>
      </c>
      <c r="B65">
        <v>94</v>
      </c>
      <c r="C65">
        <v>162</v>
      </c>
      <c r="D65" s="2">
        <v>45196</v>
      </c>
      <c r="E65">
        <v>2</v>
      </c>
    </row>
    <row r="66" spans="1:5" x14ac:dyDescent="0.3">
      <c r="A66">
        <v>1065</v>
      </c>
      <c r="B66">
        <v>27</v>
      </c>
      <c r="C66">
        <v>136</v>
      </c>
      <c r="D66" s="2">
        <v>45188</v>
      </c>
      <c r="E66">
        <v>6</v>
      </c>
    </row>
    <row r="67" spans="1:5" x14ac:dyDescent="0.3">
      <c r="A67">
        <v>1066</v>
      </c>
      <c r="B67">
        <v>94</v>
      </c>
      <c r="C67">
        <v>156</v>
      </c>
      <c r="D67" s="2">
        <v>45422</v>
      </c>
      <c r="E67">
        <v>3</v>
      </c>
    </row>
    <row r="68" spans="1:5" x14ac:dyDescent="0.3">
      <c r="A68">
        <v>1067</v>
      </c>
      <c r="B68">
        <v>65</v>
      </c>
      <c r="C68">
        <v>128</v>
      </c>
      <c r="D68" s="2">
        <v>45265</v>
      </c>
      <c r="E68">
        <v>2</v>
      </c>
    </row>
    <row r="69" spans="1:5" x14ac:dyDescent="0.3">
      <c r="A69">
        <v>1068</v>
      </c>
      <c r="B69">
        <v>32</v>
      </c>
      <c r="C69">
        <v>158</v>
      </c>
      <c r="D69" s="2">
        <v>45196</v>
      </c>
      <c r="E69">
        <v>3</v>
      </c>
    </row>
    <row r="70" spans="1:5" x14ac:dyDescent="0.3">
      <c r="A70">
        <v>1069</v>
      </c>
      <c r="B70">
        <v>83</v>
      </c>
      <c r="C70">
        <v>189</v>
      </c>
      <c r="D70" s="2">
        <v>45435</v>
      </c>
      <c r="E70">
        <v>6</v>
      </c>
    </row>
    <row r="71" spans="1:5" x14ac:dyDescent="0.3">
      <c r="A71">
        <v>1070</v>
      </c>
      <c r="B71">
        <v>12</v>
      </c>
      <c r="C71">
        <v>112</v>
      </c>
      <c r="D71" s="2">
        <v>45255</v>
      </c>
      <c r="E71">
        <v>4</v>
      </c>
    </row>
    <row r="72" spans="1:5" x14ac:dyDescent="0.3">
      <c r="A72">
        <v>1071</v>
      </c>
      <c r="B72">
        <v>24</v>
      </c>
      <c r="C72">
        <v>138</v>
      </c>
      <c r="D72" s="2">
        <v>45303</v>
      </c>
      <c r="E72">
        <v>10</v>
      </c>
    </row>
    <row r="73" spans="1:5" x14ac:dyDescent="0.3">
      <c r="A73">
        <v>1072</v>
      </c>
      <c r="B73">
        <v>38</v>
      </c>
      <c r="C73">
        <v>148</v>
      </c>
      <c r="D73" s="2">
        <v>45113</v>
      </c>
      <c r="E73">
        <v>5</v>
      </c>
    </row>
    <row r="74" spans="1:5" x14ac:dyDescent="0.3">
      <c r="A74">
        <v>1073</v>
      </c>
      <c r="B74">
        <v>82</v>
      </c>
      <c r="C74">
        <v>186</v>
      </c>
      <c r="D74" s="2">
        <v>45125</v>
      </c>
      <c r="E74">
        <v>8</v>
      </c>
    </row>
    <row r="75" spans="1:5" x14ac:dyDescent="0.3">
      <c r="A75">
        <v>1074</v>
      </c>
      <c r="B75">
        <v>93</v>
      </c>
      <c r="C75">
        <v>143</v>
      </c>
      <c r="D75" s="2">
        <v>45189</v>
      </c>
      <c r="E75">
        <v>10</v>
      </c>
    </row>
    <row r="76" spans="1:5" x14ac:dyDescent="0.3">
      <c r="A76">
        <v>1075</v>
      </c>
      <c r="B76">
        <v>53</v>
      </c>
      <c r="C76">
        <v>139</v>
      </c>
      <c r="D76" s="2">
        <v>45141</v>
      </c>
      <c r="E76">
        <v>9</v>
      </c>
    </row>
    <row r="77" spans="1:5" x14ac:dyDescent="0.3">
      <c r="A77">
        <v>1076</v>
      </c>
      <c r="B77">
        <v>9</v>
      </c>
      <c r="C77">
        <v>104</v>
      </c>
      <c r="D77" s="2">
        <v>45120</v>
      </c>
      <c r="E77">
        <v>5</v>
      </c>
    </row>
    <row r="78" spans="1:5" x14ac:dyDescent="0.3">
      <c r="A78">
        <v>1077</v>
      </c>
      <c r="B78">
        <v>69</v>
      </c>
      <c r="C78">
        <v>185</v>
      </c>
      <c r="D78" s="2">
        <v>45129</v>
      </c>
      <c r="E78">
        <v>5</v>
      </c>
    </row>
    <row r="79" spans="1:5" x14ac:dyDescent="0.3">
      <c r="A79">
        <v>1078</v>
      </c>
      <c r="B79">
        <v>83</v>
      </c>
      <c r="C79">
        <v>165</v>
      </c>
      <c r="D79" s="2">
        <v>45436</v>
      </c>
      <c r="E79">
        <v>3</v>
      </c>
    </row>
    <row r="80" spans="1:5" x14ac:dyDescent="0.3">
      <c r="A80">
        <v>1079</v>
      </c>
      <c r="B80">
        <v>10</v>
      </c>
      <c r="C80">
        <v>126</v>
      </c>
      <c r="D80" s="2">
        <v>45194</v>
      </c>
      <c r="E80">
        <v>1</v>
      </c>
    </row>
    <row r="81" spans="1:5" x14ac:dyDescent="0.3">
      <c r="A81">
        <v>1080</v>
      </c>
      <c r="B81">
        <v>61</v>
      </c>
      <c r="C81">
        <v>197</v>
      </c>
      <c r="D81" s="2">
        <v>45290</v>
      </c>
      <c r="E81">
        <v>10</v>
      </c>
    </row>
    <row r="82" spans="1:5" x14ac:dyDescent="0.3">
      <c r="A82">
        <v>1081</v>
      </c>
      <c r="B82">
        <v>12</v>
      </c>
      <c r="C82">
        <v>140</v>
      </c>
      <c r="D82" s="2">
        <v>45239</v>
      </c>
      <c r="E82">
        <v>3</v>
      </c>
    </row>
    <row r="83" spans="1:5" x14ac:dyDescent="0.3">
      <c r="A83">
        <v>1082</v>
      </c>
      <c r="B83">
        <v>100</v>
      </c>
      <c r="C83">
        <v>183</v>
      </c>
      <c r="D83" s="2">
        <v>45101</v>
      </c>
      <c r="E83">
        <v>10</v>
      </c>
    </row>
    <row r="84" spans="1:5" x14ac:dyDescent="0.3">
      <c r="A84">
        <v>1083</v>
      </c>
      <c r="B84">
        <v>20</v>
      </c>
      <c r="C84">
        <v>126</v>
      </c>
      <c r="D84" s="2">
        <v>45116</v>
      </c>
      <c r="E84">
        <v>5</v>
      </c>
    </row>
    <row r="85" spans="1:5" x14ac:dyDescent="0.3">
      <c r="A85">
        <v>1084</v>
      </c>
      <c r="B85">
        <v>22</v>
      </c>
      <c r="C85">
        <v>164</v>
      </c>
      <c r="D85" s="2">
        <v>45422</v>
      </c>
      <c r="E85">
        <v>6</v>
      </c>
    </row>
    <row r="86" spans="1:5" x14ac:dyDescent="0.3">
      <c r="A86">
        <v>1085</v>
      </c>
      <c r="B86">
        <v>57</v>
      </c>
      <c r="C86">
        <v>147</v>
      </c>
      <c r="D86" s="2">
        <v>45361</v>
      </c>
      <c r="E86">
        <v>2</v>
      </c>
    </row>
    <row r="87" spans="1:5" x14ac:dyDescent="0.3">
      <c r="A87">
        <v>1086</v>
      </c>
      <c r="B87">
        <v>93</v>
      </c>
      <c r="C87">
        <v>165</v>
      </c>
      <c r="D87" s="2">
        <v>45301</v>
      </c>
      <c r="E87">
        <v>6</v>
      </c>
    </row>
    <row r="88" spans="1:5" x14ac:dyDescent="0.3">
      <c r="A88">
        <v>1087</v>
      </c>
      <c r="B88">
        <v>87</v>
      </c>
      <c r="C88">
        <v>152</v>
      </c>
      <c r="D88" s="2">
        <v>45382</v>
      </c>
      <c r="E88">
        <v>6</v>
      </c>
    </row>
    <row r="89" spans="1:5" x14ac:dyDescent="0.3">
      <c r="A89">
        <v>1088</v>
      </c>
      <c r="B89">
        <v>12</v>
      </c>
      <c r="C89">
        <v>141</v>
      </c>
      <c r="D89" s="2">
        <v>45231</v>
      </c>
      <c r="E89">
        <v>4</v>
      </c>
    </row>
    <row r="90" spans="1:5" x14ac:dyDescent="0.3">
      <c r="A90">
        <v>1089</v>
      </c>
      <c r="B90">
        <v>59</v>
      </c>
      <c r="C90">
        <v>120</v>
      </c>
      <c r="D90" s="2">
        <v>45276</v>
      </c>
      <c r="E90">
        <v>1</v>
      </c>
    </row>
    <row r="91" spans="1:5" x14ac:dyDescent="0.3">
      <c r="A91">
        <v>1090</v>
      </c>
      <c r="B91">
        <v>77</v>
      </c>
      <c r="C91">
        <v>142</v>
      </c>
      <c r="D91" s="2">
        <v>45234</v>
      </c>
      <c r="E91">
        <v>6</v>
      </c>
    </row>
    <row r="92" spans="1:5" x14ac:dyDescent="0.3">
      <c r="A92">
        <v>1091</v>
      </c>
      <c r="B92">
        <v>65</v>
      </c>
      <c r="C92">
        <v>191</v>
      </c>
      <c r="D92" s="2">
        <v>45421</v>
      </c>
      <c r="E92">
        <v>1</v>
      </c>
    </row>
    <row r="93" spans="1:5" x14ac:dyDescent="0.3">
      <c r="A93">
        <v>1092</v>
      </c>
      <c r="B93">
        <v>18</v>
      </c>
      <c r="C93">
        <v>192</v>
      </c>
      <c r="D93" s="2">
        <v>45307</v>
      </c>
      <c r="E93">
        <v>5</v>
      </c>
    </row>
    <row r="94" spans="1:5" x14ac:dyDescent="0.3">
      <c r="A94">
        <v>1093</v>
      </c>
      <c r="B94">
        <v>76</v>
      </c>
      <c r="C94">
        <v>119</v>
      </c>
      <c r="D94" s="2">
        <v>45379</v>
      </c>
      <c r="E94">
        <v>5</v>
      </c>
    </row>
    <row r="95" spans="1:5" x14ac:dyDescent="0.3">
      <c r="A95">
        <v>1094</v>
      </c>
      <c r="B95">
        <v>25</v>
      </c>
      <c r="C95">
        <v>126</v>
      </c>
      <c r="D95" s="2">
        <v>45342</v>
      </c>
      <c r="E95">
        <v>3</v>
      </c>
    </row>
    <row r="96" spans="1:5" x14ac:dyDescent="0.3">
      <c r="A96">
        <v>1095</v>
      </c>
      <c r="B96">
        <v>48</v>
      </c>
      <c r="C96">
        <v>110</v>
      </c>
      <c r="D96" s="2">
        <v>45092</v>
      </c>
      <c r="E96">
        <v>3</v>
      </c>
    </row>
    <row r="97" spans="1:5" x14ac:dyDescent="0.3">
      <c r="A97">
        <v>1096</v>
      </c>
      <c r="B97">
        <v>90</v>
      </c>
      <c r="C97">
        <v>186</v>
      </c>
      <c r="D97" s="2">
        <v>45402</v>
      </c>
      <c r="E97">
        <v>5</v>
      </c>
    </row>
    <row r="98" spans="1:5" x14ac:dyDescent="0.3">
      <c r="A98">
        <v>1097</v>
      </c>
      <c r="B98">
        <v>61</v>
      </c>
      <c r="C98">
        <v>154</v>
      </c>
      <c r="D98" s="2">
        <v>45287</v>
      </c>
      <c r="E98">
        <v>5</v>
      </c>
    </row>
    <row r="99" spans="1:5" x14ac:dyDescent="0.3">
      <c r="A99">
        <v>1098</v>
      </c>
      <c r="B99">
        <v>95</v>
      </c>
      <c r="C99">
        <v>136</v>
      </c>
      <c r="D99" s="2">
        <v>45415</v>
      </c>
      <c r="E99">
        <v>3</v>
      </c>
    </row>
    <row r="100" spans="1:5" x14ac:dyDescent="0.3">
      <c r="A100">
        <v>1099</v>
      </c>
      <c r="B100">
        <v>60</v>
      </c>
      <c r="C100">
        <v>168</v>
      </c>
      <c r="D100" s="2">
        <v>45159</v>
      </c>
      <c r="E100">
        <v>5</v>
      </c>
    </row>
    <row r="101" spans="1:5" x14ac:dyDescent="0.3">
      <c r="A101">
        <v>1100</v>
      </c>
      <c r="B101">
        <v>88</v>
      </c>
      <c r="C101">
        <v>169</v>
      </c>
      <c r="D101" s="2">
        <v>45184</v>
      </c>
      <c r="E101">
        <v>4</v>
      </c>
    </row>
  </sheetData>
  <conditionalFormatting sqref="J1:J3 J69:J1048576">
    <cfRule type="cellIs" dxfId="4" priority="1" operator="equal">
      <formula>"max($J$2:$J$65)"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workbookViewId="0">
      <selection activeCell="H23" sqref="H23"/>
    </sheetView>
  </sheetViews>
  <sheetFormatPr defaultRowHeight="14.4" x14ac:dyDescent="0.3"/>
  <cols>
    <col min="1" max="2" width="8.88671875" style="14"/>
    <col min="3" max="3" width="16.44140625" style="14" customWidth="1"/>
    <col min="4" max="4" width="16.109375" style="14" customWidth="1"/>
    <col min="5" max="5" width="14.21875" style="14" customWidth="1"/>
    <col min="7" max="7" width="12.5546875" bestFit="1" customWidth="1"/>
    <col min="8" max="8" width="14.77734375" bestFit="1" customWidth="1"/>
    <col min="10" max="10" width="18.6640625" customWidth="1"/>
    <col min="12" max="12" width="27.77734375" customWidth="1"/>
  </cols>
  <sheetData>
    <row r="1" spans="1:12" x14ac:dyDescent="0.3">
      <c r="A1" s="14" t="s">
        <v>484</v>
      </c>
      <c r="B1" s="20" t="s">
        <v>367</v>
      </c>
      <c r="C1" s="20" t="s">
        <v>368</v>
      </c>
      <c r="D1" s="20" t="s">
        <v>369</v>
      </c>
      <c r="E1" s="20" t="s">
        <v>370</v>
      </c>
      <c r="J1" s="10" t="s">
        <v>509</v>
      </c>
      <c r="L1" s="23" t="s">
        <v>511</v>
      </c>
    </row>
    <row r="2" spans="1:12" x14ac:dyDescent="0.3">
      <c r="A2" s="14">
        <v>1</v>
      </c>
      <c r="B2" s="14">
        <v>101</v>
      </c>
      <c r="C2" s="14" t="s">
        <v>371</v>
      </c>
      <c r="D2" s="14" t="s">
        <v>471</v>
      </c>
      <c r="E2" s="14">
        <v>25</v>
      </c>
      <c r="J2">
        <f>IF(D2="Widgets",E2*1.1,E2)</f>
        <v>25</v>
      </c>
      <c r="L2" s="23"/>
    </row>
    <row r="3" spans="1:12" x14ac:dyDescent="0.3">
      <c r="A3" s="14">
        <f>A2+1</f>
        <v>2</v>
      </c>
      <c r="B3" s="14">
        <v>102</v>
      </c>
      <c r="C3" s="14" t="s">
        <v>372</v>
      </c>
      <c r="D3" s="14" t="s">
        <v>472</v>
      </c>
      <c r="E3" s="14">
        <v>10</v>
      </c>
      <c r="J3">
        <f t="shared" ref="J3:J66" si="0">IF(D3="Widgets",E3*1.1,E3)</f>
        <v>11</v>
      </c>
      <c r="L3">
        <f>SUMIF(D2:D101,"Widgets",J2:J101)</f>
        <v>2253.9</v>
      </c>
    </row>
    <row r="4" spans="1:12" x14ac:dyDescent="0.3">
      <c r="A4" s="14">
        <f t="shared" ref="A4:A67" si="1">A3+1</f>
        <v>3</v>
      </c>
      <c r="B4" s="14">
        <v>103</v>
      </c>
      <c r="C4" s="14" t="s">
        <v>373</v>
      </c>
      <c r="D4" s="14" t="s">
        <v>471</v>
      </c>
      <c r="E4" s="14">
        <v>42</v>
      </c>
      <c r="J4">
        <f t="shared" si="0"/>
        <v>42</v>
      </c>
    </row>
    <row r="5" spans="1:12" x14ac:dyDescent="0.3">
      <c r="A5" s="14">
        <f t="shared" si="1"/>
        <v>4</v>
      </c>
      <c r="B5" s="14">
        <v>104</v>
      </c>
      <c r="C5" s="14" t="s">
        <v>374</v>
      </c>
      <c r="D5" s="14" t="s">
        <v>472</v>
      </c>
      <c r="E5" s="14">
        <v>80</v>
      </c>
      <c r="G5" s="22" t="s">
        <v>510</v>
      </c>
      <c r="H5" s="22"/>
      <c r="J5">
        <f t="shared" si="0"/>
        <v>88</v>
      </c>
    </row>
    <row r="6" spans="1:12" x14ac:dyDescent="0.3">
      <c r="A6" s="14">
        <f t="shared" si="1"/>
        <v>5</v>
      </c>
      <c r="B6" s="14">
        <v>105</v>
      </c>
      <c r="C6" s="14" t="s">
        <v>375</v>
      </c>
      <c r="D6" s="14" t="s">
        <v>471</v>
      </c>
      <c r="E6" s="14">
        <v>41</v>
      </c>
      <c r="G6" s="4" t="s">
        <v>488</v>
      </c>
      <c r="H6" t="s">
        <v>508</v>
      </c>
      <c r="J6">
        <f t="shared" si="0"/>
        <v>41</v>
      </c>
    </row>
    <row r="7" spans="1:12" x14ac:dyDescent="0.3">
      <c r="A7" s="14">
        <f t="shared" si="1"/>
        <v>6</v>
      </c>
      <c r="B7" s="14">
        <v>106</v>
      </c>
      <c r="C7" s="14" t="s">
        <v>376</v>
      </c>
      <c r="D7" s="14" t="s">
        <v>473</v>
      </c>
      <c r="E7" s="14">
        <v>91</v>
      </c>
      <c r="G7" s="5" t="s">
        <v>473</v>
      </c>
      <c r="H7" s="9">
        <v>49.666666666666664</v>
      </c>
      <c r="J7">
        <f t="shared" si="0"/>
        <v>91</v>
      </c>
    </row>
    <row r="8" spans="1:12" x14ac:dyDescent="0.3">
      <c r="A8" s="14">
        <f t="shared" si="1"/>
        <v>7</v>
      </c>
      <c r="B8" s="14">
        <v>107</v>
      </c>
      <c r="C8" s="14" t="s">
        <v>377</v>
      </c>
      <c r="D8" s="14" t="s">
        <v>471</v>
      </c>
      <c r="E8" s="14">
        <v>9</v>
      </c>
      <c r="G8" s="5" t="s">
        <v>471</v>
      </c>
      <c r="H8" s="9">
        <v>52.1</v>
      </c>
      <c r="J8">
        <f t="shared" si="0"/>
        <v>9</v>
      </c>
    </row>
    <row r="9" spans="1:12" x14ac:dyDescent="0.3">
      <c r="A9" s="14">
        <f t="shared" si="1"/>
        <v>8</v>
      </c>
      <c r="B9" s="14">
        <v>108</v>
      </c>
      <c r="C9" s="14" t="s">
        <v>378</v>
      </c>
      <c r="D9" s="14" t="s">
        <v>472</v>
      </c>
      <c r="E9" s="14">
        <v>77</v>
      </c>
      <c r="G9" s="5" t="s">
        <v>472</v>
      </c>
      <c r="H9" s="9">
        <v>51.225000000000001</v>
      </c>
      <c r="J9">
        <f t="shared" si="0"/>
        <v>84.7</v>
      </c>
    </row>
    <row r="10" spans="1:12" x14ac:dyDescent="0.3">
      <c r="A10" s="14">
        <f t="shared" si="1"/>
        <v>9</v>
      </c>
      <c r="B10" s="14">
        <v>109</v>
      </c>
      <c r="C10" s="14" t="s">
        <v>379</v>
      </c>
      <c r="D10" s="14" t="s">
        <v>473</v>
      </c>
      <c r="E10" s="14">
        <v>58</v>
      </c>
      <c r="G10" s="5" t="s">
        <v>489</v>
      </c>
      <c r="H10" s="9">
        <v>51.02</v>
      </c>
      <c r="J10">
        <f t="shared" si="0"/>
        <v>58</v>
      </c>
    </row>
    <row r="11" spans="1:12" x14ac:dyDescent="0.3">
      <c r="A11" s="14">
        <f t="shared" si="1"/>
        <v>10</v>
      </c>
      <c r="B11" s="14">
        <v>110</v>
      </c>
      <c r="C11" s="14" t="s">
        <v>380</v>
      </c>
      <c r="D11" s="14" t="s">
        <v>472</v>
      </c>
      <c r="E11" s="14">
        <v>93</v>
      </c>
      <c r="J11">
        <f t="shared" si="0"/>
        <v>102.30000000000001</v>
      </c>
    </row>
    <row r="12" spans="1:12" x14ac:dyDescent="0.3">
      <c r="A12" s="14">
        <f t="shared" si="1"/>
        <v>11</v>
      </c>
      <c r="B12" s="14">
        <v>111</v>
      </c>
      <c r="C12" s="14" t="s">
        <v>381</v>
      </c>
      <c r="D12" s="14" t="s">
        <v>473</v>
      </c>
      <c r="E12" s="14">
        <v>85</v>
      </c>
      <c r="J12">
        <f t="shared" si="0"/>
        <v>85</v>
      </c>
    </row>
    <row r="13" spans="1:12" x14ac:dyDescent="0.3">
      <c r="A13" s="14">
        <f t="shared" si="1"/>
        <v>12</v>
      </c>
      <c r="B13" s="14">
        <v>112</v>
      </c>
      <c r="C13" s="14" t="s">
        <v>382</v>
      </c>
      <c r="D13" s="14" t="s">
        <v>473</v>
      </c>
      <c r="E13" s="14">
        <v>46</v>
      </c>
      <c r="J13">
        <f t="shared" si="0"/>
        <v>46</v>
      </c>
    </row>
    <row r="14" spans="1:12" x14ac:dyDescent="0.3">
      <c r="A14" s="14">
        <f t="shared" si="1"/>
        <v>13</v>
      </c>
      <c r="B14" s="14">
        <v>113</v>
      </c>
      <c r="C14" s="14" t="s">
        <v>383</v>
      </c>
      <c r="D14" s="14" t="s">
        <v>473</v>
      </c>
      <c r="E14" s="14">
        <v>11</v>
      </c>
      <c r="J14">
        <f t="shared" si="0"/>
        <v>11</v>
      </c>
    </row>
    <row r="15" spans="1:12" x14ac:dyDescent="0.3">
      <c r="A15" s="14">
        <f t="shared" si="1"/>
        <v>14</v>
      </c>
      <c r="B15" s="14">
        <v>114</v>
      </c>
      <c r="C15" s="14" t="s">
        <v>384</v>
      </c>
      <c r="D15" s="14" t="s">
        <v>473</v>
      </c>
      <c r="E15" s="14">
        <v>84</v>
      </c>
      <c r="J15">
        <f t="shared" si="0"/>
        <v>84</v>
      </c>
    </row>
    <row r="16" spans="1:12" x14ac:dyDescent="0.3">
      <c r="A16" s="14">
        <f t="shared" si="1"/>
        <v>15</v>
      </c>
      <c r="B16" s="14">
        <v>115</v>
      </c>
      <c r="C16" s="14" t="s">
        <v>385</v>
      </c>
      <c r="D16" s="14" t="s">
        <v>472</v>
      </c>
      <c r="E16" s="14">
        <v>17</v>
      </c>
      <c r="J16">
        <f t="shared" si="0"/>
        <v>18.700000000000003</v>
      </c>
    </row>
    <row r="17" spans="1:10" x14ac:dyDescent="0.3">
      <c r="A17" s="14">
        <f t="shared" si="1"/>
        <v>16</v>
      </c>
      <c r="B17" s="14">
        <v>116</v>
      </c>
      <c r="C17" s="14" t="s">
        <v>386</v>
      </c>
      <c r="D17" s="14" t="s">
        <v>472</v>
      </c>
      <c r="E17" s="14">
        <v>7</v>
      </c>
      <c r="J17">
        <f t="shared" si="0"/>
        <v>7.7000000000000011</v>
      </c>
    </row>
    <row r="18" spans="1:10" x14ac:dyDescent="0.3">
      <c r="A18" s="14">
        <f t="shared" si="1"/>
        <v>17</v>
      </c>
      <c r="B18" s="14">
        <v>117</v>
      </c>
      <c r="C18" s="14" t="s">
        <v>387</v>
      </c>
      <c r="D18" s="14" t="s">
        <v>473</v>
      </c>
      <c r="E18" s="14">
        <v>68</v>
      </c>
      <c r="J18">
        <f t="shared" si="0"/>
        <v>68</v>
      </c>
    </row>
    <row r="19" spans="1:10" x14ac:dyDescent="0.3">
      <c r="A19" s="14">
        <f t="shared" si="1"/>
        <v>18</v>
      </c>
      <c r="B19" s="14">
        <v>118</v>
      </c>
      <c r="C19" s="14" t="s">
        <v>388</v>
      </c>
      <c r="D19" s="14" t="s">
        <v>473</v>
      </c>
      <c r="E19" s="14">
        <v>71</v>
      </c>
      <c r="J19">
        <f t="shared" si="0"/>
        <v>71</v>
      </c>
    </row>
    <row r="20" spans="1:10" x14ac:dyDescent="0.3">
      <c r="A20" s="14">
        <f t="shared" si="1"/>
        <v>19</v>
      </c>
      <c r="B20" s="14">
        <v>119</v>
      </c>
      <c r="C20" s="14" t="s">
        <v>389</v>
      </c>
      <c r="D20" s="14" t="s">
        <v>472</v>
      </c>
      <c r="E20" s="14">
        <v>23</v>
      </c>
      <c r="J20">
        <f t="shared" si="0"/>
        <v>25.3</v>
      </c>
    </row>
    <row r="21" spans="1:10" x14ac:dyDescent="0.3">
      <c r="A21" s="14">
        <f t="shared" si="1"/>
        <v>20</v>
      </c>
      <c r="B21" s="14">
        <v>120</v>
      </c>
      <c r="C21" s="14" t="s">
        <v>390</v>
      </c>
      <c r="D21" s="14" t="s">
        <v>471</v>
      </c>
      <c r="E21" s="14">
        <v>41</v>
      </c>
      <c r="J21">
        <f t="shared" si="0"/>
        <v>41</v>
      </c>
    </row>
    <row r="22" spans="1:10" x14ac:dyDescent="0.3">
      <c r="A22" s="14">
        <f t="shared" si="1"/>
        <v>21</v>
      </c>
      <c r="B22" s="14">
        <v>121</v>
      </c>
      <c r="C22" s="14" t="s">
        <v>391</v>
      </c>
      <c r="D22" s="14" t="s">
        <v>472</v>
      </c>
      <c r="E22" s="14">
        <v>28</v>
      </c>
      <c r="J22">
        <f t="shared" si="0"/>
        <v>30.800000000000004</v>
      </c>
    </row>
    <row r="23" spans="1:10" x14ac:dyDescent="0.3">
      <c r="A23" s="14">
        <f t="shared" si="1"/>
        <v>22</v>
      </c>
      <c r="B23" s="14">
        <v>122</v>
      </c>
      <c r="C23" s="14" t="s">
        <v>392</v>
      </c>
      <c r="D23" s="14" t="s">
        <v>471</v>
      </c>
      <c r="E23" s="14">
        <v>53</v>
      </c>
      <c r="J23">
        <f t="shared" si="0"/>
        <v>53</v>
      </c>
    </row>
    <row r="24" spans="1:10" x14ac:dyDescent="0.3">
      <c r="A24" s="14">
        <f t="shared" si="1"/>
        <v>23</v>
      </c>
      <c r="B24" s="14">
        <v>123</v>
      </c>
      <c r="C24" s="14" t="s">
        <v>393</v>
      </c>
      <c r="D24" s="14" t="s">
        <v>473</v>
      </c>
      <c r="E24" s="14">
        <v>14</v>
      </c>
      <c r="J24">
        <f t="shared" si="0"/>
        <v>14</v>
      </c>
    </row>
    <row r="25" spans="1:10" x14ac:dyDescent="0.3">
      <c r="A25" s="14">
        <f t="shared" si="1"/>
        <v>24</v>
      </c>
      <c r="B25" s="14">
        <v>124</v>
      </c>
      <c r="C25" s="14" t="s">
        <v>394</v>
      </c>
      <c r="D25" s="14" t="s">
        <v>472</v>
      </c>
      <c r="E25" s="14">
        <v>1</v>
      </c>
      <c r="J25">
        <f t="shared" si="0"/>
        <v>1.1000000000000001</v>
      </c>
    </row>
    <row r="26" spans="1:10" x14ac:dyDescent="0.3">
      <c r="A26" s="14">
        <f t="shared" si="1"/>
        <v>25</v>
      </c>
      <c r="B26" s="14">
        <v>125</v>
      </c>
      <c r="C26" s="14" t="s">
        <v>395</v>
      </c>
      <c r="D26" s="14" t="s">
        <v>471</v>
      </c>
      <c r="E26" s="14">
        <v>19</v>
      </c>
      <c r="J26">
        <f t="shared" si="0"/>
        <v>19</v>
      </c>
    </row>
    <row r="27" spans="1:10" x14ac:dyDescent="0.3">
      <c r="A27" s="14">
        <f t="shared" si="1"/>
        <v>26</v>
      </c>
      <c r="B27" s="14">
        <v>126</v>
      </c>
      <c r="C27" s="14" t="s">
        <v>396</v>
      </c>
      <c r="D27" s="14" t="s">
        <v>471</v>
      </c>
      <c r="E27" s="14">
        <v>40</v>
      </c>
      <c r="J27">
        <f t="shared" si="0"/>
        <v>40</v>
      </c>
    </row>
    <row r="28" spans="1:10" x14ac:dyDescent="0.3">
      <c r="A28" s="14">
        <f t="shared" si="1"/>
        <v>27</v>
      </c>
      <c r="B28" s="14">
        <v>127</v>
      </c>
      <c r="C28" s="14" t="s">
        <v>397</v>
      </c>
      <c r="D28" s="14" t="s">
        <v>472</v>
      </c>
      <c r="E28" s="14">
        <v>8</v>
      </c>
      <c r="J28">
        <f t="shared" si="0"/>
        <v>8.8000000000000007</v>
      </c>
    </row>
    <row r="29" spans="1:10" x14ac:dyDescent="0.3">
      <c r="A29" s="14">
        <f t="shared" si="1"/>
        <v>28</v>
      </c>
      <c r="B29" s="14">
        <v>128</v>
      </c>
      <c r="C29" s="14" t="s">
        <v>398</v>
      </c>
      <c r="D29" s="14" t="s">
        <v>472</v>
      </c>
      <c r="E29" s="14">
        <v>56</v>
      </c>
      <c r="J29">
        <f t="shared" si="0"/>
        <v>61.600000000000009</v>
      </c>
    </row>
    <row r="30" spans="1:10" x14ac:dyDescent="0.3">
      <c r="A30" s="14">
        <f t="shared" si="1"/>
        <v>29</v>
      </c>
      <c r="B30" s="14">
        <v>129</v>
      </c>
      <c r="C30" s="14" t="s">
        <v>399</v>
      </c>
      <c r="D30" s="14" t="s">
        <v>471</v>
      </c>
      <c r="E30" s="14">
        <v>42</v>
      </c>
      <c r="J30">
        <f t="shared" si="0"/>
        <v>42</v>
      </c>
    </row>
    <row r="31" spans="1:10" x14ac:dyDescent="0.3">
      <c r="A31" s="14">
        <f t="shared" si="1"/>
        <v>30</v>
      </c>
      <c r="B31" s="14">
        <v>130</v>
      </c>
      <c r="C31" s="14" t="s">
        <v>400</v>
      </c>
      <c r="D31" s="14" t="s">
        <v>472</v>
      </c>
      <c r="E31" s="14">
        <v>35</v>
      </c>
      <c r="J31">
        <f t="shared" si="0"/>
        <v>38.5</v>
      </c>
    </row>
    <row r="32" spans="1:10" x14ac:dyDescent="0.3">
      <c r="A32" s="14">
        <f t="shared" si="1"/>
        <v>31</v>
      </c>
      <c r="B32" s="14">
        <v>131</v>
      </c>
      <c r="C32" s="14" t="s">
        <v>401</v>
      </c>
      <c r="D32" s="14" t="s">
        <v>472</v>
      </c>
      <c r="E32" s="14">
        <v>88</v>
      </c>
      <c r="J32">
        <f t="shared" si="0"/>
        <v>96.800000000000011</v>
      </c>
    </row>
    <row r="33" spans="1:10" x14ac:dyDescent="0.3">
      <c r="A33" s="14">
        <f t="shared" si="1"/>
        <v>32</v>
      </c>
      <c r="B33" s="14">
        <v>132</v>
      </c>
      <c r="C33" s="14" t="s">
        <v>402</v>
      </c>
      <c r="D33" s="14" t="s">
        <v>471</v>
      </c>
      <c r="E33" s="14">
        <v>90</v>
      </c>
      <c r="J33">
        <f t="shared" si="0"/>
        <v>90</v>
      </c>
    </row>
    <row r="34" spans="1:10" x14ac:dyDescent="0.3">
      <c r="A34" s="14">
        <f t="shared" si="1"/>
        <v>33</v>
      </c>
      <c r="B34" s="14">
        <v>133</v>
      </c>
      <c r="C34" s="14" t="s">
        <v>403</v>
      </c>
      <c r="D34" s="14" t="s">
        <v>472</v>
      </c>
      <c r="E34" s="14">
        <v>22</v>
      </c>
      <c r="J34">
        <f t="shared" si="0"/>
        <v>24.200000000000003</v>
      </c>
    </row>
    <row r="35" spans="1:10" x14ac:dyDescent="0.3">
      <c r="A35" s="14">
        <f t="shared" si="1"/>
        <v>34</v>
      </c>
      <c r="B35" s="14">
        <v>134</v>
      </c>
      <c r="C35" s="14" t="s">
        <v>404</v>
      </c>
      <c r="D35" s="14" t="s">
        <v>472</v>
      </c>
      <c r="E35" s="14">
        <v>79</v>
      </c>
      <c r="J35">
        <f t="shared" si="0"/>
        <v>86.9</v>
      </c>
    </row>
    <row r="36" spans="1:10" x14ac:dyDescent="0.3">
      <c r="A36" s="14">
        <f t="shared" si="1"/>
        <v>35</v>
      </c>
      <c r="B36" s="14">
        <v>135</v>
      </c>
      <c r="C36" s="14" t="s">
        <v>405</v>
      </c>
      <c r="D36" s="14" t="s">
        <v>471</v>
      </c>
      <c r="E36" s="14">
        <v>4</v>
      </c>
      <c r="J36">
        <f t="shared" si="0"/>
        <v>4</v>
      </c>
    </row>
    <row r="37" spans="1:10" x14ac:dyDescent="0.3">
      <c r="A37" s="14">
        <f t="shared" si="1"/>
        <v>36</v>
      </c>
      <c r="B37" s="14">
        <v>136</v>
      </c>
      <c r="C37" s="14" t="s">
        <v>406</v>
      </c>
      <c r="D37" s="14" t="s">
        <v>473</v>
      </c>
      <c r="E37" s="14">
        <v>44</v>
      </c>
      <c r="J37">
        <f t="shared" si="0"/>
        <v>44</v>
      </c>
    </row>
    <row r="38" spans="1:10" x14ac:dyDescent="0.3">
      <c r="A38" s="14">
        <f t="shared" si="1"/>
        <v>37</v>
      </c>
      <c r="B38" s="14">
        <v>137</v>
      </c>
      <c r="C38" s="14" t="s">
        <v>407</v>
      </c>
      <c r="D38" s="14" t="s">
        <v>473</v>
      </c>
      <c r="E38" s="14">
        <v>12</v>
      </c>
      <c r="J38">
        <f t="shared" si="0"/>
        <v>12</v>
      </c>
    </row>
    <row r="39" spans="1:10" x14ac:dyDescent="0.3">
      <c r="A39" s="14">
        <f t="shared" si="1"/>
        <v>38</v>
      </c>
      <c r="B39" s="14">
        <v>138</v>
      </c>
      <c r="C39" s="14" t="s">
        <v>408</v>
      </c>
      <c r="D39" s="14" t="s">
        <v>471</v>
      </c>
      <c r="E39" s="14">
        <v>80</v>
      </c>
      <c r="J39">
        <f t="shared" si="0"/>
        <v>80</v>
      </c>
    </row>
    <row r="40" spans="1:10" x14ac:dyDescent="0.3">
      <c r="A40" s="14">
        <f t="shared" si="1"/>
        <v>39</v>
      </c>
      <c r="B40" s="14">
        <v>139</v>
      </c>
      <c r="C40" s="14" t="s">
        <v>409</v>
      </c>
      <c r="D40" s="14" t="s">
        <v>471</v>
      </c>
      <c r="E40" s="14">
        <v>67</v>
      </c>
      <c r="J40">
        <f t="shared" si="0"/>
        <v>67</v>
      </c>
    </row>
    <row r="41" spans="1:10" x14ac:dyDescent="0.3">
      <c r="A41" s="14">
        <f t="shared" si="1"/>
        <v>40</v>
      </c>
      <c r="B41" s="14">
        <v>140</v>
      </c>
      <c r="C41" s="14" t="s">
        <v>410</v>
      </c>
      <c r="D41" s="14" t="s">
        <v>471</v>
      </c>
      <c r="E41" s="14">
        <v>76</v>
      </c>
      <c r="J41">
        <f t="shared" si="0"/>
        <v>76</v>
      </c>
    </row>
    <row r="42" spans="1:10" x14ac:dyDescent="0.3">
      <c r="A42" s="14">
        <f t="shared" si="1"/>
        <v>41</v>
      </c>
      <c r="B42" s="14">
        <v>141</v>
      </c>
      <c r="C42" s="14" t="s">
        <v>411</v>
      </c>
      <c r="D42" s="14" t="s">
        <v>471</v>
      </c>
      <c r="E42" s="14">
        <v>35</v>
      </c>
      <c r="J42">
        <f t="shared" si="0"/>
        <v>35</v>
      </c>
    </row>
    <row r="43" spans="1:10" x14ac:dyDescent="0.3">
      <c r="A43" s="14">
        <f t="shared" si="1"/>
        <v>42</v>
      </c>
      <c r="B43" s="14">
        <v>142</v>
      </c>
      <c r="C43" s="14" t="s">
        <v>412</v>
      </c>
      <c r="D43" s="14" t="s">
        <v>472</v>
      </c>
      <c r="E43" s="14">
        <v>21</v>
      </c>
      <c r="J43">
        <f t="shared" si="0"/>
        <v>23.1</v>
      </c>
    </row>
    <row r="44" spans="1:10" x14ac:dyDescent="0.3">
      <c r="A44" s="14">
        <f t="shared" si="1"/>
        <v>43</v>
      </c>
      <c r="B44" s="14">
        <v>143</v>
      </c>
      <c r="C44" s="14" t="s">
        <v>413</v>
      </c>
      <c r="D44" s="14" t="s">
        <v>471</v>
      </c>
      <c r="E44" s="14">
        <v>90</v>
      </c>
      <c r="J44">
        <f t="shared" si="0"/>
        <v>90</v>
      </c>
    </row>
    <row r="45" spans="1:10" x14ac:dyDescent="0.3">
      <c r="A45" s="14">
        <f t="shared" si="1"/>
        <v>44</v>
      </c>
      <c r="B45" s="14">
        <v>144</v>
      </c>
      <c r="C45" s="14" t="s">
        <v>414</v>
      </c>
      <c r="D45" s="14" t="s">
        <v>471</v>
      </c>
      <c r="E45" s="14">
        <v>92</v>
      </c>
      <c r="J45">
        <f t="shared" si="0"/>
        <v>92</v>
      </c>
    </row>
    <row r="46" spans="1:10" x14ac:dyDescent="0.3">
      <c r="A46" s="14">
        <f t="shared" si="1"/>
        <v>45</v>
      </c>
      <c r="B46" s="14">
        <v>145</v>
      </c>
      <c r="C46" s="14" t="s">
        <v>415</v>
      </c>
      <c r="D46" s="14" t="s">
        <v>472</v>
      </c>
      <c r="E46" s="14">
        <v>54</v>
      </c>
      <c r="J46">
        <f t="shared" si="0"/>
        <v>59.400000000000006</v>
      </c>
    </row>
    <row r="47" spans="1:10" x14ac:dyDescent="0.3">
      <c r="A47" s="14">
        <f t="shared" si="1"/>
        <v>46</v>
      </c>
      <c r="B47" s="14">
        <v>146</v>
      </c>
      <c r="C47" s="14" t="s">
        <v>416</v>
      </c>
      <c r="D47" s="14" t="s">
        <v>473</v>
      </c>
      <c r="E47" s="14">
        <v>17</v>
      </c>
      <c r="J47">
        <f t="shared" si="0"/>
        <v>17</v>
      </c>
    </row>
    <row r="48" spans="1:10" x14ac:dyDescent="0.3">
      <c r="A48" s="14">
        <f t="shared" si="1"/>
        <v>47</v>
      </c>
      <c r="B48" s="14">
        <v>147</v>
      </c>
      <c r="C48" s="14" t="s">
        <v>417</v>
      </c>
      <c r="D48" s="14" t="s">
        <v>473</v>
      </c>
      <c r="E48" s="14">
        <v>39</v>
      </c>
      <c r="J48">
        <f t="shared" si="0"/>
        <v>39</v>
      </c>
    </row>
    <row r="49" spans="1:10" x14ac:dyDescent="0.3">
      <c r="A49" s="14">
        <f t="shared" si="1"/>
        <v>48</v>
      </c>
      <c r="B49" s="14">
        <v>148</v>
      </c>
      <c r="C49" s="14" t="s">
        <v>418</v>
      </c>
      <c r="D49" s="14" t="s">
        <v>472</v>
      </c>
      <c r="E49" s="14">
        <v>96</v>
      </c>
      <c r="J49">
        <f t="shared" si="0"/>
        <v>105.60000000000001</v>
      </c>
    </row>
    <row r="50" spans="1:10" x14ac:dyDescent="0.3">
      <c r="A50" s="14">
        <f t="shared" si="1"/>
        <v>49</v>
      </c>
      <c r="B50" s="14">
        <v>149</v>
      </c>
      <c r="C50" s="14" t="s">
        <v>419</v>
      </c>
      <c r="D50" s="14" t="s">
        <v>473</v>
      </c>
      <c r="E50" s="14">
        <v>73</v>
      </c>
      <c r="J50">
        <f t="shared" si="0"/>
        <v>73</v>
      </c>
    </row>
    <row r="51" spans="1:10" x14ac:dyDescent="0.3">
      <c r="A51" s="14">
        <f t="shared" si="1"/>
        <v>50</v>
      </c>
      <c r="B51" s="14">
        <v>150</v>
      </c>
      <c r="C51" s="14" t="s">
        <v>420</v>
      </c>
      <c r="D51" s="14" t="s">
        <v>472</v>
      </c>
      <c r="E51" s="14">
        <v>34</v>
      </c>
      <c r="J51">
        <f t="shared" si="0"/>
        <v>37.400000000000006</v>
      </c>
    </row>
    <row r="52" spans="1:10" x14ac:dyDescent="0.3">
      <c r="A52" s="14">
        <f t="shared" si="1"/>
        <v>51</v>
      </c>
      <c r="B52" s="14">
        <v>151</v>
      </c>
      <c r="C52" s="14" t="s">
        <v>421</v>
      </c>
      <c r="D52" s="14" t="s">
        <v>473</v>
      </c>
      <c r="E52" s="14">
        <v>10</v>
      </c>
      <c r="J52">
        <f t="shared" si="0"/>
        <v>10</v>
      </c>
    </row>
    <row r="53" spans="1:10" x14ac:dyDescent="0.3">
      <c r="A53" s="14">
        <f t="shared" si="1"/>
        <v>52</v>
      </c>
      <c r="B53" s="14">
        <v>152</v>
      </c>
      <c r="C53" s="14" t="s">
        <v>422</v>
      </c>
      <c r="D53" s="14" t="s">
        <v>472</v>
      </c>
      <c r="E53" s="14">
        <v>76</v>
      </c>
      <c r="J53">
        <f t="shared" si="0"/>
        <v>83.600000000000009</v>
      </c>
    </row>
    <row r="54" spans="1:10" x14ac:dyDescent="0.3">
      <c r="A54" s="14">
        <f t="shared" si="1"/>
        <v>53</v>
      </c>
      <c r="B54" s="14">
        <v>153</v>
      </c>
      <c r="C54" s="14" t="s">
        <v>423</v>
      </c>
      <c r="D54" s="14" t="s">
        <v>472</v>
      </c>
      <c r="E54" s="14">
        <v>18</v>
      </c>
      <c r="J54">
        <f t="shared" si="0"/>
        <v>19.8</v>
      </c>
    </row>
    <row r="55" spans="1:10" x14ac:dyDescent="0.3">
      <c r="A55" s="14">
        <f t="shared" si="1"/>
        <v>54</v>
      </c>
      <c r="B55" s="14">
        <v>154</v>
      </c>
      <c r="C55" s="14" t="s">
        <v>424</v>
      </c>
      <c r="D55" s="14" t="s">
        <v>471</v>
      </c>
      <c r="E55" s="14">
        <v>80</v>
      </c>
      <c r="J55">
        <f t="shared" si="0"/>
        <v>80</v>
      </c>
    </row>
    <row r="56" spans="1:10" x14ac:dyDescent="0.3">
      <c r="A56" s="14">
        <f t="shared" si="1"/>
        <v>55</v>
      </c>
      <c r="B56" s="14">
        <v>155</v>
      </c>
      <c r="C56" s="14" t="s">
        <v>425</v>
      </c>
      <c r="D56" s="14" t="s">
        <v>471</v>
      </c>
      <c r="E56" s="14">
        <v>92</v>
      </c>
      <c r="J56">
        <f t="shared" si="0"/>
        <v>92</v>
      </c>
    </row>
    <row r="57" spans="1:10" x14ac:dyDescent="0.3">
      <c r="A57" s="14">
        <f t="shared" si="1"/>
        <v>56</v>
      </c>
      <c r="B57" s="14">
        <v>156</v>
      </c>
      <c r="C57" s="14" t="s">
        <v>426</v>
      </c>
      <c r="D57" s="14" t="s">
        <v>472</v>
      </c>
      <c r="E57" s="14">
        <v>52</v>
      </c>
      <c r="J57">
        <f t="shared" si="0"/>
        <v>57.2</v>
      </c>
    </row>
    <row r="58" spans="1:10" x14ac:dyDescent="0.3">
      <c r="A58" s="14">
        <f t="shared" si="1"/>
        <v>57</v>
      </c>
      <c r="B58" s="14">
        <v>157</v>
      </c>
      <c r="C58" s="14" t="s">
        <v>427</v>
      </c>
      <c r="D58" s="14" t="s">
        <v>473</v>
      </c>
      <c r="E58" s="14">
        <v>71</v>
      </c>
      <c r="J58">
        <f t="shared" si="0"/>
        <v>71</v>
      </c>
    </row>
    <row r="59" spans="1:10" x14ac:dyDescent="0.3">
      <c r="A59" s="14">
        <f t="shared" si="1"/>
        <v>58</v>
      </c>
      <c r="B59" s="14">
        <v>158</v>
      </c>
      <c r="C59" s="14" t="s">
        <v>428</v>
      </c>
      <c r="D59" s="14" t="s">
        <v>471</v>
      </c>
      <c r="E59" s="14">
        <v>19</v>
      </c>
      <c r="J59">
        <f t="shared" si="0"/>
        <v>19</v>
      </c>
    </row>
    <row r="60" spans="1:10" x14ac:dyDescent="0.3">
      <c r="A60" s="14">
        <f t="shared" si="1"/>
        <v>59</v>
      </c>
      <c r="B60" s="14">
        <v>159</v>
      </c>
      <c r="C60" s="14" t="s">
        <v>429</v>
      </c>
      <c r="D60" s="14" t="s">
        <v>471</v>
      </c>
      <c r="E60" s="14">
        <v>27</v>
      </c>
      <c r="J60">
        <f t="shared" si="0"/>
        <v>27</v>
      </c>
    </row>
    <row r="61" spans="1:10" x14ac:dyDescent="0.3">
      <c r="A61" s="14">
        <f t="shared" si="1"/>
        <v>60</v>
      </c>
      <c r="B61" s="14">
        <v>160</v>
      </c>
      <c r="C61" s="14" t="s">
        <v>430</v>
      </c>
      <c r="D61" s="14" t="s">
        <v>473</v>
      </c>
      <c r="E61" s="14">
        <v>84</v>
      </c>
      <c r="J61">
        <f t="shared" si="0"/>
        <v>84</v>
      </c>
    </row>
    <row r="62" spans="1:10" x14ac:dyDescent="0.3">
      <c r="A62" s="14">
        <f t="shared" si="1"/>
        <v>61</v>
      </c>
      <c r="B62" s="14">
        <v>161</v>
      </c>
      <c r="C62" s="14" t="s">
        <v>431</v>
      </c>
      <c r="D62" s="14" t="s">
        <v>473</v>
      </c>
      <c r="E62" s="14">
        <v>26</v>
      </c>
      <c r="J62">
        <f t="shared" si="0"/>
        <v>26</v>
      </c>
    </row>
    <row r="63" spans="1:10" x14ac:dyDescent="0.3">
      <c r="A63" s="14">
        <f t="shared" si="1"/>
        <v>62</v>
      </c>
      <c r="B63" s="14">
        <v>162</v>
      </c>
      <c r="C63" s="14" t="s">
        <v>432</v>
      </c>
      <c r="D63" s="14" t="s">
        <v>471</v>
      </c>
      <c r="E63" s="14">
        <v>20</v>
      </c>
      <c r="J63">
        <f t="shared" si="0"/>
        <v>20</v>
      </c>
    </row>
    <row r="64" spans="1:10" x14ac:dyDescent="0.3">
      <c r="A64" s="14">
        <f t="shared" si="1"/>
        <v>63</v>
      </c>
      <c r="B64" s="14">
        <v>163</v>
      </c>
      <c r="C64" s="14" t="s">
        <v>433</v>
      </c>
      <c r="D64" s="14" t="s">
        <v>471</v>
      </c>
      <c r="E64" s="14">
        <v>97</v>
      </c>
      <c r="J64">
        <f t="shared" si="0"/>
        <v>97</v>
      </c>
    </row>
    <row r="65" spans="1:10" x14ac:dyDescent="0.3">
      <c r="A65" s="14">
        <f t="shared" si="1"/>
        <v>64</v>
      </c>
      <c r="B65" s="14">
        <v>164</v>
      </c>
      <c r="C65" s="14" t="s">
        <v>434</v>
      </c>
      <c r="D65" s="14" t="s">
        <v>472</v>
      </c>
      <c r="E65" s="14">
        <v>59</v>
      </c>
      <c r="J65">
        <f t="shared" si="0"/>
        <v>64.900000000000006</v>
      </c>
    </row>
    <row r="66" spans="1:10" x14ac:dyDescent="0.3">
      <c r="A66" s="14">
        <f t="shared" si="1"/>
        <v>65</v>
      </c>
      <c r="B66" s="14">
        <v>165</v>
      </c>
      <c r="C66" s="14" t="s">
        <v>435</v>
      </c>
      <c r="D66" s="14" t="s">
        <v>473</v>
      </c>
      <c r="E66" s="14">
        <v>56</v>
      </c>
      <c r="J66">
        <f t="shared" si="0"/>
        <v>56</v>
      </c>
    </row>
    <row r="67" spans="1:10" x14ac:dyDescent="0.3">
      <c r="A67" s="14">
        <f t="shared" si="1"/>
        <v>66</v>
      </c>
      <c r="B67" s="14">
        <v>166</v>
      </c>
      <c r="C67" s="14" t="s">
        <v>436</v>
      </c>
      <c r="D67" s="14" t="s">
        <v>472</v>
      </c>
      <c r="E67" s="14">
        <v>73</v>
      </c>
      <c r="J67">
        <f t="shared" ref="J67:J101" si="2">IF(D67="Widgets",E67*1.1,E67)</f>
        <v>80.300000000000011</v>
      </c>
    </row>
    <row r="68" spans="1:10" x14ac:dyDescent="0.3">
      <c r="A68" s="14">
        <f t="shared" ref="A68:A101" si="3">A67+1</f>
        <v>67</v>
      </c>
      <c r="B68" s="14">
        <v>167</v>
      </c>
      <c r="C68" s="14" t="s">
        <v>437</v>
      </c>
      <c r="D68" s="14" t="s">
        <v>471</v>
      </c>
      <c r="E68" s="14">
        <v>80</v>
      </c>
      <c r="J68">
        <f t="shared" si="2"/>
        <v>80</v>
      </c>
    </row>
    <row r="69" spans="1:10" x14ac:dyDescent="0.3">
      <c r="A69" s="14">
        <f t="shared" si="3"/>
        <v>68</v>
      </c>
      <c r="B69" s="14">
        <v>168</v>
      </c>
      <c r="C69" s="14" t="s">
        <v>438</v>
      </c>
      <c r="D69" s="14" t="s">
        <v>473</v>
      </c>
      <c r="E69" s="14">
        <v>45</v>
      </c>
      <c r="J69">
        <f t="shared" si="2"/>
        <v>45</v>
      </c>
    </row>
    <row r="70" spans="1:10" x14ac:dyDescent="0.3">
      <c r="A70" s="14">
        <f t="shared" si="3"/>
        <v>69</v>
      </c>
      <c r="B70" s="14">
        <v>169</v>
      </c>
      <c r="C70" s="14" t="s">
        <v>439</v>
      </c>
      <c r="D70" s="14" t="s">
        <v>471</v>
      </c>
      <c r="E70" s="14">
        <v>31</v>
      </c>
      <c r="J70">
        <f t="shared" si="2"/>
        <v>31</v>
      </c>
    </row>
    <row r="71" spans="1:10" x14ac:dyDescent="0.3">
      <c r="A71" s="14">
        <f t="shared" si="3"/>
        <v>70</v>
      </c>
      <c r="B71" s="14">
        <v>170</v>
      </c>
      <c r="C71" s="14" t="s">
        <v>440</v>
      </c>
      <c r="D71" s="14" t="s">
        <v>471</v>
      </c>
      <c r="E71" s="14">
        <v>60</v>
      </c>
      <c r="J71">
        <f t="shared" si="2"/>
        <v>60</v>
      </c>
    </row>
    <row r="72" spans="1:10" x14ac:dyDescent="0.3">
      <c r="A72" s="14">
        <f t="shared" si="3"/>
        <v>71</v>
      </c>
      <c r="B72" s="14">
        <v>171</v>
      </c>
      <c r="C72" s="14" t="s">
        <v>441</v>
      </c>
      <c r="D72" s="14" t="s">
        <v>472</v>
      </c>
      <c r="E72" s="14">
        <v>8</v>
      </c>
      <c r="J72">
        <f t="shared" si="2"/>
        <v>8.8000000000000007</v>
      </c>
    </row>
    <row r="73" spans="1:10" x14ac:dyDescent="0.3">
      <c r="A73" s="14">
        <f t="shared" si="3"/>
        <v>72</v>
      </c>
      <c r="B73" s="14">
        <v>172</v>
      </c>
      <c r="C73" s="14" t="s">
        <v>442</v>
      </c>
      <c r="D73" s="14" t="s">
        <v>473</v>
      </c>
      <c r="E73" s="14">
        <v>59</v>
      </c>
      <c r="J73">
        <f t="shared" si="2"/>
        <v>59</v>
      </c>
    </row>
    <row r="74" spans="1:10" x14ac:dyDescent="0.3">
      <c r="A74" s="14">
        <f t="shared" si="3"/>
        <v>73</v>
      </c>
      <c r="B74" s="14">
        <v>173</v>
      </c>
      <c r="C74" s="14" t="s">
        <v>443</v>
      </c>
      <c r="D74" s="14" t="s">
        <v>473</v>
      </c>
      <c r="E74" s="14">
        <v>30</v>
      </c>
      <c r="J74">
        <f t="shared" si="2"/>
        <v>30</v>
      </c>
    </row>
    <row r="75" spans="1:10" x14ac:dyDescent="0.3">
      <c r="A75" s="14">
        <f t="shared" si="3"/>
        <v>74</v>
      </c>
      <c r="B75" s="14">
        <v>174</v>
      </c>
      <c r="C75" s="14" t="s">
        <v>444</v>
      </c>
      <c r="D75" s="14" t="s">
        <v>472</v>
      </c>
      <c r="E75" s="14">
        <v>96</v>
      </c>
      <c r="J75">
        <f t="shared" si="2"/>
        <v>105.60000000000001</v>
      </c>
    </row>
    <row r="76" spans="1:10" x14ac:dyDescent="0.3">
      <c r="A76" s="14">
        <f t="shared" si="3"/>
        <v>75</v>
      </c>
      <c r="B76" s="14">
        <v>175</v>
      </c>
      <c r="C76" s="14" t="s">
        <v>445</v>
      </c>
      <c r="D76" s="14" t="s">
        <v>472</v>
      </c>
      <c r="E76" s="14">
        <v>84</v>
      </c>
      <c r="J76">
        <f t="shared" si="2"/>
        <v>92.4</v>
      </c>
    </row>
    <row r="77" spans="1:10" x14ac:dyDescent="0.3">
      <c r="A77" s="14">
        <f t="shared" si="3"/>
        <v>76</v>
      </c>
      <c r="B77" s="14">
        <v>176</v>
      </c>
      <c r="C77" s="14" t="s">
        <v>446</v>
      </c>
      <c r="D77" s="14" t="s">
        <v>472</v>
      </c>
      <c r="E77" s="14">
        <v>96</v>
      </c>
      <c r="J77">
        <f t="shared" si="2"/>
        <v>105.60000000000001</v>
      </c>
    </row>
    <row r="78" spans="1:10" x14ac:dyDescent="0.3">
      <c r="A78" s="14">
        <f t="shared" si="3"/>
        <v>77</v>
      </c>
      <c r="B78" s="14">
        <v>177</v>
      </c>
      <c r="C78" s="14" t="s">
        <v>447</v>
      </c>
      <c r="D78" s="14" t="s">
        <v>473</v>
      </c>
      <c r="E78" s="14">
        <v>71</v>
      </c>
      <c r="J78">
        <f t="shared" si="2"/>
        <v>71</v>
      </c>
    </row>
    <row r="79" spans="1:10" x14ac:dyDescent="0.3">
      <c r="A79" s="14">
        <f t="shared" si="3"/>
        <v>78</v>
      </c>
      <c r="B79" s="14">
        <v>178</v>
      </c>
      <c r="C79" s="14" t="s">
        <v>448</v>
      </c>
      <c r="D79" s="14" t="s">
        <v>472</v>
      </c>
      <c r="E79" s="14">
        <v>60</v>
      </c>
      <c r="J79">
        <f t="shared" si="2"/>
        <v>66</v>
      </c>
    </row>
    <row r="80" spans="1:10" x14ac:dyDescent="0.3">
      <c r="A80" s="14">
        <f t="shared" si="3"/>
        <v>79</v>
      </c>
      <c r="B80" s="14">
        <v>179</v>
      </c>
      <c r="C80" s="14" t="s">
        <v>449</v>
      </c>
      <c r="D80" s="14" t="s">
        <v>471</v>
      </c>
      <c r="E80" s="14">
        <v>5</v>
      </c>
      <c r="J80">
        <f t="shared" si="2"/>
        <v>5</v>
      </c>
    </row>
    <row r="81" spans="1:10" x14ac:dyDescent="0.3">
      <c r="A81" s="14">
        <f t="shared" si="3"/>
        <v>80</v>
      </c>
      <c r="B81" s="14">
        <v>180</v>
      </c>
      <c r="C81" s="14" t="s">
        <v>450</v>
      </c>
      <c r="D81" s="14" t="s">
        <v>471</v>
      </c>
      <c r="E81" s="14">
        <v>55</v>
      </c>
      <c r="J81">
        <f t="shared" si="2"/>
        <v>55</v>
      </c>
    </row>
    <row r="82" spans="1:10" x14ac:dyDescent="0.3">
      <c r="A82" s="14">
        <f t="shared" si="3"/>
        <v>81</v>
      </c>
      <c r="B82" s="14">
        <v>181</v>
      </c>
      <c r="C82" s="14" t="s">
        <v>451</v>
      </c>
      <c r="D82" s="14" t="s">
        <v>472</v>
      </c>
      <c r="E82" s="14">
        <v>97</v>
      </c>
      <c r="J82">
        <f t="shared" si="2"/>
        <v>106.7</v>
      </c>
    </row>
    <row r="83" spans="1:10" x14ac:dyDescent="0.3">
      <c r="A83" s="14">
        <f t="shared" si="3"/>
        <v>82</v>
      </c>
      <c r="B83" s="14">
        <v>182</v>
      </c>
      <c r="C83" s="14" t="s">
        <v>452</v>
      </c>
      <c r="D83" s="14" t="s">
        <v>472</v>
      </c>
      <c r="E83" s="14">
        <v>23</v>
      </c>
      <c r="J83">
        <f t="shared" si="2"/>
        <v>25.3</v>
      </c>
    </row>
    <row r="84" spans="1:10" x14ac:dyDescent="0.3">
      <c r="A84" s="14">
        <f t="shared" si="3"/>
        <v>83</v>
      </c>
      <c r="B84" s="14">
        <v>183</v>
      </c>
      <c r="C84" s="14" t="s">
        <v>453</v>
      </c>
      <c r="D84" s="14" t="s">
        <v>472</v>
      </c>
      <c r="E84" s="14">
        <v>79</v>
      </c>
      <c r="J84">
        <f t="shared" si="2"/>
        <v>86.9</v>
      </c>
    </row>
    <row r="85" spans="1:10" x14ac:dyDescent="0.3">
      <c r="A85" s="14">
        <f t="shared" si="3"/>
        <v>84</v>
      </c>
      <c r="B85" s="14">
        <v>184</v>
      </c>
      <c r="C85" s="14" t="s">
        <v>454</v>
      </c>
      <c r="D85" s="14" t="s">
        <v>473</v>
      </c>
      <c r="E85" s="14">
        <v>59</v>
      </c>
      <c r="J85">
        <f t="shared" si="2"/>
        <v>59</v>
      </c>
    </row>
    <row r="86" spans="1:10" x14ac:dyDescent="0.3">
      <c r="A86" s="14">
        <f t="shared" si="3"/>
        <v>85</v>
      </c>
      <c r="B86" s="14">
        <v>185</v>
      </c>
      <c r="C86" s="14" t="s">
        <v>455</v>
      </c>
      <c r="D86" s="14" t="s">
        <v>472</v>
      </c>
      <c r="E86" s="14">
        <v>73</v>
      </c>
      <c r="J86">
        <f t="shared" si="2"/>
        <v>80.300000000000011</v>
      </c>
    </row>
    <row r="87" spans="1:10" x14ac:dyDescent="0.3">
      <c r="A87" s="14">
        <f t="shared" si="3"/>
        <v>86</v>
      </c>
      <c r="B87" s="14">
        <v>186</v>
      </c>
      <c r="C87" s="14" t="s">
        <v>456</v>
      </c>
      <c r="D87" s="14" t="s">
        <v>472</v>
      </c>
      <c r="E87" s="14">
        <v>77</v>
      </c>
      <c r="J87">
        <f t="shared" si="2"/>
        <v>84.7</v>
      </c>
    </row>
    <row r="88" spans="1:10" x14ac:dyDescent="0.3">
      <c r="A88" s="14">
        <f t="shared" si="3"/>
        <v>87</v>
      </c>
      <c r="B88" s="14">
        <v>187</v>
      </c>
      <c r="C88" s="14" t="s">
        <v>457</v>
      </c>
      <c r="D88" s="14" t="s">
        <v>472</v>
      </c>
      <c r="E88" s="14">
        <v>12</v>
      </c>
      <c r="J88">
        <f t="shared" si="2"/>
        <v>13.200000000000001</v>
      </c>
    </row>
    <row r="89" spans="1:10" x14ac:dyDescent="0.3">
      <c r="A89" s="14">
        <f t="shared" si="3"/>
        <v>88</v>
      </c>
      <c r="B89" s="14">
        <v>188</v>
      </c>
      <c r="C89" s="14" t="s">
        <v>458</v>
      </c>
      <c r="D89" s="14" t="s">
        <v>473</v>
      </c>
      <c r="E89" s="14">
        <v>42</v>
      </c>
      <c r="J89">
        <f t="shared" si="2"/>
        <v>42</v>
      </c>
    </row>
    <row r="90" spans="1:10" x14ac:dyDescent="0.3">
      <c r="A90" s="14">
        <f t="shared" si="3"/>
        <v>89</v>
      </c>
      <c r="B90" s="14">
        <v>189</v>
      </c>
      <c r="C90" s="14" t="s">
        <v>459</v>
      </c>
      <c r="D90" s="14" t="s">
        <v>472</v>
      </c>
      <c r="E90" s="14">
        <v>91</v>
      </c>
      <c r="J90">
        <f t="shared" si="2"/>
        <v>100.10000000000001</v>
      </c>
    </row>
    <row r="91" spans="1:10" x14ac:dyDescent="0.3">
      <c r="A91" s="14">
        <f t="shared" si="3"/>
        <v>90</v>
      </c>
      <c r="B91" s="14">
        <v>190</v>
      </c>
      <c r="C91" s="14" t="s">
        <v>460</v>
      </c>
      <c r="D91" s="14" t="s">
        <v>473</v>
      </c>
      <c r="E91" s="14">
        <v>62</v>
      </c>
      <c r="J91">
        <f t="shared" si="2"/>
        <v>62</v>
      </c>
    </row>
    <row r="92" spans="1:10" x14ac:dyDescent="0.3">
      <c r="A92" s="14">
        <f t="shared" si="3"/>
        <v>91</v>
      </c>
      <c r="B92" s="14">
        <v>191</v>
      </c>
      <c r="C92" s="14" t="s">
        <v>461</v>
      </c>
      <c r="D92" s="14" t="s">
        <v>473</v>
      </c>
      <c r="E92" s="14">
        <v>8</v>
      </c>
      <c r="J92">
        <f t="shared" si="2"/>
        <v>8</v>
      </c>
    </row>
    <row r="93" spans="1:10" x14ac:dyDescent="0.3">
      <c r="A93" s="14">
        <f t="shared" si="3"/>
        <v>92</v>
      </c>
      <c r="B93" s="14">
        <v>192</v>
      </c>
      <c r="C93" s="14" t="s">
        <v>462</v>
      </c>
      <c r="D93" s="14" t="s">
        <v>472</v>
      </c>
      <c r="E93" s="14">
        <v>7</v>
      </c>
      <c r="J93">
        <f t="shared" si="2"/>
        <v>7.7000000000000011</v>
      </c>
    </row>
    <row r="94" spans="1:10" x14ac:dyDescent="0.3">
      <c r="A94" s="14">
        <f t="shared" si="3"/>
        <v>93</v>
      </c>
      <c r="B94" s="14">
        <v>193</v>
      </c>
      <c r="C94" s="14" t="s">
        <v>463</v>
      </c>
      <c r="D94" s="14" t="s">
        <v>472</v>
      </c>
      <c r="E94" s="14">
        <v>10</v>
      </c>
      <c r="J94">
        <f t="shared" si="2"/>
        <v>11</v>
      </c>
    </row>
    <row r="95" spans="1:10" x14ac:dyDescent="0.3">
      <c r="A95" s="14">
        <f t="shared" si="3"/>
        <v>94</v>
      </c>
      <c r="B95" s="14">
        <v>194</v>
      </c>
      <c r="C95" s="14" t="s">
        <v>464</v>
      </c>
      <c r="D95" s="14" t="s">
        <v>471</v>
      </c>
      <c r="E95" s="14">
        <v>82</v>
      </c>
      <c r="J95">
        <f t="shared" si="2"/>
        <v>82</v>
      </c>
    </row>
    <row r="96" spans="1:10" x14ac:dyDescent="0.3">
      <c r="A96" s="14">
        <f t="shared" si="3"/>
        <v>95</v>
      </c>
      <c r="B96" s="14">
        <v>195</v>
      </c>
      <c r="C96" s="14" t="s">
        <v>465</v>
      </c>
      <c r="D96" s="14" t="s">
        <v>473</v>
      </c>
      <c r="E96" s="14">
        <v>85</v>
      </c>
      <c r="J96">
        <f t="shared" si="2"/>
        <v>85</v>
      </c>
    </row>
    <row r="97" spans="1:10" x14ac:dyDescent="0.3">
      <c r="A97" s="14">
        <f t="shared" si="3"/>
        <v>96</v>
      </c>
      <c r="B97" s="14">
        <v>196</v>
      </c>
      <c r="C97" s="14" t="s">
        <v>466</v>
      </c>
      <c r="D97" s="14" t="s">
        <v>473</v>
      </c>
      <c r="E97" s="14">
        <v>18</v>
      </c>
      <c r="J97">
        <f t="shared" si="2"/>
        <v>18</v>
      </c>
    </row>
    <row r="98" spans="1:10" x14ac:dyDescent="0.3">
      <c r="A98" s="14">
        <f t="shared" si="3"/>
        <v>97</v>
      </c>
      <c r="B98" s="14">
        <v>197</v>
      </c>
      <c r="C98" s="14" t="s">
        <v>467</v>
      </c>
      <c r="D98" s="14" t="s">
        <v>472</v>
      </c>
      <c r="E98" s="14">
        <v>54</v>
      </c>
      <c r="J98">
        <f t="shared" si="2"/>
        <v>59.400000000000006</v>
      </c>
    </row>
    <row r="99" spans="1:10" x14ac:dyDescent="0.3">
      <c r="A99" s="14">
        <f t="shared" si="3"/>
        <v>98</v>
      </c>
      <c r="B99" s="14">
        <v>198</v>
      </c>
      <c r="C99" s="14" t="s">
        <v>468</v>
      </c>
      <c r="D99" s="14" t="s">
        <v>471</v>
      </c>
      <c r="E99" s="14">
        <v>69</v>
      </c>
      <c r="J99">
        <f t="shared" si="2"/>
        <v>69</v>
      </c>
    </row>
    <row r="100" spans="1:10" x14ac:dyDescent="0.3">
      <c r="A100" s="14">
        <f t="shared" si="3"/>
        <v>99</v>
      </c>
      <c r="B100" s="14">
        <v>199</v>
      </c>
      <c r="C100" s="14" t="s">
        <v>469</v>
      </c>
      <c r="D100" s="14" t="s">
        <v>473</v>
      </c>
      <c r="E100" s="14">
        <v>51</v>
      </c>
      <c r="J100">
        <f t="shared" si="2"/>
        <v>51</v>
      </c>
    </row>
    <row r="101" spans="1:10" x14ac:dyDescent="0.3">
      <c r="A101" s="14">
        <f t="shared" si="3"/>
        <v>100</v>
      </c>
      <c r="B101" s="14">
        <v>200</v>
      </c>
      <c r="C101" s="14" t="s">
        <v>470</v>
      </c>
      <c r="D101" s="14" t="s">
        <v>472</v>
      </c>
      <c r="E101" s="14">
        <v>75</v>
      </c>
      <c r="J101">
        <f t="shared" si="2"/>
        <v>82.5</v>
      </c>
    </row>
  </sheetData>
  <mergeCells count="2">
    <mergeCell ref="G5:H5"/>
    <mergeCell ref="L1:L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1F85-BFB5-4A4C-9639-03566D6817BD}">
  <dimension ref="B3:G69"/>
  <sheetViews>
    <sheetView workbookViewId="0">
      <selection activeCell="J19" sqref="J19"/>
    </sheetView>
  </sheetViews>
  <sheetFormatPr defaultRowHeight="14.4" x14ac:dyDescent="0.3"/>
  <cols>
    <col min="1" max="1" width="4.33203125" bestFit="1" customWidth="1"/>
    <col min="2" max="2" width="14.88671875" bestFit="1" customWidth="1"/>
    <col min="3" max="3" width="15.5546875" bestFit="1" customWidth="1"/>
    <col min="4" max="4" width="5.88671875" bestFit="1" customWidth="1"/>
    <col min="5" max="5" width="6" bestFit="1" customWidth="1"/>
    <col min="6" max="6" width="5.21875" bestFit="1" customWidth="1"/>
    <col min="7" max="7" width="10.77734375" bestFit="1" customWidth="1"/>
  </cols>
  <sheetData>
    <row r="3" spans="2:7" x14ac:dyDescent="0.3">
      <c r="B3" t="s">
        <v>490</v>
      </c>
      <c r="C3" t="s">
        <v>507</v>
      </c>
    </row>
    <row r="4" spans="2:7" x14ac:dyDescent="0.3">
      <c r="B4" t="s">
        <v>488</v>
      </c>
      <c r="C4" t="s">
        <v>478</v>
      </c>
      <c r="D4" t="s">
        <v>479</v>
      </c>
      <c r="E4" t="s">
        <v>480</v>
      </c>
      <c r="F4" t="s">
        <v>481</v>
      </c>
      <c r="G4" t="s">
        <v>489</v>
      </c>
    </row>
    <row r="5" spans="2:7" x14ac:dyDescent="0.3">
      <c r="B5" s="5">
        <v>102</v>
      </c>
      <c r="C5" s="9">
        <v>4</v>
      </c>
      <c r="D5" s="9"/>
      <c r="E5" s="9"/>
      <c r="F5" s="9"/>
      <c r="G5" s="9">
        <v>4</v>
      </c>
    </row>
    <row r="6" spans="2:7" x14ac:dyDescent="0.3">
      <c r="B6" s="5">
        <v>103</v>
      </c>
      <c r="C6" s="9"/>
      <c r="D6" s="9"/>
      <c r="E6" s="9"/>
      <c r="F6" s="9">
        <v>5</v>
      </c>
      <c r="G6" s="9">
        <v>5</v>
      </c>
    </row>
    <row r="7" spans="2:7" x14ac:dyDescent="0.3">
      <c r="B7" s="5">
        <v>104</v>
      </c>
      <c r="C7" s="9">
        <v>4</v>
      </c>
      <c r="D7" s="9"/>
      <c r="E7" s="9">
        <v>2</v>
      </c>
      <c r="F7" s="9"/>
      <c r="G7" s="9">
        <v>6</v>
      </c>
    </row>
    <row r="8" spans="2:7" x14ac:dyDescent="0.3">
      <c r="B8" s="5">
        <v>107</v>
      </c>
      <c r="C8" s="9"/>
      <c r="D8" s="9">
        <v>1</v>
      </c>
      <c r="E8" s="9"/>
      <c r="F8" s="9"/>
      <c r="G8" s="9">
        <v>1</v>
      </c>
    </row>
    <row r="9" spans="2:7" x14ac:dyDescent="0.3">
      <c r="B9" s="5">
        <v>109</v>
      </c>
      <c r="C9" s="9">
        <v>7</v>
      </c>
      <c r="D9" s="9"/>
      <c r="E9" s="9"/>
      <c r="F9" s="9"/>
      <c r="G9" s="9">
        <v>7</v>
      </c>
    </row>
    <row r="10" spans="2:7" x14ac:dyDescent="0.3">
      <c r="B10" s="5">
        <v>111</v>
      </c>
      <c r="C10" s="9"/>
      <c r="D10" s="9">
        <v>3</v>
      </c>
      <c r="E10" s="9"/>
      <c r="F10" s="9"/>
      <c r="G10" s="9">
        <v>3</v>
      </c>
    </row>
    <row r="11" spans="2:7" x14ac:dyDescent="0.3">
      <c r="B11" s="5">
        <v>112</v>
      </c>
      <c r="C11" s="9"/>
      <c r="D11" s="9"/>
      <c r="E11" s="9">
        <v>2</v>
      </c>
      <c r="F11" s="9"/>
      <c r="G11" s="9">
        <v>2</v>
      </c>
    </row>
    <row r="12" spans="2:7" x14ac:dyDescent="0.3">
      <c r="B12" s="5">
        <v>113</v>
      </c>
      <c r="C12" s="9">
        <v>3</v>
      </c>
      <c r="D12" s="9">
        <v>9</v>
      </c>
      <c r="E12" s="9"/>
      <c r="F12" s="9">
        <v>8</v>
      </c>
      <c r="G12" s="9">
        <v>20</v>
      </c>
    </row>
    <row r="13" spans="2:7" x14ac:dyDescent="0.3">
      <c r="B13" s="5">
        <v>114</v>
      </c>
      <c r="C13" s="9"/>
      <c r="D13" s="9">
        <v>9</v>
      </c>
      <c r="E13" s="9"/>
      <c r="F13" s="9"/>
      <c r="G13" s="9">
        <v>9</v>
      </c>
    </row>
    <row r="14" spans="2:7" x14ac:dyDescent="0.3">
      <c r="B14" s="5">
        <v>117</v>
      </c>
      <c r="C14" s="9"/>
      <c r="D14" s="9"/>
      <c r="E14" s="9">
        <v>7</v>
      </c>
      <c r="F14" s="9">
        <v>6</v>
      </c>
      <c r="G14" s="9">
        <v>13</v>
      </c>
    </row>
    <row r="15" spans="2:7" x14ac:dyDescent="0.3">
      <c r="B15" s="5">
        <v>119</v>
      </c>
      <c r="C15" s="9">
        <v>3</v>
      </c>
      <c r="D15" s="9"/>
      <c r="E15" s="9"/>
      <c r="F15" s="9"/>
      <c r="G15" s="9">
        <v>3</v>
      </c>
    </row>
    <row r="16" spans="2:7" x14ac:dyDescent="0.3">
      <c r="B16" s="5">
        <v>121</v>
      </c>
      <c r="C16" s="9"/>
      <c r="D16" s="9">
        <v>9</v>
      </c>
      <c r="E16" s="9"/>
      <c r="F16" s="9">
        <v>8</v>
      </c>
      <c r="G16" s="9">
        <v>17</v>
      </c>
    </row>
    <row r="17" spans="2:7" x14ac:dyDescent="0.3">
      <c r="B17" s="5">
        <v>123</v>
      </c>
      <c r="C17" s="9"/>
      <c r="D17" s="9"/>
      <c r="E17" s="9"/>
      <c r="F17" s="9">
        <v>5</v>
      </c>
      <c r="G17" s="9">
        <v>5</v>
      </c>
    </row>
    <row r="18" spans="2:7" x14ac:dyDescent="0.3">
      <c r="B18" s="5">
        <v>124</v>
      </c>
      <c r="C18" s="9"/>
      <c r="D18" s="9"/>
      <c r="E18" s="9">
        <v>3</v>
      </c>
      <c r="F18" s="9">
        <v>9</v>
      </c>
      <c r="G18" s="9">
        <v>12</v>
      </c>
    </row>
    <row r="19" spans="2:7" x14ac:dyDescent="0.3">
      <c r="B19" s="5">
        <v>125</v>
      </c>
      <c r="C19" s="9"/>
      <c r="D19" s="9"/>
      <c r="E19" s="9">
        <v>5</v>
      </c>
      <c r="F19" s="9"/>
      <c r="G19" s="9">
        <v>5</v>
      </c>
    </row>
    <row r="20" spans="2:7" x14ac:dyDescent="0.3">
      <c r="B20" s="5">
        <v>127</v>
      </c>
      <c r="C20" s="9"/>
      <c r="D20" s="9"/>
      <c r="E20" s="9">
        <v>6</v>
      </c>
      <c r="F20" s="9"/>
      <c r="G20" s="9">
        <v>6</v>
      </c>
    </row>
    <row r="21" spans="2:7" x14ac:dyDescent="0.3">
      <c r="B21" s="5">
        <v>129</v>
      </c>
      <c r="C21" s="9">
        <v>8</v>
      </c>
      <c r="D21" s="9"/>
      <c r="E21" s="9">
        <v>1</v>
      </c>
      <c r="F21" s="9"/>
      <c r="G21" s="9">
        <v>9</v>
      </c>
    </row>
    <row r="22" spans="2:7" x14ac:dyDescent="0.3">
      <c r="B22" s="5">
        <v>131</v>
      </c>
      <c r="C22" s="9">
        <v>3</v>
      </c>
      <c r="D22" s="9"/>
      <c r="E22" s="9"/>
      <c r="F22" s="9"/>
      <c r="G22" s="9">
        <v>3</v>
      </c>
    </row>
    <row r="23" spans="2:7" x14ac:dyDescent="0.3">
      <c r="B23" s="5">
        <v>132</v>
      </c>
      <c r="C23" s="9">
        <v>3</v>
      </c>
      <c r="D23" s="9"/>
      <c r="E23" s="9"/>
      <c r="F23" s="9"/>
      <c r="G23" s="9">
        <v>3</v>
      </c>
    </row>
    <row r="24" spans="2:7" x14ac:dyDescent="0.3">
      <c r="B24" s="5">
        <v>133</v>
      </c>
      <c r="C24" s="9">
        <v>9</v>
      </c>
      <c r="D24" s="9"/>
      <c r="E24" s="9"/>
      <c r="F24" s="9">
        <v>1</v>
      </c>
      <c r="G24" s="9">
        <v>10</v>
      </c>
    </row>
    <row r="25" spans="2:7" x14ac:dyDescent="0.3">
      <c r="B25" s="5">
        <v>134</v>
      </c>
      <c r="C25" s="9"/>
      <c r="D25" s="9">
        <v>1</v>
      </c>
      <c r="E25" s="9"/>
      <c r="F25" s="9"/>
      <c r="G25" s="9">
        <v>1</v>
      </c>
    </row>
    <row r="26" spans="2:7" x14ac:dyDescent="0.3">
      <c r="B26" s="5">
        <v>136</v>
      </c>
      <c r="C26" s="9"/>
      <c r="D26" s="9"/>
      <c r="E26" s="9"/>
      <c r="F26" s="9">
        <v>5</v>
      </c>
      <c r="G26" s="9">
        <v>5</v>
      </c>
    </row>
    <row r="27" spans="2:7" x14ac:dyDescent="0.3">
      <c r="B27" s="5">
        <v>137</v>
      </c>
      <c r="C27" s="9"/>
      <c r="D27" s="9"/>
      <c r="E27" s="9"/>
      <c r="F27" s="9">
        <v>20</v>
      </c>
      <c r="G27" s="9">
        <v>20</v>
      </c>
    </row>
    <row r="28" spans="2:7" x14ac:dyDescent="0.3">
      <c r="B28" s="5">
        <v>138</v>
      </c>
      <c r="C28" s="9"/>
      <c r="D28" s="9"/>
      <c r="E28" s="9"/>
      <c r="F28" s="9">
        <v>6</v>
      </c>
      <c r="G28" s="9">
        <v>6</v>
      </c>
    </row>
    <row r="29" spans="2:7" x14ac:dyDescent="0.3">
      <c r="B29" s="5">
        <v>139</v>
      </c>
      <c r="C29" s="9"/>
      <c r="D29" s="9">
        <v>7</v>
      </c>
      <c r="E29" s="9"/>
      <c r="F29" s="9"/>
      <c r="G29" s="9">
        <v>7</v>
      </c>
    </row>
    <row r="30" spans="2:7" x14ac:dyDescent="0.3">
      <c r="B30" s="5">
        <v>141</v>
      </c>
      <c r="C30" s="9"/>
      <c r="D30" s="9"/>
      <c r="E30" s="9">
        <v>5</v>
      </c>
      <c r="F30" s="9"/>
      <c r="G30" s="9">
        <v>5</v>
      </c>
    </row>
    <row r="31" spans="2:7" x14ac:dyDescent="0.3">
      <c r="B31" s="5">
        <v>143</v>
      </c>
      <c r="C31" s="9"/>
      <c r="D31" s="9">
        <v>7</v>
      </c>
      <c r="E31" s="9"/>
      <c r="F31" s="9">
        <v>4</v>
      </c>
      <c r="G31" s="9">
        <v>11</v>
      </c>
    </row>
    <row r="32" spans="2:7" x14ac:dyDescent="0.3">
      <c r="B32" s="5">
        <v>147</v>
      </c>
      <c r="C32" s="9">
        <v>3</v>
      </c>
      <c r="D32" s="9"/>
      <c r="E32" s="9"/>
      <c r="F32" s="9"/>
      <c r="G32" s="9">
        <v>3</v>
      </c>
    </row>
    <row r="33" spans="2:7" x14ac:dyDescent="0.3">
      <c r="B33" s="5">
        <v>148</v>
      </c>
      <c r="C33" s="9">
        <v>7</v>
      </c>
      <c r="D33" s="9"/>
      <c r="E33" s="9">
        <v>4</v>
      </c>
      <c r="F33" s="9"/>
      <c r="G33" s="9">
        <v>11</v>
      </c>
    </row>
    <row r="34" spans="2:7" x14ac:dyDescent="0.3">
      <c r="B34" s="5">
        <v>149</v>
      </c>
      <c r="C34" s="9"/>
      <c r="D34" s="9"/>
      <c r="E34" s="9">
        <v>3</v>
      </c>
      <c r="F34" s="9">
        <v>10</v>
      </c>
      <c r="G34" s="9">
        <v>13</v>
      </c>
    </row>
    <row r="35" spans="2:7" x14ac:dyDescent="0.3">
      <c r="B35" s="5">
        <v>150</v>
      </c>
      <c r="C35" s="9">
        <v>9</v>
      </c>
      <c r="D35" s="9"/>
      <c r="E35" s="9">
        <v>14</v>
      </c>
      <c r="F35" s="9"/>
      <c r="G35" s="9">
        <v>23</v>
      </c>
    </row>
    <row r="36" spans="2:7" x14ac:dyDescent="0.3">
      <c r="B36" s="5">
        <v>153</v>
      </c>
      <c r="C36" s="9">
        <v>1</v>
      </c>
      <c r="D36" s="9"/>
      <c r="E36" s="9">
        <v>8</v>
      </c>
      <c r="F36" s="9"/>
      <c r="G36" s="9">
        <v>9</v>
      </c>
    </row>
    <row r="37" spans="2:7" x14ac:dyDescent="0.3">
      <c r="B37" s="5">
        <v>154</v>
      </c>
      <c r="C37" s="9"/>
      <c r="D37" s="9"/>
      <c r="E37" s="9"/>
      <c r="F37" s="9">
        <v>4</v>
      </c>
      <c r="G37" s="9">
        <v>4</v>
      </c>
    </row>
    <row r="38" spans="2:7" x14ac:dyDescent="0.3">
      <c r="B38" s="5">
        <v>155</v>
      </c>
      <c r="C38" s="9"/>
      <c r="D38" s="9">
        <v>10</v>
      </c>
      <c r="E38" s="9"/>
      <c r="F38" s="9"/>
      <c r="G38" s="9">
        <v>10</v>
      </c>
    </row>
    <row r="39" spans="2:7" x14ac:dyDescent="0.3">
      <c r="B39" s="5">
        <v>156</v>
      </c>
      <c r="C39" s="9">
        <v>6</v>
      </c>
      <c r="D39" s="9">
        <v>9</v>
      </c>
      <c r="E39" s="9"/>
      <c r="F39" s="9"/>
      <c r="G39" s="9">
        <v>15</v>
      </c>
    </row>
    <row r="40" spans="2:7" x14ac:dyDescent="0.3">
      <c r="B40" s="5">
        <v>157</v>
      </c>
      <c r="C40" s="9"/>
      <c r="D40" s="9">
        <v>6</v>
      </c>
      <c r="E40" s="9"/>
      <c r="F40" s="9"/>
      <c r="G40" s="9">
        <v>6</v>
      </c>
    </row>
    <row r="41" spans="2:7" x14ac:dyDescent="0.3">
      <c r="B41" s="5">
        <v>158</v>
      </c>
      <c r="C41" s="9"/>
      <c r="D41" s="9"/>
      <c r="E41" s="9"/>
      <c r="F41" s="9">
        <v>5</v>
      </c>
      <c r="G41" s="9">
        <v>5</v>
      </c>
    </row>
    <row r="42" spans="2:7" x14ac:dyDescent="0.3">
      <c r="B42" s="5">
        <v>159</v>
      </c>
      <c r="C42" s="9"/>
      <c r="D42" s="9">
        <v>5</v>
      </c>
      <c r="E42" s="9"/>
      <c r="F42" s="9"/>
      <c r="G42" s="9">
        <v>5</v>
      </c>
    </row>
    <row r="43" spans="2:7" x14ac:dyDescent="0.3">
      <c r="B43" s="5">
        <v>161</v>
      </c>
      <c r="C43" s="9">
        <v>5</v>
      </c>
      <c r="D43" s="9">
        <v>4</v>
      </c>
      <c r="E43" s="9"/>
      <c r="F43" s="9"/>
      <c r="G43" s="9">
        <v>9</v>
      </c>
    </row>
    <row r="44" spans="2:7" x14ac:dyDescent="0.3">
      <c r="B44" s="5">
        <v>163</v>
      </c>
      <c r="C44" s="9"/>
      <c r="D44" s="9">
        <v>6</v>
      </c>
      <c r="E44" s="9"/>
      <c r="F44" s="9">
        <v>3</v>
      </c>
      <c r="G44" s="9">
        <v>9</v>
      </c>
    </row>
    <row r="45" spans="2:7" x14ac:dyDescent="0.3">
      <c r="B45" s="5">
        <v>164</v>
      </c>
      <c r="C45" s="9">
        <v>4</v>
      </c>
      <c r="D45" s="9"/>
      <c r="E45" s="9"/>
      <c r="F45" s="9"/>
      <c r="G45" s="9">
        <v>4</v>
      </c>
    </row>
    <row r="46" spans="2:7" x14ac:dyDescent="0.3">
      <c r="B46" s="5">
        <v>167</v>
      </c>
      <c r="C46" s="9">
        <v>14</v>
      </c>
      <c r="D46" s="9"/>
      <c r="E46" s="9"/>
      <c r="F46" s="9"/>
      <c r="G46" s="9">
        <v>14</v>
      </c>
    </row>
    <row r="47" spans="2:7" x14ac:dyDescent="0.3">
      <c r="B47" s="5">
        <v>168</v>
      </c>
      <c r="C47" s="9">
        <v>6</v>
      </c>
      <c r="D47" s="9"/>
      <c r="E47" s="9"/>
      <c r="F47" s="9"/>
      <c r="G47" s="9">
        <v>6</v>
      </c>
    </row>
    <row r="48" spans="2:7" x14ac:dyDescent="0.3">
      <c r="B48" s="5">
        <v>169</v>
      </c>
      <c r="C48" s="9"/>
      <c r="D48" s="9"/>
      <c r="E48" s="9">
        <v>4</v>
      </c>
      <c r="F48" s="9"/>
      <c r="G48" s="9">
        <v>4</v>
      </c>
    </row>
    <row r="49" spans="2:7" x14ac:dyDescent="0.3">
      <c r="B49" s="5">
        <v>170</v>
      </c>
      <c r="C49" s="9"/>
      <c r="D49" s="9"/>
      <c r="E49" s="9">
        <v>5</v>
      </c>
      <c r="F49" s="9">
        <v>3</v>
      </c>
      <c r="G49" s="9">
        <v>8</v>
      </c>
    </row>
    <row r="50" spans="2:7" x14ac:dyDescent="0.3">
      <c r="B50" s="5">
        <v>171</v>
      </c>
      <c r="C50" s="9">
        <v>9</v>
      </c>
      <c r="D50" s="9"/>
      <c r="E50" s="9">
        <v>6</v>
      </c>
      <c r="F50" s="9"/>
      <c r="G50" s="9">
        <v>15</v>
      </c>
    </row>
    <row r="51" spans="2:7" x14ac:dyDescent="0.3">
      <c r="B51" s="5">
        <v>172</v>
      </c>
      <c r="C51" s="9">
        <v>8</v>
      </c>
      <c r="D51" s="9"/>
      <c r="E51" s="9"/>
      <c r="F51" s="9"/>
      <c r="G51" s="9">
        <v>8</v>
      </c>
    </row>
    <row r="52" spans="2:7" x14ac:dyDescent="0.3">
      <c r="B52" s="5">
        <v>173</v>
      </c>
      <c r="C52" s="9"/>
      <c r="D52" s="9"/>
      <c r="E52" s="9">
        <v>16</v>
      </c>
      <c r="F52" s="9">
        <v>9</v>
      </c>
      <c r="G52" s="9">
        <v>25</v>
      </c>
    </row>
    <row r="53" spans="2:7" x14ac:dyDescent="0.3">
      <c r="B53" s="5">
        <v>178</v>
      </c>
      <c r="C53" s="9">
        <v>9</v>
      </c>
      <c r="D53" s="9">
        <v>2</v>
      </c>
      <c r="E53" s="9"/>
      <c r="F53" s="9"/>
      <c r="G53" s="9">
        <v>11</v>
      </c>
    </row>
    <row r="54" spans="2:7" x14ac:dyDescent="0.3">
      <c r="B54" s="5">
        <v>180</v>
      </c>
      <c r="C54" s="9">
        <v>2</v>
      </c>
      <c r="D54" s="9">
        <v>16</v>
      </c>
      <c r="E54" s="9"/>
      <c r="F54" s="9"/>
      <c r="G54" s="9">
        <v>18</v>
      </c>
    </row>
    <row r="55" spans="2:7" x14ac:dyDescent="0.3">
      <c r="B55" s="5">
        <v>181</v>
      </c>
      <c r="C55" s="9">
        <v>4</v>
      </c>
      <c r="D55" s="9"/>
      <c r="E55" s="9"/>
      <c r="F55" s="9"/>
      <c r="G55" s="9">
        <v>4</v>
      </c>
    </row>
    <row r="56" spans="2:7" x14ac:dyDescent="0.3">
      <c r="B56" s="5">
        <v>182</v>
      </c>
      <c r="C56" s="9"/>
      <c r="D56" s="9">
        <v>9</v>
      </c>
      <c r="E56" s="9"/>
      <c r="F56" s="9"/>
      <c r="G56" s="9">
        <v>9</v>
      </c>
    </row>
    <row r="57" spans="2:7" x14ac:dyDescent="0.3">
      <c r="B57" s="5">
        <v>183</v>
      </c>
      <c r="C57" s="9"/>
      <c r="D57" s="9">
        <v>3</v>
      </c>
      <c r="E57" s="9"/>
      <c r="F57" s="9"/>
      <c r="G57" s="9">
        <v>3</v>
      </c>
    </row>
    <row r="58" spans="2:7" x14ac:dyDescent="0.3">
      <c r="B58" s="5">
        <v>184</v>
      </c>
      <c r="C58" s="9">
        <v>2</v>
      </c>
      <c r="D58" s="9"/>
      <c r="E58" s="9">
        <v>5</v>
      </c>
      <c r="F58" s="9"/>
      <c r="G58" s="9">
        <v>7</v>
      </c>
    </row>
    <row r="59" spans="2:7" x14ac:dyDescent="0.3">
      <c r="B59" s="5">
        <v>185</v>
      </c>
      <c r="C59" s="9"/>
      <c r="D59" s="9"/>
      <c r="E59" s="9"/>
      <c r="F59" s="9">
        <v>5</v>
      </c>
      <c r="G59" s="9">
        <v>5</v>
      </c>
    </row>
    <row r="60" spans="2:7" x14ac:dyDescent="0.3">
      <c r="B60" s="5">
        <v>187</v>
      </c>
      <c r="C60" s="9"/>
      <c r="D60" s="9">
        <v>4</v>
      </c>
      <c r="E60" s="9"/>
      <c r="F60" s="9"/>
      <c r="G60" s="9">
        <v>4</v>
      </c>
    </row>
    <row r="61" spans="2:7" x14ac:dyDescent="0.3">
      <c r="B61" s="5">
        <v>188</v>
      </c>
      <c r="C61" s="9">
        <v>4</v>
      </c>
      <c r="D61" s="9">
        <v>3</v>
      </c>
      <c r="E61" s="9"/>
      <c r="F61" s="9"/>
      <c r="G61" s="9">
        <v>7</v>
      </c>
    </row>
    <row r="62" spans="2:7" x14ac:dyDescent="0.3">
      <c r="B62" s="5">
        <v>189</v>
      </c>
      <c r="C62" s="9"/>
      <c r="D62" s="9"/>
      <c r="E62" s="9"/>
      <c r="F62" s="9">
        <v>5</v>
      </c>
      <c r="G62" s="9">
        <v>5</v>
      </c>
    </row>
    <row r="63" spans="2:7" x14ac:dyDescent="0.3">
      <c r="B63" s="5">
        <v>191</v>
      </c>
      <c r="C63" s="9"/>
      <c r="D63" s="9"/>
      <c r="E63" s="9">
        <v>9</v>
      </c>
      <c r="F63" s="9">
        <v>4</v>
      </c>
      <c r="G63" s="9">
        <v>13</v>
      </c>
    </row>
    <row r="64" spans="2:7" x14ac:dyDescent="0.3">
      <c r="B64" s="5">
        <v>192</v>
      </c>
      <c r="C64" s="9">
        <v>8</v>
      </c>
      <c r="D64" s="9">
        <v>6</v>
      </c>
      <c r="E64" s="9"/>
      <c r="F64" s="9"/>
      <c r="G64" s="9">
        <v>14</v>
      </c>
    </row>
    <row r="65" spans="2:7" x14ac:dyDescent="0.3">
      <c r="B65" s="5">
        <v>193</v>
      </c>
      <c r="C65" s="9"/>
      <c r="D65" s="9">
        <v>5</v>
      </c>
      <c r="E65" s="9"/>
      <c r="F65" s="9"/>
      <c r="G65" s="9">
        <v>5</v>
      </c>
    </row>
    <row r="66" spans="2:7" x14ac:dyDescent="0.3">
      <c r="B66" s="5">
        <v>195</v>
      </c>
      <c r="C66" s="9">
        <v>1</v>
      </c>
      <c r="D66" s="9">
        <v>1</v>
      </c>
      <c r="E66" s="9"/>
      <c r="F66" s="9">
        <v>6</v>
      </c>
      <c r="G66" s="9">
        <v>8</v>
      </c>
    </row>
    <row r="67" spans="2:7" x14ac:dyDescent="0.3">
      <c r="B67" s="5">
        <v>196</v>
      </c>
      <c r="C67" s="9"/>
      <c r="D67" s="9">
        <v>4</v>
      </c>
      <c r="E67" s="9"/>
      <c r="F67" s="9"/>
      <c r="G67" s="9">
        <v>4</v>
      </c>
    </row>
    <row r="68" spans="2:7" x14ac:dyDescent="0.3">
      <c r="B68" s="5">
        <v>197</v>
      </c>
      <c r="C68" s="9"/>
      <c r="D68" s="9"/>
      <c r="E68" s="9">
        <v>1</v>
      </c>
      <c r="F68" s="9">
        <v>4</v>
      </c>
      <c r="G68" s="9">
        <v>5</v>
      </c>
    </row>
    <row r="69" spans="2:7" x14ac:dyDescent="0.3">
      <c r="B69" s="5" t="s">
        <v>489</v>
      </c>
      <c r="C69" s="9">
        <v>146</v>
      </c>
      <c r="D69" s="9">
        <v>139</v>
      </c>
      <c r="E69" s="9">
        <v>106</v>
      </c>
      <c r="F69" s="9">
        <v>135</v>
      </c>
      <c r="G69" s="9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2C85-BBF5-49CE-B559-F562AB95D91C}">
  <dimension ref="A3:B19"/>
  <sheetViews>
    <sheetView workbookViewId="0">
      <selection activeCell="M23" sqref="M23"/>
    </sheetView>
  </sheetViews>
  <sheetFormatPr defaultRowHeight="14.4" x14ac:dyDescent="0.3"/>
  <cols>
    <col min="1" max="1" width="13.109375" bestFit="1" customWidth="1"/>
    <col min="2" max="2" width="15.44140625" bestFit="1" customWidth="1"/>
  </cols>
  <sheetData>
    <row r="3" spans="1:2" x14ac:dyDescent="0.3">
      <c r="A3" s="4" t="s">
        <v>488</v>
      </c>
      <c r="B3" t="s">
        <v>490</v>
      </c>
    </row>
    <row r="4" spans="1:2" x14ac:dyDescent="0.3">
      <c r="A4" s="5" t="s">
        <v>491</v>
      </c>
      <c r="B4">
        <v>282</v>
      </c>
    </row>
    <row r="5" spans="1:2" x14ac:dyDescent="0.3">
      <c r="A5" s="6" t="s">
        <v>498</v>
      </c>
      <c r="B5">
        <v>29</v>
      </c>
    </row>
    <row r="6" spans="1:2" x14ac:dyDescent="0.3">
      <c r="A6" s="6" t="s">
        <v>499</v>
      </c>
      <c r="B6">
        <v>20</v>
      </c>
    </row>
    <row r="7" spans="1:2" x14ac:dyDescent="0.3">
      <c r="A7" s="6" t="s">
        <v>500</v>
      </c>
      <c r="B7">
        <v>65</v>
      </c>
    </row>
    <row r="8" spans="1:2" x14ac:dyDescent="0.3">
      <c r="A8" s="6" t="s">
        <v>501</v>
      </c>
      <c r="B8">
        <v>17</v>
      </c>
    </row>
    <row r="9" spans="1:2" x14ac:dyDescent="0.3">
      <c r="A9" s="6" t="s">
        <v>502</v>
      </c>
      <c r="B9">
        <v>53</v>
      </c>
    </row>
    <row r="10" spans="1:2" x14ac:dyDescent="0.3">
      <c r="A10" s="6" t="s">
        <v>503</v>
      </c>
      <c r="B10">
        <v>67</v>
      </c>
    </row>
    <row r="11" spans="1:2" x14ac:dyDescent="0.3">
      <c r="A11" s="6" t="s">
        <v>504</v>
      </c>
      <c r="B11">
        <v>31</v>
      </c>
    </row>
    <row r="12" spans="1:2" x14ac:dyDescent="0.3">
      <c r="A12" s="5" t="s">
        <v>492</v>
      </c>
      <c r="B12">
        <v>244</v>
      </c>
    </row>
    <row r="13" spans="1:2" x14ac:dyDescent="0.3">
      <c r="A13" s="6" t="s">
        <v>493</v>
      </c>
      <c r="B13">
        <v>67</v>
      </c>
    </row>
    <row r="14" spans="1:2" x14ac:dyDescent="0.3">
      <c r="A14" s="6" t="s">
        <v>494</v>
      </c>
      <c r="B14">
        <v>33</v>
      </c>
    </row>
    <row r="15" spans="1:2" x14ac:dyDescent="0.3">
      <c r="A15" s="6" t="s">
        <v>495</v>
      </c>
      <c r="B15">
        <v>40</v>
      </c>
    </row>
    <row r="16" spans="1:2" x14ac:dyDescent="0.3">
      <c r="A16" s="6" t="s">
        <v>496</v>
      </c>
      <c r="B16">
        <v>33</v>
      </c>
    </row>
    <row r="17" spans="1:2" x14ac:dyDescent="0.3">
      <c r="A17" s="6" t="s">
        <v>497</v>
      </c>
      <c r="B17">
        <v>49</v>
      </c>
    </row>
    <row r="18" spans="1:2" x14ac:dyDescent="0.3">
      <c r="A18" s="6" t="s">
        <v>498</v>
      </c>
      <c r="B18">
        <v>22</v>
      </c>
    </row>
    <row r="19" spans="1:2" x14ac:dyDescent="0.3">
      <c r="A19" s="5" t="s">
        <v>489</v>
      </c>
      <c r="B19">
        <v>526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413A-A136-4929-A749-F9360AA1E324}">
  <dimension ref="A3:B19"/>
  <sheetViews>
    <sheetView workbookViewId="0">
      <selection activeCell="A13" sqref="A13"/>
    </sheetView>
  </sheetViews>
  <sheetFormatPr defaultRowHeight="14.4" x14ac:dyDescent="0.3"/>
  <cols>
    <col min="1" max="1" width="12.5546875" bestFit="1" customWidth="1"/>
    <col min="2" max="2" width="14.88671875" bestFit="1" customWidth="1"/>
    <col min="3" max="3" width="4.33203125" bestFit="1" customWidth="1"/>
    <col min="4" max="4" width="4.5546875" bestFit="1" customWidth="1"/>
    <col min="5" max="5" width="4.109375" bestFit="1" customWidth="1"/>
    <col min="6" max="6" width="4" bestFit="1" customWidth="1"/>
    <col min="7" max="7" width="3.44140625" bestFit="1" customWidth="1"/>
    <col min="8" max="8" width="4.44140625" bestFit="1" customWidth="1"/>
    <col min="9" max="9" width="4.33203125" bestFit="1" customWidth="1"/>
    <col min="10" max="10" width="4" bestFit="1" customWidth="1"/>
    <col min="11" max="11" width="4.5546875" bestFit="1" customWidth="1"/>
    <col min="12" max="12" width="4.33203125" bestFit="1" customWidth="1"/>
    <col min="13" max="13" width="14.88671875" bestFit="1" customWidth="1"/>
    <col min="14" max="14" width="15.5546875" bestFit="1" customWidth="1"/>
    <col min="15" max="15" width="5.88671875" bestFit="1" customWidth="1"/>
    <col min="16" max="16" width="6" bestFit="1" customWidth="1"/>
    <col min="17" max="17" width="5.21875" bestFit="1" customWidth="1"/>
    <col min="18" max="18" width="10.77734375" bestFit="1" customWidth="1"/>
  </cols>
  <sheetData>
    <row r="3" spans="1:2" x14ac:dyDescent="0.3">
      <c r="A3" s="4" t="s">
        <v>488</v>
      </c>
      <c r="B3" t="s">
        <v>490</v>
      </c>
    </row>
    <row r="4" spans="1:2" x14ac:dyDescent="0.3">
      <c r="A4" s="5" t="s">
        <v>478</v>
      </c>
      <c r="B4">
        <v>146</v>
      </c>
    </row>
    <row r="5" spans="1:2" x14ac:dyDescent="0.3">
      <c r="A5" s="5" t="s">
        <v>479</v>
      </c>
      <c r="B5">
        <v>139</v>
      </c>
    </row>
    <row r="6" spans="1:2" x14ac:dyDescent="0.3">
      <c r="A6" s="5" t="s">
        <v>480</v>
      </c>
      <c r="B6">
        <v>106</v>
      </c>
    </row>
    <row r="7" spans="1:2" x14ac:dyDescent="0.3">
      <c r="A7" s="5" t="s">
        <v>481</v>
      </c>
      <c r="B7">
        <v>135</v>
      </c>
    </row>
    <row r="8" spans="1:2" x14ac:dyDescent="0.3">
      <c r="A8" s="5" t="s">
        <v>489</v>
      </c>
      <c r="B8">
        <v>526</v>
      </c>
    </row>
    <row r="13" spans="1:2" x14ac:dyDescent="0.3">
      <c r="A13" s="4" t="s">
        <v>488</v>
      </c>
      <c r="B13" t="s">
        <v>490</v>
      </c>
    </row>
    <row r="14" spans="1:2" x14ac:dyDescent="0.3">
      <c r="A14" s="5">
        <v>173</v>
      </c>
      <c r="B14" s="9">
        <v>25</v>
      </c>
    </row>
    <row r="15" spans="1:2" x14ac:dyDescent="0.3">
      <c r="A15" s="5">
        <v>150</v>
      </c>
      <c r="B15" s="9">
        <v>23</v>
      </c>
    </row>
    <row r="16" spans="1:2" x14ac:dyDescent="0.3">
      <c r="A16" s="5">
        <v>113</v>
      </c>
      <c r="B16" s="9">
        <v>20</v>
      </c>
    </row>
    <row r="17" spans="1:2" x14ac:dyDescent="0.3">
      <c r="A17" s="5">
        <v>137</v>
      </c>
      <c r="B17" s="9">
        <v>20</v>
      </c>
    </row>
    <row r="18" spans="1:2" x14ac:dyDescent="0.3">
      <c r="A18" s="5">
        <v>180</v>
      </c>
      <c r="B18" s="9">
        <v>18</v>
      </c>
    </row>
    <row r="19" spans="1:2" x14ac:dyDescent="0.3">
      <c r="A19" s="5" t="s">
        <v>489</v>
      </c>
      <c r="B19" s="9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1"/>
  <sheetViews>
    <sheetView workbookViewId="0">
      <selection activeCell="F20" sqref="F20"/>
    </sheetView>
  </sheetViews>
  <sheetFormatPr defaultRowHeight="14.4" x14ac:dyDescent="0.3"/>
  <cols>
    <col min="4" max="4" width="21.77734375" customWidth="1"/>
    <col min="8" max="8" width="11.44140625" hidden="1" customWidth="1"/>
    <col min="9" max="9" width="12.5546875" bestFit="1" customWidth="1"/>
    <col min="10" max="10" width="14.88671875" bestFit="1" customWidth="1"/>
  </cols>
  <sheetData>
    <row r="1" spans="1:10" x14ac:dyDescent="0.3">
      <c r="A1" s="1" t="s">
        <v>482</v>
      </c>
      <c r="B1" s="1" t="s">
        <v>0</v>
      </c>
      <c r="C1" s="1" t="s">
        <v>367</v>
      </c>
      <c r="D1" s="1" t="s">
        <v>483</v>
      </c>
      <c r="E1" s="1" t="s">
        <v>477</v>
      </c>
      <c r="H1" s="8" t="s">
        <v>506</v>
      </c>
      <c r="I1" s="8"/>
      <c r="J1" s="8"/>
    </row>
    <row r="2" spans="1:10" x14ac:dyDescent="0.3">
      <c r="A2">
        <v>1001</v>
      </c>
      <c r="B2">
        <v>3</v>
      </c>
      <c r="C2">
        <v>196</v>
      </c>
      <c r="D2" s="2">
        <v>45190</v>
      </c>
      <c r="E2">
        <v>5</v>
      </c>
      <c r="H2" t="e" cm="1">
        <f t="array" aca="1" ref="H2:H65" ca="1">_xlfn.UNIQUE(B2:B101)</f>
        <v>#NAME?</v>
      </c>
    </row>
    <row r="3" spans="1:10" x14ac:dyDescent="0.3">
      <c r="A3">
        <v>1002</v>
      </c>
      <c r="B3">
        <v>67</v>
      </c>
      <c r="C3">
        <v>195</v>
      </c>
      <c r="D3" s="2">
        <v>45092</v>
      </c>
      <c r="E3">
        <v>5</v>
      </c>
      <c r="H3" t="e">
        <f ca="1"/>
        <v>#NAME?</v>
      </c>
      <c r="I3" s="4" t="s">
        <v>488</v>
      </c>
      <c r="J3" t="s">
        <v>490</v>
      </c>
    </row>
    <row r="4" spans="1:10" x14ac:dyDescent="0.3">
      <c r="A4">
        <v>1003</v>
      </c>
      <c r="B4">
        <v>56</v>
      </c>
      <c r="C4">
        <v>105</v>
      </c>
      <c r="D4" s="2">
        <v>45391</v>
      </c>
      <c r="E4">
        <v>5</v>
      </c>
      <c r="H4" t="e">
        <f ca="1"/>
        <v>#NAME?</v>
      </c>
      <c r="I4" s="5">
        <v>93</v>
      </c>
      <c r="J4" s="9">
        <v>24</v>
      </c>
    </row>
    <row r="5" spans="1:10" x14ac:dyDescent="0.3">
      <c r="A5">
        <v>1004</v>
      </c>
      <c r="B5">
        <v>80</v>
      </c>
      <c r="C5">
        <v>153</v>
      </c>
      <c r="D5" s="2">
        <v>45408</v>
      </c>
      <c r="E5">
        <v>5</v>
      </c>
      <c r="H5" t="e">
        <f ca="1"/>
        <v>#NAME?</v>
      </c>
      <c r="I5" s="5">
        <v>60</v>
      </c>
      <c r="J5" s="9">
        <v>21</v>
      </c>
    </row>
    <row r="6" spans="1:10" x14ac:dyDescent="0.3">
      <c r="A6">
        <v>1005</v>
      </c>
      <c r="B6">
        <v>42</v>
      </c>
      <c r="C6">
        <v>138</v>
      </c>
      <c r="D6" s="2">
        <v>45183</v>
      </c>
      <c r="E6">
        <v>6</v>
      </c>
      <c r="H6" t="e">
        <f ca="1"/>
        <v>#NAME?</v>
      </c>
      <c r="I6" s="5">
        <v>20</v>
      </c>
      <c r="J6" s="9">
        <v>19</v>
      </c>
    </row>
    <row r="7" spans="1:10" x14ac:dyDescent="0.3">
      <c r="A7">
        <v>1006</v>
      </c>
      <c r="B7">
        <v>51</v>
      </c>
      <c r="C7">
        <v>185</v>
      </c>
      <c r="D7" s="2">
        <v>45427</v>
      </c>
      <c r="E7">
        <v>6</v>
      </c>
      <c r="H7" t="e">
        <f ca="1"/>
        <v>#NAME?</v>
      </c>
      <c r="I7" s="5">
        <v>11</v>
      </c>
      <c r="J7" s="9">
        <v>17</v>
      </c>
    </row>
    <row r="8" spans="1:10" x14ac:dyDescent="0.3">
      <c r="A8">
        <v>1007</v>
      </c>
      <c r="B8">
        <v>36</v>
      </c>
      <c r="C8">
        <v>185</v>
      </c>
      <c r="D8" s="2">
        <v>45383</v>
      </c>
      <c r="E8">
        <v>1</v>
      </c>
      <c r="H8" t="e">
        <f ca="1"/>
        <v>#NAME?</v>
      </c>
      <c r="I8" s="5">
        <v>42</v>
      </c>
      <c r="J8" s="9">
        <v>16</v>
      </c>
    </row>
    <row r="9" spans="1:10" x14ac:dyDescent="0.3">
      <c r="A9">
        <v>1008</v>
      </c>
      <c r="B9">
        <v>84</v>
      </c>
      <c r="C9">
        <v>185</v>
      </c>
      <c r="D9" s="2">
        <v>45171</v>
      </c>
      <c r="E9">
        <v>6</v>
      </c>
      <c r="H9" t="e">
        <f ca="1"/>
        <v>#NAME?</v>
      </c>
      <c r="I9" s="5">
        <v>77</v>
      </c>
      <c r="J9" s="9">
        <v>15</v>
      </c>
    </row>
    <row r="10" spans="1:10" x14ac:dyDescent="0.3">
      <c r="A10">
        <v>1009</v>
      </c>
      <c r="B10">
        <v>48</v>
      </c>
      <c r="C10">
        <v>159</v>
      </c>
      <c r="D10" s="2">
        <v>45239</v>
      </c>
      <c r="E10">
        <v>4</v>
      </c>
      <c r="H10" t="e">
        <f ca="1"/>
        <v>#NAME?</v>
      </c>
      <c r="I10" s="5">
        <v>87</v>
      </c>
      <c r="J10" s="9">
        <v>15</v>
      </c>
    </row>
    <row r="11" spans="1:10" x14ac:dyDescent="0.3">
      <c r="A11">
        <v>1010</v>
      </c>
      <c r="B11">
        <v>87</v>
      </c>
      <c r="C11">
        <v>196</v>
      </c>
      <c r="D11" s="2">
        <v>45309</v>
      </c>
      <c r="E11">
        <v>9</v>
      </c>
      <c r="H11" t="e">
        <f ca="1"/>
        <v>#NAME?</v>
      </c>
      <c r="I11" s="5">
        <v>80</v>
      </c>
      <c r="J11" s="9">
        <v>15</v>
      </c>
    </row>
    <row r="12" spans="1:10" x14ac:dyDescent="0.3">
      <c r="A12">
        <v>1011</v>
      </c>
      <c r="B12">
        <v>11</v>
      </c>
      <c r="C12">
        <v>107</v>
      </c>
      <c r="D12" s="2">
        <v>45292</v>
      </c>
      <c r="E12">
        <v>8</v>
      </c>
      <c r="H12" t="e">
        <f ca="1"/>
        <v>#NAME?</v>
      </c>
      <c r="I12" s="5">
        <v>18</v>
      </c>
      <c r="J12" s="9">
        <v>15</v>
      </c>
    </row>
    <row r="13" spans="1:10" x14ac:dyDescent="0.3">
      <c r="A13">
        <v>1012</v>
      </c>
      <c r="B13">
        <v>19</v>
      </c>
      <c r="C13">
        <v>158</v>
      </c>
      <c r="D13" s="2">
        <v>45245</v>
      </c>
      <c r="E13">
        <v>9</v>
      </c>
      <c r="H13" t="e">
        <f ca="1"/>
        <v>#NAME?</v>
      </c>
      <c r="I13" s="5">
        <v>61</v>
      </c>
      <c r="J13" s="9">
        <v>15</v>
      </c>
    </row>
    <row r="14" spans="1:10" x14ac:dyDescent="0.3">
      <c r="A14">
        <v>1013</v>
      </c>
      <c r="B14">
        <v>20</v>
      </c>
      <c r="C14">
        <v>112</v>
      </c>
      <c r="D14" s="2">
        <v>45368</v>
      </c>
      <c r="E14">
        <v>4</v>
      </c>
      <c r="H14" t="e">
        <f ca="1"/>
        <v>#NAME?</v>
      </c>
      <c r="I14" s="5">
        <v>100</v>
      </c>
      <c r="J14" s="9">
        <v>15</v>
      </c>
    </row>
    <row r="15" spans="1:10" x14ac:dyDescent="0.3">
      <c r="A15">
        <v>1014</v>
      </c>
      <c r="B15">
        <v>34</v>
      </c>
      <c r="C15">
        <v>183</v>
      </c>
      <c r="D15" s="2">
        <v>45368</v>
      </c>
      <c r="E15">
        <v>2</v>
      </c>
      <c r="H15" t="e">
        <f ca="1"/>
        <v>#NAME?</v>
      </c>
      <c r="I15" s="5">
        <v>88</v>
      </c>
      <c r="J15" s="9">
        <v>13</v>
      </c>
    </row>
    <row r="16" spans="1:10" x14ac:dyDescent="0.3">
      <c r="A16">
        <v>1015</v>
      </c>
      <c r="B16">
        <v>80</v>
      </c>
      <c r="C16">
        <v>165</v>
      </c>
      <c r="D16" s="2">
        <v>45272</v>
      </c>
      <c r="E16">
        <v>10</v>
      </c>
      <c r="H16" t="e">
        <f ca="1"/>
        <v>#NAME?</v>
      </c>
      <c r="I16" s="5">
        <v>9</v>
      </c>
      <c r="J16" s="9">
        <v>12</v>
      </c>
    </row>
    <row r="17" spans="1:10" x14ac:dyDescent="0.3">
      <c r="A17">
        <v>1016</v>
      </c>
      <c r="B17">
        <v>2</v>
      </c>
      <c r="C17">
        <v>124</v>
      </c>
      <c r="D17" s="2">
        <v>45146</v>
      </c>
      <c r="E17">
        <v>4</v>
      </c>
      <c r="H17" t="e">
        <f ca="1"/>
        <v>#NAME?</v>
      </c>
      <c r="I17" s="5">
        <v>8</v>
      </c>
      <c r="J17" s="9">
        <v>11</v>
      </c>
    </row>
    <row r="18" spans="1:10" x14ac:dyDescent="0.3">
      <c r="A18">
        <v>1017</v>
      </c>
      <c r="B18">
        <v>60</v>
      </c>
      <c r="C18">
        <v>180</v>
      </c>
      <c r="D18" s="2">
        <v>45302</v>
      </c>
      <c r="E18">
        <v>6</v>
      </c>
      <c r="H18" t="e">
        <f ca="1"/>
        <v>#NAME?</v>
      </c>
      <c r="I18" s="5">
        <v>94</v>
      </c>
      <c r="J18" s="9">
        <v>11</v>
      </c>
    </row>
    <row r="19" spans="1:10" x14ac:dyDescent="0.3">
      <c r="A19">
        <v>1018</v>
      </c>
      <c r="B19">
        <v>74</v>
      </c>
      <c r="C19">
        <v>192</v>
      </c>
      <c r="D19" s="2">
        <v>45424</v>
      </c>
      <c r="E19">
        <v>4</v>
      </c>
      <c r="H19" t="e">
        <f ca="1"/>
        <v>#NAME?</v>
      </c>
      <c r="I19" s="5">
        <v>12</v>
      </c>
      <c r="J19" s="9">
        <v>11</v>
      </c>
    </row>
    <row r="20" spans="1:10" x14ac:dyDescent="0.3">
      <c r="A20">
        <v>1019</v>
      </c>
      <c r="B20">
        <v>99</v>
      </c>
      <c r="C20">
        <v>188</v>
      </c>
      <c r="D20" s="2">
        <v>45434</v>
      </c>
      <c r="E20">
        <v>3</v>
      </c>
      <c r="H20" t="e">
        <f ca="1"/>
        <v>#NAME?</v>
      </c>
      <c r="I20" s="5">
        <v>3</v>
      </c>
      <c r="J20" s="9">
        <v>11</v>
      </c>
    </row>
    <row r="21" spans="1:10" x14ac:dyDescent="0.3">
      <c r="A21">
        <v>1020</v>
      </c>
      <c r="B21">
        <v>70</v>
      </c>
      <c r="C21">
        <v>103</v>
      </c>
      <c r="D21" s="2">
        <v>45331</v>
      </c>
      <c r="E21">
        <v>1</v>
      </c>
      <c r="H21" t="e">
        <f ca="1"/>
        <v>#NAME?</v>
      </c>
      <c r="I21" s="5">
        <v>32</v>
      </c>
      <c r="J21" s="9">
        <v>10</v>
      </c>
    </row>
    <row r="22" spans="1:10" x14ac:dyDescent="0.3">
      <c r="A22">
        <v>1021</v>
      </c>
      <c r="B22">
        <v>4</v>
      </c>
      <c r="C22">
        <v>170</v>
      </c>
      <c r="D22" s="2">
        <v>45164</v>
      </c>
      <c r="E22">
        <v>5</v>
      </c>
      <c r="H22" t="e">
        <f ca="1"/>
        <v>#NAME?</v>
      </c>
      <c r="I22" s="5">
        <v>24</v>
      </c>
      <c r="J22" s="9">
        <v>10</v>
      </c>
    </row>
    <row r="23" spans="1:10" x14ac:dyDescent="0.3">
      <c r="A23">
        <v>1022</v>
      </c>
      <c r="B23">
        <v>42</v>
      </c>
      <c r="C23">
        <v>125</v>
      </c>
      <c r="D23" s="2">
        <v>45276</v>
      </c>
      <c r="E23">
        <v>10</v>
      </c>
      <c r="H23" t="e">
        <f ca="1"/>
        <v>#NAME?</v>
      </c>
      <c r="I23" s="5">
        <v>90</v>
      </c>
      <c r="J23" s="9">
        <v>10</v>
      </c>
    </row>
    <row r="24" spans="1:10" x14ac:dyDescent="0.3">
      <c r="A24">
        <v>1023</v>
      </c>
      <c r="B24">
        <v>6</v>
      </c>
      <c r="C24">
        <v>153</v>
      </c>
      <c r="D24" s="2">
        <v>45244</v>
      </c>
      <c r="E24">
        <v>3</v>
      </c>
      <c r="H24" t="e">
        <f ca="1"/>
        <v>#NAME?</v>
      </c>
      <c r="I24" s="5">
        <v>26</v>
      </c>
      <c r="J24" s="9">
        <v>10</v>
      </c>
    </row>
    <row r="25" spans="1:10" x14ac:dyDescent="0.3">
      <c r="A25">
        <v>1024</v>
      </c>
      <c r="B25">
        <v>33</v>
      </c>
      <c r="C25">
        <v>178</v>
      </c>
      <c r="D25" s="2">
        <v>45438</v>
      </c>
      <c r="E25">
        <v>2</v>
      </c>
      <c r="H25" t="e">
        <f ca="1"/>
        <v>#NAME?</v>
      </c>
      <c r="I25" s="5">
        <v>19</v>
      </c>
      <c r="J25" s="9">
        <v>9</v>
      </c>
    </row>
    <row r="26" spans="1:10" x14ac:dyDescent="0.3">
      <c r="A26">
        <v>1025</v>
      </c>
      <c r="B26">
        <v>8</v>
      </c>
      <c r="C26">
        <v>189</v>
      </c>
      <c r="D26" s="2">
        <v>45413</v>
      </c>
      <c r="E26">
        <v>4</v>
      </c>
      <c r="H26" t="e">
        <f ca="1"/>
        <v>#NAME?</v>
      </c>
      <c r="I26" s="5">
        <v>83</v>
      </c>
      <c r="J26" s="9">
        <v>9</v>
      </c>
    </row>
    <row r="27" spans="1:10" x14ac:dyDescent="0.3">
      <c r="A27">
        <v>1026</v>
      </c>
      <c r="B27">
        <v>18</v>
      </c>
      <c r="C27">
        <v>200</v>
      </c>
      <c r="D27" s="2">
        <v>45417</v>
      </c>
      <c r="E27">
        <v>10</v>
      </c>
      <c r="H27" t="e">
        <f ca="1"/>
        <v>#NAME?</v>
      </c>
      <c r="I27" s="5">
        <v>5</v>
      </c>
      <c r="J27" s="9">
        <v>9</v>
      </c>
    </row>
    <row r="28" spans="1:10" x14ac:dyDescent="0.3">
      <c r="A28">
        <v>1027</v>
      </c>
      <c r="B28">
        <v>62</v>
      </c>
      <c r="C28">
        <v>128</v>
      </c>
      <c r="D28" s="2">
        <v>45222</v>
      </c>
      <c r="E28">
        <v>1</v>
      </c>
      <c r="H28" t="e">
        <f ca="1"/>
        <v>#NAME?</v>
      </c>
      <c r="I28" s="5">
        <v>53</v>
      </c>
      <c r="J28" s="9">
        <v>9</v>
      </c>
    </row>
    <row r="29" spans="1:10" x14ac:dyDescent="0.3">
      <c r="A29">
        <v>1028</v>
      </c>
      <c r="B29">
        <v>60</v>
      </c>
      <c r="C29">
        <v>122</v>
      </c>
      <c r="D29" s="2">
        <v>45307</v>
      </c>
      <c r="E29">
        <v>10</v>
      </c>
      <c r="H29" t="e">
        <f ca="1"/>
        <v>#NAME?</v>
      </c>
      <c r="I29" s="5">
        <v>85</v>
      </c>
      <c r="J29" s="9">
        <v>8</v>
      </c>
    </row>
    <row r="30" spans="1:10" x14ac:dyDescent="0.3">
      <c r="A30">
        <v>1029</v>
      </c>
      <c r="B30">
        <v>38</v>
      </c>
      <c r="C30">
        <v>130</v>
      </c>
      <c r="D30" s="2">
        <v>45266</v>
      </c>
      <c r="E30">
        <v>1</v>
      </c>
      <c r="H30" t="e">
        <f ca="1"/>
        <v>#NAME?</v>
      </c>
      <c r="I30" s="5">
        <v>82</v>
      </c>
      <c r="J30" s="9">
        <v>8</v>
      </c>
    </row>
    <row r="31" spans="1:10" x14ac:dyDescent="0.3">
      <c r="A31">
        <v>1030</v>
      </c>
      <c r="B31">
        <v>85</v>
      </c>
      <c r="C31">
        <v>114</v>
      </c>
      <c r="D31" s="2">
        <v>45325</v>
      </c>
      <c r="E31">
        <v>8</v>
      </c>
      <c r="H31" t="e">
        <f ca="1"/>
        <v>#NAME?</v>
      </c>
      <c r="I31" s="5">
        <v>57</v>
      </c>
      <c r="J31" s="9">
        <v>8</v>
      </c>
    </row>
    <row r="32" spans="1:10" x14ac:dyDescent="0.3">
      <c r="A32">
        <v>1031</v>
      </c>
      <c r="B32">
        <v>20</v>
      </c>
      <c r="C32">
        <v>196</v>
      </c>
      <c r="D32" s="2">
        <v>45256</v>
      </c>
      <c r="E32">
        <v>10</v>
      </c>
      <c r="H32" t="e">
        <f ca="1"/>
        <v>#NAME?</v>
      </c>
      <c r="I32" s="5">
        <v>74</v>
      </c>
      <c r="J32" s="9">
        <v>8</v>
      </c>
    </row>
    <row r="33" spans="1:10" x14ac:dyDescent="0.3">
      <c r="A33">
        <v>1032</v>
      </c>
      <c r="B33">
        <v>37</v>
      </c>
      <c r="C33">
        <v>124</v>
      </c>
      <c r="D33" s="2">
        <v>45302</v>
      </c>
      <c r="E33">
        <v>8</v>
      </c>
      <c r="H33" t="e">
        <f ca="1"/>
        <v>#NAME?</v>
      </c>
      <c r="I33" s="5">
        <v>37</v>
      </c>
      <c r="J33" s="9">
        <v>8</v>
      </c>
    </row>
    <row r="34" spans="1:10" x14ac:dyDescent="0.3">
      <c r="A34">
        <v>1033</v>
      </c>
      <c r="B34">
        <v>13</v>
      </c>
      <c r="C34">
        <v>192</v>
      </c>
      <c r="D34" s="2">
        <v>45282</v>
      </c>
      <c r="E34">
        <v>2</v>
      </c>
      <c r="H34" t="e">
        <f ca="1"/>
        <v>#NAME?</v>
      </c>
      <c r="I34" s="5">
        <v>6</v>
      </c>
      <c r="J34" s="9">
        <v>7</v>
      </c>
    </row>
    <row r="35" spans="1:10" x14ac:dyDescent="0.3">
      <c r="A35">
        <v>1034</v>
      </c>
      <c r="B35">
        <v>3</v>
      </c>
      <c r="C35">
        <v>156</v>
      </c>
      <c r="D35" s="2">
        <v>45186</v>
      </c>
      <c r="E35">
        <v>6</v>
      </c>
      <c r="H35" t="e">
        <f ca="1"/>
        <v>#NAME?</v>
      </c>
      <c r="I35" s="5">
        <v>63</v>
      </c>
      <c r="J35" s="9">
        <v>7</v>
      </c>
    </row>
    <row r="36" spans="1:10" x14ac:dyDescent="0.3">
      <c r="A36">
        <v>1035</v>
      </c>
      <c r="B36">
        <v>40</v>
      </c>
      <c r="C36">
        <v>140</v>
      </c>
      <c r="D36" s="2">
        <v>45382</v>
      </c>
      <c r="E36">
        <v>4</v>
      </c>
      <c r="H36" t="e">
        <f ca="1"/>
        <v>#NAME?</v>
      </c>
      <c r="I36" s="5">
        <v>48</v>
      </c>
      <c r="J36" s="9">
        <v>7</v>
      </c>
    </row>
    <row r="37" spans="1:10" x14ac:dyDescent="0.3">
      <c r="A37">
        <v>1036</v>
      </c>
      <c r="B37">
        <v>6</v>
      </c>
      <c r="C37">
        <v>135</v>
      </c>
      <c r="D37" s="2">
        <v>45111</v>
      </c>
      <c r="E37">
        <v>2</v>
      </c>
      <c r="H37" t="e">
        <f ca="1"/>
        <v>#NAME?</v>
      </c>
      <c r="I37" s="5">
        <v>46</v>
      </c>
      <c r="J37" s="9">
        <v>7</v>
      </c>
    </row>
    <row r="38" spans="1:10" x14ac:dyDescent="0.3">
      <c r="A38">
        <v>1037</v>
      </c>
      <c r="B38">
        <v>77</v>
      </c>
      <c r="C38">
        <v>180</v>
      </c>
      <c r="D38" s="2">
        <v>45313</v>
      </c>
      <c r="E38">
        <v>9</v>
      </c>
      <c r="H38" t="e">
        <f ca="1"/>
        <v>#NAME?</v>
      </c>
      <c r="I38" s="5">
        <v>22</v>
      </c>
      <c r="J38" s="9">
        <v>6</v>
      </c>
    </row>
    <row r="39" spans="1:10" x14ac:dyDescent="0.3">
      <c r="A39">
        <v>1038</v>
      </c>
      <c r="B39">
        <v>11</v>
      </c>
      <c r="C39">
        <v>118</v>
      </c>
      <c r="D39" s="2">
        <v>45433</v>
      </c>
      <c r="E39">
        <v>9</v>
      </c>
      <c r="H39" t="e">
        <f ca="1"/>
        <v>#NAME?</v>
      </c>
      <c r="I39" s="5">
        <v>38</v>
      </c>
      <c r="J39" s="9">
        <v>6</v>
      </c>
    </row>
    <row r="40" spans="1:10" x14ac:dyDescent="0.3">
      <c r="A40">
        <v>1039</v>
      </c>
      <c r="B40">
        <v>89</v>
      </c>
      <c r="C40">
        <v>164</v>
      </c>
      <c r="D40" s="2">
        <v>45361</v>
      </c>
      <c r="E40">
        <v>5</v>
      </c>
      <c r="H40" t="e">
        <f ca="1"/>
        <v>#NAME?</v>
      </c>
      <c r="I40" s="5">
        <v>27</v>
      </c>
      <c r="J40" s="9">
        <v>6</v>
      </c>
    </row>
    <row r="41" spans="1:10" x14ac:dyDescent="0.3">
      <c r="A41">
        <v>1040</v>
      </c>
      <c r="B41">
        <v>93</v>
      </c>
      <c r="C41">
        <v>161</v>
      </c>
      <c r="D41" s="2">
        <v>45273</v>
      </c>
      <c r="E41">
        <v>8</v>
      </c>
      <c r="H41" t="e">
        <f ca="1"/>
        <v>#NAME?</v>
      </c>
      <c r="I41" s="5">
        <v>84</v>
      </c>
      <c r="J41" s="9">
        <v>6</v>
      </c>
    </row>
    <row r="42" spans="1:10" x14ac:dyDescent="0.3">
      <c r="A42">
        <v>1041</v>
      </c>
      <c r="B42">
        <v>15</v>
      </c>
      <c r="C42">
        <v>120</v>
      </c>
      <c r="D42" s="2">
        <v>45229</v>
      </c>
      <c r="E42">
        <v>2</v>
      </c>
      <c r="H42" t="e">
        <f ca="1"/>
        <v>#NAME?</v>
      </c>
      <c r="I42" s="5">
        <v>51</v>
      </c>
      <c r="J42" s="9">
        <v>6</v>
      </c>
    </row>
    <row r="43" spans="1:10" x14ac:dyDescent="0.3">
      <c r="A43">
        <v>1042</v>
      </c>
      <c r="B43">
        <v>88</v>
      </c>
      <c r="C43">
        <v>168</v>
      </c>
      <c r="D43" s="2">
        <v>45357</v>
      </c>
      <c r="E43">
        <v>1</v>
      </c>
      <c r="H43" t="e">
        <f ca="1"/>
        <v>#NAME?</v>
      </c>
      <c r="I43" s="5">
        <v>76</v>
      </c>
      <c r="J43" s="9">
        <v>5</v>
      </c>
    </row>
    <row r="44" spans="1:10" x14ac:dyDescent="0.3">
      <c r="A44">
        <v>1043</v>
      </c>
      <c r="B44">
        <v>9</v>
      </c>
      <c r="C44">
        <v>195</v>
      </c>
      <c r="D44" s="2">
        <v>45250</v>
      </c>
      <c r="E44">
        <v>7</v>
      </c>
      <c r="H44" t="e">
        <f ca="1"/>
        <v>#NAME?</v>
      </c>
      <c r="I44" s="5">
        <v>56</v>
      </c>
      <c r="J44" s="9">
        <v>5</v>
      </c>
    </row>
    <row r="45" spans="1:10" x14ac:dyDescent="0.3">
      <c r="A45">
        <v>1044</v>
      </c>
      <c r="B45">
        <v>41</v>
      </c>
      <c r="C45">
        <v>189</v>
      </c>
      <c r="D45" s="2">
        <v>45106</v>
      </c>
      <c r="E45">
        <v>2</v>
      </c>
      <c r="H45" t="e">
        <f ca="1"/>
        <v>#NAME?</v>
      </c>
      <c r="I45" s="5">
        <v>89</v>
      </c>
      <c r="J45" s="9">
        <v>5</v>
      </c>
    </row>
    <row r="46" spans="1:10" x14ac:dyDescent="0.3">
      <c r="A46">
        <v>1045</v>
      </c>
      <c r="B46">
        <v>26</v>
      </c>
      <c r="C46">
        <v>171</v>
      </c>
      <c r="D46" s="2">
        <v>45109</v>
      </c>
      <c r="E46">
        <v>10</v>
      </c>
      <c r="H46" t="e">
        <f ca="1"/>
        <v>#NAME?</v>
      </c>
      <c r="I46" s="5">
        <v>67</v>
      </c>
      <c r="J46" s="9">
        <v>5</v>
      </c>
    </row>
    <row r="47" spans="1:10" x14ac:dyDescent="0.3">
      <c r="A47">
        <v>1046</v>
      </c>
      <c r="B47">
        <v>6</v>
      </c>
      <c r="C47">
        <v>177</v>
      </c>
      <c r="D47" s="2">
        <v>45412</v>
      </c>
      <c r="E47">
        <v>2</v>
      </c>
      <c r="H47" t="e">
        <f ca="1"/>
        <v>#NAME?</v>
      </c>
      <c r="I47" s="5">
        <v>69</v>
      </c>
      <c r="J47" s="9">
        <v>5</v>
      </c>
    </row>
    <row r="48" spans="1:10" x14ac:dyDescent="0.3">
      <c r="A48">
        <v>1047</v>
      </c>
      <c r="B48">
        <v>59</v>
      </c>
      <c r="C48">
        <v>178</v>
      </c>
      <c r="D48" s="2">
        <v>45444</v>
      </c>
      <c r="E48">
        <v>2</v>
      </c>
      <c r="H48" t="e">
        <f ca="1"/>
        <v>#NAME?</v>
      </c>
      <c r="I48" s="5">
        <v>4</v>
      </c>
      <c r="J48" s="9">
        <v>5</v>
      </c>
    </row>
    <row r="49" spans="1:10" x14ac:dyDescent="0.3">
      <c r="A49">
        <v>1048</v>
      </c>
      <c r="B49">
        <v>97</v>
      </c>
      <c r="C49">
        <v>172</v>
      </c>
      <c r="D49" s="2">
        <v>45246</v>
      </c>
      <c r="E49">
        <v>4</v>
      </c>
      <c r="H49" t="e">
        <f ca="1"/>
        <v>#NAME?</v>
      </c>
      <c r="I49" s="5">
        <v>2</v>
      </c>
      <c r="J49" s="9">
        <v>4</v>
      </c>
    </row>
    <row r="50" spans="1:10" x14ac:dyDescent="0.3">
      <c r="A50">
        <v>1049</v>
      </c>
      <c r="B50">
        <v>100</v>
      </c>
      <c r="C50">
        <v>130</v>
      </c>
      <c r="D50" s="2">
        <v>45319</v>
      </c>
      <c r="E50">
        <v>5</v>
      </c>
      <c r="H50" t="e">
        <f ca="1"/>
        <v>#NAME?</v>
      </c>
      <c r="I50" s="5">
        <v>40</v>
      </c>
      <c r="J50" s="9">
        <v>4</v>
      </c>
    </row>
    <row r="51" spans="1:10" x14ac:dyDescent="0.3">
      <c r="A51">
        <v>1050</v>
      </c>
      <c r="B51">
        <v>52</v>
      </c>
      <c r="C51">
        <v>132</v>
      </c>
      <c r="D51" s="2">
        <v>45259</v>
      </c>
      <c r="E51">
        <v>3</v>
      </c>
      <c r="H51" t="e">
        <f ca="1"/>
        <v>#NAME?</v>
      </c>
      <c r="I51" s="5">
        <v>97</v>
      </c>
      <c r="J51" s="9">
        <v>4</v>
      </c>
    </row>
    <row r="52" spans="1:10" x14ac:dyDescent="0.3">
      <c r="A52">
        <v>1051</v>
      </c>
      <c r="B52">
        <v>88</v>
      </c>
      <c r="C52">
        <v>182</v>
      </c>
      <c r="D52" s="2">
        <v>45129</v>
      </c>
      <c r="E52">
        <v>7</v>
      </c>
      <c r="H52" t="e">
        <f ca="1"/>
        <v>#NAME?</v>
      </c>
      <c r="I52" s="5">
        <v>99</v>
      </c>
      <c r="J52" s="9">
        <v>3</v>
      </c>
    </row>
    <row r="53" spans="1:10" x14ac:dyDescent="0.3">
      <c r="A53">
        <v>1052</v>
      </c>
      <c r="B53">
        <v>74</v>
      </c>
      <c r="C53">
        <v>118</v>
      </c>
      <c r="D53" s="2">
        <v>45357</v>
      </c>
      <c r="E53">
        <v>4</v>
      </c>
      <c r="H53" t="e">
        <f ca="1"/>
        <v>#NAME?</v>
      </c>
      <c r="I53" s="5">
        <v>95</v>
      </c>
      <c r="J53" s="9">
        <v>3</v>
      </c>
    </row>
    <row r="54" spans="1:10" x14ac:dyDescent="0.3">
      <c r="A54">
        <v>1053</v>
      </c>
      <c r="B54">
        <v>46</v>
      </c>
      <c r="C54">
        <v>191</v>
      </c>
      <c r="D54" s="2">
        <v>45246</v>
      </c>
      <c r="E54">
        <v>7</v>
      </c>
      <c r="H54" t="e">
        <f ca="1"/>
        <v>#NAME?</v>
      </c>
      <c r="I54" s="5">
        <v>59</v>
      </c>
      <c r="J54" s="9">
        <v>3</v>
      </c>
    </row>
    <row r="55" spans="1:10" x14ac:dyDescent="0.3">
      <c r="A55">
        <v>1054</v>
      </c>
      <c r="B55">
        <v>5</v>
      </c>
      <c r="C55">
        <v>103</v>
      </c>
      <c r="D55" s="2">
        <v>45095</v>
      </c>
      <c r="E55">
        <v>9</v>
      </c>
      <c r="H55" t="e">
        <f ca="1"/>
        <v>#NAME?</v>
      </c>
      <c r="I55" s="5">
        <v>25</v>
      </c>
      <c r="J55" s="9">
        <v>3</v>
      </c>
    </row>
    <row r="56" spans="1:10" x14ac:dyDescent="0.3">
      <c r="A56">
        <v>1055</v>
      </c>
      <c r="B56">
        <v>55</v>
      </c>
      <c r="C56">
        <v>145</v>
      </c>
      <c r="D56" s="2">
        <v>45400</v>
      </c>
      <c r="E56">
        <v>1</v>
      </c>
      <c r="H56" t="e">
        <f ca="1"/>
        <v>#NAME?</v>
      </c>
      <c r="I56" s="5">
        <v>65</v>
      </c>
      <c r="J56" s="9">
        <v>3</v>
      </c>
    </row>
    <row r="57" spans="1:10" x14ac:dyDescent="0.3">
      <c r="A57">
        <v>1056</v>
      </c>
      <c r="B57">
        <v>90</v>
      </c>
      <c r="C57">
        <v>200</v>
      </c>
      <c r="D57" s="2">
        <v>45288</v>
      </c>
      <c r="E57">
        <v>5</v>
      </c>
      <c r="H57" t="e">
        <f ca="1"/>
        <v>#NAME?</v>
      </c>
      <c r="I57" s="5">
        <v>52</v>
      </c>
      <c r="J57" s="9">
        <v>3</v>
      </c>
    </row>
    <row r="58" spans="1:10" x14ac:dyDescent="0.3">
      <c r="A58">
        <v>1057</v>
      </c>
      <c r="B58">
        <v>63</v>
      </c>
      <c r="C58">
        <v>198</v>
      </c>
      <c r="D58" s="2">
        <v>45441</v>
      </c>
      <c r="E58">
        <v>2</v>
      </c>
      <c r="H58" t="e">
        <f ca="1"/>
        <v>#NAME?</v>
      </c>
      <c r="I58" s="5">
        <v>34</v>
      </c>
      <c r="J58" s="9">
        <v>2</v>
      </c>
    </row>
    <row r="59" spans="1:10" x14ac:dyDescent="0.3">
      <c r="A59">
        <v>1058</v>
      </c>
      <c r="B59">
        <v>88</v>
      </c>
      <c r="C59">
        <v>179</v>
      </c>
      <c r="D59" s="2">
        <v>45411</v>
      </c>
      <c r="E59">
        <v>1</v>
      </c>
      <c r="H59" t="e">
        <f ca="1"/>
        <v>#NAME?</v>
      </c>
      <c r="I59" s="5">
        <v>13</v>
      </c>
      <c r="J59" s="9">
        <v>2</v>
      </c>
    </row>
    <row r="60" spans="1:10" x14ac:dyDescent="0.3">
      <c r="A60">
        <v>1059</v>
      </c>
      <c r="B60">
        <v>94</v>
      </c>
      <c r="C60">
        <v>178</v>
      </c>
      <c r="D60" s="2">
        <v>45296</v>
      </c>
      <c r="E60">
        <v>6</v>
      </c>
      <c r="H60" t="e">
        <f ca="1"/>
        <v>#NAME?</v>
      </c>
      <c r="I60" s="5">
        <v>41</v>
      </c>
      <c r="J60" s="9">
        <v>2</v>
      </c>
    </row>
    <row r="61" spans="1:10" x14ac:dyDescent="0.3">
      <c r="A61">
        <v>1060</v>
      </c>
      <c r="B61">
        <v>63</v>
      </c>
      <c r="C61">
        <v>191</v>
      </c>
      <c r="D61" s="2">
        <v>45396</v>
      </c>
      <c r="E61">
        <v>5</v>
      </c>
      <c r="H61" t="e">
        <f ca="1"/>
        <v>#NAME?</v>
      </c>
      <c r="I61" s="5">
        <v>33</v>
      </c>
      <c r="J61" s="9">
        <v>2</v>
      </c>
    </row>
    <row r="62" spans="1:10" x14ac:dyDescent="0.3">
      <c r="A62">
        <v>1061</v>
      </c>
      <c r="B62">
        <v>32</v>
      </c>
      <c r="C62">
        <v>199</v>
      </c>
      <c r="D62" s="2">
        <v>45230</v>
      </c>
      <c r="E62">
        <v>7</v>
      </c>
      <c r="H62" t="e">
        <f ca="1"/>
        <v>#NAME?</v>
      </c>
      <c r="I62" s="5">
        <v>15</v>
      </c>
      <c r="J62" s="9">
        <v>2</v>
      </c>
    </row>
    <row r="63" spans="1:10" x14ac:dyDescent="0.3">
      <c r="A63">
        <v>1062</v>
      </c>
      <c r="B63">
        <v>57</v>
      </c>
      <c r="C63">
        <v>174</v>
      </c>
      <c r="D63" s="2">
        <v>45330</v>
      </c>
      <c r="E63">
        <v>6</v>
      </c>
      <c r="H63" t="e">
        <f ca="1"/>
        <v>#NAME?</v>
      </c>
      <c r="I63" s="5">
        <v>62</v>
      </c>
      <c r="J63" s="9">
        <v>1</v>
      </c>
    </row>
    <row r="64" spans="1:10" x14ac:dyDescent="0.3">
      <c r="A64">
        <v>1063</v>
      </c>
      <c r="B64">
        <v>8</v>
      </c>
      <c r="C64">
        <v>152</v>
      </c>
      <c r="D64" s="2">
        <v>45129</v>
      </c>
      <c r="E64">
        <v>7</v>
      </c>
      <c r="H64" t="e">
        <f ca="1"/>
        <v>#NAME?</v>
      </c>
      <c r="I64" s="5">
        <v>55</v>
      </c>
      <c r="J64" s="9">
        <v>1</v>
      </c>
    </row>
    <row r="65" spans="1:10" x14ac:dyDescent="0.3">
      <c r="A65">
        <v>1064</v>
      </c>
      <c r="B65">
        <v>94</v>
      </c>
      <c r="C65">
        <v>162</v>
      </c>
      <c r="D65" s="2">
        <v>45196</v>
      </c>
      <c r="E65">
        <v>2</v>
      </c>
      <c r="H65" t="e">
        <f ca="1"/>
        <v>#NAME?</v>
      </c>
      <c r="I65" s="5">
        <v>36</v>
      </c>
      <c r="J65" s="9">
        <v>1</v>
      </c>
    </row>
    <row r="66" spans="1:10" x14ac:dyDescent="0.3">
      <c r="A66">
        <v>1065</v>
      </c>
      <c r="B66">
        <v>27</v>
      </c>
      <c r="C66">
        <v>136</v>
      </c>
      <c r="D66" s="2">
        <v>45188</v>
      </c>
      <c r="E66">
        <v>6</v>
      </c>
      <c r="I66" s="5">
        <v>10</v>
      </c>
      <c r="J66" s="9">
        <v>1</v>
      </c>
    </row>
    <row r="67" spans="1:10" x14ac:dyDescent="0.3">
      <c r="A67">
        <v>1066</v>
      </c>
      <c r="B67">
        <v>94</v>
      </c>
      <c r="C67">
        <v>156</v>
      </c>
      <c r="D67" s="2">
        <v>45422</v>
      </c>
      <c r="E67">
        <v>3</v>
      </c>
      <c r="I67" s="5">
        <v>70</v>
      </c>
      <c r="J67" s="9">
        <v>1</v>
      </c>
    </row>
    <row r="68" spans="1:10" x14ac:dyDescent="0.3">
      <c r="A68">
        <v>1067</v>
      </c>
      <c r="B68">
        <v>65</v>
      </c>
      <c r="C68">
        <v>128</v>
      </c>
      <c r="D68" s="2">
        <v>45265</v>
      </c>
      <c r="E68">
        <v>2</v>
      </c>
      <c r="I68" s="5" t="s">
        <v>489</v>
      </c>
      <c r="J68" s="9">
        <v>505</v>
      </c>
    </row>
    <row r="69" spans="1:10" x14ac:dyDescent="0.3">
      <c r="A69">
        <v>1068</v>
      </c>
      <c r="B69">
        <v>32</v>
      </c>
      <c r="C69">
        <v>158</v>
      </c>
      <c r="D69" s="2">
        <v>45196</v>
      </c>
      <c r="E69">
        <v>3</v>
      </c>
    </row>
    <row r="70" spans="1:10" x14ac:dyDescent="0.3">
      <c r="A70">
        <v>1069</v>
      </c>
      <c r="B70">
        <v>83</v>
      </c>
      <c r="C70">
        <v>189</v>
      </c>
      <c r="D70" s="2">
        <v>45435</v>
      </c>
      <c r="E70">
        <v>6</v>
      </c>
    </row>
    <row r="71" spans="1:10" x14ac:dyDescent="0.3">
      <c r="A71">
        <v>1070</v>
      </c>
      <c r="B71">
        <v>12</v>
      </c>
      <c r="C71">
        <v>112</v>
      </c>
      <c r="D71" s="2">
        <v>45255</v>
      </c>
      <c r="E71">
        <v>4</v>
      </c>
    </row>
    <row r="72" spans="1:10" x14ac:dyDescent="0.3">
      <c r="A72">
        <v>1071</v>
      </c>
      <c r="B72">
        <v>24</v>
      </c>
      <c r="C72">
        <v>138</v>
      </c>
      <c r="D72" s="2">
        <v>45303</v>
      </c>
      <c r="E72">
        <v>10</v>
      </c>
    </row>
    <row r="73" spans="1:10" x14ac:dyDescent="0.3">
      <c r="A73">
        <v>1072</v>
      </c>
      <c r="B73">
        <v>38</v>
      </c>
      <c r="C73">
        <v>148</v>
      </c>
      <c r="D73" s="2">
        <v>45113</v>
      </c>
      <c r="E73">
        <v>5</v>
      </c>
    </row>
    <row r="74" spans="1:10" x14ac:dyDescent="0.3">
      <c r="A74">
        <v>1073</v>
      </c>
      <c r="B74">
        <v>82</v>
      </c>
      <c r="C74">
        <v>186</v>
      </c>
      <c r="D74" s="2">
        <v>45125</v>
      </c>
      <c r="E74">
        <v>8</v>
      </c>
    </row>
    <row r="75" spans="1:10" x14ac:dyDescent="0.3">
      <c r="A75">
        <v>1074</v>
      </c>
      <c r="B75">
        <v>93</v>
      </c>
      <c r="C75">
        <v>143</v>
      </c>
      <c r="D75" s="2">
        <v>45189</v>
      </c>
      <c r="E75">
        <v>10</v>
      </c>
    </row>
    <row r="76" spans="1:10" x14ac:dyDescent="0.3">
      <c r="A76">
        <v>1075</v>
      </c>
      <c r="B76">
        <v>53</v>
      </c>
      <c r="C76">
        <v>139</v>
      </c>
      <c r="D76" s="2">
        <v>45141</v>
      </c>
      <c r="E76">
        <v>9</v>
      </c>
    </row>
    <row r="77" spans="1:10" x14ac:dyDescent="0.3">
      <c r="A77">
        <v>1076</v>
      </c>
      <c r="B77">
        <v>9</v>
      </c>
      <c r="C77">
        <v>104</v>
      </c>
      <c r="D77" s="2">
        <v>45120</v>
      </c>
      <c r="E77">
        <v>5</v>
      </c>
    </row>
    <row r="78" spans="1:10" x14ac:dyDescent="0.3">
      <c r="A78">
        <v>1077</v>
      </c>
      <c r="B78">
        <v>69</v>
      </c>
      <c r="C78">
        <v>185</v>
      </c>
      <c r="D78" s="2">
        <v>45129</v>
      </c>
      <c r="E78">
        <v>5</v>
      </c>
    </row>
    <row r="79" spans="1:10" x14ac:dyDescent="0.3">
      <c r="A79">
        <v>1078</v>
      </c>
      <c r="B79">
        <v>83</v>
      </c>
      <c r="C79">
        <v>165</v>
      </c>
      <c r="D79" s="2">
        <v>45436</v>
      </c>
      <c r="E79">
        <v>3</v>
      </c>
    </row>
    <row r="80" spans="1:10" x14ac:dyDescent="0.3">
      <c r="A80">
        <v>1079</v>
      </c>
      <c r="B80">
        <v>10</v>
      </c>
      <c r="C80">
        <v>126</v>
      </c>
      <c r="D80" s="2">
        <v>45194</v>
      </c>
      <c r="E80">
        <v>1</v>
      </c>
    </row>
    <row r="81" spans="1:5" x14ac:dyDescent="0.3">
      <c r="A81">
        <v>1080</v>
      </c>
      <c r="B81">
        <v>61</v>
      </c>
      <c r="C81">
        <v>197</v>
      </c>
      <c r="D81" s="2">
        <v>45290</v>
      </c>
      <c r="E81">
        <v>10</v>
      </c>
    </row>
    <row r="82" spans="1:5" x14ac:dyDescent="0.3">
      <c r="A82">
        <v>1081</v>
      </c>
      <c r="B82">
        <v>12</v>
      </c>
      <c r="C82">
        <v>140</v>
      </c>
      <c r="D82" s="2">
        <v>45239</v>
      </c>
      <c r="E82">
        <v>3</v>
      </c>
    </row>
    <row r="83" spans="1:5" x14ac:dyDescent="0.3">
      <c r="A83">
        <v>1082</v>
      </c>
      <c r="B83">
        <v>100</v>
      </c>
      <c r="C83">
        <v>183</v>
      </c>
      <c r="D83" s="2">
        <v>45101</v>
      </c>
      <c r="E83">
        <v>10</v>
      </c>
    </row>
    <row r="84" spans="1:5" x14ac:dyDescent="0.3">
      <c r="A84">
        <v>1083</v>
      </c>
      <c r="B84">
        <v>20</v>
      </c>
      <c r="C84">
        <v>126</v>
      </c>
      <c r="D84" s="2">
        <v>45116</v>
      </c>
      <c r="E84">
        <v>5</v>
      </c>
    </row>
    <row r="85" spans="1:5" x14ac:dyDescent="0.3">
      <c r="A85">
        <v>1084</v>
      </c>
      <c r="B85">
        <v>22</v>
      </c>
      <c r="C85">
        <v>164</v>
      </c>
      <c r="D85" s="2">
        <v>45422</v>
      </c>
      <c r="E85">
        <v>6</v>
      </c>
    </row>
    <row r="86" spans="1:5" x14ac:dyDescent="0.3">
      <c r="A86">
        <v>1085</v>
      </c>
      <c r="B86">
        <v>57</v>
      </c>
      <c r="C86">
        <v>147</v>
      </c>
      <c r="D86" s="2">
        <v>45361</v>
      </c>
      <c r="E86">
        <v>2</v>
      </c>
    </row>
    <row r="87" spans="1:5" x14ac:dyDescent="0.3">
      <c r="A87">
        <v>1086</v>
      </c>
      <c r="B87">
        <v>93</v>
      </c>
      <c r="C87">
        <v>165</v>
      </c>
      <c r="D87" s="2">
        <v>45301</v>
      </c>
      <c r="E87">
        <v>6</v>
      </c>
    </row>
    <row r="88" spans="1:5" x14ac:dyDescent="0.3">
      <c r="A88">
        <v>1087</v>
      </c>
      <c r="B88">
        <v>87</v>
      </c>
      <c r="C88">
        <v>152</v>
      </c>
      <c r="D88" s="2">
        <v>45382</v>
      </c>
      <c r="E88">
        <v>6</v>
      </c>
    </row>
    <row r="89" spans="1:5" x14ac:dyDescent="0.3">
      <c r="A89">
        <v>1088</v>
      </c>
      <c r="B89">
        <v>12</v>
      </c>
      <c r="C89">
        <v>141</v>
      </c>
      <c r="D89" s="2">
        <v>45231</v>
      </c>
      <c r="E89">
        <v>4</v>
      </c>
    </row>
    <row r="90" spans="1:5" x14ac:dyDescent="0.3">
      <c r="A90">
        <v>1089</v>
      </c>
      <c r="B90">
        <v>59</v>
      </c>
      <c r="C90">
        <v>120</v>
      </c>
      <c r="D90" s="2">
        <v>45276</v>
      </c>
      <c r="E90">
        <v>1</v>
      </c>
    </row>
    <row r="91" spans="1:5" x14ac:dyDescent="0.3">
      <c r="A91">
        <v>1090</v>
      </c>
      <c r="B91">
        <v>77</v>
      </c>
      <c r="C91">
        <v>142</v>
      </c>
      <c r="D91" s="2">
        <v>45234</v>
      </c>
      <c r="E91">
        <v>6</v>
      </c>
    </row>
    <row r="92" spans="1:5" x14ac:dyDescent="0.3">
      <c r="A92">
        <v>1091</v>
      </c>
      <c r="B92">
        <v>65</v>
      </c>
      <c r="C92">
        <v>191</v>
      </c>
      <c r="D92" s="2">
        <v>45421</v>
      </c>
      <c r="E92">
        <v>1</v>
      </c>
    </row>
    <row r="93" spans="1:5" x14ac:dyDescent="0.3">
      <c r="A93">
        <v>1092</v>
      </c>
      <c r="B93">
        <v>18</v>
      </c>
      <c r="C93">
        <v>192</v>
      </c>
      <c r="D93" s="2">
        <v>45307</v>
      </c>
      <c r="E93">
        <v>5</v>
      </c>
    </row>
    <row r="94" spans="1:5" x14ac:dyDescent="0.3">
      <c r="A94">
        <v>1093</v>
      </c>
      <c r="B94">
        <v>76</v>
      </c>
      <c r="C94">
        <v>119</v>
      </c>
      <c r="D94" s="2">
        <v>45379</v>
      </c>
      <c r="E94">
        <v>5</v>
      </c>
    </row>
    <row r="95" spans="1:5" x14ac:dyDescent="0.3">
      <c r="A95">
        <v>1094</v>
      </c>
      <c r="B95">
        <v>25</v>
      </c>
      <c r="C95">
        <v>126</v>
      </c>
      <c r="D95" s="2">
        <v>45342</v>
      </c>
      <c r="E95">
        <v>3</v>
      </c>
    </row>
    <row r="96" spans="1:5" x14ac:dyDescent="0.3">
      <c r="A96">
        <v>1095</v>
      </c>
      <c r="B96">
        <v>48</v>
      </c>
      <c r="C96">
        <v>110</v>
      </c>
      <c r="D96" s="2">
        <v>45092</v>
      </c>
      <c r="E96">
        <v>3</v>
      </c>
    </row>
    <row r="97" spans="1:5" x14ac:dyDescent="0.3">
      <c r="A97">
        <v>1096</v>
      </c>
      <c r="B97">
        <v>90</v>
      </c>
      <c r="C97">
        <v>186</v>
      </c>
      <c r="D97" s="2">
        <v>45402</v>
      </c>
      <c r="E97">
        <v>5</v>
      </c>
    </row>
    <row r="98" spans="1:5" x14ac:dyDescent="0.3">
      <c r="A98">
        <v>1097</v>
      </c>
      <c r="B98">
        <v>61</v>
      </c>
      <c r="C98">
        <v>154</v>
      </c>
      <c r="D98" s="2">
        <v>45287</v>
      </c>
      <c r="E98">
        <v>5</v>
      </c>
    </row>
    <row r="99" spans="1:5" x14ac:dyDescent="0.3">
      <c r="A99">
        <v>1098</v>
      </c>
      <c r="B99">
        <v>95</v>
      </c>
      <c r="C99">
        <v>136</v>
      </c>
      <c r="D99" s="2">
        <v>45415</v>
      </c>
      <c r="E99">
        <v>3</v>
      </c>
    </row>
    <row r="100" spans="1:5" x14ac:dyDescent="0.3">
      <c r="A100">
        <v>1099</v>
      </c>
      <c r="B100">
        <v>60</v>
      </c>
      <c r="C100">
        <v>168</v>
      </c>
      <c r="D100" s="2">
        <v>45159</v>
      </c>
      <c r="E100">
        <v>5</v>
      </c>
    </row>
    <row r="101" spans="1:5" x14ac:dyDescent="0.3">
      <c r="A101">
        <v>1100</v>
      </c>
      <c r="B101">
        <v>88</v>
      </c>
      <c r="C101">
        <v>169</v>
      </c>
      <c r="D101" s="2">
        <v>45184</v>
      </c>
      <c r="E101">
        <v>4</v>
      </c>
    </row>
  </sheetData>
  <conditionalFormatting sqref="J1:J3 J69:J1048576">
    <cfRule type="cellIs" dxfId="3" priority="1" operator="equal">
      <formula>"max($J$2:$J$65)"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80E3-6D0F-4066-A7EA-1CD6434E4619}">
  <dimension ref="A1:L101"/>
  <sheetViews>
    <sheetView workbookViewId="0">
      <selection sqref="A1:E101"/>
    </sheetView>
  </sheetViews>
  <sheetFormatPr defaultRowHeight="14.4" x14ac:dyDescent="0.3"/>
  <cols>
    <col min="4" max="4" width="14" customWidth="1"/>
    <col min="7" max="7" width="15.33203125" customWidth="1"/>
    <col min="8" max="8" width="23.109375" customWidth="1"/>
    <col min="10" max="10" width="20.109375" style="12" customWidth="1"/>
    <col min="11" max="11" width="22" style="12" customWidth="1"/>
    <col min="12" max="12" width="40.21875" customWidth="1"/>
  </cols>
  <sheetData>
    <row r="1" spans="1:12" ht="28.8" x14ac:dyDescent="0.3">
      <c r="A1" s="20" t="s">
        <v>482</v>
      </c>
      <c r="B1" s="20" t="s">
        <v>0</v>
      </c>
      <c r="C1" s="20" t="s">
        <v>367</v>
      </c>
      <c r="D1" s="20" t="s">
        <v>483</v>
      </c>
      <c r="E1" s="20" t="s">
        <v>477</v>
      </c>
      <c r="G1" s="19" t="s">
        <v>514</v>
      </c>
      <c r="H1" s="19" t="s">
        <v>516</v>
      </c>
      <c r="J1" s="18" t="s">
        <v>513</v>
      </c>
      <c r="K1" s="17" t="s">
        <v>515</v>
      </c>
    </row>
    <row r="2" spans="1:12" ht="28.8" x14ac:dyDescent="0.3">
      <c r="A2" s="14">
        <v>1016</v>
      </c>
      <c r="B2" s="14">
        <v>2</v>
      </c>
      <c r="C2" s="14">
        <v>124</v>
      </c>
      <c r="D2" s="15">
        <v>45146</v>
      </c>
      <c r="E2" s="14">
        <v>4</v>
      </c>
      <c r="G2" s="13"/>
      <c r="H2" s="13"/>
      <c r="J2" s="12">
        <v>2</v>
      </c>
      <c r="K2" s="12" t="str">
        <f>IFERROR(AVERAGEIF($B$2:B$101,J2,H$2:H$101)," ")</f>
        <v xml:space="preserve"> </v>
      </c>
      <c r="L2" s="16" t="s">
        <v>512</v>
      </c>
    </row>
    <row r="3" spans="1:12" x14ac:dyDescent="0.3">
      <c r="A3" s="14">
        <v>1034</v>
      </c>
      <c r="B3" s="14">
        <v>3</v>
      </c>
      <c r="C3" s="14">
        <v>156</v>
      </c>
      <c r="D3" s="15">
        <v>45186</v>
      </c>
      <c r="E3" s="14">
        <v>6</v>
      </c>
      <c r="G3" s="13" t="str">
        <f>TEXT(IF(B3=B2,D2," "),"dd/mm/yyyy")</f>
        <v xml:space="preserve"> </v>
      </c>
      <c r="H3" s="13"/>
      <c r="J3" s="12">
        <v>3</v>
      </c>
      <c r="K3" s="12">
        <f>IFERROR(AVERAGEIF($B$2:B$101,J3,H$2:H$101)," ")</f>
        <v>4</v>
      </c>
    </row>
    <row r="4" spans="1:12" x14ac:dyDescent="0.3">
      <c r="A4" s="14">
        <v>1001</v>
      </c>
      <c r="B4" s="14">
        <v>3</v>
      </c>
      <c r="C4" s="14">
        <v>196</v>
      </c>
      <c r="D4" s="15">
        <v>45190</v>
      </c>
      <c r="E4" s="14">
        <v>5</v>
      </c>
      <c r="G4" s="13" t="str">
        <f>TEXT(IF(B4=B3,D3," "),"dd/mm/yyyy")</f>
        <v>17/09/2023</v>
      </c>
      <c r="H4" s="13">
        <f>IFERROR(DATEDIF(G4,D4,"d")," ")</f>
        <v>4</v>
      </c>
      <c r="J4" s="12">
        <v>4</v>
      </c>
      <c r="K4" s="12" t="str">
        <f>IFERROR(AVERAGEIF($B$2:B$101,J4,H$2:H$101)," ")</f>
        <v xml:space="preserve"> </v>
      </c>
    </row>
    <row r="5" spans="1:12" x14ac:dyDescent="0.3">
      <c r="A5" s="14">
        <v>1021</v>
      </c>
      <c r="B5" s="14">
        <v>4</v>
      </c>
      <c r="C5" s="14">
        <v>170</v>
      </c>
      <c r="D5" s="15">
        <v>45164</v>
      </c>
      <c r="E5" s="14">
        <v>5</v>
      </c>
      <c r="G5" s="13" t="str">
        <f>TEXT(IF(B5=B4,D4," "),"dd/mm/yyyy")</f>
        <v xml:space="preserve"> </v>
      </c>
      <c r="H5" s="13" t="str">
        <f>IFERROR(DATEDIF(G5,D5,"d")," ")</f>
        <v xml:space="preserve"> </v>
      </c>
      <c r="J5" s="12">
        <v>5</v>
      </c>
      <c r="K5" s="12" t="str">
        <f>IFERROR(AVERAGEIF($B$2:B$101,J5,H$2:H$101)," ")</f>
        <v xml:space="preserve"> </v>
      </c>
    </row>
    <row r="6" spans="1:12" x14ac:dyDescent="0.3">
      <c r="A6" s="14">
        <v>1054</v>
      </c>
      <c r="B6" s="14">
        <v>5</v>
      </c>
      <c r="C6" s="14">
        <v>103</v>
      </c>
      <c r="D6" s="15">
        <v>45095</v>
      </c>
      <c r="E6" s="14">
        <v>9</v>
      </c>
      <c r="G6" s="13" t="str">
        <f>TEXT(IF(B6=B5,D5," "),"dd/mm/yyyy")</f>
        <v xml:space="preserve"> </v>
      </c>
      <c r="H6" s="13" t="str">
        <f>IFERROR(DATEDIF(G6,D6,"d")," ")</f>
        <v xml:space="preserve"> </v>
      </c>
      <c r="J6" s="12">
        <v>6</v>
      </c>
      <c r="K6" s="12">
        <f>IFERROR(AVERAGEIF($B$2:B$101,J6,H$2:H$101)," ")</f>
        <v>150.5</v>
      </c>
    </row>
    <row r="7" spans="1:12" x14ac:dyDescent="0.3">
      <c r="A7" s="14">
        <v>1036</v>
      </c>
      <c r="B7" s="14">
        <v>6</v>
      </c>
      <c r="C7" s="14">
        <v>135</v>
      </c>
      <c r="D7" s="15">
        <v>45111</v>
      </c>
      <c r="E7" s="14">
        <v>2</v>
      </c>
      <c r="G7" s="13" t="str">
        <f>TEXT(IF(B7=B6,D6," "),"dd/mm/yyyy")</f>
        <v xml:space="preserve"> </v>
      </c>
      <c r="H7" s="13" t="str">
        <f>IFERROR(DATEDIF(G7,D7,"d")," ")</f>
        <v xml:space="preserve"> </v>
      </c>
      <c r="J7" s="12">
        <v>8</v>
      </c>
      <c r="K7" s="12">
        <f>IFERROR(AVERAGEIF($B$2:B$101,J7,H$2:H$101)," ")</f>
        <v>284</v>
      </c>
    </row>
    <row r="8" spans="1:12" x14ac:dyDescent="0.3">
      <c r="A8" s="14">
        <v>1023</v>
      </c>
      <c r="B8" s="14">
        <v>6</v>
      </c>
      <c r="C8" s="14">
        <v>153</v>
      </c>
      <c r="D8" s="15">
        <v>45244</v>
      </c>
      <c r="E8" s="14">
        <v>3</v>
      </c>
      <c r="G8" s="13" t="str">
        <f>TEXT(IF(B8=B7,D7," "),"dd/mm/yyyy")</f>
        <v>04/07/2023</v>
      </c>
      <c r="H8" s="13">
        <f>IFERROR(DATEDIF(G8,D8,"d")," ")</f>
        <v>133</v>
      </c>
      <c r="J8" s="12">
        <v>9</v>
      </c>
      <c r="K8" s="12">
        <f>IFERROR(AVERAGEIF($B$2:B$101,J8,H$2:H$101)," ")</f>
        <v>130</v>
      </c>
    </row>
    <row r="9" spans="1:12" x14ac:dyDescent="0.3">
      <c r="A9" s="14">
        <v>1046</v>
      </c>
      <c r="B9" s="14">
        <v>6</v>
      </c>
      <c r="C9" s="14">
        <v>177</v>
      </c>
      <c r="D9" s="15">
        <v>45412</v>
      </c>
      <c r="E9" s="14">
        <v>2</v>
      </c>
      <c r="G9" s="13" t="str">
        <f>TEXT(IF(B9=B8,D8," "),"dd/mm/yyyy")</f>
        <v>14/11/2023</v>
      </c>
      <c r="H9" s="13">
        <f>IFERROR(DATEDIF(G9,D9,"d")," ")</f>
        <v>168</v>
      </c>
      <c r="J9" s="12">
        <v>10</v>
      </c>
      <c r="K9" s="12" t="str">
        <f>IFERROR(AVERAGEIF($B$2:B$101,J9,H$2:H$101)," ")</f>
        <v xml:space="preserve"> </v>
      </c>
    </row>
    <row r="10" spans="1:12" x14ac:dyDescent="0.3">
      <c r="A10" s="14">
        <v>1063</v>
      </c>
      <c r="B10" s="14">
        <v>8</v>
      </c>
      <c r="C10" s="14">
        <v>152</v>
      </c>
      <c r="D10" s="15">
        <v>45129</v>
      </c>
      <c r="E10" s="14">
        <v>7</v>
      </c>
      <c r="G10" s="13" t="str">
        <f>TEXT(IF(B10=B9,D9," "),"dd/mm/yyyy")</f>
        <v xml:space="preserve"> </v>
      </c>
      <c r="H10" s="13" t="str">
        <f>IFERROR(DATEDIF(G10,D10,"d")," ")</f>
        <v xml:space="preserve"> </v>
      </c>
      <c r="J10" s="12">
        <v>11</v>
      </c>
      <c r="K10" s="12">
        <f>IFERROR(AVERAGEIF($B$2:B$101,J10,H$2:H$101)," ")</f>
        <v>141</v>
      </c>
    </row>
    <row r="11" spans="1:12" x14ac:dyDescent="0.3">
      <c r="A11" s="14">
        <v>1025</v>
      </c>
      <c r="B11" s="14">
        <v>8</v>
      </c>
      <c r="C11" s="14">
        <v>189</v>
      </c>
      <c r="D11" s="15">
        <v>45413</v>
      </c>
      <c r="E11" s="14">
        <v>4</v>
      </c>
      <c r="G11" s="13" t="str">
        <f>TEXT(IF(B11=B10,D10," "),"dd/mm/yyyy")</f>
        <v>22/07/2023</v>
      </c>
      <c r="H11" s="13">
        <f>IFERROR(DATEDIF(G11,D11,"d")," ")</f>
        <v>284</v>
      </c>
      <c r="J11" s="12">
        <v>12</v>
      </c>
      <c r="K11" s="12">
        <f>IFERROR(AVERAGEIF($B$2:B$101,J11,H$2:H$101)," ")</f>
        <v>12</v>
      </c>
    </row>
    <row r="12" spans="1:12" x14ac:dyDescent="0.3">
      <c r="A12" s="14">
        <v>1076</v>
      </c>
      <c r="B12" s="14">
        <v>9</v>
      </c>
      <c r="C12" s="14">
        <v>104</v>
      </c>
      <c r="D12" s="15">
        <v>45120</v>
      </c>
      <c r="E12" s="14">
        <v>5</v>
      </c>
      <c r="G12" s="13" t="str">
        <f>TEXT(IF(B12=B11,D11," "),"dd/mm/yyyy")</f>
        <v xml:space="preserve"> </v>
      </c>
      <c r="H12" s="13" t="str">
        <f>IFERROR(DATEDIF(G12,D12,"d")," ")</f>
        <v xml:space="preserve"> </v>
      </c>
      <c r="J12" s="12">
        <v>13</v>
      </c>
      <c r="K12" s="12" t="str">
        <f>IFERROR(AVERAGEIF($B$2:B$101,J12,H$2:H$101)," ")</f>
        <v xml:space="preserve"> </v>
      </c>
    </row>
    <row r="13" spans="1:12" x14ac:dyDescent="0.3">
      <c r="A13" s="14">
        <v>1043</v>
      </c>
      <c r="B13" s="14">
        <v>9</v>
      </c>
      <c r="C13" s="14">
        <v>195</v>
      </c>
      <c r="D13" s="15">
        <v>45250</v>
      </c>
      <c r="E13" s="14">
        <v>7</v>
      </c>
      <c r="G13" s="13" t="str">
        <f>TEXT(IF(B13=B12,D12," "),"dd/mm/yyyy")</f>
        <v>13/07/2023</v>
      </c>
      <c r="H13" s="13">
        <f>IFERROR(DATEDIF(G13,D13,"d")," ")</f>
        <v>130</v>
      </c>
      <c r="J13" s="12">
        <v>15</v>
      </c>
      <c r="K13" s="12" t="str">
        <f>IFERROR(AVERAGEIF($B$2:B$101,J13,H$2:H$101)," ")</f>
        <v xml:space="preserve"> </v>
      </c>
    </row>
    <row r="14" spans="1:12" x14ac:dyDescent="0.3">
      <c r="A14" s="14">
        <v>1079</v>
      </c>
      <c r="B14" s="14">
        <v>10</v>
      </c>
      <c r="C14" s="14">
        <v>126</v>
      </c>
      <c r="D14" s="15">
        <v>45194</v>
      </c>
      <c r="E14" s="14">
        <v>1</v>
      </c>
      <c r="G14" s="13" t="str">
        <f>TEXT(IF(B14=B13,D13," "),"dd/mm/yyyy")</f>
        <v xml:space="preserve"> </v>
      </c>
      <c r="H14" s="13" t="str">
        <f>IFERROR(DATEDIF(G14,D14,"d")," ")</f>
        <v xml:space="preserve"> </v>
      </c>
      <c r="J14" s="12">
        <v>18</v>
      </c>
      <c r="K14" s="12">
        <f>IFERROR(AVERAGEIF($B$2:B$101,J14,H$2:H$101)," ")</f>
        <v>110</v>
      </c>
    </row>
    <row r="15" spans="1:12" x14ac:dyDescent="0.3">
      <c r="A15" s="14">
        <v>1011</v>
      </c>
      <c r="B15" s="14">
        <v>11</v>
      </c>
      <c r="C15" s="14">
        <v>107</v>
      </c>
      <c r="D15" s="15">
        <v>45292</v>
      </c>
      <c r="E15" s="14">
        <v>8</v>
      </c>
      <c r="G15" s="13" t="str">
        <f>TEXT(IF(B15=B14,D14," "),"dd/mm/yyyy")</f>
        <v xml:space="preserve"> </v>
      </c>
      <c r="H15" s="13" t="str">
        <f>IFERROR(DATEDIF(G15,D15,"d")," ")</f>
        <v xml:space="preserve"> </v>
      </c>
      <c r="J15" s="12">
        <v>19</v>
      </c>
      <c r="K15" s="12" t="str">
        <f>IFERROR(AVERAGEIF($B$2:B$101,J15,H$2:H$101)," ")</f>
        <v xml:space="preserve"> </v>
      </c>
    </row>
    <row r="16" spans="1:12" x14ac:dyDescent="0.3">
      <c r="A16" s="14">
        <v>1038</v>
      </c>
      <c r="B16" s="14">
        <v>11</v>
      </c>
      <c r="C16" s="14">
        <v>118</v>
      </c>
      <c r="D16" s="15">
        <v>45433</v>
      </c>
      <c r="E16" s="14">
        <v>9</v>
      </c>
      <c r="G16" s="13" t="str">
        <f>TEXT(IF(B16=B15,D15," "),"dd/mm/yyyy")</f>
        <v>01/01/2024</v>
      </c>
      <c r="H16" s="13">
        <f>IFERROR(DATEDIF(G16,D16,"d")," ")</f>
        <v>141</v>
      </c>
      <c r="J16" s="12">
        <v>20</v>
      </c>
      <c r="K16" s="12">
        <f>IFERROR(AVERAGEIF($B$2:B$101,J16,H$2:H$101)," ")</f>
        <v>126</v>
      </c>
    </row>
    <row r="17" spans="1:11" x14ac:dyDescent="0.3">
      <c r="A17" s="14">
        <v>1088</v>
      </c>
      <c r="B17" s="14">
        <v>12</v>
      </c>
      <c r="C17" s="14">
        <v>141</v>
      </c>
      <c r="D17" s="15">
        <v>45231</v>
      </c>
      <c r="E17" s="14">
        <v>4</v>
      </c>
      <c r="G17" s="13" t="str">
        <f>TEXT(IF(B17=B16,D16," "),"dd/mm/yyyy")</f>
        <v xml:space="preserve"> </v>
      </c>
      <c r="H17" s="13" t="str">
        <f>IFERROR(DATEDIF(G17,D17,"d")," ")</f>
        <v xml:space="preserve"> </v>
      </c>
      <c r="J17" s="12">
        <v>22</v>
      </c>
      <c r="K17" s="12" t="str">
        <f>IFERROR(AVERAGEIF($B$2:B$101,J17,H$2:H$101)," ")</f>
        <v xml:space="preserve"> </v>
      </c>
    </row>
    <row r="18" spans="1:11" x14ac:dyDescent="0.3">
      <c r="A18" s="14">
        <v>1081</v>
      </c>
      <c r="B18" s="14">
        <v>12</v>
      </c>
      <c r="C18" s="14">
        <v>140</v>
      </c>
      <c r="D18" s="15">
        <v>45239</v>
      </c>
      <c r="E18" s="14">
        <v>3</v>
      </c>
      <c r="G18" s="13" t="str">
        <f>TEXT(IF(B18=B17,D17," "),"dd/mm/yyyy")</f>
        <v>01/11/2023</v>
      </c>
      <c r="H18" s="13">
        <f>IFERROR(DATEDIF(G18,D18,"d")," ")</f>
        <v>8</v>
      </c>
      <c r="J18" s="12">
        <v>24</v>
      </c>
      <c r="K18" s="12" t="str">
        <f>IFERROR(AVERAGEIF($B$2:B$101,J18,H$2:H$101)," ")</f>
        <v xml:space="preserve"> </v>
      </c>
    </row>
    <row r="19" spans="1:11" x14ac:dyDescent="0.3">
      <c r="A19" s="14">
        <v>1070</v>
      </c>
      <c r="B19" s="14">
        <v>12</v>
      </c>
      <c r="C19" s="14">
        <v>112</v>
      </c>
      <c r="D19" s="15">
        <v>45255</v>
      </c>
      <c r="E19" s="14">
        <v>4</v>
      </c>
      <c r="G19" s="13" t="str">
        <f>TEXT(IF(B19=B18,D18," "),"dd/mm/yyyy")</f>
        <v>09/11/2023</v>
      </c>
      <c r="H19" s="13">
        <f>IFERROR(DATEDIF(G19,D19,"d")," ")</f>
        <v>16</v>
      </c>
      <c r="J19" s="12">
        <v>25</v>
      </c>
      <c r="K19" s="12" t="str">
        <f>IFERROR(AVERAGEIF($B$2:B$101,J19,H$2:H$101)," ")</f>
        <v xml:space="preserve"> </v>
      </c>
    </row>
    <row r="20" spans="1:11" x14ac:dyDescent="0.3">
      <c r="A20" s="14">
        <v>1033</v>
      </c>
      <c r="B20" s="14">
        <v>13</v>
      </c>
      <c r="C20" s="14">
        <v>192</v>
      </c>
      <c r="D20" s="15">
        <v>45282</v>
      </c>
      <c r="E20" s="14">
        <v>2</v>
      </c>
      <c r="G20" s="13" t="str">
        <f>TEXT(IF(B20=B19,D19," "),"dd/mm/yyyy")</f>
        <v xml:space="preserve"> </v>
      </c>
      <c r="H20" s="13" t="str">
        <f>IFERROR(DATEDIF(G20,D20,"d")," ")</f>
        <v xml:space="preserve"> </v>
      </c>
      <c r="J20" s="12">
        <v>26</v>
      </c>
      <c r="K20" s="12" t="str">
        <f>IFERROR(AVERAGEIF($B$2:B$101,J20,H$2:H$101)," ")</f>
        <v xml:space="preserve"> </v>
      </c>
    </row>
    <row r="21" spans="1:11" x14ac:dyDescent="0.3">
      <c r="A21" s="14">
        <v>1041</v>
      </c>
      <c r="B21" s="14">
        <v>15</v>
      </c>
      <c r="C21" s="14">
        <v>120</v>
      </c>
      <c r="D21" s="15">
        <v>45229</v>
      </c>
      <c r="E21" s="14">
        <v>2</v>
      </c>
      <c r="G21" s="13" t="str">
        <f>TEXT(IF(B21=B20,D20," "),"dd/mm/yyyy")</f>
        <v xml:space="preserve"> </v>
      </c>
      <c r="H21" s="13" t="str">
        <f>IFERROR(DATEDIF(G21,D21,"d")," ")</f>
        <v xml:space="preserve"> </v>
      </c>
      <c r="J21" s="12">
        <v>27</v>
      </c>
      <c r="K21" s="12" t="str">
        <f>IFERROR(AVERAGEIF($B$2:B$101,J21,H$2:H$101)," ")</f>
        <v xml:space="preserve"> </v>
      </c>
    </row>
    <row r="22" spans="1:11" x14ac:dyDescent="0.3">
      <c r="A22" s="14">
        <v>1092</v>
      </c>
      <c r="B22" s="14">
        <v>18</v>
      </c>
      <c r="C22" s="14">
        <v>192</v>
      </c>
      <c r="D22" s="15">
        <v>45307</v>
      </c>
      <c r="E22" s="14">
        <v>5</v>
      </c>
      <c r="G22" s="13" t="str">
        <f>TEXT(IF(B22=B21,D21," "),"dd/mm/yyyy")</f>
        <v xml:space="preserve"> </v>
      </c>
      <c r="H22" s="13" t="str">
        <f>IFERROR(DATEDIF(G22,D22,"d")," ")</f>
        <v xml:space="preserve"> </v>
      </c>
      <c r="J22" s="12">
        <v>32</v>
      </c>
      <c r="K22" s="12">
        <f>IFERROR(AVERAGEIF($B$2:B$101,J22,H$2:H$101)," ")</f>
        <v>34</v>
      </c>
    </row>
    <row r="23" spans="1:11" x14ac:dyDescent="0.3">
      <c r="A23" s="14">
        <v>1026</v>
      </c>
      <c r="B23" s="14">
        <v>18</v>
      </c>
      <c r="C23" s="14">
        <v>200</v>
      </c>
      <c r="D23" s="15">
        <v>45417</v>
      </c>
      <c r="E23" s="14">
        <v>10</v>
      </c>
      <c r="G23" s="13" t="str">
        <f>TEXT(IF(B23=B22,D22," "),"dd/mm/yyyy")</f>
        <v>16/01/2024</v>
      </c>
      <c r="H23" s="13">
        <f>IFERROR(DATEDIF(G23,D23,"d")," ")</f>
        <v>110</v>
      </c>
      <c r="J23" s="12">
        <v>33</v>
      </c>
      <c r="K23" s="12" t="str">
        <f>IFERROR(AVERAGEIF($B$2:B$101,J23,H$2:H$101)," ")</f>
        <v xml:space="preserve"> </v>
      </c>
    </row>
    <row r="24" spans="1:11" x14ac:dyDescent="0.3">
      <c r="A24" s="14">
        <v>1012</v>
      </c>
      <c r="B24" s="14">
        <v>19</v>
      </c>
      <c r="C24" s="14">
        <v>158</v>
      </c>
      <c r="D24" s="15">
        <v>45245</v>
      </c>
      <c r="E24" s="14">
        <v>9</v>
      </c>
      <c r="G24" s="13" t="str">
        <f>TEXT(IF(B24=B23,D23," "),"dd/mm/yyyy")</f>
        <v xml:space="preserve"> </v>
      </c>
      <c r="H24" s="13" t="str">
        <f>IFERROR(DATEDIF(G24,D24,"d")," ")</f>
        <v xml:space="preserve"> </v>
      </c>
      <c r="J24" s="12">
        <v>34</v>
      </c>
      <c r="K24" s="12" t="str">
        <f>IFERROR(AVERAGEIF($B$2:B$101,J24,H$2:H$101)," ")</f>
        <v xml:space="preserve"> </v>
      </c>
    </row>
    <row r="25" spans="1:11" x14ac:dyDescent="0.3">
      <c r="A25" s="14">
        <v>1083</v>
      </c>
      <c r="B25" s="14">
        <v>20</v>
      </c>
      <c r="C25" s="14">
        <v>126</v>
      </c>
      <c r="D25" s="15">
        <v>45116</v>
      </c>
      <c r="E25" s="14">
        <v>5</v>
      </c>
      <c r="G25" s="13" t="str">
        <f>TEXT(IF(B25=B24,D24," "),"dd/mm/yyyy")</f>
        <v xml:space="preserve"> </v>
      </c>
      <c r="H25" s="13" t="str">
        <f>IFERROR(DATEDIF(G25,D25,"d")," ")</f>
        <v xml:space="preserve"> </v>
      </c>
      <c r="J25" s="12">
        <v>36</v>
      </c>
      <c r="K25" s="12" t="str">
        <f>IFERROR(AVERAGEIF($B$2:B$101,J25,H$2:H$101)," ")</f>
        <v xml:space="preserve"> </v>
      </c>
    </row>
    <row r="26" spans="1:11" x14ac:dyDescent="0.3">
      <c r="A26" s="14">
        <v>1031</v>
      </c>
      <c r="B26" s="14">
        <v>20</v>
      </c>
      <c r="C26" s="14">
        <v>196</v>
      </c>
      <c r="D26" s="15">
        <v>45256</v>
      </c>
      <c r="E26" s="14">
        <v>10</v>
      </c>
      <c r="G26" s="13" t="str">
        <f>TEXT(IF(B26=B25,D25," "),"dd/mm/yyyy")</f>
        <v>09/07/2023</v>
      </c>
      <c r="H26" s="13">
        <f>IFERROR(DATEDIF(G26,D26,"d")," ")</f>
        <v>140</v>
      </c>
      <c r="J26" s="12">
        <v>37</v>
      </c>
      <c r="K26" s="12" t="str">
        <f>IFERROR(AVERAGEIF($B$2:B$101,J26,H$2:H$101)," ")</f>
        <v xml:space="preserve"> </v>
      </c>
    </row>
    <row r="27" spans="1:11" x14ac:dyDescent="0.3">
      <c r="A27" s="14">
        <v>1013</v>
      </c>
      <c r="B27" s="14">
        <v>20</v>
      </c>
      <c r="C27" s="14">
        <v>112</v>
      </c>
      <c r="D27" s="15">
        <v>45368</v>
      </c>
      <c r="E27" s="14">
        <v>4</v>
      </c>
      <c r="G27" s="13" t="str">
        <f>TEXT(IF(B27=B26,D26," "),"dd/mm/yyyy")</f>
        <v>26/11/2023</v>
      </c>
      <c r="H27" s="13">
        <f>IFERROR(DATEDIF(G27,D27,"d")," ")</f>
        <v>112</v>
      </c>
      <c r="J27" s="12">
        <v>38</v>
      </c>
      <c r="K27" s="12">
        <f>IFERROR(AVERAGEIF($B$2:B$101,J27,H$2:H$101)," ")</f>
        <v>153</v>
      </c>
    </row>
    <row r="28" spans="1:11" x14ac:dyDescent="0.3">
      <c r="A28" s="14">
        <v>1084</v>
      </c>
      <c r="B28" s="14">
        <v>22</v>
      </c>
      <c r="C28" s="14">
        <v>164</v>
      </c>
      <c r="D28" s="15">
        <v>45422</v>
      </c>
      <c r="E28" s="14">
        <v>6</v>
      </c>
      <c r="G28" s="13" t="str">
        <f>TEXT(IF(B28=B27,D27," "),"dd/mm/yyyy")</f>
        <v xml:space="preserve"> </v>
      </c>
      <c r="H28" s="13" t="str">
        <f>IFERROR(DATEDIF(G28,D28,"d")," ")</f>
        <v xml:space="preserve"> </v>
      </c>
      <c r="J28" s="12">
        <v>40</v>
      </c>
      <c r="K28" s="12" t="str">
        <f>IFERROR(AVERAGEIF($B$2:B$101,J28,H$2:H$101)," ")</f>
        <v xml:space="preserve"> </v>
      </c>
    </row>
    <row r="29" spans="1:11" x14ac:dyDescent="0.3">
      <c r="A29" s="14">
        <v>1071</v>
      </c>
      <c r="B29" s="14">
        <v>24</v>
      </c>
      <c r="C29" s="14">
        <v>138</v>
      </c>
      <c r="D29" s="15">
        <v>45303</v>
      </c>
      <c r="E29" s="14">
        <v>10</v>
      </c>
      <c r="G29" s="13" t="str">
        <f>TEXT(IF(B29=B28,D28," "),"dd/mm/yyyy")</f>
        <v xml:space="preserve"> </v>
      </c>
      <c r="H29" s="13" t="str">
        <f>IFERROR(DATEDIF(G29,D29,"d")," ")</f>
        <v xml:space="preserve"> </v>
      </c>
      <c r="J29" s="12">
        <v>41</v>
      </c>
      <c r="K29" s="12" t="str">
        <f>IFERROR(AVERAGEIF($B$2:B$101,J29,H$2:H$101)," ")</f>
        <v xml:space="preserve"> </v>
      </c>
    </row>
    <row r="30" spans="1:11" x14ac:dyDescent="0.3">
      <c r="A30" s="14">
        <v>1094</v>
      </c>
      <c r="B30" s="14">
        <v>25</v>
      </c>
      <c r="C30" s="14">
        <v>126</v>
      </c>
      <c r="D30" s="15">
        <v>45342</v>
      </c>
      <c r="E30" s="14">
        <v>3</v>
      </c>
      <c r="G30" s="13" t="str">
        <f>TEXT(IF(B30=B29,D29," "),"dd/mm/yyyy")</f>
        <v xml:space="preserve"> </v>
      </c>
      <c r="H30" s="13" t="str">
        <f>IFERROR(DATEDIF(G30,D30,"d")," ")</f>
        <v xml:space="preserve"> </v>
      </c>
      <c r="J30" s="12">
        <v>42</v>
      </c>
      <c r="K30" s="12">
        <f>IFERROR(AVERAGEIF($B$2:B$101,J30,H$2:H$101)," ")</f>
        <v>93</v>
      </c>
    </row>
    <row r="31" spans="1:11" x14ac:dyDescent="0.3">
      <c r="A31" s="14">
        <v>1045</v>
      </c>
      <c r="B31" s="14">
        <v>26</v>
      </c>
      <c r="C31" s="14">
        <v>171</v>
      </c>
      <c r="D31" s="15">
        <v>45109</v>
      </c>
      <c r="E31" s="14">
        <v>10</v>
      </c>
      <c r="G31" s="13" t="str">
        <f>TEXT(IF(B31=B30,D30," "),"dd/mm/yyyy")</f>
        <v xml:space="preserve"> </v>
      </c>
      <c r="H31" s="13" t="str">
        <f>IFERROR(DATEDIF(G31,D31,"d")," ")</f>
        <v xml:space="preserve"> </v>
      </c>
      <c r="J31" s="12">
        <v>46</v>
      </c>
      <c r="K31" s="12" t="str">
        <f>IFERROR(AVERAGEIF($B$2:B$101,J31,H$2:H$101)," ")</f>
        <v xml:space="preserve"> </v>
      </c>
    </row>
    <row r="32" spans="1:11" x14ac:dyDescent="0.3">
      <c r="A32" s="14">
        <v>1065</v>
      </c>
      <c r="B32" s="14">
        <v>27</v>
      </c>
      <c r="C32" s="14">
        <v>136</v>
      </c>
      <c r="D32" s="15">
        <v>45188</v>
      </c>
      <c r="E32" s="14">
        <v>6</v>
      </c>
      <c r="G32" s="13" t="str">
        <f>TEXT(IF(B32=B31,D31," "),"dd/mm/yyyy")</f>
        <v xml:space="preserve"> </v>
      </c>
      <c r="H32" s="13" t="str">
        <f>IFERROR(DATEDIF(G32,D32,"d")," ")</f>
        <v xml:space="preserve"> </v>
      </c>
      <c r="J32" s="12">
        <v>48</v>
      </c>
      <c r="K32" s="12">
        <f>IFERROR(AVERAGEIF($B$2:B$101,J32,H$2:H$101)," ")</f>
        <v>147</v>
      </c>
    </row>
    <row r="33" spans="1:11" x14ac:dyDescent="0.3">
      <c r="A33" s="14">
        <v>1068</v>
      </c>
      <c r="B33" s="14">
        <v>32</v>
      </c>
      <c r="C33" s="14">
        <v>158</v>
      </c>
      <c r="D33" s="15">
        <v>45196</v>
      </c>
      <c r="E33" s="14">
        <v>3</v>
      </c>
      <c r="G33" s="13" t="str">
        <f>TEXT(IF(B33=B32,D32," "),"dd/mm/yyyy")</f>
        <v xml:space="preserve"> </v>
      </c>
      <c r="H33" s="13" t="str">
        <f>IFERROR(DATEDIF(G33,D33,"d")," ")</f>
        <v xml:space="preserve"> </v>
      </c>
      <c r="J33" s="12">
        <v>51</v>
      </c>
      <c r="K33" s="12" t="str">
        <f>IFERROR(AVERAGEIF($B$2:B$101,J33,H$2:H$101)," ")</f>
        <v xml:space="preserve"> </v>
      </c>
    </row>
    <row r="34" spans="1:11" x14ac:dyDescent="0.3">
      <c r="A34" s="14">
        <v>1061</v>
      </c>
      <c r="B34" s="14">
        <v>32</v>
      </c>
      <c r="C34" s="14">
        <v>199</v>
      </c>
      <c r="D34" s="15">
        <v>45230</v>
      </c>
      <c r="E34" s="14">
        <v>7</v>
      </c>
      <c r="G34" s="13" t="str">
        <f>TEXT(IF(B34=B33,D33," "),"dd/mm/yyyy")</f>
        <v>27/09/2023</v>
      </c>
      <c r="H34" s="13">
        <f>IFERROR(DATEDIF(G34,D34,"d")," ")</f>
        <v>34</v>
      </c>
      <c r="J34" s="12">
        <v>52</v>
      </c>
      <c r="K34" s="12" t="str">
        <f>IFERROR(AVERAGEIF($B$2:B$101,J34,H$2:H$101)," ")</f>
        <v xml:space="preserve"> </v>
      </c>
    </row>
    <row r="35" spans="1:11" x14ac:dyDescent="0.3">
      <c r="A35" s="14">
        <v>1024</v>
      </c>
      <c r="B35" s="14">
        <v>33</v>
      </c>
      <c r="C35" s="14">
        <v>178</v>
      </c>
      <c r="D35" s="15">
        <v>45438</v>
      </c>
      <c r="E35" s="14">
        <v>2</v>
      </c>
      <c r="G35" s="13" t="str">
        <f>TEXT(IF(B35=B34,D34," "),"dd/mm/yyyy")</f>
        <v xml:space="preserve"> </v>
      </c>
      <c r="H35" s="13" t="str">
        <f>IFERROR(DATEDIF(G35,D35,"d")," ")</f>
        <v xml:space="preserve"> </v>
      </c>
      <c r="J35" s="12">
        <v>53</v>
      </c>
      <c r="K35" s="12" t="str">
        <f>IFERROR(AVERAGEIF($B$2:B$101,J35,H$2:H$101)," ")</f>
        <v xml:space="preserve"> </v>
      </c>
    </row>
    <row r="36" spans="1:11" x14ac:dyDescent="0.3">
      <c r="A36" s="14">
        <v>1014</v>
      </c>
      <c r="B36" s="14">
        <v>34</v>
      </c>
      <c r="C36" s="14">
        <v>183</v>
      </c>
      <c r="D36" s="15">
        <v>45368</v>
      </c>
      <c r="E36" s="14">
        <v>2</v>
      </c>
      <c r="G36" s="13" t="str">
        <f>TEXT(IF(B36=B35,D35," "),"dd/mm/yyyy")</f>
        <v xml:space="preserve"> </v>
      </c>
      <c r="H36" s="13" t="str">
        <f>IFERROR(DATEDIF(G36,D36,"d")," ")</f>
        <v xml:space="preserve"> </v>
      </c>
      <c r="J36" s="12">
        <v>55</v>
      </c>
      <c r="K36" s="12" t="str">
        <f>IFERROR(AVERAGEIF($B$2:B$101,J36,H$2:H$101)," ")</f>
        <v xml:space="preserve"> </v>
      </c>
    </row>
    <row r="37" spans="1:11" x14ac:dyDescent="0.3">
      <c r="A37" s="14">
        <v>1007</v>
      </c>
      <c r="B37" s="14">
        <v>36</v>
      </c>
      <c r="C37" s="14">
        <v>185</v>
      </c>
      <c r="D37" s="15">
        <v>45383</v>
      </c>
      <c r="E37" s="14">
        <v>1</v>
      </c>
      <c r="G37" s="13" t="str">
        <f>TEXT(IF(B37=B36,D36," "),"dd/mm/yyyy")</f>
        <v xml:space="preserve"> </v>
      </c>
      <c r="H37" s="13" t="str">
        <f>IFERROR(DATEDIF(G37,D37,"d")," ")</f>
        <v xml:space="preserve"> </v>
      </c>
      <c r="J37" s="12">
        <v>56</v>
      </c>
      <c r="K37" s="12" t="str">
        <f>IFERROR(AVERAGEIF($B$2:B$101,J37,H$2:H$101)," ")</f>
        <v xml:space="preserve"> </v>
      </c>
    </row>
    <row r="38" spans="1:11" x14ac:dyDescent="0.3">
      <c r="A38" s="14">
        <v>1032</v>
      </c>
      <c r="B38" s="14">
        <v>37</v>
      </c>
      <c r="C38" s="14">
        <v>124</v>
      </c>
      <c r="D38" s="15">
        <v>45302</v>
      </c>
      <c r="E38" s="14">
        <v>8</v>
      </c>
      <c r="G38" s="13" t="str">
        <f>TEXT(IF(B38=B37,D37," "),"dd/mm/yyyy")</f>
        <v xml:space="preserve"> </v>
      </c>
      <c r="H38" s="13" t="str">
        <f>IFERROR(DATEDIF(G38,D38,"d")," ")</f>
        <v xml:space="preserve"> </v>
      </c>
      <c r="J38" s="12">
        <v>57</v>
      </c>
      <c r="K38" s="12">
        <f>IFERROR(AVERAGEIF($B$2:B$101,J38,H$2:H$101)," ")</f>
        <v>31</v>
      </c>
    </row>
    <row r="39" spans="1:11" x14ac:dyDescent="0.3">
      <c r="A39" s="14">
        <v>1072</v>
      </c>
      <c r="B39" s="14">
        <v>38</v>
      </c>
      <c r="C39" s="14">
        <v>148</v>
      </c>
      <c r="D39" s="15">
        <v>45113</v>
      </c>
      <c r="E39" s="14">
        <v>5</v>
      </c>
      <c r="G39" s="13" t="str">
        <f>TEXT(IF(B39=B38,D38," "),"dd/mm/yyyy")</f>
        <v xml:space="preserve"> </v>
      </c>
      <c r="H39" s="13" t="str">
        <f>IFERROR(DATEDIF(G39,D39,"d")," ")</f>
        <v xml:space="preserve"> </v>
      </c>
      <c r="J39" s="12">
        <v>59</v>
      </c>
      <c r="K39" s="12">
        <f>IFERROR(AVERAGEIF($B$2:B$101,J39,H$2:H$101)," ")</f>
        <v>168</v>
      </c>
    </row>
    <row r="40" spans="1:11" x14ac:dyDescent="0.3">
      <c r="A40" s="14">
        <v>1029</v>
      </c>
      <c r="B40" s="14">
        <v>38</v>
      </c>
      <c r="C40" s="14">
        <v>130</v>
      </c>
      <c r="D40" s="15">
        <v>45266</v>
      </c>
      <c r="E40" s="14">
        <v>1</v>
      </c>
      <c r="G40" s="13" t="str">
        <f>TEXT(IF(B40=B39,D39," "),"dd/mm/yyyy")</f>
        <v>06/07/2023</v>
      </c>
      <c r="H40" s="13">
        <f>IFERROR(DATEDIF(G40,D40,"d")," ")</f>
        <v>153</v>
      </c>
      <c r="J40" s="12">
        <v>60</v>
      </c>
      <c r="K40" s="12">
        <f>IFERROR(AVERAGEIF($B$2:B$101,J40,H$2:H$101)," ")</f>
        <v>74</v>
      </c>
    </row>
    <row r="41" spans="1:11" x14ac:dyDescent="0.3">
      <c r="A41" s="14">
        <v>1035</v>
      </c>
      <c r="B41" s="14">
        <v>40</v>
      </c>
      <c r="C41" s="14">
        <v>140</v>
      </c>
      <c r="D41" s="15">
        <v>45382</v>
      </c>
      <c r="E41" s="14">
        <v>4</v>
      </c>
      <c r="G41" s="13" t="str">
        <f>TEXT(IF(B41=B40,D40," "),"dd/mm/yyyy")</f>
        <v xml:space="preserve"> </v>
      </c>
      <c r="H41" s="13" t="str">
        <f>IFERROR(DATEDIF(G41,D41,"d")," ")</f>
        <v xml:space="preserve"> </v>
      </c>
      <c r="J41" s="12">
        <v>61</v>
      </c>
      <c r="K41" s="12">
        <f>IFERROR(AVERAGEIF($B$2:B$101,J41,H$2:H$101)," ")</f>
        <v>3</v>
      </c>
    </row>
    <row r="42" spans="1:11" x14ac:dyDescent="0.3">
      <c r="A42" s="14">
        <v>1044</v>
      </c>
      <c r="B42" s="14">
        <v>41</v>
      </c>
      <c r="C42" s="14">
        <v>189</v>
      </c>
      <c r="D42" s="15">
        <v>45106</v>
      </c>
      <c r="E42" s="14">
        <v>2</v>
      </c>
      <c r="G42" s="13" t="str">
        <f>TEXT(IF(B42=B41,D41," "),"dd/mm/yyyy")</f>
        <v xml:space="preserve"> </v>
      </c>
      <c r="H42" s="13" t="str">
        <f>IFERROR(DATEDIF(G42,D42,"d")," ")</f>
        <v xml:space="preserve"> </v>
      </c>
      <c r="J42" s="12">
        <v>62</v>
      </c>
      <c r="K42" s="12" t="str">
        <f>IFERROR(AVERAGEIF($B$2:B$101,J42,H$2:H$101)," ")</f>
        <v xml:space="preserve"> </v>
      </c>
    </row>
    <row r="43" spans="1:11" x14ac:dyDescent="0.3">
      <c r="A43" s="14">
        <v>1005</v>
      </c>
      <c r="B43" s="14">
        <v>42</v>
      </c>
      <c r="C43" s="14">
        <v>138</v>
      </c>
      <c r="D43" s="15">
        <v>45183</v>
      </c>
      <c r="E43" s="14">
        <v>6</v>
      </c>
      <c r="G43" s="13" t="str">
        <f>TEXT(IF(B43=B42,D42," "),"dd/mm/yyyy")</f>
        <v xml:space="preserve"> </v>
      </c>
      <c r="H43" s="13" t="str">
        <f>IFERROR(DATEDIF(G43,D43,"d")," ")</f>
        <v xml:space="preserve"> </v>
      </c>
      <c r="J43" s="12">
        <v>63</v>
      </c>
      <c r="K43" s="12">
        <f>IFERROR(AVERAGEIF($B$2:B$101,J43,H$2:H$101)," ")</f>
        <v>45</v>
      </c>
    </row>
    <row r="44" spans="1:11" x14ac:dyDescent="0.3">
      <c r="A44" s="14">
        <v>1022</v>
      </c>
      <c r="B44" s="14">
        <v>42</v>
      </c>
      <c r="C44" s="14">
        <v>125</v>
      </c>
      <c r="D44" s="15">
        <v>45276</v>
      </c>
      <c r="E44" s="14">
        <v>10</v>
      </c>
      <c r="G44" s="13" t="str">
        <f>TEXT(IF(B44=B43,D43," "),"dd/mm/yyyy")</f>
        <v>14/09/2023</v>
      </c>
      <c r="H44" s="13">
        <f>IFERROR(DATEDIF(G44,D44,"d")," ")</f>
        <v>93</v>
      </c>
      <c r="J44" s="12">
        <v>65</v>
      </c>
      <c r="K44" s="12">
        <f>IFERROR(AVERAGEIF($B$2:B$101,J44,H$2:H$101)," ")</f>
        <v>156</v>
      </c>
    </row>
    <row r="45" spans="1:11" x14ac:dyDescent="0.3">
      <c r="A45" s="14">
        <v>1053</v>
      </c>
      <c r="B45" s="14">
        <v>46</v>
      </c>
      <c r="C45" s="14">
        <v>191</v>
      </c>
      <c r="D45" s="15">
        <v>45246</v>
      </c>
      <c r="E45" s="14">
        <v>7</v>
      </c>
      <c r="G45" s="13" t="str">
        <f>TEXT(IF(B45=B44,D44," "),"dd/mm/yyyy")</f>
        <v xml:space="preserve"> </v>
      </c>
      <c r="H45" s="13" t="str">
        <f>IFERROR(DATEDIF(G45,D45,"d")," ")</f>
        <v xml:space="preserve"> </v>
      </c>
      <c r="J45" s="12">
        <v>67</v>
      </c>
      <c r="K45" s="12" t="str">
        <f>IFERROR(AVERAGEIF($B$2:B$101,J45,H$2:H$101)," ")</f>
        <v xml:space="preserve"> </v>
      </c>
    </row>
    <row r="46" spans="1:11" x14ac:dyDescent="0.3">
      <c r="A46" s="14">
        <v>1095</v>
      </c>
      <c r="B46" s="14">
        <v>48</v>
      </c>
      <c r="C46" s="14">
        <v>110</v>
      </c>
      <c r="D46" s="15">
        <v>45092</v>
      </c>
      <c r="E46" s="14">
        <v>3</v>
      </c>
      <c r="G46" s="13" t="str">
        <f>TEXT(IF(B46=B45,D45," "),"dd/mm/yyyy")</f>
        <v xml:space="preserve"> </v>
      </c>
      <c r="H46" s="13" t="str">
        <f>IFERROR(DATEDIF(G46,D46,"d")," ")</f>
        <v xml:space="preserve"> </v>
      </c>
      <c r="J46" s="12">
        <v>69</v>
      </c>
      <c r="K46" s="12" t="str">
        <f>IFERROR(AVERAGEIF($B$2:B$101,J46,H$2:H$101)," ")</f>
        <v xml:space="preserve"> </v>
      </c>
    </row>
    <row r="47" spans="1:11" x14ac:dyDescent="0.3">
      <c r="A47" s="14">
        <v>1009</v>
      </c>
      <c r="B47" s="14">
        <v>48</v>
      </c>
      <c r="C47" s="14">
        <v>159</v>
      </c>
      <c r="D47" s="15">
        <v>45239</v>
      </c>
      <c r="E47" s="14">
        <v>4</v>
      </c>
      <c r="G47" s="13" t="str">
        <f>TEXT(IF(B47=B46,D46," "),"dd/mm/yyyy")</f>
        <v>15/06/2023</v>
      </c>
      <c r="H47" s="13">
        <f>IFERROR(DATEDIF(G47,D47,"d")," ")</f>
        <v>147</v>
      </c>
      <c r="J47" s="12">
        <v>70</v>
      </c>
      <c r="K47" s="12" t="str">
        <f>IFERROR(AVERAGEIF($B$2:B$101,J47,H$2:H$101)," ")</f>
        <v xml:space="preserve"> </v>
      </c>
    </row>
    <row r="48" spans="1:11" x14ac:dyDescent="0.3">
      <c r="A48" s="14">
        <v>1006</v>
      </c>
      <c r="B48" s="14">
        <v>51</v>
      </c>
      <c r="C48" s="14">
        <v>185</v>
      </c>
      <c r="D48" s="15">
        <v>45427</v>
      </c>
      <c r="E48" s="14">
        <v>6</v>
      </c>
      <c r="G48" s="13" t="str">
        <f>TEXT(IF(B48=B47,D47," "),"dd/mm/yyyy")</f>
        <v xml:space="preserve"> </v>
      </c>
      <c r="H48" s="13" t="str">
        <f>IFERROR(DATEDIF(G48,D48,"d")," ")</f>
        <v xml:space="preserve"> </v>
      </c>
      <c r="J48" s="12">
        <v>74</v>
      </c>
      <c r="K48" s="12">
        <f>IFERROR(AVERAGEIF($B$2:B$101,J48,H$2:H$101)," ")</f>
        <v>67</v>
      </c>
    </row>
    <row r="49" spans="1:11" x14ac:dyDescent="0.3">
      <c r="A49" s="14">
        <v>1050</v>
      </c>
      <c r="B49" s="14">
        <v>52</v>
      </c>
      <c r="C49" s="14">
        <v>132</v>
      </c>
      <c r="D49" s="15">
        <v>45259</v>
      </c>
      <c r="E49" s="14">
        <v>3</v>
      </c>
      <c r="G49" s="13" t="str">
        <f>TEXT(IF(B49=B48,D48," "),"dd/mm/yyyy")</f>
        <v xml:space="preserve"> </v>
      </c>
      <c r="H49" s="13" t="str">
        <f>IFERROR(DATEDIF(G49,D49,"d")," ")</f>
        <v xml:space="preserve"> </v>
      </c>
      <c r="J49" s="12">
        <v>76</v>
      </c>
      <c r="K49" s="12" t="str">
        <f>IFERROR(AVERAGEIF($B$2:B$101,J49,H$2:H$101)," ")</f>
        <v xml:space="preserve"> </v>
      </c>
    </row>
    <row r="50" spans="1:11" x14ac:dyDescent="0.3">
      <c r="A50" s="14">
        <v>1075</v>
      </c>
      <c r="B50" s="14">
        <v>53</v>
      </c>
      <c r="C50" s="14">
        <v>139</v>
      </c>
      <c r="D50" s="15">
        <v>45141</v>
      </c>
      <c r="E50" s="14">
        <v>9</v>
      </c>
      <c r="G50" s="13" t="str">
        <f>TEXT(IF(B50=B49,D49," "),"dd/mm/yyyy")</f>
        <v xml:space="preserve"> </v>
      </c>
      <c r="H50" s="13" t="str">
        <f>IFERROR(DATEDIF(G50,D50,"d")," ")</f>
        <v xml:space="preserve"> </v>
      </c>
      <c r="J50" s="12">
        <v>77</v>
      </c>
      <c r="K50" s="12">
        <f>IFERROR(AVERAGEIF($B$2:B$101,J50,H$2:H$101)," ")</f>
        <v>79</v>
      </c>
    </row>
    <row r="51" spans="1:11" x14ac:dyDescent="0.3">
      <c r="A51" s="14">
        <v>1055</v>
      </c>
      <c r="B51" s="14">
        <v>55</v>
      </c>
      <c r="C51" s="14">
        <v>145</v>
      </c>
      <c r="D51" s="15">
        <v>45400</v>
      </c>
      <c r="E51" s="14">
        <v>1</v>
      </c>
      <c r="G51" s="13" t="str">
        <f>TEXT(IF(B51=B50,D50," "),"dd/mm/yyyy")</f>
        <v xml:space="preserve"> </v>
      </c>
      <c r="H51" s="13" t="str">
        <f>IFERROR(DATEDIF(G51,D51,"d")," ")</f>
        <v xml:space="preserve"> </v>
      </c>
      <c r="J51" s="12">
        <v>80</v>
      </c>
      <c r="K51" s="12">
        <f>IFERROR(AVERAGEIF($B$2:B$101,J51,H$2:H$101)," ")</f>
        <v>136</v>
      </c>
    </row>
    <row r="52" spans="1:11" x14ac:dyDescent="0.3">
      <c r="A52" s="14">
        <v>1003</v>
      </c>
      <c r="B52" s="14">
        <v>56</v>
      </c>
      <c r="C52" s="14">
        <v>105</v>
      </c>
      <c r="D52" s="15">
        <v>45391</v>
      </c>
      <c r="E52" s="14">
        <v>5</v>
      </c>
      <c r="G52" s="13" t="str">
        <f>TEXT(IF(B52=B51,D51," "),"dd/mm/yyyy")</f>
        <v xml:space="preserve"> </v>
      </c>
      <c r="H52" s="13" t="str">
        <f>IFERROR(DATEDIF(G52,D52,"d")," ")</f>
        <v xml:space="preserve"> </v>
      </c>
      <c r="J52" s="12">
        <v>82</v>
      </c>
      <c r="K52" s="12" t="str">
        <f>IFERROR(AVERAGEIF($B$2:B$101,J52,H$2:H$101)," ")</f>
        <v xml:space="preserve"> </v>
      </c>
    </row>
    <row r="53" spans="1:11" x14ac:dyDescent="0.3">
      <c r="A53" s="14">
        <v>1062</v>
      </c>
      <c r="B53" s="14">
        <v>57</v>
      </c>
      <c r="C53" s="14">
        <v>174</v>
      </c>
      <c r="D53" s="15">
        <v>45330</v>
      </c>
      <c r="E53" s="14">
        <v>6</v>
      </c>
      <c r="G53" s="13" t="str">
        <f>TEXT(IF(B53=B52,D52," "),"dd/mm/yyyy")</f>
        <v xml:space="preserve"> </v>
      </c>
      <c r="H53" s="13" t="str">
        <f>IFERROR(DATEDIF(G53,D53,"d")," ")</f>
        <v xml:space="preserve"> </v>
      </c>
      <c r="J53" s="12">
        <v>83</v>
      </c>
      <c r="K53" s="12">
        <f>IFERROR(AVERAGEIF($B$2:B$101,J53,H$2:H$101)," ")</f>
        <v>1</v>
      </c>
    </row>
    <row r="54" spans="1:11" x14ac:dyDescent="0.3">
      <c r="A54" s="14">
        <v>1085</v>
      </c>
      <c r="B54" s="14">
        <v>57</v>
      </c>
      <c r="C54" s="14">
        <v>147</v>
      </c>
      <c r="D54" s="15">
        <v>45361</v>
      </c>
      <c r="E54" s="14">
        <v>2</v>
      </c>
      <c r="G54" s="13" t="str">
        <f>TEXT(IF(B54=B53,D53," "),"dd/mm/yyyy")</f>
        <v>08/02/2024</v>
      </c>
      <c r="H54" s="13">
        <f>IFERROR(DATEDIF(G54,D54,"d")," ")</f>
        <v>31</v>
      </c>
      <c r="J54" s="12">
        <v>84</v>
      </c>
      <c r="K54" s="12" t="str">
        <f>IFERROR(AVERAGEIF($B$2:B$101,J54,H$2:H$101)," ")</f>
        <v xml:space="preserve"> </v>
      </c>
    </row>
    <row r="55" spans="1:11" x14ac:dyDescent="0.3">
      <c r="A55" s="14">
        <v>1089</v>
      </c>
      <c r="B55" s="14">
        <v>59</v>
      </c>
      <c r="C55" s="14">
        <v>120</v>
      </c>
      <c r="D55" s="15">
        <v>45276</v>
      </c>
      <c r="E55" s="14">
        <v>1</v>
      </c>
      <c r="G55" s="13" t="str">
        <f>TEXT(IF(B55=B54,D54," "),"dd/mm/yyyy")</f>
        <v xml:space="preserve"> </v>
      </c>
      <c r="H55" s="13" t="str">
        <f>IFERROR(DATEDIF(G55,D55,"d")," ")</f>
        <v xml:space="preserve"> </v>
      </c>
      <c r="J55" s="12">
        <v>85</v>
      </c>
      <c r="K55" s="12" t="str">
        <f>IFERROR(AVERAGEIF($B$2:B$101,J55,H$2:H$101)," ")</f>
        <v xml:space="preserve"> </v>
      </c>
    </row>
    <row r="56" spans="1:11" x14ac:dyDescent="0.3">
      <c r="A56" s="14">
        <v>1047</v>
      </c>
      <c r="B56" s="14">
        <v>59</v>
      </c>
      <c r="C56" s="14">
        <v>178</v>
      </c>
      <c r="D56" s="15">
        <v>45444</v>
      </c>
      <c r="E56" s="14">
        <v>2</v>
      </c>
      <c r="G56" s="13" t="str">
        <f>TEXT(IF(B56=B55,D55," "),"dd/mm/yyyy")</f>
        <v>16/12/2023</v>
      </c>
      <c r="H56" s="13">
        <f>IFERROR(DATEDIF(G56,D56,"d")," ")</f>
        <v>168</v>
      </c>
      <c r="J56" s="12">
        <v>87</v>
      </c>
      <c r="K56" s="12">
        <f>IFERROR(AVERAGEIF($B$2:B$101,J56,H$2:H$101)," ")</f>
        <v>73</v>
      </c>
    </row>
    <row r="57" spans="1:11" x14ac:dyDescent="0.3">
      <c r="A57" s="14">
        <v>1099</v>
      </c>
      <c r="B57" s="14">
        <v>60</v>
      </c>
      <c r="C57" s="14">
        <v>168</v>
      </c>
      <c r="D57" s="15">
        <v>45159</v>
      </c>
      <c r="E57" s="14">
        <v>5</v>
      </c>
      <c r="G57" s="13" t="str">
        <f>TEXT(IF(B57=B56,D56," "),"dd/mm/yyyy")</f>
        <v xml:space="preserve"> </v>
      </c>
      <c r="H57" s="13" t="str">
        <f>IFERROR(DATEDIF(G57,D57,"d")," ")</f>
        <v xml:space="preserve"> </v>
      </c>
      <c r="J57" s="12">
        <v>88</v>
      </c>
      <c r="K57" s="12">
        <f>IFERROR(AVERAGEIF($B$2:B$101,J57,H$2:H$101)," ")</f>
        <v>94</v>
      </c>
    </row>
    <row r="58" spans="1:11" x14ac:dyDescent="0.3">
      <c r="A58" s="14">
        <v>1017</v>
      </c>
      <c r="B58" s="14">
        <v>60</v>
      </c>
      <c r="C58" s="14">
        <v>180</v>
      </c>
      <c r="D58" s="15">
        <v>45302</v>
      </c>
      <c r="E58" s="14">
        <v>6</v>
      </c>
      <c r="G58" s="13" t="str">
        <f>TEXT(IF(B58=B57,D57," "),"dd/mm/yyyy")</f>
        <v>21/08/2023</v>
      </c>
      <c r="H58" s="13">
        <f>IFERROR(DATEDIF(G58,D58,"d")," ")</f>
        <v>143</v>
      </c>
      <c r="J58" s="12">
        <v>89</v>
      </c>
      <c r="K58" s="12" t="str">
        <f>IFERROR(AVERAGEIF($B$2:B$101,J58,H$2:H$101)," ")</f>
        <v xml:space="preserve"> </v>
      </c>
    </row>
    <row r="59" spans="1:11" x14ac:dyDescent="0.3">
      <c r="A59" s="14">
        <v>1028</v>
      </c>
      <c r="B59" s="14">
        <v>60</v>
      </c>
      <c r="C59" s="14">
        <v>122</v>
      </c>
      <c r="D59" s="15">
        <v>45307</v>
      </c>
      <c r="E59" s="14">
        <v>10</v>
      </c>
      <c r="G59" s="13" t="str">
        <f>TEXT(IF(B59=B58,D58," "),"dd/mm/yyyy")</f>
        <v>11/01/2024</v>
      </c>
      <c r="H59" s="13">
        <f>IFERROR(DATEDIF(G59,D59,"d")," ")</f>
        <v>5</v>
      </c>
      <c r="J59" s="12">
        <v>90</v>
      </c>
      <c r="K59" s="12">
        <f>IFERROR(AVERAGEIF($B$2:B$101,J59,H$2:H$101)," ")</f>
        <v>114</v>
      </c>
    </row>
    <row r="60" spans="1:11" x14ac:dyDescent="0.3">
      <c r="A60" s="14">
        <v>1097</v>
      </c>
      <c r="B60" s="14">
        <v>61</v>
      </c>
      <c r="C60" s="14">
        <v>154</v>
      </c>
      <c r="D60" s="15">
        <v>45287</v>
      </c>
      <c r="E60" s="14">
        <v>5</v>
      </c>
      <c r="G60" s="13" t="str">
        <f>TEXT(IF(B60=B59,D59," "),"dd/mm/yyyy")</f>
        <v xml:space="preserve"> </v>
      </c>
      <c r="H60" s="13" t="str">
        <f>IFERROR(DATEDIF(G60,D60,"d")," ")</f>
        <v xml:space="preserve"> </v>
      </c>
      <c r="J60" s="12">
        <v>93</v>
      </c>
      <c r="K60" s="12">
        <f>IFERROR(AVERAGEIF($B$2:B$101,J60,H$2:H$101)," ")</f>
        <v>56</v>
      </c>
    </row>
    <row r="61" spans="1:11" x14ac:dyDescent="0.3">
      <c r="A61" s="14">
        <v>1080</v>
      </c>
      <c r="B61" s="14">
        <v>61</v>
      </c>
      <c r="C61" s="14">
        <v>197</v>
      </c>
      <c r="D61" s="15">
        <v>45290</v>
      </c>
      <c r="E61" s="14">
        <v>10</v>
      </c>
      <c r="G61" s="13" t="str">
        <f>TEXT(IF(B61=B60,D60," "),"dd/mm/yyyy")</f>
        <v>27/12/2023</v>
      </c>
      <c r="H61" s="13">
        <f>IFERROR(DATEDIF(G61,D61,"d")," ")</f>
        <v>3</v>
      </c>
      <c r="J61" s="12">
        <v>94</v>
      </c>
      <c r="K61" s="12">
        <f>IFERROR(AVERAGEIF($B$2:B$101,J61,H$2:H$101)," ")</f>
        <v>113</v>
      </c>
    </row>
    <row r="62" spans="1:11" x14ac:dyDescent="0.3">
      <c r="A62" s="14">
        <v>1027</v>
      </c>
      <c r="B62" s="14">
        <v>62</v>
      </c>
      <c r="C62" s="14">
        <v>128</v>
      </c>
      <c r="D62" s="15">
        <v>45222</v>
      </c>
      <c r="E62" s="14">
        <v>1</v>
      </c>
      <c r="G62" s="13" t="str">
        <f>TEXT(IF(B62=B61,D61," "),"dd/mm/yyyy")</f>
        <v xml:space="preserve"> </v>
      </c>
      <c r="H62" s="13" t="str">
        <f>IFERROR(DATEDIF(G62,D62,"d")," ")</f>
        <v xml:space="preserve"> </v>
      </c>
      <c r="J62" s="12">
        <v>95</v>
      </c>
      <c r="K62" s="12" t="str">
        <f>IFERROR(AVERAGEIF($B$2:B$101,J62,H$2:H$101)," ")</f>
        <v xml:space="preserve"> </v>
      </c>
    </row>
    <row r="63" spans="1:11" x14ac:dyDescent="0.3">
      <c r="A63" s="14">
        <v>1060</v>
      </c>
      <c r="B63" s="14">
        <v>63</v>
      </c>
      <c r="C63" s="14">
        <v>191</v>
      </c>
      <c r="D63" s="15">
        <v>45396</v>
      </c>
      <c r="E63" s="14">
        <v>5</v>
      </c>
      <c r="G63" s="13" t="str">
        <f>TEXT(IF(B63=B62,D62," "),"dd/mm/yyyy")</f>
        <v xml:space="preserve"> </v>
      </c>
      <c r="H63" s="13" t="str">
        <f>IFERROR(DATEDIF(G63,D63,"d")," ")</f>
        <v xml:space="preserve"> </v>
      </c>
      <c r="J63" s="12">
        <v>97</v>
      </c>
      <c r="K63" s="12" t="str">
        <f>IFERROR(AVERAGEIF($B$2:B$101,J63,H$2:H$101)," ")</f>
        <v xml:space="preserve"> </v>
      </c>
    </row>
    <row r="64" spans="1:11" x14ac:dyDescent="0.3">
      <c r="A64" s="14">
        <v>1057</v>
      </c>
      <c r="B64" s="14">
        <v>63</v>
      </c>
      <c r="C64" s="14">
        <v>198</v>
      </c>
      <c r="D64" s="15">
        <v>45441</v>
      </c>
      <c r="E64" s="14">
        <v>2</v>
      </c>
      <c r="G64" s="13" t="str">
        <f>TEXT(IF(B64=B63,D63," "),"dd/mm/yyyy")</f>
        <v>14/04/2024</v>
      </c>
      <c r="H64" s="13">
        <f>IFERROR(DATEDIF(G64,D64,"d")," ")</f>
        <v>45</v>
      </c>
      <c r="J64" s="12">
        <v>99</v>
      </c>
      <c r="K64" s="12" t="str">
        <f>IFERROR(AVERAGEIF($B$2:B$101,J64,H$2:H$101)," ")</f>
        <v xml:space="preserve"> </v>
      </c>
    </row>
    <row r="65" spans="1:11" x14ac:dyDescent="0.3">
      <c r="A65" s="14">
        <v>1067</v>
      </c>
      <c r="B65" s="14">
        <v>65</v>
      </c>
      <c r="C65" s="14">
        <v>128</v>
      </c>
      <c r="D65" s="15">
        <v>45265</v>
      </c>
      <c r="E65" s="14">
        <v>2</v>
      </c>
      <c r="G65" s="13" t="str">
        <f>TEXT(IF(B65=B64,D64," "),"dd/mm/yyyy")</f>
        <v xml:space="preserve"> </v>
      </c>
      <c r="H65" s="13" t="str">
        <f>IFERROR(DATEDIF(G65,D65,"d")," ")</f>
        <v xml:space="preserve"> </v>
      </c>
      <c r="J65" s="12">
        <v>100</v>
      </c>
      <c r="K65" s="12">
        <f>IFERROR(AVERAGEIF($B$2:B$101,J65,H$2:H$101)," ")</f>
        <v>218</v>
      </c>
    </row>
    <row r="66" spans="1:11" x14ac:dyDescent="0.3">
      <c r="A66" s="14">
        <v>1091</v>
      </c>
      <c r="B66" s="14">
        <v>65</v>
      </c>
      <c r="C66" s="14">
        <v>191</v>
      </c>
      <c r="D66" s="15">
        <v>45421</v>
      </c>
      <c r="E66" s="14">
        <v>1</v>
      </c>
      <c r="G66" s="13" t="str">
        <f>TEXT(IF(B66=B65,D65," "),"dd/mm/yyyy")</f>
        <v>05/12/2023</v>
      </c>
      <c r="H66" s="13">
        <f>IFERROR(DATEDIF(G66,D66,"d")," ")</f>
        <v>156</v>
      </c>
    </row>
    <row r="67" spans="1:11" x14ac:dyDescent="0.3">
      <c r="A67" s="14">
        <v>1002</v>
      </c>
      <c r="B67" s="14">
        <v>67</v>
      </c>
      <c r="C67" s="14">
        <v>195</v>
      </c>
      <c r="D67" s="15">
        <v>45092</v>
      </c>
      <c r="E67" s="14">
        <v>5</v>
      </c>
      <c r="G67" s="13" t="str">
        <f>TEXT(IF(B67=B66,D66," "),"dd/mm/yyyy")</f>
        <v xml:space="preserve"> </v>
      </c>
      <c r="H67" s="13" t="str">
        <f>IFERROR(DATEDIF(G67,D67,"d")," ")</f>
        <v xml:space="preserve"> </v>
      </c>
    </row>
    <row r="68" spans="1:11" x14ac:dyDescent="0.3">
      <c r="A68" s="14">
        <v>1077</v>
      </c>
      <c r="B68" s="14">
        <v>69</v>
      </c>
      <c r="C68" s="14">
        <v>185</v>
      </c>
      <c r="D68" s="15">
        <v>45129</v>
      </c>
      <c r="E68" s="14">
        <v>5</v>
      </c>
      <c r="G68" s="13" t="str">
        <f>TEXT(IF(B68=B67,D67," "),"dd/mm/yyyy")</f>
        <v xml:space="preserve"> </v>
      </c>
      <c r="H68" s="13" t="str">
        <f>IFERROR(DATEDIF(G68,D68,"d")," ")</f>
        <v xml:space="preserve"> </v>
      </c>
    </row>
    <row r="69" spans="1:11" x14ac:dyDescent="0.3">
      <c r="A69" s="14">
        <v>1020</v>
      </c>
      <c r="B69" s="14">
        <v>70</v>
      </c>
      <c r="C69" s="14">
        <v>103</v>
      </c>
      <c r="D69" s="15">
        <v>45331</v>
      </c>
      <c r="E69" s="14">
        <v>1</v>
      </c>
      <c r="G69" s="13" t="str">
        <f>TEXT(IF(B69=B68,D68," "),"dd/mm/yyyy")</f>
        <v xml:space="preserve"> </v>
      </c>
      <c r="H69" s="13" t="str">
        <f>IFERROR(DATEDIF(G69,D69,"d")," ")</f>
        <v xml:space="preserve"> </v>
      </c>
    </row>
    <row r="70" spans="1:11" x14ac:dyDescent="0.3">
      <c r="A70" s="14">
        <v>1052</v>
      </c>
      <c r="B70" s="14">
        <v>74</v>
      </c>
      <c r="C70" s="14">
        <v>118</v>
      </c>
      <c r="D70" s="15">
        <v>45357</v>
      </c>
      <c r="E70" s="14">
        <v>4</v>
      </c>
      <c r="G70" s="13" t="str">
        <f>TEXT(IF(B70=B69,D69," "),"dd/mm/yyyy")</f>
        <v xml:space="preserve"> </v>
      </c>
      <c r="H70" s="13" t="str">
        <f>IFERROR(DATEDIF(G70,D70,"d")," ")</f>
        <v xml:space="preserve"> </v>
      </c>
    </row>
    <row r="71" spans="1:11" x14ac:dyDescent="0.3">
      <c r="A71" s="14">
        <v>1018</v>
      </c>
      <c r="B71" s="14">
        <v>74</v>
      </c>
      <c r="C71" s="14">
        <v>192</v>
      </c>
      <c r="D71" s="15">
        <v>45424</v>
      </c>
      <c r="E71" s="14">
        <v>4</v>
      </c>
      <c r="G71" s="13" t="str">
        <f>TEXT(IF(B71=B70,D70," "),"dd/mm/yyyy")</f>
        <v>06/03/2024</v>
      </c>
      <c r="H71" s="13">
        <f>IFERROR(DATEDIF(G71,D71,"d")," ")</f>
        <v>67</v>
      </c>
    </row>
    <row r="72" spans="1:11" x14ac:dyDescent="0.3">
      <c r="A72" s="14">
        <v>1093</v>
      </c>
      <c r="B72" s="14">
        <v>76</v>
      </c>
      <c r="C72" s="14">
        <v>119</v>
      </c>
      <c r="D72" s="15">
        <v>45379</v>
      </c>
      <c r="E72" s="14">
        <v>5</v>
      </c>
      <c r="G72" s="13" t="str">
        <f>TEXT(IF(B72=B71,D71," "),"dd/mm/yyyy")</f>
        <v xml:space="preserve"> </v>
      </c>
      <c r="H72" s="13" t="str">
        <f>IFERROR(DATEDIF(G72,D72,"d")," ")</f>
        <v xml:space="preserve"> </v>
      </c>
    </row>
    <row r="73" spans="1:11" x14ac:dyDescent="0.3">
      <c r="A73" s="14">
        <v>1090</v>
      </c>
      <c r="B73" s="14">
        <v>77</v>
      </c>
      <c r="C73" s="14">
        <v>142</v>
      </c>
      <c r="D73" s="15">
        <v>45234</v>
      </c>
      <c r="E73" s="14">
        <v>6</v>
      </c>
      <c r="G73" s="13" t="str">
        <f>TEXT(IF(B73=B72,D72," "),"dd/mm/yyyy")</f>
        <v xml:space="preserve"> </v>
      </c>
      <c r="H73" s="13" t="str">
        <f>IFERROR(DATEDIF(G73,D73,"d")," ")</f>
        <v xml:space="preserve"> </v>
      </c>
    </row>
    <row r="74" spans="1:11" x14ac:dyDescent="0.3">
      <c r="A74" s="14">
        <v>1037</v>
      </c>
      <c r="B74" s="14">
        <v>77</v>
      </c>
      <c r="C74" s="14">
        <v>180</v>
      </c>
      <c r="D74" s="15">
        <v>45313</v>
      </c>
      <c r="E74" s="14">
        <v>9</v>
      </c>
      <c r="G74" s="13" t="str">
        <f>TEXT(IF(B74=B73,D73," "),"dd/mm/yyyy")</f>
        <v>04/11/2023</v>
      </c>
      <c r="H74" s="13">
        <f>IFERROR(DATEDIF(G74,D74,"d")," ")</f>
        <v>79</v>
      </c>
    </row>
    <row r="75" spans="1:11" x14ac:dyDescent="0.3">
      <c r="A75" s="14">
        <v>1015</v>
      </c>
      <c r="B75" s="14">
        <v>80</v>
      </c>
      <c r="C75" s="14">
        <v>165</v>
      </c>
      <c r="D75" s="15">
        <v>45272</v>
      </c>
      <c r="E75" s="14">
        <v>10</v>
      </c>
      <c r="G75" s="13" t="str">
        <f>TEXT(IF(B75=B74,D74," "),"dd/mm/yyyy")</f>
        <v xml:space="preserve"> </v>
      </c>
      <c r="H75" s="13" t="str">
        <f>IFERROR(DATEDIF(G75,D75,"d")," ")</f>
        <v xml:space="preserve"> </v>
      </c>
    </row>
    <row r="76" spans="1:11" x14ac:dyDescent="0.3">
      <c r="A76" s="14">
        <v>1004</v>
      </c>
      <c r="B76" s="14">
        <v>80</v>
      </c>
      <c r="C76" s="14">
        <v>153</v>
      </c>
      <c r="D76" s="15">
        <v>45408</v>
      </c>
      <c r="E76" s="14">
        <v>5</v>
      </c>
      <c r="G76" s="13" t="str">
        <f>TEXT(IF(B76=B75,D75," "),"dd/mm/yyyy")</f>
        <v>12/12/2023</v>
      </c>
      <c r="H76" s="13">
        <f>IFERROR(DATEDIF(G76,D76,"d")," ")</f>
        <v>136</v>
      </c>
    </row>
    <row r="77" spans="1:11" x14ac:dyDescent="0.3">
      <c r="A77" s="14">
        <v>1073</v>
      </c>
      <c r="B77" s="14">
        <v>82</v>
      </c>
      <c r="C77" s="14">
        <v>186</v>
      </c>
      <c r="D77" s="15">
        <v>45125</v>
      </c>
      <c r="E77" s="14">
        <v>8</v>
      </c>
      <c r="G77" s="13" t="str">
        <f>TEXT(IF(B77=B76,D76," "),"dd/mm/yyyy")</f>
        <v xml:space="preserve"> </v>
      </c>
      <c r="H77" s="13" t="str">
        <f>IFERROR(DATEDIF(G77,D77,"d")," ")</f>
        <v xml:space="preserve"> </v>
      </c>
    </row>
    <row r="78" spans="1:11" x14ac:dyDescent="0.3">
      <c r="A78" s="14">
        <v>1069</v>
      </c>
      <c r="B78" s="14">
        <v>83</v>
      </c>
      <c r="C78" s="14">
        <v>189</v>
      </c>
      <c r="D78" s="15">
        <v>45435</v>
      </c>
      <c r="E78" s="14">
        <v>6</v>
      </c>
      <c r="G78" s="13" t="str">
        <f>TEXT(IF(B78=B77,D77," "),"dd/mm/yyyy")</f>
        <v xml:space="preserve"> </v>
      </c>
      <c r="H78" s="13" t="str">
        <f>IFERROR(DATEDIF(G78,D78,"d")," ")</f>
        <v xml:space="preserve"> </v>
      </c>
    </row>
    <row r="79" spans="1:11" x14ac:dyDescent="0.3">
      <c r="A79" s="14">
        <v>1078</v>
      </c>
      <c r="B79" s="14">
        <v>83</v>
      </c>
      <c r="C79" s="14">
        <v>165</v>
      </c>
      <c r="D79" s="15">
        <v>45436</v>
      </c>
      <c r="E79" s="14">
        <v>3</v>
      </c>
      <c r="G79" s="13" t="str">
        <f>TEXT(IF(B79=B78,D78," "),"dd/mm/yyyy")</f>
        <v>23/05/2024</v>
      </c>
      <c r="H79" s="13">
        <f>IFERROR(DATEDIF(G79,D79,"d")," ")</f>
        <v>1</v>
      </c>
    </row>
    <row r="80" spans="1:11" x14ac:dyDescent="0.3">
      <c r="A80" s="14">
        <v>1008</v>
      </c>
      <c r="B80" s="14">
        <v>84</v>
      </c>
      <c r="C80" s="14">
        <v>185</v>
      </c>
      <c r="D80" s="15">
        <v>45171</v>
      </c>
      <c r="E80" s="14">
        <v>6</v>
      </c>
      <c r="G80" s="13" t="str">
        <f>TEXT(IF(B80=B79,D79," "),"dd/mm/yyyy")</f>
        <v xml:space="preserve"> </v>
      </c>
      <c r="H80" s="13" t="str">
        <f>IFERROR(DATEDIF(G80,D80,"d")," ")</f>
        <v xml:space="preserve"> </v>
      </c>
    </row>
    <row r="81" spans="1:8" x14ac:dyDescent="0.3">
      <c r="A81" s="14">
        <v>1030</v>
      </c>
      <c r="B81" s="14">
        <v>85</v>
      </c>
      <c r="C81" s="14">
        <v>114</v>
      </c>
      <c r="D81" s="15">
        <v>45325</v>
      </c>
      <c r="E81" s="14">
        <v>8</v>
      </c>
      <c r="G81" s="13" t="str">
        <f>TEXT(IF(B81=B80,D80," "),"dd/mm/yyyy")</f>
        <v xml:space="preserve"> </v>
      </c>
      <c r="H81" s="13" t="str">
        <f>IFERROR(DATEDIF(G81,D81,"d")," ")</f>
        <v xml:space="preserve"> </v>
      </c>
    </row>
    <row r="82" spans="1:8" x14ac:dyDescent="0.3">
      <c r="A82" s="14">
        <v>1010</v>
      </c>
      <c r="B82" s="14">
        <v>87</v>
      </c>
      <c r="C82" s="14">
        <v>196</v>
      </c>
      <c r="D82" s="15">
        <v>45309</v>
      </c>
      <c r="E82" s="14">
        <v>9</v>
      </c>
      <c r="G82" s="13" t="str">
        <f>TEXT(IF(B82=B81,D81," "),"dd/mm/yyyy")</f>
        <v xml:space="preserve"> </v>
      </c>
      <c r="H82" s="13" t="str">
        <f>IFERROR(DATEDIF(G82,D82,"d")," ")</f>
        <v xml:space="preserve"> </v>
      </c>
    </row>
    <row r="83" spans="1:8" x14ac:dyDescent="0.3">
      <c r="A83" s="14">
        <v>1087</v>
      </c>
      <c r="B83" s="14">
        <v>87</v>
      </c>
      <c r="C83" s="14">
        <v>152</v>
      </c>
      <c r="D83" s="15">
        <v>45382</v>
      </c>
      <c r="E83" s="14">
        <v>6</v>
      </c>
      <c r="G83" s="13" t="str">
        <f>TEXT(IF(B83=B82,D82," "),"dd/mm/yyyy")</f>
        <v>18/01/2024</v>
      </c>
      <c r="H83" s="13">
        <f>IFERROR(DATEDIF(G83,D83,"d")," ")</f>
        <v>73</v>
      </c>
    </row>
    <row r="84" spans="1:8" x14ac:dyDescent="0.3">
      <c r="A84" s="14">
        <v>1051</v>
      </c>
      <c r="B84" s="14">
        <v>88</v>
      </c>
      <c r="C84" s="14">
        <v>182</v>
      </c>
      <c r="D84" s="15">
        <v>45129</v>
      </c>
      <c r="E84" s="14">
        <v>7</v>
      </c>
      <c r="G84" s="13" t="str">
        <f>TEXT(IF(B84=B83,D83," "),"dd/mm/yyyy")</f>
        <v xml:space="preserve"> </v>
      </c>
      <c r="H84" s="13" t="str">
        <f>IFERROR(DATEDIF(G84,D84,"d")," ")</f>
        <v xml:space="preserve"> </v>
      </c>
    </row>
    <row r="85" spans="1:8" x14ac:dyDescent="0.3">
      <c r="A85" s="14">
        <v>1100</v>
      </c>
      <c r="B85" s="14">
        <v>88</v>
      </c>
      <c r="C85" s="14">
        <v>169</v>
      </c>
      <c r="D85" s="15">
        <v>45184</v>
      </c>
      <c r="E85" s="14">
        <v>4</v>
      </c>
      <c r="G85" s="13" t="str">
        <f>TEXT(IF(B85=B84,D84," "),"dd/mm/yyyy")</f>
        <v>22/07/2023</v>
      </c>
      <c r="H85" s="13">
        <f>IFERROR(DATEDIF(G85,D85,"d")," ")</f>
        <v>55</v>
      </c>
    </row>
    <row r="86" spans="1:8" x14ac:dyDescent="0.3">
      <c r="A86" s="14">
        <v>1042</v>
      </c>
      <c r="B86" s="14">
        <v>88</v>
      </c>
      <c r="C86" s="14">
        <v>168</v>
      </c>
      <c r="D86" s="15">
        <v>45357</v>
      </c>
      <c r="E86" s="14">
        <v>1</v>
      </c>
      <c r="G86" s="13" t="str">
        <f>TEXT(IF(B86=B85,D85," "),"dd/mm/yyyy")</f>
        <v>15/09/2023</v>
      </c>
      <c r="H86" s="13">
        <f>IFERROR(DATEDIF(G86,D86,"d")," ")</f>
        <v>173</v>
      </c>
    </row>
    <row r="87" spans="1:8" x14ac:dyDescent="0.3">
      <c r="A87" s="14">
        <v>1058</v>
      </c>
      <c r="B87" s="14">
        <v>88</v>
      </c>
      <c r="C87" s="14">
        <v>179</v>
      </c>
      <c r="D87" s="15">
        <v>45411</v>
      </c>
      <c r="E87" s="14">
        <v>1</v>
      </c>
      <c r="G87" s="13" t="str">
        <f>TEXT(IF(B87=B86,D86," "),"dd/mm/yyyy")</f>
        <v>06/03/2024</v>
      </c>
      <c r="H87" s="13">
        <f>IFERROR(DATEDIF(G87,D87,"d")," ")</f>
        <v>54</v>
      </c>
    </row>
    <row r="88" spans="1:8" x14ac:dyDescent="0.3">
      <c r="A88" s="14">
        <v>1039</v>
      </c>
      <c r="B88" s="14">
        <v>89</v>
      </c>
      <c r="C88" s="14">
        <v>164</v>
      </c>
      <c r="D88" s="15">
        <v>45361</v>
      </c>
      <c r="E88" s="14">
        <v>5</v>
      </c>
      <c r="G88" s="13" t="str">
        <f>TEXT(IF(B88=B87,D87," "),"dd/mm/yyyy")</f>
        <v xml:space="preserve"> </v>
      </c>
      <c r="H88" s="13" t="str">
        <f>IFERROR(DATEDIF(G88,D88,"d")," ")</f>
        <v xml:space="preserve"> </v>
      </c>
    </row>
    <row r="89" spans="1:8" x14ac:dyDescent="0.3">
      <c r="A89" s="14">
        <v>1056</v>
      </c>
      <c r="B89" s="14">
        <v>90</v>
      </c>
      <c r="C89" s="14">
        <v>200</v>
      </c>
      <c r="D89" s="15">
        <v>45288</v>
      </c>
      <c r="E89" s="14">
        <v>5</v>
      </c>
      <c r="G89" s="13" t="str">
        <f>TEXT(IF(B89=B88,D88," "),"dd/mm/yyyy")</f>
        <v xml:space="preserve"> </v>
      </c>
      <c r="H89" s="13" t="str">
        <f>IFERROR(DATEDIF(G89,D89,"d")," ")</f>
        <v xml:space="preserve"> </v>
      </c>
    </row>
    <row r="90" spans="1:8" x14ac:dyDescent="0.3">
      <c r="A90" s="14">
        <v>1096</v>
      </c>
      <c r="B90" s="14">
        <v>90</v>
      </c>
      <c r="C90" s="14">
        <v>186</v>
      </c>
      <c r="D90" s="15">
        <v>45402</v>
      </c>
      <c r="E90" s="14">
        <v>5</v>
      </c>
      <c r="G90" s="13" t="str">
        <f>TEXT(IF(B90=B89,D89," "),"dd/mm/yyyy")</f>
        <v>28/12/2023</v>
      </c>
      <c r="H90" s="13">
        <f>IFERROR(DATEDIF(G90,D90,"d")," ")</f>
        <v>114</v>
      </c>
    </row>
    <row r="91" spans="1:8" x14ac:dyDescent="0.3">
      <c r="A91" s="14">
        <v>1074</v>
      </c>
      <c r="B91" s="14">
        <v>93</v>
      </c>
      <c r="C91" s="14">
        <v>143</v>
      </c>
      <c r="D91" s="15">
        <v>45189</v>
      </c>
      <c r="E91" s="14">
        <v>10</v>
      </c>
      <c r="G91" s="13" t="str">
        <f>TEXT(IF(B91=B90,D90," "),"dd/mm/yyyy")</f>
        <v xml:space="preserve"> </v>
      </c>
      <c r="H91" s="13" t="str">
        <f>IFERROR(DATEDIF(G91,D91,"d")," ")</f>
        <v xml:space="preserve"> </v>
      </c>
    </row>
    <row r="92" spans="1:8" x14ac:dyDescent="0.3">
      <c r="A92" s="14">
        <v>1040</v>
      </c>
      <c r="B92" s="14">
        <v>93</v>
      </c>
      <c r="C92" s="14">
        <v>161</v>
      </c>
      <c r="D92" s="15">
        <v>45273</v>
      </c>
      <c r="E92" s="14">
        <v>8</v>
      </c>
      <c r="G92" s="13" t="str">
        <f>TEXT(IF(B92=B91,D91," "),"dd/mm/yyyy")</f>
        <v>20/09/2023</v>
      </c>
      <c r="H92" s="13">
        <f>IFERROR(DATEDIF(G92,D92,"d")," ")</f>
        <v>84</v>
      </c>
    </row>
    <row r="93" spans="1:8" x14ac:dyDescent="0.3">
      <c r="A93" s="14">
        <v>1086</v>
      </c>
      <c r="B93" s="14">
        <v>93</v>
      </c>
      <c r="C93" s="14">
        <v>165</v>
      </c>
      <c r="D93" s="15">
        <v>45301</v>
      </c>
      <c r="E93" s="14">
        <v>6</v>
      </c>
      <c r="G93" s="13" t="str">
        <f>TEXT(IF(B93=B92,D92," "),"dd/mm/yyyy")</f>
        <v>13/12/2023</v>
      </c>
      <c r="H93" s="13">
        <f>IFERROR(DATEDIF(G93,D93,"d")," ")</f>
        <v>28</v>
      </c>
    </row>
    <row r="94" spans="1:8" x14ac:dyDescent="0.3">
      <c r="A94" s="14">
        <v>1064</v>
      </c>
      <c r="B94" s="14">
        <v>94</v>
      </c>
      <c r="C94" s="14">
        <v>162</v>
      </c>
      <c r="D94" s="15">
        <v>45196</v>
      </c>
      <c r="E94" s="14">
        <v>2</v>
      </c>
      <c r="G94" s="13" t="str">
        <f>TEXT(IF(B94=B93,D93," "),"dd/mm/yyyy")</f>
        <v xml:space="preserve"> </v>
      </c>
      <c r="H94" s="13" t="str">
        <f>IFERROR(DATEDIF(G94,D94,"d")," ")</f>
        <v xml:space="preserve"> </v>
      </c>
    </row>
    <row r="95" spans="1:8" x14ac:dyDescent="0.3">
      <c r="A95" s="14">
        <v>1059</v>
      </c>
      <c r="B95" s="14">
        <v>94</v>
      </c>
      <c r="C95" s="14">
        <v>178</v>
      </c>
      <c r="D95" s="15">
        <v>45296</v>
      </c>
      <c r="E95" s="14">
        <v>6</v>
      </c>
      <c r="G95" s="13" t="str">
        <f>TEXT(IF(B95=B94,D94," "),"dd/mm/yyyy")</f>
        <v>27/09/2023</v>
      </c>
      <c r="H95" s="13">
        <f>IFERROR(DATEDIF(G95,D95,"d")," ")</f>
        <v>100</v>
      </c>
    </row>
    <row r="96" spans="1:8" x14ac:dyDescent="0.3">
      <c r="A96" s="14">
        <v>1066</v>
      </c>
      <c r="B96" s="14">
        <v>94</v>
      </c>
      <c r="C96" s="14">
        <v>156</v>
      </c>
      <c r="D96" s="15">
        <v>45422</v>
      </c>
      <c r="E96" s="14">
        <v>3</v>
      </c>
      <c r="G96" s="13" t="str">
        <f>TEXT(IF(B96=B95,D95," "),"dd/mm/yyyy")</f>
        <v>05/01/2024</v>
      </c>
      <c r="H96" s="13">
        <f>IFERROR(DATEDIF(G96,D96,"d")," ")</f>
        <v>126</v>
      </c>
    </row>
    <row r="97" spans="1:8" x14ac:dyDescent="0.3">
      <c r="A97" s="14">
        <v>1098</v>
      </c>
      <c r="B97" s="14">
        <v>95</v>
      </c>
      <c r="C97" s="14">
        <v>136</v>
      </c>
      <c r="D97" s="15">
        <v>45415</v>
      </c>
      <c r="E97" s="14">
        <v>3</v>
      </c>
      <c r="G97" s="13" t="str">
        <f>TEXT(IF(B97=B96,D96," "),"dd/mm/yyyy")</f>
        <v xml:space="preserve"> </v>
      </c>
      <c r="H97" s="13" t="str">
        <f>IFERROR(DATEDIF(G97,D97,"d")," ")</f>
        <v xml:space="preserve"> </v>
      </c>
    </row>
    <row r="98" spans="1:8" x14ac:dyDescent="0.3">
      <c r="A98" s="14">
        <v>1048</v>
      </c>
      <c r="B98" s="14">
        <v>97</v>
      </c>
      <c r="C98" s="14">
        <v>172</v>
      </c>
      <c r="D98" s="15">
        <v>45246</v>
      </c>
      <c r="E98" s="14">
        <v>4</v>
      </c>
      <c r="G98" s="13" t="str">
        <f>TEXT(IF(B98=B97,D97," "),"dd/mm/yyyy")</f>
        <v xml:space="preserve"> </v>
      </c>
      <c r="H98" s="13" t="str">
        <f>IFERROR(DATEDIF(G98,D98,"d")," ")</f>
        <v xml:space="preserve"> </v>
      </c>
    </row>
    <row r="99" spans="1:8" x14ac:dyDescent="0.3">
      <c r="A99" s="14">
        <v>1019</v>
      </c>
      <c r="B99" s="14">
        <v>99</v>
      </c>
      <c r="C99" s="14">
        <v>188</v>
      </c>
      <c r="D99" s="15">
        <v>45434</v>
      </c>
      <c r="E99" s="14">
        <v>3</v>
      </c>
      <c r="G99" s="13" t="str">
        <f>TEXT(IF(B99=B98,D98," "),"dd/mm/yyyy")</f>
        <v xml:space="preserve"> </v>
      </c>
      <c r="H99" s="13" t="str">
        <f>IFERROR(DATEDIF(G99,D99,"d")," ")</f>
        <v xml:space="preserve"> </v>
      </c>
    </row>
    <row r="100" spans="1:8" x14ac:dyDescent="0.3">
      <c r="A100" s="14">
        <v>1082</v>
      </c>
      <c r="B100" s="14">
        <v>100</v>
      </c>
      <c r="C100" s="14">
        <v>183</v>
      </c>
      <c r="D100" s="15">
        <v>45101</v>
      </c>
      <c r="E100" s="14">
        <v>10</v>
      </c>
      <c r="G100" s="13" t="str">
        <f>TEXT(IF(B100=B99,D99," "),"dd/mm/yyyy")</f>
        <v xml:space="preserve"> </v>
      </c>
      <c r="H100" s="13" t="str">
        <f>IFERROR(DATEDIF(G100,D100,"d")," ")</f>
        <v xml:space="preserve"> </v>
      </c>
    </row>
    <row r="101" spans="1:8" x14ac:dyDescent="0.3">
      <c r="A101" s="14">
        <v>1049</v>
      </c>
      <c r="B101" s="14">
        <v>100</v>
      </c>
      <c r="C101" s="14">
        <v>130</v>
      </c>
      <c r="D101" s="15">
        <v>45319</v>
      </c>
      <c r="E101" s="14">
        <v>5</v>
      </c>
      <c r="G101" s="13" t="str">
        <f>TEXT(IF(B101=B100,D100," "),"dd/mm/yyyy")</f>
        <v>24/06/2023</v>
      </c>
      <c r="H101" s="13">
        <f>IFERROR(DATEDIF(G101,D101,"d")," ")</f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49950-46CF-4ED0-A8FD-16D714F307A2}">
  <dimension ref="A1:T101"/>
  <sheetViews>
    <sheetView topLeftCell="A77" workbookViewId="0">
      <selection activeCell="F3" sqref="F3"/>
    </sheetView>
  </sheetViews>
  <sheetFormatPr defaultRowHeight="14.4" x14ac:dyDescent="0.3"/>
  <cols>
    <col min="1" max="5" width="8.88671875" style="24"/>
    <col min="6" max="6" width="38" style="24" customWidth="1"/>
    <col min="7" max="7" width="17.6640625" style="26" customWidth="1"/>
    <col min="8" max="19" width="8.88671875" style="28"/>
    <col min="20" max="20" width="8.88671875" style="27"/>
    <col min="21" max="16384" width="8.88671875" style="24"/>
  </cols>
  <sheetData>
    <row r="1" spans="1:7" x14ac:dyDescent="0.3">
      <c r="A1" s="14" t="s">
        <v>482</v>
      </c>
      <c r="B1" s="14" t="s">
        <v>0</v>
      </c>
      <c r="C1" s="14" t="s">
        <v>367</v>
      </c>
      <c r="D1" s="14" t="s">
        <v>483</v>
      </c>
      <c r="E1" s="14" t="s">
        <v>477</v>
      </c>
      <c r="F1" s="14" t="s">
        <v>517</v>
      </c>
      <c r="G1" s="25" t="s">
        <v>518</v>
      </c>
    </row>
    <row r="2" spans="1:7" x14ac:dyDescent="0.3">
      <c r="A2" s="14">
        <v>1016</v>
      </c>
      <c r="B2" s="14">
        <v>2</v>
      </c>
      <c r="C2" s="14">
        <v>124</v>
      </c>
      <c r="D2" s="14">
        <v>45146</v>
      </c>
      <c r="E2" s="14">
        <v>4</v>
      </c>
      <c r="F2" s="14">
        <f>VLOOKUP(C2, Product!$B$2:$E$101,4,0)</f>
        <v>1</v>
      </c>
      <c r="G2" s="25">
        <f>E2*F2</f>
        <v>4</v>
      </c>
    </row>
    <row r="3" spans="1:7" x14ac:dyDescent="0.3">
      <c r="A3" s="14">
        <v>1034</v>
      </c>
      <c r="B3" s="14">
        <v>3</v>
      </c>
      <c r="C3" s="14">
        <v>156</v>
      </c>
      <c r="D3" s="14">
        <v>45186</v>
      </c>
      <c r="E3" s="14">
        <v>6</v>
      </c>
      <c r="F3" s="14">
        <f>VLOOKUP(C3, Product!$B$2:$E$101,4,0)</f>
        <v>52</v>
      </c>
      <c r="G3" s="25">
        <f t="shared" ref="G3:G66" si="0">E3*F3</f>
        <v>312</v>
      </c>
    </row>
    <row r="4" spans="1:7" x14ac:dyDescent="0.3">
      <c r="A4" s="14">
        <v>1001</v>
      </c>
      <c r="B4" s="14">
        <v>3</v>
      </c>
      <c r="C4" s="14">
        <v>196</v>
      </c>
      <c r="D4" s="14">
        <v>45190</v>
      </c>
      <c r="E4" s="14">
        <v>5</v>
      </c>
      <c r="F4" s="14">
        <f>VLOOKUP(C4, Product!$B$2:$E$101,4,0)</f>
        <v>18</v>
      </c>
      <c r="G4" s="25">
        <f t="shared" si="0"/>
        <v>90</v>
      </c>
    </row>
    <row r="5" spans="1:7" x14ac:dyDescent="0.3">
      <c r="A5" s="14">
        <v>1021</v>
      </c>
      <c r="B5" s="14">
        <v>4</v>
      </c>
      <c r="C5" s="14">
        <v>170</v>
      </c>
      <c r="D5" s="14">
        <v>45164</v>
      </c>
      <c r="E5" s="14">
        <v>5</v>
      </c>
      <c r="F5" s="14">
        <f>VLOOKUP(C5, Product!$B$2:$E$101,4,0)</f>
        <v>60</v>
      </c>
      <c r="G5" s="25">
        <f t="shared" si="0"/>
        <v>300</v>
      </c>
    </row>
    <row r="6" spans="1:7" x14ac:dyDescent="0.3">
      <c r="A6" s="14">
        <v>1054</v>
      </c>
      <c r="B6" s="14">
        <v>5</v>
      </c>
      <c r="C6" s="14">
        <v>103</v>
      </c>
      <c r="D6" s="14">
        <v>45095</v>
      </c>
      <c r="E6" s="14">
        <v>9</v>
      </c>
      <c r="F6" s="14">
        <f>VLOOKUP(C6, Product!$B$2:$E$101,4,0)</f>
        <v>42</v>
      </c>
      <c r="G6" s="25">
        <f t="shared" si="0"/>
        <v>378</v>
      </c>
    </row>
    <row r="7" spans="1:7" x14ac:dyDescent="0.3">
      <c r="A7" s="14">
        <v>1036</v>
      </c>
      <c r="B7" s="14">
        <v>6</v>
      </c>
      <c r="C7" s="14">
        <v>135</v>
      </c>
      <c r="D7" s="14">
        <v>45111</v>
      </c>
      <c r="E7" s="14">
        <v>2</v>
      </c>
      <c r="F7" s="14">
        <f>VLOOKUP(C7, Product!$B$2:$E$101,4,0)</f>
        <v>4</v>
      </c>
      <c r="G7" s="25">
        <f t="shared" si="0"/>
        <v>8</v>
      </c>
    </row>
    <row r="8" spans="1:7" x14ac:dyDescent="0.3">
      <c r="A8" s="14">
        <v>1023</v>
      </c>
      <c r="B8" s="14">
        <v>6</v>
      </c>
      <c r="C8" s="14">
        <v>153</v>
      </c>
      <c r="D8" s="14">
        <v>45244</v>
      </c>
      <c r="E8" s="14">
        <v>3</v>
      </c>
      <c r="F8" s="14">
        <f>VLOOKUP(C8, Product!$B$2:$E$101,4,0)</f>
        <v>18</v>
      </c>
      <c r="G8" s="25">
        <f t="shared" si="0"/>
        <v>54</v>
      </c>
    </row>
    <row r="9" spans="1:7" x14ac:dyDescent="0.3">
      <c r="A9" s="14">
        <v>1046</v>
      </c>
      <c r="B9" s="14">
        <v>6</v>
      </c>
      <c r="C9" s="14">
        <v>177</v>
      </c>
      <c r="D9" s="14">
        <v>45412</v>
      </c>
      <c r="E9" s="14">
        <v>2</v>
      </c>
      <c r="F9" s="14">
        <f>VLOOKUP(C9, Product!$B$2:$E$101,4,0)</f>
        <v>71</v>
      </c>
      <c r="G9" s="25">
        <f t="shared" si="0"/>
        <v>142</v>
      </c>
    </row>
    <row r="10" spans="1:7" x14ac:dyDescent="0.3">
      <c r="A10" s="14">
        <v>1063</v>
      </c>
      <c r="B10" s="14">
        <v>8</v>
      </c>
      <c r="C10" s="14">
        <v>152</v>
      </c>
      <c r="D10" s="14">
        <v>45129</v>
      </c>
      <c r="E10" s="14">
        <v>7</v>
      </c>
      <c r="F10" s="14">
        <f>VLOOKUP(C10, Product!$B$2:$E$101,4,0)</f>
        <v>76</v>
      </c>
      <c r="G10" s="25">
        <f t="shared" si="0"/>
        <v>532</v>
      </c>
    </row>
    <row r="11" spans="1:7" x14ac:dyDescent="0.3">
      <c r="A11" s="14">
        <v>1025</v>
      </c>
      <c r="B11" s="14">
        <v>8</v>
      </c>
      <c r="C11" s="14">
        <v>189</v>
      </c>
      <c r="D11" s="14">
        <v>45413</v>
      </c>
      <c r="E11" s="14">
        <v>4</v>
      </c>
      <c r="F11" s="14">
        <f>VLOOKUP(C11, Product!$B$2:$E$101,4,0)</f>
        <v>91</v>
      </c>
      <c r="G11" s="25">
        <f t="shared" si="0"/>
        <v>364</v>
      </c>
    </row>
    <row r="12" spans="1:7" x14ac:dyDescent="0.3">
      <c r="A12" s="14">
        <v>1076</v>
      </c>
      <c r="B12" s="14">
        <v>9</v>
      </c>
      <c r="C12" s="14">
        <v>104</v>
      </c>
      <c r="D12" s="14">
        <v>45120</v>
      </c>
      <c r="E12" s="14">
        <v>5</v>
      </c>
      <c r="F12" s="14">
        <f>VLOOKUP(C12, Product!$B$2:$E$101,4,0)</f>
        <v>80</v>
      </c>
      <c r="G12" s="25">
        <f t="shared" si="0"/>
        <v>400</v>
      </c>
    </row>
    <row r="13" spans="1:7" x14ac:dyDescent="0.3">
      <c r="A13" s="14">
        <v>1043</v>
      </c>
      <c r="B13" s="14">
        <v>9</v>
      </c>
      <c r="C13" s="14">
        <v>195</v>
      </c>
      <c r="D13" s="14">
        <v>45250</v>
      </c>
      <c r="E13" s="14">
        <v>7</v>
      </c>
      <c r="F13" s="14">
        <f>VLOOKUP(C13, Product!$B$2:$E$101,4,0)</f>
        <v>85</v>
      </c>
      <c r="G13" s="25">
        <f t="shared" si="0"/>
        <v>595</v>
      </c>
    </row>
    <row r="14" spans="1:7" x14ac:dyDescent="0.3">
      <c r="A14" s="14">
        <v>1079</v>
      </c>
      <c r="B14" s="14">
        <v>10</v>
      </c>
      <c r="C14" s="14">
        <v>126</v>
      </c>
      <c r="D14" s="14">
        <v>45194</v>
      </c>
      <c r="E14" s="14">
        <v>1</v>
      </c>
      <c r="F14" s="14">
        <f>VLOOKUP(C14, Product!$B$2:$E$101,4,0)</f>
        <v>40</v>
      </c>
      <c r="G14" s="25">
        <f t="shared" si="0"/>
        <v>40</v>
      </c>
    </row>
    <row r="15" spans="1:7" x14ac:dyDescent="0.3">
      <c r="A15" s="14">
        <v>1011</v>
      </c>
      <c r="B15" s="14">
        <v>11</v>
      </c>
      <c r="C15" s="14">
        <v>107</v>
      </c>
      <c r="D15" s="14">
        <v>45292</v>
      </c>
      <c r="E15" s="14">
        <v>8</v>
      </c>
      <c r="F15" s="14">
        <f>VLOOKUP(C15, Product!$B$2:$E$101,4,0)</f>
        <v>9</v>
      </c>
      <c r="G15" s="25">
        <f t="shared" si="0"/>
        <v>72</v>
      </c>
    </row>
    <row r="16" spans="1:7" x14ac:dyDescent="0.3">
      <c r="A16" s="14">
        <v>1038</v>
      </c>
      <c r="B16" s="14">
        <v>11</v>
      </c>
      <c r="C16" s="14">
        <v>118</v>
      </c>
      <c r="D16" s="14">
        <v>45433</v>
      </c>
      <c r="E16" s="14">
        <v>9</v>
      </c>
      <c r="F16" s="14">
        <f>VLOOKUP(C16, Product!$B$2:$E$101,4,0)</f>
        <v>71</v>
      </c>
      <c r="G16" s="25">
        <f t="shared" si="0"/>
        <v>639</v>
      </c>
    </row>
    <row r="17" spans="1:7" x14ac:dyDescent="0.3">
      <c r="A17" s="14">
        <v>1088</v>
      </c>
      <c r="B17" s="14">
        <v>12</v>
      </c>
      <c r="C17" s="14">
        <v>141</v>
      </c>
      <c r="D17" s="14">
        <v>45231</v>
      </c>
      <c r="E17" s="14">
        <v>4</v>
      </c>
      <c r="F17" s="14">
        <f>VLOOKUP(C17, Product!$B$2:$E$101,4,0)</f>
        <v>35</v>
      </c>
      <c r="G17" s="25">
        <f t="shared" si="0"/>
        <v>140</v>
      </c>
    </row>
    <row r="18" spans="1:7" x14ac:dyDescent="0.3">
      <c r="A18" s="14">
        <v>1081</v>
      </c>
      <c r="B18" s="14">
        <v>12</v>
      </c>
      <c r="C18" s="14">
        <v>140</v>
      </c>
      <c r="D18" s="14">
        <v>45239</v>
      </c>
      <c r="E18" s="14">
        <v>3</v>
      </c>
      <c r="F18" s="14">
        <f>VLOOKUP(C18, Product!$B$2:$E$101,4,0)</f>
        <v>76</v>
      </c>
      <c r="G18" s="25">
        <f t="shared" si="0"/>
        <v>228</v>
      </c>
    </row>
    <row r="19" spans="1:7" x14ac:dyDescent="0.3">
      <c r="A19" s="14">
        <v>1070</v>
      </c>
      <c r="B19" s="14">
        <v>12</v>
      </c>
      <c r="C19" s="14">
        <v>112</v>
      </c>
      <c r="D19" s="14">
        <v>45255</v>
      </c>
      <c r="E19" s="14">
        <v>4</v>
      </c>
      <c r="F19" s="14">
        <f>VLOOKUP(C19, Product!$B$2:$E$101,4,0)</f>
        <v>46</v>
      </c>
      <c r="G19" s="25">
        <f t="shared" si="0"/>
        <v>184</v>
      </c>
    </row>
    <row r="20" spans="1:7" x14ac:dyDescent="0.3">
      <c r="A20" s="14">
        <v>1033</v>
      </c>
      <c r="B20" s="14">
        <v>13</v>
      </c>
      <c r="C20" s="14">
        <v>192</v>
      </c>
      <c r="D20" s="14">
        <v>45282</v>
      </c>
      <c r="E20" s="14">
        <v>2</v>
      </c>
      <c r="F20" s="14">
        <f>VLOOKUP(C20, Product!$B$2:$E$101,4,0)</f>
        <v>7</v>
      </c>
      <c r="G20" s="25">
        <f t="shared" si="0"/>
        <v>14</v>
      </c>
    </row>
    <row r="21" spans="1:7" x14ac:dyDescent="0.3">
      <c r="A21" s="14">
        <v>1041</v>
      </c>
      <c r="B21" s="14">
        <v>15</v>
      </c>
      <c r="C21" s="14">
        <v>120</v>
      </c>
      <c r="D21" s="14">
        <v>45229</v>
      </c>
      <c r="E21" s="14">
        <v>2</v>
      </c>
      <c r="F21" s="14">
        <f>VLOOKUP(C21, Product!$B$2:$E$101,4,0)</f>
        <v>41</v>
      </c>
      <c r="G21" s="25">
        <f t="shared" si="0"/>
        <v>82</v>
      </c>
    </row>
    <row r="22" spans="1:7" x14ac:dyDescent="0.3">
      <c r="A22" s="14">
        <v>1092</v>
      </c>
      <c r="B22" s="14">
        <v>18</v>
      </c>
      <c r="C22" s="14">
        <v>192</v>
      </c>
      <c r="D22" s="14">
        <v>45307</v>
      </c>
      <c r="E22" s="14">
        <v>5</v>
      </c>
      <c r="F22" s="14">
        <f>VLOOKUP(C22, Product!$B$2:$E$101,4,0)</f>
        <v>7</v>
      </c>
      <c r="G22" s="25">
        <f t="shared" si="0"/>
        <v>35</v>
      </c>
    </row>
    <row r="23" spans="1:7" x14ac:dyDescent="0.3">
      <c r="A23" s="14">
        <v>1026</v>
      </c>
      <c r="B23" s="14">
        <v>18</v>
      </c>
      <c r="C23" s="14">
        <v>200</v>
      </c>
      <c r="D23" s="14">
        <v>45417</v>
      </c>
      <c r="E23" s="14">
        <v>10</v>
      </c>
      <c r="F23" s="14">
        <f>VLOOKUP(C23, Product!$B$2:$E$101,4,0)</f>
        <v>75</v>
      </c>
      <c r="G23" s="25">
        <f t="shared" si="0"/>
        <v>750</v>
      </c>
    </row>
    <row r="24" spans="1:7" x14ac:dyDescent="0.3">
      <c r="A24" s="14">
        <v>1012</v>
      </c>
      <c r="B24" s="14">
        <v>19</v>
      </c>
      <c r="C24" s="14">
        <v>158</v>
      </c>
      <c r="D24" s="14">
        <v>45245</v>
      </c>
      <c r="E24" s="14">
        <v>9</v>
      </c>
      <c r="F24" s="14">
        <f>VLOOKUP(C24, Product!$B$2:$E$101,4,0)</f>
        <v>19</v>
      </c>
      <c r="G24" s="25">
        <f t="shared" si="0"/>
        <v>171</v>
      </c>
    </row>
    <row r="25" spans="1:7" x14ac:dyDescent="0.3">
      <c r="A25" s="14">
        <v>1083</v>
      </c>
      <c r="B25" s="14">
        <v>20</v>
      </c>
      <c r="C25" s="14">
        <v>126</v>
      </c>
      <c r="D25" s="14">
        <v>45116</v>
      </c>
      <c r="E25" s="14">
        <v>5</v>
      </c>
      <c r="F25" s="14">
        <f>VLOOKUP(C25, Product!$B$2:$E$101,4,0)</f>
        <v>40</v>
      </c>
      <c r="G25" s="25">
        <f t="shared" si="0"/>
        <v>200</v>
      </c>
    </row>
    <row r="26" spans="1:7" x14ac:dyDescent="0.3">
      <c r="A26" s="14">
        <v>1031</v>
      </c>
      <c r="B26" s="14">
        <v>20</v>
      </c>
      <c r="C26" s="14">
        <v>196</v>
      </c>
      <c r="D26" s="14">
        <v>45256</v>
      </c>
      <c r="E26" s="14">
        <v>10</v>
      </c>
      <c r="F26" s="14">
        <f>VLOOKUP(C26, Product!$B$2:$E$101,4,0)</f>
        <v>18</v>
      </c>
      <c r="G26" s="25">
        <f t="shared" si="0"/>
        <v>180</v>
      </c>
    </row>
    <row r="27" spans="1:7" x14ac:dyDescent="0.3">
      <c r="A27" s="14">
        <v>1013</v>
      </c>
      <c r="B27" s="14">
        <v>20</v>
      </c>
      <c r="C27" s="14">
        <v>112</v>
      </c>
      <c r="D27" s="14">
        <v>45368</v>
      </c>
      <c r="E27" s="14">
        <v>4</v>
      </c>
      <c r="F27" s="14">
        <f>VLOOKUP(C27, Product!$B$2:$E$101,4,0)</f>
        <v>46</v>
      </c>
      <c r="G27" s="25">
        <f t="shared" si="0"/>
        <v>184</v>
      </c>
    </row>
    <row r="28" spans="1:7" x14ac:dyDescent="0.3">
      <c r="A28" s="14">
        <v>1084</v>
      </c>
      <c r="B28" s="14">
        <v>22</v>
      </c>
      <c r="C28" s="14">
        <v>164</v>
      </c>
      <c r="D28" s="14">
        <v>45422</v>
      </c>
      <c r="E28" s="14">
        <v>6</v>
      </c>
      <c r="F28" s="14">
        <f>VLOOKUP(C28, Product!$B$2:$E$101,4,0)</f>
        <v>59</v>
      </c>
      <c r="G28" s="25">
        <f t="shared" si="0"/>
        <v>354</v>
      </c>
    </row>
    <row r="29" spans="1:7" x14ac:dyDescent="0.3">
      <c r="A29" s="14">
        <v>1071</v>
      </c>
      <c r="B29" s="14">
        <v>24</v>
      </c>
      <c r="C29" s="14">
        <v>138</v>
      </c>
      <c r="D29" s="14">
        <v>45303</v>
      </c>
      <c r="E29" s="14">
        <v>10</v>
      </c>
      <c r="F29" s="14">
        <f>VLOOKUP(C29, Product!$B$2:$E$101,4,0)</f>
        <v>80</v>
      </c>
      <c r="G29" s="25">
        <f t="shared" si="0"/>
        <v>800</v>
      </c>
    </row>
    <row r="30" spans="1:7" x14ac:dyDescent="0.3">
      <c r="A30" s="14">
        <v>1094</v>
      </c>
      <c r="B30" s="14">
        <v>25</v>
      </c>
      <c r="C30" s="14">
        <v>126</v>
      </c>
      <c r="D30" s="14">
        <v>45342</v>
      </c>
      <c r="E30" s="14">
        <v>3</v>
      </c>
      <c r="F30" s="14">
        <f>VLOOKUP(C30, Product!$B$2:$E$101,4,0)</f>
        <v>40</v>
      </c>
      <c r="G30" s="25">
        <f t="shared" si="0"/>
        <v>120</v>
      </c>
    </row>
    <row r="31" spans="1:7" x14ac:dyDescent="0.3">
      <c r="A31" s="14">
        <v>1045</v>
      </c>
      <c r="B31" s="14">
        <v>26</v>
      </c>
      <c r="C31" s="14">
        <v>171</v>
      </c>
      <c r="D31" s="14">
        <v>45109</v>
      </c>
      <c r="E31" s="14">
        <v>10</v>
      </c>
      <c r="F31" s="14">
        <f>VLOOKUP(C31, Product!$B$2:$E$101,4,0)</f>
        <v>8</v>
      </c>
      <c r="G31" s="25">
        <f t="shared" si="0"/>
        <v>80</v>
      </c>
    </row>
    <row r="32" spans="1:7" x14ac:dyDescent="0.3">
      <c r="A32" s="14">
        <v>1065</v>
      </c>
      <c r="B32" s="14">
        <v>27</v>
      </c>
      <c r="C32" s="14">
        <v>136</v>
      </c>
      <c r="D32" s="14">
        <v>45188</v>
      </c>
      <c r="E32" s="14">
        <v>6</v>
      </c>
      <c r="F32" s="14">
        <f>VLOOKUP(C32, Product!$B$2:$E$101,4,0)</f>
        <v>44</v>
      </c>
      <c r="G32" s="25">
        <f t="shared" si="0"/>
        <v>264</v>
      </c>
    </row>
    <row r="33" spans="1:7" x14ac:dyDescent="0.3">
      <c r="A33" s="14">
        <v>1068</v>
      </c>
      <c r="B33" s="14">
        <v>32</v>
      </c>
      <c r="C33" s="14">
        <v>158</v>
      </c>
      <c r="D33" s="14">
        <v>45196</v>
      </c>
      <c r="E33" s="14">
        <v>3</v>
      </c>
      <c r="F33" s="14">
        <f>VLOOKUP(C33, Product!$B$2:$E$101,4,0)</f>
        <v>19</v>
      </c>
      <c r="G33" s="25">
        <f t="shared" si="0"/>
        <v>57</v>
      </c>
    </row>
    <row r="34" spans="1:7" x14ac:dyDescent="0.3">
      <c r="A34" s="14">
        <v>1061</v>
      </c>
      <c r="B34" s="14">
        <v>32</v>
      </c>
      <c r="C34" s="14">
        <v>199</v>
      </c>
      <c r="D34" s="14">
        <v>45230</v>
      </c>
      <c r="E34" s="14">
        <v>7</v>
      </c>
      <c r="F34" s="14">
        <f>VLOOKUP(C34, Product!$B$2:$E$101,4,0)</f>
        <v>51</v>
      </c>
      <c r="G34" s="25">
        <f t="shared" si="0"/>
        <v>357</v>
      </c>
    </row>
    <row r="35" spans="1:7" x14ac:dyDescent="0.3">
      <c r="A35" s="14">
        <v>1024</v>
      </c>
      <c r="B35" s="14">
        <v>33</v>
      </c>
      <c r="C35" s="14">
        <v>178</v>
      </c>
      <c r="D35" s="14">
        <v>45438</v>
      </c>
      <c r="E35" s="14">
        <v>2</v>
      </c>
      <c r="F35" s="14">
        <f>VLOOKUP(C35, Product!$B$2:$E$101,4,0)</f>
        <v>60</v>
      </c>
      <c r="G35" s="25">
        <f t="shared" si="0"/>
        <v>120</v>
      </c>
    </row>
    <row r="36" spans="1:7" x14ac:dyDescent="0.3">
      <c r="A36" s="14">
        <v>1014</v>
      </c>
      <c r="B36" s="14">
        <v>34</v>
      </c>
      <c r="C36" s="14">
        <v>183</v>
      </c>
      <c r="D36" s="14">
        <v>45368</v>
      </c>
      <c r="E36" s="14">
        <v>2</v>
      </c>
      <c r="F36" s="14">
        <f>VLOOKUP(C36, Product!$B$2:$E$101,4,0)</f>
        <v>79</v>
      </c>
      <c r="G36" s="25">
        <f t="shared" si="0"/>
        <v>158</v>
      </c>
    </row>
    <row r="37" spans="1:7" x14ac:dyDescent="0.3">
      <c r="A37" s="14">
        <v>1007</v>
      </c>
      <c r="B37" s="14">
        <v>36</v>
      </c>
      <c r="C37" s="14">
        <v>185</v>
      </c>
      <c r="D37" s="14">
        <v>45383</v>
      </c>
      <c r="E37" s="14">
        <v>1</v>
      </c>
      <c r="F37" s="14">
        <f>VLOOKUP(C37, Product!$B$2:$E$101,4,0)</f>
        <v>73</v>
      </c>
      <c r="G37" s="25">
        <f t="shared" si="0"/>
        <v>73</v>
      </c>
    </row>
    <row r="38" spans="1:7" x14ac:dyDescent="0.3">
      <c r="A38" s="14">
        <v>1032</v>
      </c>
      <c r="B38" s="14">
        <v>37</v>
      </c>
      <c r="C38" s="14">
        <v>124</v>
      </c>
      <c r="D38" s="14">
        <v>45302</v>
      </c>
      <c r="E38" s="14">
        <v>8</v>
      </c>
      <c r="F38" s="14">
        <f>VLOOKUP(C38, Product!$B$2:$E$101,4,0)</f>
        <v>1</v>
      </c>
      <c r="G38" s="25">
        <f t="shared" si="0"/>
        <v>8</v>
      </c>
    </row>
    <row r="39" spans="1:7" x14ac:dyDescent="0.3">
      <c r="A39" s="14">
        <v>1072</v>
      </c>
      <c r="B39" s="14">
        <v>38</v>
      </c>
      <c r="C39" s="14">
        <v>148</v>
      </c>
      <c r="D39" s="14">
        <v>45113</v>
      </c>
      <c r="E39" s="14">
        <v>5</v>
      </c>
      <c r="F39" s="14">
        <f>VLOOKUP(C39, Product!$B$2:$E$101,4,0)</f>
        <v>96</v>
      </c>
      <c r="G39" s="25">
        <f t="shared" si="0"/>
        <v>480</v>
      </c>
    </row>
    <row r="40" spans="1:7" x14ac:dyDescent="0.3">
      <c r="A40" s="14">
        <v>1029</v>
      </c>
      <c r="B40" s="14">
        <v>38</v>
      </c>
      <c r="C40" s="14">
        <v>130</v>
      </c>
      <c r="D40" s="14">
        <v>45266</v>
      </c>
      <c r="E40" s="14">
        <v>1</v>
      </c>
      <c r="F40" s="14">
        <f>VLOOKUP(C40, Product!$B$2:$E$101,4,0)</f>
        <v>35</v>
      </c>
      <c r="G40" s="25">
        <f t="shared" si="0"/>
        <v>35</v>
      </c>
    </row>
    <row r="41" spans="1:7" x14ac:dyDescent="0.3">
      <c r="A41" s="14">
        <v>1035</v>
      </c>
      <c r="B41" s="14">
        <v>40</v>
      </c>
      <c r="C41" s="14">
        <v>140</v>
      </c>
      <c r="D41" s="14">
        <v>45382</v>
      </c>
      <c r="E41" s="14">
        <v>4</v>
      </c>
      <c r="F41" s="14">
        <f>VLOOKUP(C41, Product!$B$2:$E$101,4,0)</f>
        <v>76</v>
      </c>
      <c r="G41" s="25">
        <f t="shared" si="0"/>
        <v>304</v>
      </c>
    </row>
    <row r="42" spans="1:7" x14ac:dyDescent="0.3">
      <c r="A42" s="14">
        <v>1044</v>
      </c>
      <c r="B42" s="14">
        <v>41</v>
      </c>
      <c r="C42" s="14">
        <v>189</v>
      </c>
      <c r="D42" s="14">
        <v>45106</v>
      </c>
      <c r="E42" s="14">
        <v>2</v>
      </c>
      <c r="F42" s="14">
        <f>VLOOKUP(C42, Product!$B$2:$E$101,4,0)</f>
        <v>91</v>
      </c>
      <c r="G42" s="25">
        <f t="shared" si="0"/>
        <v>182</v>
      </c>
    </row>
    <row r="43" spans="1:7" x14ac:dyDescent="0.3">
      <c r="A43" s="14">
        <v>1005</v>
      </c>
      <c r="B43" s="14">
        <v>42</v>
      </c>
      <c r="C43" s="14">
        <v>138</v>
      </c>
      <c r="D43" s="14">
        <v>45183</v>
      </c>
      <c r="E43" s="14">
        <v>6</v>
      </c>
      <c r="F43" s="14">
        <f>VLOOKUP(C43, Product!$B$2:$E$101,4,0)</f>
        <v>80</v>
      </c>
      <c r="G43" s="25">
        <f t="shared" si="0"/>
        <v>480</v>
      </c>
    </row>
    <row r="44" spans="1:7" x14ac:dyDescent="0.3">
      <c r="A44" s="14">
        <v>1022</v>
      </c>
      <c r="B44" s="14">
        <v>42</v>
      </c>
      <c r="C44" s="14">
        <v>125</v>
      </c>
      <c r="D44" s="14">
        <v>45276</v>
      </c>
      <c r="E44" s="14">
        <v>10</v>
      </c>
      <c r="F44" s="14">
        <f>VLOOKUP(C44, Product!$B$2:$E$101,4,0)</f>
        <v>19</v>
      </c>
      <c r="G44" s="25">
        <f t="shared" si="0"/>
        <v>190</v>
      </c>
    </row>
    <row r="45" spans="1:7" x14ac:dyDescent="0.3">
      <c r="A45" s="14">
        <v>1053</v>
      </c>
      <c r="B45" s="14">
        <v>46</v>
      </c>
      <c r="C45" s="14">
        <v>191</v>
      </c>
      <c r="D45" s="14">
        <v>45246</v>
      </c>
      <c r="E45" s="14">
        <v>7</v>
      </c>
      <c r="F45" s="14">
        <f>VLOOKUP(C45, Product!$B$2:$E$101,4,0)</f>
        <v>8</v>
      </c>
      <c r="G45" s="25">
        <f t="shared" si="0"/>
        <v>56</v>
      </c>
    </row>
    <row r="46" spans="1:7" x14ac:dyDescent="0.3">
      <c r="A46" s="14">
        <v>1095</v>
      </c>
      <c r="B46" s="14">
        <v>48</v>
      </c>
      <c r="C46" s="14">
        <v>110</v>
      </c>
      <c r="D46" s="14">
        <v>45092</v>
      </c>
      <c r="E46" s="14">
        <v>3</v>
      </c>
      <c r="F46" s="14">
        <f>VLOOKUP(C46, Product!$B$2:$E$101,4,0)</f>
        <v>93</v>
      </c>
      <c r="G46" s="25">
        <f t="shared" si="0"/>
        <v>279</v>
      </c>
    </row>
    <row r="47" spans="1:7" x14ac:dyDescent="0.3">
      <c r="A47" s="14">
        <v>1009</v>
      </c>
      <c r="B47" s="14">
        <v>48</v>
      </c>
      <c r="C47" s="14">
        <v>159</v>
      </c>
      <c r="D47" s="14">
        <v>45239</v>
      </c>
      <c r="E47" s="14">
        <v>4</v>
      </c>
      <c r="F47" s="14">
        <f>VLOOKUP(C47, Product!$B$2:$E$101,4,0)</f>
        <v>27</v>
      </c>
      <c r="G47" s="25">
        <f t="shared" si="0"/>
        <v>108</v>
      </c>
    </row>
    <row r="48" spans="1:7" x14ac:dyDescent="0.3">
      <c r="A48" s="14">
        <v>1006</v>
      </c>
      <c r="B48" s="14">
        <v>51</v>
      </c>
      <c r="C48" s="14">
        <v>185</v>
      </c>
      <c r="D48" s="14">
        <v>45427</v>
      </c>
      <c r="E48" s="14">
        <v>6</v>
      </c>
      <c r="F48" s="14">
        <f>VLOOKUP(C48, Product!$B$2:$E$101,4,0)</f>
        <v>73</v>
      </c>
      <c r="G48" s="25">
        <f t="shared" si="0"/>
        <v>438</v>
      </c>
    </row>
    <row r="49" spans="1:7" x14ac:dyDescent="0.3">
      <c r="A49" s="14">
        <v>1050</v>
      </c>
      <c r="B49" s="14">
        <v>52</v>
      </c>
      <c r="C49" s="14">
        <v>132</v>
      </c>
      <c r="D49" s="14">
        <v>45259</v>
      </c>
      <c r="E49" s="14">
        <v>3</v>
      </c>
      <c r="F49" s="14">
        <f>VLOOKUP(C49, Product!$B$2:$E$101,4,0)</f>
        <v>90</v>
      </c>
      <c r="G49" s="25">
        <f t="shared" si="0"/>
        <v>270</v>
      </c>
    </row>
    <row r="50" spans="1:7" x14ac:dyDescent="0.3">
      <c r="A50" s="14">
        <v>1075</v>
      </c>
      <c r="B50" s="14">
        <v>53</v>
      </c>
      <c r="C50" s="14">
        <v>139</v>
      </c>
      <c r="D50" s="14">
        <v>45141</v>
      </c>
      <c r="E50" s="14">
        <v>9</v>
      </c>
      <c r="F50" s="14">
        <f>VLOOKUP(C50, Product!$B$2:$E$101,4,0)</f>
        <v>67</v>
      </c>
      <c r="G50" s="25">
        <f t="shared" si="0"/>
        <v>603</v>
      </c>
    </row>
    <row r="51" spans="1:7" x14ac:dyDescent="0.3">
      <c r="A51" s="14">
        <v>1055</v>
      </c>
      <c r="B51" s="14">
        <v>55</v>
      </c>
      <c r="C51" s="14">
        <v>145</v>
      </c>
      <c r="D51" s="14">
        <v>45400</v>
      </c>
      <c r="E51" s="14">
        <v>1</v>
      </c>
      <c r="F51" s="14">
        <f>VLOOKUP(C51, Product!$B$2:$E$101,4,0)</f>
        <v>54</v>
      </c>
      <c r="G51" s="25">
        <f t="shared" si="0"/>
        <v>54</v>
      </c>
    </row>
    <row r="52" spans="1:7" x14ac:dyDescent="0.3">
      <c r="A52" s="14">
        <v>1003</v>
      </c>
      <c r="B52" s="14">
        <v>56</v>
      </c>
      <c r="C52" s="14">
        <v>105</v>
      </c>
      <c r="D52" s="14">
        <v>45391</v>
      </c>
      <c r="E52" s="14">
        <v>5</v>
      </c>
      <c r="F52" s="14">
        <f>VLOOKUP(C52, Product!$B$2:$E$101,4,0)</f>
        <v>41</v>
      </c>
      <c r="G52" s="25">
        <f t="shared" si="0"/>
        <v>205</v>
      </c>
    </row>
    <row r="53" spans="1:7" x14ac:dyDescent="0.3">
      <c r="A53" s="14">
        <v>1062</v>
      </c>
      <c r="B53" s="14">
        <v>57</v>
      </c>
      <c r="C53" s="14">
        <v>174</v>
      </c>
      <c r="D53" s="14">
        <v>45330</v>
      </c>
      <c r="E53" s="14">
        <v>6</v>
      </c>
      <c r="F53" s="14">
        <f>VLOOKUP(C53, Product!$B$2:$E$101,4,0)</f>
        <v>96</v>
      </c>
      <c r="G53" s="25">
        <f t="shared" si="0"/>
        <v>576</v>
      </c>
    </row>
    <row r="54" spans="1:7" x14ac:dyDescent="0.3">
      <c r="A54" s="14">
        <v>1085</v>
      </c>
      <c r="B54" s="14">
        <v>57</v>
      </c>
      <c r="C54" s="14">
        <v>147</v>
      </c>
      <c r="D54" s="14">
        <v>45361</v>
      </c>
      <c r="E54" s="14">
        <v>2</v>
      </c>
      <c r="F54" s="14">
        <f>VLOOKUP(C54, Product!$B$2:$E$101,4,0)</f>
        <v>39</v>
      </c>
      <c r="G54" s="25">
        <f t="shared" si="0"/>
        <v>78</v>
      </c>
    </row>
    <row r="55" spans="1:7" x14ac:dyDescent="0.3">
      <c r="A55" s="14">
        <v>1089</v>
      </c>
      <c r="B55" s="14">
        <v>59</v>
      </c>
      <c r="C55" s="14">
        <v>120</v>
      </c>
      <c r="D55" s="14">
        <v>45276</v>
      </c>
      <c r="E55" s="14">
        <v>1</v>
      </c>
      <c r="F55" s="14">
        <f>VLOOKUP(C55, Product!$B$2:$E$101,4,0)</f>
        <v>41</v>
      </c>
      <c r="G55" s="25">
        <f t="shared" si="0"/>
        <v>41</v>
      </c>
    </row>
    <row r="56" spans="1:7" x14ac:dyDescent="0.3">
      <c r="A56" s="14">
        <v>1047</v>
      </c>
      <c r="B56" s="14">
        <v>59</v>
      </c>
      <c r="C56" s="14">
        <v>178</v>
      </c>
      <c r="D56" s="14">
        <v>45444</v>
      </c>
      <c r="E56" s="14">
        <v>2</v>
      </c>
      <c r="F56" s="14">
        <f>VLOOKUP(C56, Product!$B$2:$E$101,4,0)</f>
        <v>60</v>
      </c>
      <c r="G56" s="25">
        <f t="shared" si="0"/>
        <v>120</v>
      </c>
    </row>
    <row r="57" spans="1:7" x14ac:dyDescent="0.3">
      <c r="A57" s="14">
        <v>1099</v>
      </c>
      <c r="B57" s="14">
        <v>60</v>
      </c>
      <c r="C57" s="14">
        <v>168</v>
      </c>
      <c r="D57" s="14">
        <v>45159</v>
      </c>
      <c r="E57" s="14">
        <v>5</v>
      </c>
      <c r="F57" s="14">
        <f>VLOOKUP(C57, Product!$B$2:$E$101,4,0)</f>
        <v>45</v>
      </c>
      <c r="G57" s="25">
        <f t="shared" si="0"/>
        <v>225</v>
      </c>
    </row>
    <row r="58" spans="1:7" x14ac:dyDescent="0.3">
      <c r="A58" s="14">
        <v>1017</v>
      </c>
      <c r="B58" s="14">
        <v>60</v>
      </c>
      <c r="C58" s="14">
        <v>180</v>
      </c>
      <c r="D58" s="14">
        <v>45302</v>
      </c>
      <c r="E58" s="14">
        <v>6</v>
      </c>
      <c r="F58" s="14">
        <f>VLOOKUP(C58, Product!$B$2:$E$101,4,0)</f>
        <v>55</v>
      </c>
      <c r="G58" s="25">
        <f t="shared" si="0"/>
        <v>330</v>
      </c>
    </row>
    <row r="59" spans="1:7" x14ac:dyDescent="0.3">
      <c r="A59" s="14">
        <v>1028</v>
      </c>
      <c r="B59" s="14">
        <v>60</v>
      </c>
      <c r="C59" s="14">
        <v>122</v>
      </c>
      <c r="D59" s="14">
        <v>45307</v>
      </c>
      <c r="E59" s="14">
        <v>10</v>
      </c>
      <c r="F59" s="14">
        <f>VLOOKUP(C59, Product!$B$2:$E$101,4,0)</f>
        <v>53</v>
      </c>
      <c r="G59" s="25">
        <f t="shared" si="0"/>
        <v>530</v>
      </c>
    </row>
    <row r="60" spans="1:7" x14ac:dyDescent="0.3">
      <c r="A60" s="14">
        <v>1097</v>
      </c>
      <c r="B60" s="14">
        <v>61</v>
      </c>
      <c r="C60" s="14">
        <v>154</v>
      </c>
      <c r="D60" s="14">
        <v>45287</v>
      </c>
      <c r="E60" s="14">
        <v>5</v>
      </c>
      <c r="F60" s="14">
        <f>VLOOKUP(C60, Product!$B$2:$E$101,4,0)</f>
        <v>80</v>
      </c>
      <c r="G60" s="25">
        <f t="shared" si="0"/>
        <v>400</v>
      </c>
    </row>
    <row r="61" spans="1:7" x14ac:dyDescent="0.3">
      <c r="A61" s="14">
        <v>1080</v>
      </c>
      <c r="B61" s="14">
        <v>61</v>
      </c>
      <c r="C61" s="14">
        <v>197</v>
      </c>
      <c r="D61" s="14">
        <v>45290</v>
      </c>
      <c r="E61" s="14">
        <v>10</v>
      </c>
      <c r="F61" s="14">
        <f>VLOOKUP(C61, Product!$B$2:$E$101,4,0)</f>
        <v>54</v>
      </c>
      <c r="G61" s="25">
        <f t="shared" si="0"/>
        <v>540</v>
      </c>
    </row>
    <row r="62" spans="1:7" x14ac:dyDescent="0.3">
      <c r="A62" s="14">
        <v>1027</v>
      </c>
      <c r="B62" s="14">
        <v>62</v>
      </c>
      <c r="C62" s="14">
        <v>128</v>
      </c>
      <c r="D62" s="14">
        <v>45222</v>
      </c>
      <c r="E62" s="14">
        <v>1</v>
      </c>
      <c r="F62" s="14">
        <f>VLOOKUP(C62, Product!$B$2:$E$101,4,0)</f>
        <v>56</v>
      </c>
      <c r="G62" s="25">
        <f t="shared" si="0"/>
        <v>56</v>
      </c>
    </row>
    <row r="63" spans="1:7" x14ac:dyDescent="0.3">
      <c r="A63" s="14">
        <v>1060</v>
      </c>
      <c r="B63" s="14">
        <v>63</v>
      </c>
      <c r="C63" s="14">
        <v>191</v>
      </c>
      <c r="D63" s="14">
        <v>45396</v>
      </c>
      <c r="E63" s="14">
        <v>5</v>
      </c>
      <c r="F63" s="14">
        <f>VLOOKUP(C63, Product!$B$2:$E$101,4,0)</f>
        <v>8</v>
      </c>
      <c r="G63" s="25">
        <f t="shared" si="0"/>
        <v>40</v>
      </c>
    </row>
    <row r="64" spans="1:7" x14ac:dyDescent="0.3">
      <c r="A64" s="14">
        <v>1057</v>
      </c>
      <c r="B64" s="14">
        <v>63</v>
      </c>
      <c r="C64" s="14">
        <v>198</v>
      </c>
      <c r="D64" s="14">
        <v>45441</v>
      </c>
      <c r="E64" s="14">
        <v>2</v>
      </c>
      <c r="F64" s="14">
        <f>VLOOKUP(C64, Product!$B$2:$E$101,4,0)</f>
        <v>69</v>
      </c>
      <c r="G64" s="25">
        <f t="shared" si="0"/>
        <v>138</v>
      </c>
    </row>
    <row r="65" spans="1:7" x14ac:dyDescent="0.3">
      <c r="A65" s="14">
        <v>1067</v>
      </c>
      <c r="B65" s="14">
        <v>65</v>
      </c>
      <c r="C65" s="14">
        <v>128</v>
      </c>
      <c r="D65" s="14">
        <v>45265</v>
      </c>
      <c r="E65" s="14">
        <v>2</v>
      </c>
      <c r="F65" s="14">
        <f>VLOOKUP(C65, Product!$B$2:$E$101,4,0)</f>
        <v>56</v>
      </c>
      <c r="G65" s="25">
        <f t="shared" si="0"/>
        <v>112</v>
      </c>
    </row>
    <row r="66" spans="1:7" x14ac:dyDescent="0.3">
      <c r="A66" s="14">
        <v>1091</v>
      </c>
      <c r="B66" s="14">
        <v>65</v>
      </c>
      <c r="C66" s="14">
        <v>191</v>
      </c>
      <c r="D66" s="14">
        <v>45421</v>
      </c>
      <c r="E66" s="14">
        <v>1</v>
      </c>
      <c r="F66" s="14">
        <f>VLOOKUP(C66, Product!$B$2:$E$101,4,0)</f>
        <v>8</v>
      </c>
      <c r="G66" s="25">
        <f t="shared" si="0"/>
        <v>8</v>
      </c>
    </row>
    <row r="67" spans="1:7" x14ac:dyDescent="0.3">
      <c r="A67" s="14">
        <v>1002</v>
      </c>
      <c r="B67" s="14">
        <v>67</v>
      </c>
      <c r="C67" s="14">
        <v>195</v>
      </c>
      <c r="D67" s="14">
        <v>45092</v>
      </c>
      <c r="E67" s="14">
        <v>5</v>
      </c>
      <c r="F67" s="14">
        <f>VLOOKUP(C67, Product!$B$2:$E$101,4,0)</f>
        <v>85</v>
      </c>
      <c r="G67" s="25">
        <f t="shared" ref="G67:G101" si="1">E67*F67</f>
        <v>425</v>
      </c>
    </row>
    <row r="68" spans="1:7" x14ac:dyDescent="0.3">
      <c r="A68" s="14">
        <v>1077</v>
      </c>
      <c r="B68" s="14">
        <v>69</v>
      </c>
      <c r="C68" s="14">
        <v>185</v>
      </c>
      <c r="D68" s="14">
        <v>45129</v>
      </c>
      <c r="E68" s="14">
        <v>5</v>
      </c>
      <c r="F68" s="14">
        <f>VLOOKUP(C68, Product!$B$2:$E$101,4,0)</f>
        <v>73</v>
      </c>
      <c r="G68" s="25">
        <f t="shared" si="1"/>
        <v>365</v>
      </c>
    </row>
    <row r="69" spans="1:7" x14ac:dyDescent="0.3">
      <c r="A69" s="14">
        <v>1020</v>
      </c>
      <c r="B69" s="14">
        <v>70</v>
      </c>
      <c r="C69" s="14">
        <v>103</v>
      </c>
      <c r="D69" s="14">
        <v>45331</v>
      </c>
      <c r="E69" s="14">
        <v>1</v>
      </c>
      <c r="F69" s="14">
        <f>VLOOKUP(C69, Product!$B$2:$E$101,4,0)</f>
        <v>42</v>
      </c>
      <c r="G69" s="25">
        <f t="shared" si="1"/>
        <v>42</v>
      </c>
    </row>
    <row r="70" spans="1:7" x14ac:dyDescent="0.3">
      <c r="A70" s="14">
        <v>1052</v>
      </c>
      <c r="B70" s="14">
        <v>74</v>
      </c>
      <c r="C70" s="14">
        <v>118</v>
      </c>
      <c r="D70" s="14">
        <v>45357</v>
      </c>
      <c r="E70" s="14">
        <v>4</v>
      </c>
      <c r="F70" s="14">
        <f>VLOOKUP(C70, Product!$B$2:$E$101,4,0)</f>
        <v>71</v>
      </c>
      <c r="G70" s="25">
        <f t="shared" si="1"/>
        <v>284</v>
      </c>
    </row>
    <row r="71" spans="1:7" x14ac:dyDescent="0.3">
      <c r="A71" s="14">
        <v>1018</v>
      </c>
      <c r="B71" s="14">
        <v>74</v>
      </c>
      <c r="C71" s="14">
        <v>192</v>
      </c>
      <c r="D71" s="14">
        <v>45424</v>
      </c>
      <c r="E71" s="14">
        <v>4</v>
      </c>
      <c r="F71" s="14">
        <f>VLOOKUP(C71, Product!$B$2:$E$101,4,0)</f>
        <v>7</v>
      </c>
      <c r="G71" s="25">
        <f t="shared" si="1"/>
        <v>28</v>
      </c>
    </row>
    <row r="72" spans="1:7" x14ac:dyDescent="0.3">
      <c r="A72" s="14">
        <v>1093</v>
      </c>
      <c r="B72" s="14">
        <v>76</v>
      </c>
      <c r="C72" s="14">
        <v>119</v>
      </c>
      <c r="D72" s="14">
        <v>45379</v>
      </c>
      <c r="E72" s="14">
        <v>5</v>
      </c>
      <c r="F72" s="14">
        <f>VLOOKUP(C72, Product!$B$2:$E$101,4,0)</f>
        <v>23</v>
      </c>
      <c r="G72" s="25">
        <f t="shared" si="1"/>
        <v>115</v>
      </c>
    </row>
    <row r="73" spans="1:7" x14ac:dyDescent="0.3">
      <c r="A73" s="14">
        <v>1090</v>
      </c>
      <c r="B73" s="14">
        <v>77</v>
      </c>
      <c r="C73" s="14">
        <v>142</v>
      </c>
      <c r="D73" s="14">
        <v>45234</v>
      </c>
      <c r="E73" s="14">
        <v>6</v>
      </c>
      <c r="F73" s="14">
        <f>VLOOKUP(C73, Product!$B$2:$E$101,4,0)</f>
        <v>21</v>
      </c>
      <c r="G73" s="25">
        <f t="shared" si="1"/>
        <v>126</v>
      </c>
    </row>
    <row r="74" spans="1:7" x14ac:dyDescent="0.3">
      <c r="A74" s="14">
        <v>1037</v>
      </c>
      <c r="B74" s="14">
        <v>77</v>
      </c>
      <c r="C74" s="14">
        <v>180</v>
      </c>
      <c r="D74" s="14">
        <v>45313</v>
      </c>
      <c r="E74" s="14">
        <v>9</v>
      </c>
      <c r="F74" s="14">
        <f>VLOOKUP(C74, Product!$B$2:$E$101,4,0)</f>
        <v>55</v>
      </c>
      <c r="G74" s="25">
        <f t="shared" si="1"/>
        <v>495</v>
      </c>
    </row>
    <row r="75" spans="1:7" x14ac:dyDescent="0.3">
      <c r="A75" s="14">
        <v>1015</v>
      </c>
      <c r="B75" s="14">
        <v>80</v>
      </c>
      <c r="C75" s="14">
        <v>165</v>
      </c>
      <c r="D75" s="14">
        <v>45272</v>
      </c>
      <c r="E75" s="14">
        <v>10</v>
      </c>
      <c r="F75" s="14">
        <f>VLOOKUP(C75, Product!$B$2:$E$101,4,0)</f>
        <v>56</v>
      </c>
      <c r="G75" s="25">
        <f t="shared" si="1"/>
        <v>560</v>
      </c>
    </row>
    <row r="76" spans="1:7" x14ac:dyDescent="0.3">
      <c r="A76" s="14">
        <v>1004</v>
      </c>
      <c r="B76" s="14">
        <v>80</v>
      </c>
      <c r="C76" s="14">
        <v>153</v>
      </c>
      <c r="D76" s="14">
        <v>45408</v>
      </c>
      <c r="E76" s="14">
        <v>5</v>
      </c>
      <c r="F76" s="14">
        <f>VLOOKUP(C76, Product!$B$2:$E$101,4,0)</f>
        <v>18</v>
      </c>
      <c r="G76" s="25">
        <f t="shared" si="1"/>
        <v>90</v>
      </c>
    </row>
    <row r="77" spans="1:7" x14ac:dyDescent="0.3">
      <c r="A77" s="14">
        <v>1073</v>
      </c>
      <c r="B77" s="14">
        <v>82</v>
      </c>
      <c r="C77" s="14">
        <v>186</v>
      </c>
      <c r="D77" s="14">
        <v>45125</v>
      </c>
      <c r="E77" s="14">
        <v>8</v>
      </c>
      <c r="F77" s="14">
        <f>VLOOKUP(C77, Product!$B$2:$E$101,4,0)</f>
        <v>77</v>
      </c>
      <c r="G77" s="25">
        <f t="shared" si="1"/>
        <v>616</v>
      </c>
    </row>
    <row r="78" spans="1:7" x14ac:dyDescent="0.3">
      <c r="A78" s="14">
        <v>1069</v>
      </c>
      <c r="B78" s="14">
        <v>83</v>
      </c>
      <c r="C78" s="14">
        <v>189</v>
      </c>
      <c r="D78" s="14">
        <v>45435</v>
      </c>
      <c r="E78" s="14">
        <v>6</v>
      </c>
      <c r="F78" s="14">
        <f>VLOOKUP(C78, Product!$B$2:$E$101,4,0)</f>
        <v>91</v>
      </c>
      <c r="G78" s="25">
        <f t="shared" si="1"/>
        <v>546</v>
      </c>
    </row>
    <row r="79" spans="1:7" x14ac:dyDescent="0.3">
      <c r="A79" s="14">
        <v>1078</v>
      </c>
      <c r="B79" s="14">
        <v>83</v>
      </c>
      <c r="C79" s="14">
        <v>165</v>
      </c>
      <c r="D79" s="14">
        <v>45436</v>
      </c>
      <c r="E79" s="14">
        <v>3</v>
      </c>
      <c r="F79" s="14">
        <f>VLOOKUP(C79, Product!$B$2:$E$101,4,0)</f>
        <v>56</v>
      </c>
      <c r="G79" s="25">
        <f t="shared" si="1"/>
        <v>168</v>
      </c>
    </row>
    <row r="80" spans="1:7" x14ac:dyDescent="0.3">
      <c r="A80" s="14">
        <v>1008</v>
      </c>
      <c r="B80" s="14">
        <v>84</v>
      </c>
      <c r="C80" s="14">
        <v>185</v>
      </c>
      <c r="D80" s="14">
        <v>45171</v>
      </c>
      <c r="E80" s="14">
        <v>6</v>
      </c>
      <c r="F80" s="14">
        <f>VLOOKUP(C80, Product!$B$2:$E$101,4,0)</f>
        <v>73</v>
      </c>
      <c r="G80" s="25">
        <f t="shared" si="1"/>
        <v>438</v>
      </c>
    </row>
    <row r="81" spans="1:7" x14ac:dyDescent="0.3">
      <c r="A81" s="14">
        <v>1030</v>
      </c>
      <c r="B81" s="14">
        <v>85</v>
      </c>
      <c r="C81" s="14">
        <v>114</v>
      </c>
      <c r="D81" s="14">
        <v>45325</v>
      </c>
      <c r="E81" s="14">
        <v>8</v>
      </c>
      <c r="F81" s="14">
        <f>VLOOKUP(C81, Product!$B$2:$E$101,4,0)</f>
        <v>84</v>
      </c>
      <c r="G81" s="25">
        <f t="shared" si="1"/>
        <v>672</v>
      </c>
    </row>
    <row r="82" spans="1:7" x14ac:dyDescent="0.3">
      <c r="A82" s="14">
        <v>1010</v>
      </c>
      <c r="B82" s="14">
        <v>87</v>
      </c>
      <c r="C82" s="14">
        <v>196</v>
      </c>
      <c r="D82" s="14">
        <v>45309</v>
      </c>
      <c r="E82" s="14">
        <v>9</v>
      </c>
      <c r="F82" s="14">
        <f>VLOOKUP(C82, Product!$B$2:$E$101,4,0)</f>
        <v>18</v>
      </c>
      <c r="G82" s="25">
        <f t="shared" si="1"/>
        <v>162</v>
      </c>
    </row>
    <row r="83" spans="1:7" x14ac:dyDescent="0.3">
      <c r="A83" s="14">
        <v>1087</v>
      </c>
      <c r="B83" s="14">
        <v>87</v>
      </c>
      <c r="C83" s="14">
        <v>152</v>
      </c>
      <c r="D83" s="14">
        <v>45382</v>
      </c>
      <c r="E83" s="14">
        <v>6</v>
      </c>
      <c r="F83" s="14">
        <f>VLOOKUP(C83, Product!$B$2:$E$101,4,0)</f>
        <v>76</v>
      </c>
      <c r="G83" s="25">
        <f t="shared" si="1"/>
        <v>456</v>
      </c>
    </row>
    <row r="84" spans="1:7" x14ac:dyDescent="0.3">
      <c r="A84" s="14">
        <v>1051</v>
      </c>
      <c r="B84" s="14">
        <v>88</v>
      </c>
      <c r="C84" s="14">
        <v>182</v>
      </c>
      <c r="D84" s="14">
        <v>45129</v>
      </c>
      <c r="E84" s="14">
        <v>7</v>
      </c>
      <c r="F84" s="14">
        <f>VLOOKUP(C84, Product!$B$2:$E$101,4,0)</f>
        <v>23</v>
      </c>
      <c r="G84" s="25">
        <f t="shared" si="1"/>
        <v>161</v>
      </c>
    </row>
    <row r="85" spans="1:7" x14ac:dyDescent="0.3">
      <c r="A85" s="14">
        <v>1100</v>
      </c>
      <c r="B85" s="14">
        <v>88</v>
      </c>
      <c r="C85" s="14">
        <v>169</v>
      </c>
      <c r="D85" s="14">
        <v>45184</v>
      </c>
      <c r="E85" s="14">
        <v>4</v>
      </c>
      <c r="F85" s="14">
        <f>VLOOKUP(C85, Product!$B$2:$E$101,4,0)</f>
        <v>31</v>
      </c>
      <c r="G85" s="25">
        <f t="shared" si="1"/>
        <v>124</v>
      </c>
    </row>
    <row r="86" spans="1:7" x14ac:dyDescent="0.3">
      <c r="A86" s="14">
        <v>1042</v>
      </c>
      <c r="B86" s="14">
        <v>88</v>
      </c>
      <c r="C86" s="14">
        <v>168</v>
      </c>
      <c r="D86" s="14">
        <v>45357</v>
      </c>
      <c r="E86" s="14">
        <v>1</v>
      </c>
      <c r="F86" s="14">
        <f>VLOOKUP(C86, Product!$B$2:$E$101,4,0)</f>
        <v>45</v>
      </c>
      <c r="G86" s="25">
        <f t="shared" si="1"/>
        <v>45</v>
      </c>
    </row>
    <row r="87" spans="1:7" x14ac:dyDescent="0.3">
      <c r="A87" s="14">
        <v>1058</v>
      </c>
      <c r="B87" s="14">
        <v>88</v>
      </c>
      <c r="C87" s="14">
        <v>179</v>
      </c>
      <c r="D87" s="14">
        <v>45411</v>
      </c>
      <c r="E87" s="14">
        <v>1</v>
      </c>
      <c r="F87" s="14">
        <f>VLOOKUP(C87, Product!$B$2:$E$101,4,0)</f>
        <v>5</v>
      </c>
      <c r="G87" s="25">
        <f t="shared" si="1"/>
        <v>5</v>
      </c>
    </row>
    <row r="88" spans="1:7" x14ac:dyDescent="0.3">
      <c r="A88" s="14">
        <v>1039</v>
      </c>
      <c r="B88" s="14">
        <v>89</v>
      </c>
      <c r="C88" s="14">
        <v>164</v>
      </c>
      <c r="D88" s="14">
        <v>45361</v>
      </c>
      <c r="E88" s="14">
        <v>5</v>
      </c>
      <c r="F88" s="14">
        <f>VLOOKUP(C88, Product!$B$2:$E$101,4,0)</f>
        <v>59</v>
      </c>
      <c r="G88" s="25">
        <f t="shared" si="1"/>
        <v>295</v>
      </c>
    </row>
    <row r="89" spans="1:7" x14ac:dyDescent="0.3">
      <c r="A89" s="14">
        <v>1056</v>
      </c>
      <c r="B89" s="14">
        <v>90</v>
      </c>
      <c r="C89" s="14">
        <v>200</v>
      </c>
      <c r="D89" s="14">
        <v>45288</v>
      </c>
      <c r="E89" s="14">
        <v>5</v>
      </c>
      <c r="F89" s="14">
        <f>VLOOKUP(C89, Product!$B$2:$E$101,4,0)</f>
        <v>75</v>
      </c>
      <c r="G89" s="25">
        <f t="shared" si="1"/>
        <v>375</v>
      </c>
    </row>
    <row r="90" spans="1:7" x14ac:dyDescent="0.3">
      <c r="A90" s="14">
        <v>1096</v>
      </c>
      <c r="B90" s="14">
        <v>90</v>
      </c>
      <c r="C90" s="14">
        <v>186</v>
      </c>
      <c r="D90" s="14">
        <v>45402</v>
      </c>
      <c r="E90" s="14">
        <v>5</v>
      </c>
      <c r="F90" s="14">
        <f>VLOOKUP(C90, Product!$B$2:$E$101,4,0)</f>
        <v>77</v>
      </c>
      <c r="G90" s="25">
        <f t="shared" si="1"/>
        <v>385</v>
      </c>
    </row>
    <row r="91" spans="1:7" x14ac:dyDescent="0.3">
      <c r="A91" s="14">
        <v>1074</v>
      </c>
      <c r="B91" s="14">
        <v>93</v>
      </c>
      <c r="C91" s="14">
        <v>143</v>
      </c>
      <c r="D91" s="14">
        <v>45189</v>
      </c>
      <c r="E91" s="14">
        <v>10</v>
      </c>
      <c r="F91" s="14">
        <f>VLOOKUP(C91, Product!$B$2:$E$101,4,0)</f>
        <v>90</v>
      </c>
      <c r="G91" s="25">
        <f t="shared" si="1"/>
        <v>900</v>
      </c>
    </row>
    <row r="92" spans="1:7" x14ac:dyDescent="0.3">
      <c r="A92" s="14">
        <v>1040</v>
      </c>
      <c r="B92" s="14">
        <v>93</v>
      </c>
      <c r="C92" s="14">
        <v>161</v>
      </c>
      <c r="D92" s="14">
        <v>45273</v>
      </c>
      <c r="E92" s="14">
        <v>8</v>
      </c>
      <c r="F92" s="14">
        <f>VLOOKUP(C92, Product!$B$2:$E$101,4,0)</f>
        <v>26</v>
      </c>
      <c r="G92" s="25">
        <f t="shared" si="1"/>
        <v>208</v>
      </c>
    </row>
    <row r="93" spans="1:7" x14ac:dyDescent="0.3">
      <c r="A93" s="14">
        <v>1086</v>
      </c>
      <c r="B93" s="14">
        <v>93</v>
      </c>
      <c r="C93" s="14">
        <v>165</v>
      </c>
      <c r="D93" s="14">
        <v>45301</v>
      </c>
      <c r="E93" s="14">
        <v>6</v>
      </c>
      <c r="F93" s="14">
        <f>VLOOKUP(C93, Product!$B$2:$E$101,4,0)</f>
        <v>56</v>
      </c>
      <c r="G93" s="25">
        <f t="shared" si="1"/>
        <v>336</v>
      </c>
    </row>
    <row r="94" spans="1:7" x14ac:dyDescent="0.3">
      <c r="A94" s="14">
        <v>1064</v>
      </c>
      <c r="B94" s="14">
        <v>94</v>
      </c>
      <c r="C94" s="14">
        <v>162</v>
      </c>
      <c r="D94" s="14">
        <v>45196</v>
      </c>
      <c r="E94" s="14">
        <v>2</v>
      </c>
      <c r="F94" s="14">
        <f>VLOOKUP(C94, Product!$B$2:$E$101,4,0)</f>
        <v>20</v>
      </c>
      <c r="G94" s="25">
        <f t="shared" si="1"/>
        <v>40</v>
      </c>
    </row>
    <row r="95" spans="1:7" x14ac:dyDescent="0.3">
      <c r="A95" s="14">
        <v>1059</v>
      </c>
      <c r="B95" s="14">
        <v>94</v>
      </c>
      <c r="C95" s="14">
        <v>178</v>
      </c>
      <c r="D95" s="14">
        <v>45296</v>
      </c>
      <c r="E95" s="14">
        <v>6</v>
      </c>
      <c r="F95" s="14">
        <f>VLOOKUP(C95, Product!$B$2:$E$101,4,0)</f>
        <v>60</v>
      </c>
      <c r="G95" s="25">
        <f t="shared" si="1"/>
        <v>360</v>
      </c>
    </row>
    <row r="96" spans="1:7" x14ac:dyDescent="0.3">
      <c r="A96" s="14">
        <v>1066</v>
      </c>
      <c r="B96" s="14">
        <v>94</v>
      </c>
      <c r="C96" s="14">
        <v>156</v>
      </c>
      <c r="D96" s="14">
        <v>45422</v>
      </c>
      <c r="E96" s="14">
        <v>3</v>
      </c>
      <c r="F96" s="14">
        <f>VLOOKUP(C96, Product!$B$2:$E$101,4,0)</f>
        <v>52</v>
      </c>
      <c r="G96" s="25">
        <f t="shared" si="1"/>
        <v>156</v>
      </c>
    </row>
    <row r="97" spans="1:7" x14ac:dyDescent="0.3">
      <c r="A97" s="14">
        <v>1098</v>
      </c>
      <c r="B97" s="14">
        <v>95</v>
      </c>
      <c r="C97" s="14">
        <v>136</v>
      </c>
      <c r="D97" s="14">
        <v>45415</v>
      </c>
      <c r="E97" s="14">
        <v>3</v>
      </c>
      <c r="F97" s="14">
        <f>VLOOKUP(C97, Product!$B$2:$E$101,4,0)</f>
        <v>44</v>
      </c>
      <c r="G97" s="25">
        <f t="shared" si="1"/>
        <v>132</v>
      </c>
    </row>
    <row r="98" spans="1:7" x14ac:dyDescent="0.3">
      <c r="A98" s="14">
        <v>1048</v>
      </c>
      <c r="B98" s="14">
        <v>97</v>
      </c>
      <c r="C98" s="14">
        <v>172</v>
      </c>
      <c r="D98" s="14">
        <v>45246</v>
      </c>
      <c r="E98" s="14">
        <v>4</v>
      </c>
      <c r="F98" s="14">
        <f>VLOOKUP(C98, Product!$B$2:$E$101,4,0)</f>
        <v>59</v>
      </c>
      <c r="G98" s="25">
        <f t="shared" si="1"/>
        <v>236</v>
      </c>
    </row>
    <row r="99" spans="1:7" x14ac:dyDescent="0.3">
      <c r="A99" s="14">
        <v>1019</v>
      </c>
      <c r="B99" s="14">
        <v>99</v>
      </c>
      <c r="C99" s="14">
        <v>188</v>
      </c>
      <c r="D99" s="14">
        <v>45434</v>
      </c>
      <c r="E99" s="14">
        <v>3</v>
      </c>
      <c r="F99" s="14">
        <f>VLOOKUP(C99, Product!$B$2:$E$101,4,0)</f>
        <v>42</v>
      </c>
      <c r="G99" s="25">
        <f t="shared" si="1"/>
        <v>126</v>
      </c>
    </row>
    <row r="100" spans="1:7" x14ac:dyDescent="0.3">
      <c r="A100" s="14">
        <v>1082</v>
      </c>
      <c r="B100" s="14">
        <v>100</v>
      </c>
      <c r="C100" s="14">
        <v>183</v>
      </c>
      <c r="D100" s="14">
        <v>45101</v>
      </c>
      <c r="E100" s="14">
        <v>10</v>
      </c>
      <c r="F100" s="14">
        <f>VLOOKUP(C100, Product!$B$2:$E$101,4,0)</f>
        <v>79</v>
      </c>
      <c r="G100" s="25">
        <f t="shared" si="1"/>
        <v>790</v>
      </c>
    </row>
    <row r="101" spans="1:7" x14ac:dyDescent="0.3">
      <c r="A101" s="14">
        <v>1049</v>
      </c>
      <c r="B101" s="14">
        <v>100</v>
      </c>
      <c r="C101" s="14">
        <v>130</v>
      </c>
      <c r="D101" s="14">
        <v>45319</v>
      </c>
      <c r="E101" s="14">
        <v>5</v>
      </c>
      <c r="F101" s="14">
        <f>VLOOKUP(C101, Product!$B$2:$E$101,4,0)</f>
        <v>35</v>
      </c>
      <c r="G101" s="25">
        <f t="shared" si="1"/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75BDF-5F3F-4296-914B-708FD02F92EA}">
  <dimension ref="B2:C65"/>
  <sheetViews>
    <sheetView workbookViewId="0">
      <selection activeCell="H25" sqref="H25"/>
    </sheetView>
  </sheetViews>
  <sheetFormatPr defaultRowHeight="14.4" x14ac:dyDescent="0.3"/>
  <cols>
    <col min="2" max="2" width="12.5546875" bestFit="1" customWidth="1"/>
    <col min="3" max="3" width="17.44140625" bestFit="1" customWidth="1"/>
  </cols>
  <sheetData>
    <row r="2" spans="2:3" x14ac:dyDescent="0.3">
      <c r="B2" s="4" t="s">
        <v>488</v>
      </c>
      <c r="C2" t="s">
        <v>519</v>
      </c>
    </row>
    <row r="3" spans="2:3" x14ac:dyDescent="0.3">
      <c r="B3" s="5">
        <v>200</v>
      </c>
      <c r="C3" s="29">
        <v>4.3597891799720977E-2</v>
      </c>
    </row>
    <row r="4" spans="2:3" x14ac:dyDescent="0.3">
      <c r="B4" s="5">
        <v>199</v>
      </c>
      <c r="C4" s="29">
        <v>1.3835064331111455E-2</v>
      </c>
    </row>
    <row r="5" spans="2:3" x14ac:dyDescent="0.3">
      <c r="B5" s="5">
        <v>198</v>
      </c>
      <c r="C5" s="29">
        <v>5.3480080607657731E-3</v>
      </c>
    </row>
    <row r="6" spans="2:3" x14ac:dyDescent="0.3">
      <c r="B6" s="5">
        <v>197</v>
      </c>
      <c r="C6" s="29">
        <v>2.0926988063866066E-2</v>
      </c>
    </row>
    <row r="7" spans="2:3" x14ac:dyDescent="0.3">
      <c r="B7" s="5">
        <v>196</v>
      </c>
      <c r="C7" s="29">
        <v>1.6741590451092855E-2</v>
      </c>
    </row>
    <row r="8" spans="2:3" x14ac:dyDescent="0.3">
      <c r="B8" s="5">
        <v>195</v>
      </c>
      <c r="C8" s="29">
        <v>3.9528755231747016E-2</v>
      </c>
    </row>
    <row r="9" spans="2:3" x14ac:dyDescent="0.3">
      <c r="B9" s="5">
        <v>192</v>
      </c>
      <c r="C9" s="29">
        <v>2.9840334831809021E-3</v>
      </c>
    </row>
    <row r="10" spans="2:3" x14ac:dyDescent="0.3">
      <c r="B10" s="5">
        <v>191</v>
      </c>
      <c r="C10" s="29">
        <v>4.0303828863742057E-3</v>
      </c>
    </row>
    <row r="11" spans="2:3" x14ac:dyDescent="0.3">
      <c r="B11" s="5">
        <v>189</v>
      </c>
      <c r="C11" s="29">
        <v>4.2319020306929162E-2</v>
      </c>
    </row>
    <row r="12" spans="2:3" x14ac:dyDescent="0.3">
      <c r="B12" s="5">
        <v>188</v>
      </c>
      <c r="C12" s="29">
        <v>4.8829638815687491E-3</v>
      </c>
    </row>
    <row r="13" spans="2:3" x14ac:dyDescent="0.3">
      <c r="B13" s="5">
        <v>186</v>
      </c>
      <c r="C13" s="29">
        <v>3.8792435281351727E-2</v>
      </c>
    </row>
    <row r="14" spans="2:3" x14ac:dyDescent="0.3">
      <c r="B14" s="5">
        <v>185</v>
      </c>
      <c r="C14" s="29">
        <v>5.0922337622074099E-2</v>
      </c>
    </row>
    <row r="15" spans="2:3" x14ac:dyDescent="0.3">
      <c r="B15" s="5">
        <v>183</v>
      </c>
      <c r="C15" s="29">
        <v>3.6738490156564871E-2</v>
      </c>
    </row>
    <row r="16" spans="2:3" x14ac:dyDescent="0.3">
      <c r="B16" s="5">
        <v>182</v>
      </c>
      <c r="C16" s="29">
        <v>6.2393427375600679E-3</v>
      </c>
    </row>
    <row r="17" spans="2:3" x14ac:dyDescent="0.3">
      <c r="B17" s="5">
        <v>180</v>
      </c>
      <c r="C17" s="29">
        <v>3.1971787319795379E-2</v>
      </c>
    </row>
    <row r="18" spans="2:3" x14ac:dyDescent="0.3">
      <c r="B18" s="5">
        <v>179</v>
      </c>
      <c r="C18" s="29">
        <v>1.9376840799875989E-4</v>
      </c>
    </row>
    <row r="19" spans="2:3" x14ac:dyDescent="0.3">
      <c r="B19" s="5">
        <v>178</v>
      </c>
      <c r="C19" s="29">
        <v>2.3252208959851185E-2</v>
      </c>
    </row>
    <row r="20" spans="2:3" x14ac:dyDescent="0.3">
      <c r="B20" s="5">
        <v>177</v>
      </c>
      <c r="C20" s="29">
        <v>5.503022787164781E-3</v>
      </c>
    </row>
    <row r="21" spans="2:3" x14ac:dyDescent="0.3">
      <c r="B21" s="5">
        <v>174</v>
      </c>
      <c r="C21" s="29">
        <v>2.2322120601457138E-2</v>
      </c>
    </row>
    <row r="22" spans="2:3" x14ac:dyDescent="0.3">
      <c r="B22" s="5">
        <v>172</v>
      </c>
      <c r="C22" s="29">
        <v>9.1458688575414664E-3</v>
      </c>
    </row>
    <row r="23" spans="2:3" x14ac:dyDescent="0.3">
      <c r="B23" s="5">
        <v>171</v>
      </c>
      <c r="C23" s="29">
        <v>3.1002945279801583E-3</v>
      </c>
    </row>
    <row r="24" spans="2:3" x14ac:dyDescent="0.3">
      <c r="B24" s="5">
        <v>170</v>
      </c>
      <c r="C24" s="29">
        <v>1.1626104479925592E-2</v>
      </c>
    </row>
    <row r="25" spans="2:3" x14ac:dyDescent="0.3">
      <c r="B25" s="5">
        <v>169</v>
      </c>
      <c r="C25" s="29">
        <v>4.8054565183692447E-3</v>
      </c>
    </row>
    <row r="26" spans="2:3" x14ac:dyDescent="0.3">
      <c r="B26" s="5">
        <v>168</v>
      </c>
      <c r="C26" s="29">
        <v>1.0463494031933033E-2</v>
      </c>
    </row>
    <row r="27" spans="2:3" x14ac:dyDescent="0.3">
      <c r="B27" s="5">
        <v>165</v>
      </c>
      <c r="C27" s="29">
        <v>4.1233917222136103E-2</v>
      </c>
    </row>
    <row r="28" spans="2:3" x14ac:dyDescent="0.3">
      <c r="B28" s="5">
        <v>164</v>
      </c>
      <c r="C28" s="29">
        <v>2.5151139358239032E-2</v>
      </c>
    </row>
    <row r="29" spans="2:3" x14ac:dyDescent="0.3">
      <c r="B29" s="5">
        <v>162</v>
      </c>
      <c r="C29" s="29">
        <v>1.5501472639900791E-3</v>
      </c>
    </row>
    <row r="30" spans="2:3" x14ac:dyDescent="0.3">
      <c r="B30" s="5">
        <v>161</v>
      </c>
      <c r="C30" s="29">
        <v>8.0607657727484114E-3</v>
      </c>
    </row>
    <row r="31" spans="2:3" x14ac:dyDescent="0.3">
      <c r="B31" s="5">
        <v>159</v>
      </c>
      <c r="C31" s="29">
        <v>4.1853976127732137E-3</v>
      </c>
    </row>
    <row r="32" spans="2:3" x14ac:dyDescent="0.3">
      <c r="B32" s="5">
        <v>158</v>
      </c>
      <c r="C32" s="29">
        <v>8.8358394047434504E-3</v>
      </c>
    </row>
    <row r="33" spans="2:3" x14ac:dyDescent="0.3">
      <c r="B33" s="5">
        <v>156</v>
      </c>
      <c r="C33" s="29">
        <v>1.8136722988683924E-2</v>
      </c>
    </row>
    <row r="34" spans="2:3" x14ac:dyDescent="0.3">
      <c r="B34" s="5">
        <v>154</v>
      </c>
      <c r="C34" s="29">
        <v>1.5501472639900791E-2</v>
      </c>
    </row>
    <row r="35" spans="2:3" x14ac:dyDescent="0.3">
      <c r="B35" s="5">
        <v>153</v>
      </c>
      <c r="C35" s="29">
        <v>5.5805301503642846E-3</v>
      </c>
    </row>
    <row r="36" spans="2:3" x14ac:dyDescent="0.3">
      <c r="B36" s="5">
        <v>152</v>
      </c>
      <c r="C36" s="29">
        <v>3.8288637420554952E-2</v>
      </c>
    </row>
    <row r="37" spans="2:3" x14ac:dyDescent="0.3">
      <c r="B37" s="5">
        <v>148</v>
      </c>
      <c r="C37" s="29">
        <v>1.860176716788095E-2</v>
      </c>
    </row>
    <row r="38" spans="2:3" x14ac:dyDescent="0.3">
      <c r="B38" s="5">
        <v>147</v>
      </c>
      <c r="C38" s="29">
        <v>3.0227871647806543E-3</v>
      </c>
    </row>
    <row r="39" spans="2:3" x14ac:dyDescent="0.3">
      <c r="B39" s="5">
        <v>145</v>
      </c>
      <c r="C39" s="29">
        <v>2.0926988063866068E-3</v>
      </c>
    </row>
    <row r="40" spans="2:3" x14ac:dyDescent="0.3">
      <c r="B40" s="5">
        <v>143</v>
      </c>
      <c r="C40" s="29">
        <v>3.4878313439776779E-2</v>
      </c>
    </row>
    <row r="41" spans="2:3" x14ac:dyDescent="0.3">
      <c r="B41" s="5">
        <v>142</v>
      </c>
      <c r="C41" s="29">
        <v>4.8829638815687491E-3</v>
      </c>
    </row>
    <row r="42" spans="2:3" x14ac:dyDescent="0.3">
      <c r="B42" s="5">
        <v>141</v>
      </c>
      <c r="C42" s="29">
        <v>5.4255154239652766E-3</v>
      </c>
    </row>
    <row r="43" spans="2:3" x14ac:dyDescent="0.3">
      <c r="B43" s="5">
        <v>140</v>
      </c>
      <c r="C43" s="29">
        <v>2.0616958611068052E-2</v>
      </c>
    </row>
    <row r="44" spans="2:3" x14ac:dyDescent="0.3">
      <c r="B44" s="5">
        <v>139</v>
      </c>
      <c r="C44" s="29">
        <v>2.3368470004650442E-2</v>
      </c>
    </row>
    <row r="45" spans="2:3" x14ac:dyDescent="0.3">
      <c r="B45" s="5">
        <v>138</v>
      </c>
      <c r="C45" s="29">
        <v>4.9604712447682532E-2</v>
      </c>
    </row>
    <row r="46" spans="2:3" x14ac:dyDescent="0.3">
      <c r="B46" s="5">
        <v>136</v>
      </c>
      <c r="C46" s="29">
        <v>1.5346457913501782E-2</v>
      </c>
    </row>
    <row r="47" spans="2:3" x14ac:dyDescent="0.3">
      <c r="B47" s="5">
        <v>135</v>
      </c>
      <c r="C47" s="29">
        <v>3.1002945279801579E-4</v>
      </c>
    </row>
    <row r="48" spans="2:3" x14ac:dyDescent="0.3">
      <c r="B48" s="5">
        <v>132</v>
      </c>
      <c r="C48" s="29">
        <v>1.0463494031933033E-2</v>
      </c>
    </row>
    <row r="49" spans="2:3" x14ac:dyDescent="0.3">
      <c r="B49" s="5">
        <v>130</v>
      </c>
      <c r="C49" s="29">
        <v>8.1382731359479158E-3</v>
      </c>
    </row>
    <row r="50" spans="2:3" x14ac:dyDescent="0.3">
      <c r="B50" s="5">
        <v>128</v>
      </c>
      <c r="C50" s="29">
        <v>6.5106185087583325E-3</v>
      </c>
    </row>
    <row r="51" spans="2:3" x14ac:dyDescent="0.3">
      <c r="B51" s="5">
        <v>126</v>
      </c>
      <c r="C51" s="29">
        <v>1.3951325375910711E-2</v>
      </c>
    </row>
    <row r="52" spans="2:3" x14ac:dyDescent="0.3">
      <c r="B52" s="5">
        <v>125</v>
      </c>
      <c r="C52" s="29">
        <v>7.3631995039528759E-3</v>
      </c>
    </row>
    <row r="53" spans="2:3" x14ac:dyDescent="0.3">
      <c r="B53" s="5">
        <v>124</v>
      </c>
      <c r="C53" s="29">
        <v>4.6504417919702372E-4</v>
      </c>
    </row>
    <row r="54" spans="2:3" x14ac:dyDescent="0.3">
      <c r="B54" s="5">
        <v>122</v>
      </c>
      <c r="C54" s="29">
        <v>2.0539451247868549E-2</v>
      </c>
    </row>
    <row r="55" spans="2:3" x14ac:dyDescent="0.3">
      <c r="B55" s="5">
        <v>120</v>
      </c>
      <c r="C55" s="29">
        <v>4.7667028367694934E-3</v>
      </c>
    </row>
    <row r="56" spans="2:3" x14ac:dyDescent="0.3">
      <c r="B56" s="5">
        <v>119</v>
      </c>
      <c r="C56" s="29">
        <v>4.4566733839714774E-3</v>
      </c>
    </row>
    <row r="57" spans="2:3" x14ac:dyDescent="0.3">
      <c r="B57" s="5">
        <v>118</v>
      </c>
      <c r="C57" s="29">
        <v>3.5769648116571073E-2</v>
      </c>
    </row>
    <row r="58" spans="2:3" x14ac:dyDescent="0.3">
      <c r="B58" s="5">
        <v>114</v>
      </c>
      <c r="C58" s="29">
        <v>2.604247403503333E-2</v>
      </c>
    </row>
    <row r="59" spans="2:3" x14ac:dyDescent="0.3">
      <c r="B59" s="5">
        <v>112</v>
      </c>
      <c r="C59" s="29">
        <v>1.4261354828708727E-2</v>
      </c>
    </row>
    <row r="60" spans="2:3" x14ac:dyDescent="0.3">
      <c r="B60" s="5">
        <v>110</v>
      </c>
      <c r="C60" s="29">
        <v>1.0812277166330802E-2</v>
      </c>
    </row>
    <row r="61" spans="2:3" x14ac:dyDescent="0.3">
      <c r="B61" s="5">
        <v>107</v>
      </c>
      <c r="C61" s="29">
        <v>2.7902650751821423E-3</v>
      </c>
    </row>
    <row r="62" spans="2:3" x14ac:dyDescent="0.3">
      <c r="B62" s="5">
        <v>105</v>
      </c>
      <c r="C62" s="29">
        <v>7.9445047279491556E-3</v>
      </c>
    </row>
    <row r="63" spans="2:3" x14ac:dyDescent="0.3">
      <c r="B63" s="5">
        <v>104</v>
      </c>
      <c r="C63" s="29">
        <v>1.5501472639900791E-2</v>
      </c>
    </row>
    <row r="64" spans="2:3" x14ac:dyDescent="0.3">
      <c r="B64" s="5">
        <v>103</v>
      </c>
      <c r="C64" s="29">
        <v>1.6276546271895832E-2</v>
      </c>
    </row>
    <row r="65" spans="2:3" x14ac:dyDescent="0.3">
      <c r="B65" s="5" t="s">
        <v>489</v>
      </c>
      <c r="C65" s="2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25766-D622-47FC-9EFD-3C6E9682AC56}">
  <sheetPr filterMode="1"/>
  <dimension ref="B2:G102"/>
  <sheetViews>
    <sheetView tabSelected="1" workbookViewId="0">
      <selection activeCell="K22" sqref="K22"/>
    </sheetView>
  </sheetViews>
  <sheetFormatPr defaultRowHeight="14.4" x14ac:dyDescent="0.3"/>
  <sheetData>
    <row r="2" spans="2:7" hidden="1" x14ac:dyDescent="0.3">
      <c r="B2" s="30" t="s">
        <v>474</v>
      </c>
      <c r="C2" s="31" t="s">
        <v>475</v>
      </c>
      <c r="D2" s="31" t="s">
        <v>476</v>
      </c>
      <c r="E2" s="31" t="s">
        <v>367</v>
      </c>
      <c r="F2" s="31" t="s">
        <v>477</v>
      </c>
      <c r="G2" s="32" t="s">
        <v>505</v>
      </c>
    </row>
    <row r="3" spans="2:7" hidden="1" x14ac:dyDescent="0.3">
      <c r="B3" s="33">
        <v>1</v>
      </c>
      <c r="C3" s="28">
        <v>45163</v>
      </c>
      <c r="D3" s="28" t="s">
        <v>478</v>
      </c>
      <c r="E3" s="28">
        <v>147</v>
      </c>
      <c r="F3" s="28">
        <v>3</v>
      </c>
      <c r="G3" s="34">
        <v>8</v>
      </c>
    </row>
    <row r="4" spans="2:7" x14ac:dyDescent="0.3">
      <c r="B4" s="33">
        <v>2</v>
      </c>
      <c r="C4" s="28">
        <v>45310</v>
      </c>
      <c r="D4" s="28" t="s">
        <v>479</v>
      </c>
      <c r="E4" s="28">
        <v>121</v>
      </c>
      <c r="F4" s="28">
        <v>9</v>
      </c>
      <c r="G4" s="34">
        <v>1</v>
      </c>
    </row>
    <row r="5" spans="2:7" hidden="1" x14ac:dyDescent="0.3">
      <c r="B5" s="33">
        <v>3</v>
      </c>
      <c r="C5" s="28">
        <v>45227</v>
      </c>
      <c r="D5" s="28" t="s">
        <v>480</v>
      </c>
      <c r="E5" s="28">
        <v>197</v>
      </c>
      <c r="F5" s="28">
        <v>1</v>
      </c>
      <c r="G5" s="34">
        <v>10</v>
      </c>
    </row>
    <row r="6" spans="2:7" x14ac:dyDescent="0.3">
      <c r="B6" s="33">
        <v>4</v>
      </c>
      <c r="C6" s="28">
        <v>45135</v>
      </c>
      <c r="D6" s="28" t="s">
        <v>480</v>
      </c>
      <c r="E6" s="28">
        <v>150</v>
      </c>
      <c r="F6" s="28">
        <v>10</v>
      </c>
      <c r="G6" s="34">
        <v>7</v>
      </c>
    </row>
    <row r="7" spans="2:7" hidden="1" x14ac:dyDescent="0.3">
      <c r="B7" s="33">
        <v>5</v>
      </c>
      <c r="C7" s="28">
        <v>45144</v>
      </c>
      <c r="D7" s="28" t="s">
        <v>478</v>
      </c>
      <c r="E7" s="28">
        <v>132</v>
      </c>
      <c r="F7" s="28">
        <v>3</v>
      </c>
      <c r="G7" s="34">
        <v>8</v>
      </c>
    </row>
    <row r="8" spans="2:7" hidden="1" x14ac:dyDescent="0.3">
      <c r="B8" s="33">
        <v>6</v>
      </c>
      <c r="C8" s="28">
        <v>45357</v>
      </c>
      <c r="D8" s="28" t="s">
        <v>479</v>
      </c>
      <c r="E8" s="28">
        <v>193</v>
      </c>
      <c r="F8" s="28">
        <v>5</v>
      </c>
      <c r="G8" s="34">
        <v>3</v>
      </c>
    </row>
    <row r="9" spans="2:7" hidden="1" x14ac:dyDescent="0.3">
      <c r="B9" s="33">
        <v>7</v>
      </c>
      <c r="C9" s="28">
        <v>45449</v>
      </c>
      <c r="D9" s="28" t="s">
        <v>481</v>
      </c>
      <c r="E9" s="28">
        <v>123</v>
      </c>
      <c r="F9" s="28">
        <v>5</v>
      </c>
      <c r="G9" s="34">
        <v>6</v>
      </c>
    </row>
    <row r="10" spans="2:7" hidden="1" x14ac:dyDescent="0.3">
      <c r="B10" s="33">
        <v>8</v>
      </c>
      <c r="C10" s="28">
        <v>45349</v>
      </c>
      <c r="D10" s="28" t="s">
        <v>478</v>
      </c>
      <c r="E10" s="28">
        <v>181</v>
      </c>
      <c r="F10" s="28">
        <v>1</v>
      </c>
      <c r="G10" s="34">
        <v>2</v>
      </c>
    </row>
    <row r="11" spans="2:7" hidden="1" x14ac:dyDescent="0.3">
      <c r="B11" s="33">
        <v>9</v>
      </c>
      <c r="C11" s="28">
        <v>45343</v>
      </c>
      <c r="D11" s="28" t="s">
        <v>480</v>
      </c>
      <c r="E11" s="28">
        <v>148</v>
      </c>
      <c r="F11" s="28">
        <v>4</v>
      </c>
      <c r="G11" s="34">
        <v>2</v>
      </c>
    </row>
    <row r="12" spans="2:7" x14ac:dyDescent="0.3">
      <c r="B12" s="33">
        <v>10</v>
      </c>
      <c r="C12" s="28">
        <v>45282</v>
      </c>
      <c r="D12" s="28" t="s">
        <v>478</v>
      </c>
      <c r="E12" s="28">
        <v>171</v>
      </c>
      <c r="F12" s="28">
        <v>9</v>
      </c>
      <c r="G12" s="34">
        <v>12</v>
      </c>
    </row>
    <row r="13" spans="2:7" hidden="1" x14ac:dyDescent="0.3">
      <c r="B13" s="33">
        <v>11</v>
      </c>
      <c r="C13" s="28">
        <v>45235</v>
      </c>
      <c r="D13" s="28" t="s">
        <v>478</v>
      </c>
      <c r="E13" s="28">
        <v>167</v>
      </c>
      <c r="F13" s="28">
        <v>7</v>
      </c>
      <c r="G13" s="34">
        <v>11</v>
      </c>
    </row>
    <row r="14" spans="2:7" hidden="1" x14ac:dyDescent="0.3">
      <c r="B14" s="33">
        <v>12</v>
      </c>
      <c r="C14" s="28">
        <v>45159</v>
      </c>
      <c r="D14" s="28" t="s">
        <v>479</v>
      </c>
      <c r="E14" s="28">
        <v>159</v>
      </c>
      <c r="F14" s="28">
        <v>5</v>
      </c>
      <c r="G14" s="34">
        <v>8</v>
      </c>
    </row>
    <row r="15" spans="2:7" hidden="1" x14ac:dyDescent="0.3">
      <c r="B15" s="33">
        <v>13</v>
      </c>
      <c r="C15" s="28">
        <v>45158</v>
      </c>
      <c r="D15" s="28" t="s">
        <v>481</v>
      </c>
      <c r="E15" s="28">
        <v>143</v>
      </c>
      <c r="F15" s="28">
        <v>4</v>
      </c>
      <c r="G15" s="34">
        <v>8</v>
      </c>
    </row>
    <row r="16" spans="2:7" x14ac:dyDescent="0.3">
      <c r="B16" s="33">
        <v>14</v>
      </c>
      <c r="C16" s="28">
        <v>45292</v>
      </c>
      <c r="D16" s="28" t="s">
        <v>479</v>
      </c>
      <c r="E16" s="28">
        <v>180</v>
      </c>
      <c r="F16" s="28">
        <v>9</v>
      </c>
      <c r="G16" s="34">
        <v>1</v>
      </c>
    </row>
    <row r="17" spans="2:7" x14ac:dyDescent="0.3">
      <c r="B17" s="33">
        <v>15</v>
      </c>
      <c r="C17" s="28">
        <v>45091</v>
      </c>
      <c r="D17" s="28" t="s">
        <v>480</v>
      </c>
      <c r="E17" s="28">
        <v>153</v>
      </c>
      <c r="F17" s="28">
        <v>8</v>
      </c>
      <c r="G17" s="34">
        <v>6</v>
      </c>
    </row>
    <row r="18" spans="2:7" hidden="1" x14ac:dyDescent="0.3">
      <c r="B18" s="33">
        <v>16</v>
      </c>
      <c r="C18" s="28">
        <v>45129</v>
      </c>
      <c r="D18" s="28" t="s">
        <v>480</v>
      </c>
      <c r="E18" s="28">
        <v>127</v>
      </c>
      <c r="F18" s="28">
        <v>6</v>
      </c>
      <c r="G18" s="34">
        <v>7</v>
      </c>
    </row>
    <row r="19" spans="2:7" hidden="1" x14ac:dyDescent="0.3">
      <c r="B19" s="33">
        <v>17</v>
      </c>
      <c r="C19" s="28">
        <v>45407</v>
      </c>
      <c r="D19" s="28" t="s">
        <v>479</v>
      </c>
      <c r="E19" s="28">
        <v>188</v>
      </c>
      <c r="F19" s="28">
        <v>3</v>
      </c>
      <c r="G19" s="34">
        <v>4</v>
      </c>
    </row>
    <row r="20" spans="2:7" hidden="1" x14ac:dyDescent="0.3">
      <c r="B20" s="33">
        <v>18</v>
      </c>
      <c r="C20" s="28">
        <v>45297</v>
      </c>
      <c r="D20" s="28" t="s">
        <v>481</v>
      </c>
      <c r="E20" s="28">
        <v>189</v>
      </c>
      <c r="F20" s="28">
        <v>5</v>
      </c>
      <c r="G20" s="34">
        <v>1</v>
      </c>
    </row>
    <row r="21" spans="2:7" hidden="1" x14ac:dyDescent="0.3">
      <c r="B21" s="33">
        <v>19</v>
      </c>
      <c r="C21" s="28">
        <v>45390</v>
      </c>
      <c r="D21" s="28" t="s">
        <v>480</v>
      </c>
      <c r="E21" s="28">
        <v>149</v>
      </c>
      <c r="F21" s="28">
        <v>3</v>
      </c>
      <c r="G21" s="34">
        <v>4</v>
      </c>
    </row>
    <row r="22" spans="2:7" x14ac:dyDescent="0.3">
      <c r="B22" s="33">
        <v>20</v>
      </c>
      <c r="C22" s="28">
        <v>45314</v>
      </c>
      <c r="D22" s="28" t="s">
        <v>481</v>
      </c>
      <c r="E22" s="28">
        <v>137</v>
      </c>
      <c r="F22" s="28">
        <v>10</v>
      </c>
      <c r="G22" s="34">
        <v>1</v>
      </c>
    </row>
    <row r="23" spans="2:7" hidden="1" x14ac:dyDescent="0.3">
      <c r="B23" s="33">
        <v>21</v>
      </c>
      <c r="C23" s="28">
        <v>45273</v>
      </c>
      <c r="D23" s="28" t="s">
        <v>478</v>
      </c>
      <c r="E23" s="28">
        <v>104</v>
      </c>
      <c r="F23" s="28">
        <v>4</v>
      </c>
      <c r="G23" s="34">
        <v>12</v>
      </c>
    </row>
    <row r="24" spans="2:7" hidden="1" x14ac:dyDescent="0.3">
      <c r="B24" s="33">
        <v>22</v>
      </c>
      <c r="C24" s="28">
        <v>45422</v>
      </c>
      <c r="D24" s="28" t="s">
        <v>480</v>
      </c>
      <c r="E24" s="28">
        <v>170</v>
      </c>
      <c r="F24" s="28">
        <v>5</v>
      </c>
      <c r="G24" s="34">
        <v>5</v>
      </c>
    </row>
    <row r="25" spans="2:7" hidden="1" x14ac:dyDescent="0.3">
      <c r="B25" s="33">
        <v>23</v>
      </c>
      <c r="C25" s="28">
        <v>45373</v>
      </c>
      <c r="D25" s="28" t="s">
        <v>481</v>
      </c>
      <c r="E25" s="28">
        <v>191</v>
      </c>
      <c r="F25" s="28">
        <v>4</v>
      </c>
      <c r="G25" s="34">
        <v>3</v>
      </c>
    </row>
    <row r="26" spans="2:7" hidden="1" x14ac:dyDescent="0.3">
      <c r="B26" s="33">
        <v>24</v>
      </c>
      <c r="C26" s="28">
        <v>45425</v>
      </c>
      <c r="D26" s="28" t="s">
        <v>479</v>
      </c>
      <c r="E26" s="28">
        <v>139</v>
      </c>
      <c r="F26" s="28">
        <v>7</v>
      </c>
      <c r="G26" s="34">
        <v>5</v>
      </c>
    </row>
    <row r="27" spans="2:7" hidden="1" x14ac:dyDescent="0.3">
      <c r="B27" s="33">
        <v>25</v>
      </c>
      <c r="C27" s="28">
        <v>45330</v>
      </c>
      <c r="D27" s="28" t="s">
        <v>480</v>
      </c>
      <c r="E27" s="28">
        <v>129</v>
      </c>
      <c r="F27" s="28">
        <v>1</v>
      </c>
      <c r="G27" s="34">
        <v>2</v>
      </c>
    </row>
    <row r="28" spans="2:7" hidden="1" x14ac:dyDescent="0.3">
      <c r="B28" s="33">
        <v>26</v>
      </c>
      <c r="C28" s="28">
        <v>45140</v>
      </c>
      <c r="D28" s="28" t="s">
        <v>479</v>
      </c>
      <c r="E28" s="28">
        <v>192</v>
      </c>
      <c r="F28" s="28">
        <v>6</v>
      </c>
      <c r="G28" s="34">
        <v>8</v>
      </c>
    </row>
    <row r="29" spans="2:7" hidden="1" x14ac:dyDescent="0.3">
      <c r="B29" s="33">
        <v>27</v>
      </c>
      <c r="C29" s="28">
        <v>45395</v>
      </c>
      <c r="D29" s="28" t="s">
        <v>478</v>
      </c>
      <c r="E29" s="28">
        <v>131</v>
      </c>
      <c r="F29" s="28">
        <v>3</v>
      </c>
      <c r="G29" s="34">
        <v>4</v>
      </c>
    </row>
    <row r="30" spans="2:7" hidden="1" x14ac:dyDescent="0.3">
      <c r="B30" s="33">
        <v>28</v>
      </c>
      <c r="C30" s="28">
        <v>45230</v>
      </c>
      <c r="D30" s="28" t="s">
        <v>480</v>
      </c>
      <c r="E30" s="28">
        <v>117</v>
      </c>
      <c r="F30" s="28">
        <v>7</v>
      </c>
      <c r="G30" s="34">
        <v>10</v>
      </c>
    </row>
    <row r="31" spans="2:7" hidden="1" x14ac:dyDescent="0.3">
      <c r="B31" s="33">
        <v>29</v>
      </c>
      <c r="C31" s="28">
        <v>45329</v>
      </c>
      <c r="D31" s="28" t="s">
        <v>478</v>
      </c>
      <c r="E31" s="28">
        <v>148</v>
      </c>
      <c r="F31" s="28">
        <v>7</v>
      </c>
      <c r="G31" s="34">
        <v>2</v>
      </c>
    </row>
    <row r="32" spans="2:7" hidden="1" x14ac:dyDescent="0.3">
      <c r="B32" s="33">
        <v>30</v>
      </c>
      <c r="C32" s="28">
        <v>45419</v>
      </c>
      <c r="D32" s="28" t="s">
        <v>479</v>
      </c>
      <c r="E32" s="28">
        <v>161</v>
      </c>
      <c r="F32" s="28">
        <v>4</v>
      </c>
      <c r="G32" s="34">
        <v>5</v>
      </c>
    </row>
    <row r="33" spans="2:7" hidden="1" x14ac:dyDescent="0.3">
      <c r="B33" s="33">
        <v>31</v>
      </c>
      <c r="C33" s="28">
        <v>45257</v>
      </c>
      <c r="D33" s="28" t="s">
        <v>479</v>
      </c>
      <c r="E33" s="28">
        <v>178</v>
      </c>
      <c r="F33" s="28">
        <v>2</v>
      </c>
      <c r="G33" s="34">
        <v>11</v>
      </c>
    </row>
    <row r="34" spans="2:7" hidden="1" x14ac:dyDescent="0.3">
      <c r="B34" s="33">
        <v>32</v>
      </c>
      <c r="C34" s="28">
        <v>45328</v>
      </c>
      <c r="D34" s="28" t="s">
        <v>480</v>
      </c>
      <c r="E34" s="28">
        <v>141</v>
      </c>
      <c r="F34" s="28">
        <v>5</v>
      </c>
      <c r="G34" s="34">
        <v>2</v>
      </c>
    </row>
    <row r="35" spans="2:7" x14ac:dyDescent="0.3">
      <c r="B35" s="33">
        <v>33</v>
      </c>
      <c r="C35" s="28">
        <v>45258</v>
      </c>
      <c r="D35" s="28" t="s">
        <v>479</v>
      </c>
      <c r="E35" s="28">
        <v>114</v>
      </c>
      <c r="F35" s="28">
        <v>9</v>
      </c>
      <c r="G35" s="34">
        <v>11</v>
      </c>
    </row>
    <row r="36" spans="2:7" x14ac:dyDescent="0.3">
      <c r="B36" s="33">
        <v>34</v>
      </c>
      <c r="C36" s="28">
        <v>45362</v>
      </c>
      <c r="D36" s="28" t="s">
        <v>481</v>
      </c>
      <c r="E36" s="28">
        <v>137</v>
      </c>
      <c r="F36" s="28">
        <v>10</v>
      </c>
      <c r="G36" s="34">
        <v>3</v>
      </c>
    </row>
    <row r="37" spans="2:7" hidden="1" x14ac:dyDescent="0.3">
      <c r="B37" s="33">
        <v>35</v>
      </c>
      <c r="C37" s="28">
        <v>45330</v>
      </c>
      <c r="D37" s="28" t="s">
        <v>478</v>
      </c>
      <c r="E37" s="28">
        <v>156</v>
      </c>
      <c r="F37" s="28">
        <v>6</v>
      </c>
      <c r="G37" s="34">
        <v>2</v>
      </c>
    </row>
    <row r="38" spans="2:7" hidden="1" x14ac:dyDescent="0.3">
      <c r="B38" s="33">
        <v>36</v>
      </c>
      <c r="C38" s="28">
        <v>45217</v>
      </c>
      <c r="D38" s="28" t="s">
        <v>481</v>
      </c>
      <c r="E38" s="28">
        <v>103</v>
      </c>
      <c r="F38" s="28">
        <v>5</v>
      </c>
      <c r="G38" s="34">
        <v>10</v>
      </c>
    </row>
    <row r="39" spans="2:7" x14ac:dyDescent="0.3">
      <c r="B39" s="33">
        <v>37</v>
      </c>
      <c r="C39" s="28">
        <v>45339</v>
      </c>
      <c r="D39" s="28" t="s">
        <v>478</v>
      </c>
      <c r="E39" s="28">
        <v>192</v>
      </c>
      <c r="F39" s="28">
        <v>8</v>
      </c>
      <c r="G39" s="34">
        <v>2</v>
      </c>
    </row>
    <row r="40" spans="2:7" hidden="1" x14ac:dyDescent="0.3">
      <c r="B40" s="33">
        <v>38</v>
      </c>
      <c r="C40" s="28">
        <v>45246</v>
      </c>
      <c r="D40" s="28" t="s">
        <v>480</v>
      </c>
      <c r="E40" s="28">
        <v>150</v>
      </c>
      <c r="F40" s="28">
        <v>4</v>
      </c>
      <c r="G40" s="34">
        <v>11</v>
      </c>
    </row>
    <row r="41" spans="2:7" hidden="1" x14ac:dyDescent="0.3">
      <c r="B41" s="33">
        <v>39</v>
      </c>
      <c r="C41" s="28">
        <v>45185</v>
      </c>
      <c r="D41" s="28" t="s">
        <v>478</v>
      </c>
      <c r="E41" s="28">
        <v>109</v>
      </c>
      <c r="F41" s="28">
        <v>7</v>
      </c>
      <c r="G41" s="34">
        <v>9</v>
      </c>
    </row>
    <row r="42" spans="2:7" hidden="1" x14ac:dyDescent="0.3">
      <c r="B42" s="33">
        <v>40</v>
      </c>
      <c r="C42" s="28">
        <v>45354</v>
      </c>
      <c r="D42" s="28" t="s">
        <v>478</v>
      </c>
      <c r="E42" s="28">
        <v>195</v>
      </c>
      <c r="F42" s="28">
        <v>1</v>
      </c>
      <c r="G42" s="34">
        <v>3</v>
      </c>
    </row>
    <row r="43" spans="2:7" hidden="1" x14ac:dyDescent="0.3">
      <c r="B43" s="33">
        <v>41</v>
      </c>
      <c r="C43" s="28">
        <v>45315</v>
      </c>
      <c r="D43" s="28" t="s">
        <v>480</v>
      </c>
      <c r="E43" s="28">
        <v>169</v>
      </c>
      <c r="F43" s="28">
        <v>4</v>
      </c>
      <c r="G43" s="34">
        <v>1</v>
      </c>
    </row>
    <row r="44" spans="2:7" x14ac:dyDescent="0.3">
      <c r="B44" s="33">
        <v>42</v>
      </c>
      <c r="C44" s="28">
        <v>45233</v>
      </c>
      <c r="D44" s="28" t="s">
        <v>479</v>
      </c>
      <c r="E44" s="28">
        <v>113</v>
      </c>
      <c r="F44" s="28">
        <v>9</v>
      </c>
      <c r="G44" s="34">
        <v>11</v>
      </c>
    </row>
    <row r="45" spans="2:7" hidden="1" x14ac:dyDescent="0.3">
      <c r="B45" s="33">
        <v>43</v>
      </c>
      <c r="C45" s="28">
        <v>45102</v>
      </c>
      <c r="D45" s="28" t="s">
        <v>481</v>
      </c>
      <c r="E45" s="28">
        <v>136</v>
      </c>
      <c r="F45" s="28">
        <v>4</v>
      </c>
      <c r="G45" s="34">
        <v>6</v>
      </c>
    </row>
    <row r="46" spans="2:7" hidden="1" x14ac:dyDescent="0.3">
      <c r="B46" s="33">
        <v>44</v>
      </c>
      <c r="C46" s="28">
        <v>45452</v>
      </c>
      <c r="D46" s="28" t="s">
        <v>481</v>
      </c>
      <c r="E46" s="28">
        <v>154</v>
      </c>
      <c r="F46" s="28">
        <v>4</v>
      </c>
      <c r="G46" s="34">
        <v>6</v>
      </c>
    </row>
    <row r="47" spans="2:7" x14ac:dyDescent="0.3">
      <c r="B47" s="33">
        <v>45</v>
      </c>
      <c r="C47" s="28">
        <v>45253</v>
      </c>
      <c r="D47" s="28" t="s">
        <v>478</v>
      </c>
      <c r="E47" s="28">
        <v>150</v>
      </c>
      <c r="F47" s="28">
        <v>9</v>
      </c>
      <c r="G47" s="34">
        <v>11</v>
      </c>
    </row>
    <row r="48" spans="2:7" hidden="1" x14ac:dyDescent="0.3">
      <c r="B48" s="33">
        <v>46</v>
      </c>
      <c r="C48" s="28">
        <v>45091</v>
      </c>
      <c r="D48" s="28" t="s">
        <v>479</v>
      </c>
      <c r="E48" s="28">
        <v>143</v>
      </c>
      <c r="F48" s="28">
        <v>7</v>
      </c>
      <c r="G48" s="34">
        <v>6</v>
      </c>
    </row>
    <row r="49" spans="2:7" hidden="1" x14ac:dyDescent="0.3">
      <c r="B49" s="33">
        <v>47</v>
      </c>
      <c r="C49" s="28">
        <v>45391</v>
      </c>
      <c r="D49" s="28" t="s">
        <v>481</v>
      </c>
      <c r="E49" s="28">
        <v>185</v>
      </c>
      <c r="F49" s="28">
        <v>5</v>
      </c>
      <c r="G49" s="34">
        <v>4</v>
      </c>
    </row>
    <row r="50" spans="2:7" hidden="1" x14ac:dyDescent="0.3">
      <c r="B50" s="33">
        <v>48</v>
      </c>
      <c r="C50" s="28">
        <v>45361</v>
      </c>
      <c r="D50" s="28" t="s">
        <v>481</v>
      </c>
      <c r="E50" s="28">
        <v>163</v>
      </c>
      <c r="F50" s="28">
        <v>3</v>
      </c>
      <c r="G50" s="34">
        <v>3</v>
      </c>
    </row>
    <row r="51" spans="2:7" hidden="1" x14ac:dyDescent="0.3">
      <c r="B51" s="33">
        <v>49</v>
      </c>
      <c r="C51" s="28">
        <v>45320</v>
      </c>
      <c r="D51" s="28" t="s">
        <v>479</v>
      </c>
      <c r="E51" s="28">
        <v>163</v>
      </c>
      <c r="F51" s="28">
        <v>6</v>
      </c>
      <c r="G51" s="34">
        <v>1</v>
      </c>
    </row>
    <row r="52" spans="2:7" hidden="1" x14ac:dyDescent="0.3">
      <c r="B52" s="33">
        <v>50</v>
      </c>
      <c r="C52" s="28">
        <v>45432</v>
      </c>
      <c r="D52" s="28" t="s">
        <v>478</v>
      </c>
      <c r="E52" s="28">
        <v>164</v>
      </c>
      <c r="F52" s="28">
        <v>4</v>
      </c>
      <c r="G52" s="34">
        <v>5</v>
      </c>
    </row>
    <row r="53" spans="2:7" hidden="1" x14ac:dyDescent="0.3">
      <c r="B53" s="33">
        <v>51</v>
      </c>
      <c r="C53" s="28">
        <v>45188</v>
      </c>
      <c r="D53" s="28" t="s">
        <v>478</v>
      </c>
      <c r="E53" s="28">
        <v>119</v>
      </c>
      <c r="F53" s="28">
        <v>3</v>
      </c>
      <c r="G53" s="34">
        <v>9</v>
      </c>
    </row>
    <row r="54" spans="2:7" hidden="1" x14ac:dyDescent="0.3">
      <c r="B54" s="33">
        <v>52</v>
      </c>
      <c r="C54" s="28">
        <v>45099</v>
      </c>
      <c r="D54" s="28" t="s">
        <v>481</v>
      </c>
      <c r="E54" s="28">
        <v>195</v>
      </c>
      <c r="F54" s="28">
        <v>6</v>
      </c>
      <c r="G54" s="34">
        <v>6</v>
      </c>
    </row>
    <row r="55" spans="2:7" x14ac:dyDescent="0.3">
      <c r="B55" s="33">
        <v>53</v>
      </c>
      <c r="C55" s="28">
        <v>45423</v>
      </c>
      <c r="D55" s="28" t="s">
        <v>481</v>
      </c>
      <c r="E55" s="28">
        <v>149</v>
      </c>
      <c r="F55" s="28">
        <v>10</v>
      </c>
      <c r="G55" s="34">
        <v>5</v>
      </c>
    </row>
    <row r="56" spans="2:7" x14ac:dyDescent="0.3">
      <c r="B56" s="33">
        <v>54</v>
      </c>
      <c r="C56" s="28">
        <v>45362</v>
      </c>
      <c r="D56" s="28" t="s">
        <v>478</v>
      </c>
      <c r="E56" s="28">
        <v>172</v>
      </c>
      <c r="F56" s="28">
        <v>8</v>
      </c>
      <c r="G56" s="34">
        <v>3</v>
      </c>
    </row>
    <row r="57" spans="2:7" hidden="1" x14ac:dyDescent="0.3">
      <c r="B57" s="33">
        <v>55</v>
      </c>
      <c r="C57" s="28">
        <v>45365</v>
      </c>
      <c r="D57" s="28" t="s">
        <v>479</v>
      </c>
      <c r="E57" s="28">
        <v>134</v>
      </c>
      <c r="F57" s="28">
        <v>1</v>
      </c>
      <c r="G57" s="34">
        <v>3</v>
      </c>
    </row>
    <row r="58" spans="2:7" hidden="1" x14ac:dyDescent="0.3">
      <c r="B58" s="33">
        <v>56</v>
      </c>
      <c r="C58" s="28">
        <v>45314</v>
      </c>
      <c r="D58" s="28" t="s">
        <v>479</v>
      </c>
      <c r="E58" s="28">
        <v>196</v>
      </c>
      <c r="F58" s="28">
        <v>4</v>
      </c>
      <c r="G58" s="34">
        <v>1</v>
      </c>
    </row>
    <row r="59" spans="2:7" hidden="1" x14ac:dyDescent="0.3">
      <c r="B59" s="33">
        <v>57</v>
      </c>
      <c r="C59" s="28">
        <v>45434</v>
      </c>
      <c r="D59" s="28" t="s">
        <v>480</v>
      </c>
      <c r="E59" s="28">
        <v>124</v>
      </c>
      <c r="F59" s="28">
        <v>3</v>
      </c>
      <c r="G59" s="34">
        <v>5</v>
      </c>
    </row>
    <row r="60" spans="2:7" hidden="1" x14ac:dyDescent="0.3">
      <c r="B60" s="33">
        <v>58</v>
      </c>
      <c r="C60" s="28">
        <v>45114</v>
      </c>
      <c r="D60" s="28" t="s">
        <v>481</v>
      </c>
      <c r="E60" s="28">
        <v>121</v>
      </c>
      <c r="F60" s="28">
        <v>3</v>
      </c>
      <c r="G60" s="34">
        <v>7</v>
      </c>
    </row>
    <row r="61" spans="2:7" hidden="1" x14ac:dyDescent="0.3">
      <c r="B61" s="33">
        <v>59</v>
      </c>
      <c r="C61" s="28">
        <v>45430</v>
      </c>
      <c r="D61" s="28" t="s">
        <v>480</v>
      </c>
      <c r="E61" s="28">
        <v>112</v>
      </c>
      <c r="F61" s="28">
        <v>2</v>
      </c>
      <c r="G61" s="34">
        <v>5</v>
      </c>
    </row>
    <row r="62" spans="2:7" hidden="1" x14ac:dyDescent="0.3">
      <c r="B62" s="33">
        <v>60</v>
      </c>
      <c r="C62" s="28">
        <v>45228</v>
      </c>
      <c r="D62" s="28" t="s">
        <v>478</v>
      </c>
      <c r="E62" s="28">
        <v>184</v>
      </c>
      <c r="F62" s="28">
        <v>2</v>
      </c>
      <c r="G62" s="34">
        <v>10</v>
      </c>
    </row>
    <row r="63" spans="2:7" hidden="1" x14ac:dyDescent="0.3">
      <c r="B63" s="33">
        <v>61</v>
      </c>
      <c r="C63" s="28">
        <v>45409</v>
      </c>
      <c r="D63" s="28" t="s">
        <v>481</v>
      </c>
      <c r="E63" s="28">
        <v>133</v>
      </c>
      <c r="F63" s="28">
        <v>1</v>
      </c>
      <c r="G63" s="34">
        <v>4</v>
      </c>
    </row>
    <row r="64" spans="2:7" hidden="1" x14ac:dyDescent="0.3">
      <c r="B64" s="33">
        <v>62</v>
      </c>
      <c r="C64" s="28">
        <v>45199</v>
      </c>
      <c r="D64" s="28" t="s">
        <v>478</v>
      </c>
      <c r="E64" s="28">
        <v>102</v>
      </c>
      <c r="F64" s="28">
        <v>4</v>
      </c>
      <c r="G64" s="34">
        <v>9</v>
      </c>
    </row>
    <row r="65" spans="2:7" hidden="1" x14ac:dyDescent="0.3">
      <c r="B65" s="33">
        <v>63</v>
      </c>
      <c r="C65" s="28">
        <v>45453</v>
      </c>
      <c r="D65" s="28" t="s">
        <v>480</v>
      </c>
      <c r="E65" s="28">
        <v>184</v>
      </c>
      <c r="F65" s="28">
        <v>5</v>
      </c>
      <c r="G65" s="34">
        <v>6</v>
      </c>
    </row>
    <row r="66" spans="2:7" x14ac:dyDescent="0.3">
      <c r="B66" s="33">
        <v>64</v>
      </c>
      <c r="C66" s="28">
        <v>45454</v>
      </c>
      <c r="D66" s="28" t="s">
        <v>478</v>
      </c>
      <c r="E66" s="28">
        <v>129</v>
      </c>
      <c r="F66" s="28">
        <v>8</v>
      </c>
      <c r="G66" s="34">
        <v>6</v>
      </c>
    </row>
    <row r="67" spans="2:7" x14ac:dyDescent="0.3">
      <c r="B67" s="33">
        <v>65</v>
      </c>
      <c r="C67" s="28">
        <v>45258</v>
      </c>
      <c r="D67" s="28" t="s">
        <v>479</v>
      </c>
      <c r="E67" s="28">
        <v>155</v>
      </c>
      <c r="F67" s="28">
        <v>10</v>
      </c>
      <c r="G67" s="34">
        <v>11</v>
      </c>
    </row>
    <row r="68" spans="2:7" x14ac:dyDescent="0.3">
      <c r="B68" s="33">
        <v>66</v>
      </c>
      <c r="C68" s="28">
        <v>45289</v>
      </c>
      <c r="D68" s="28" t="s">
        <v>478</v>
      </c>
      <c r="E68" s="28">
        <v>178</v>
      </c>
      <c r="F68" s="28">
        <v>9</v>
      </c>
      <c r="G68" s="34">
        <v>12</v>
      </c>
    </row>
    <row r="69" spans="2:7" hidden="1" x14ac:dyDescent="0.3">
      <c r="B69" s="33">
        <v>67</v>
      </c>
      <c r="C69" s="28">
        <v>45436</v>
      </c>
      <c r="D69" s="28" t="s">
        <v>481</v>
      </c>
      <c r="E69" s="28">
        <v>121</v>
      </c>
      <c r="F69" s="28">
        <v>5</v>
      </c>
      <c r="G69" s="34">
        <v>5</v>
      </c>
    </row>
    <row r="70" spans="2:7" hidden="1" x14ac:dyDescent="0.3">
      <c r="B70" s="33">
        <v>68</v>
      </c>
      <c r="C70" s="28">
        <v>45393</v>
      </c>
      <c r="D70" s="28" t="s">
        <v>478</v>
      </c>
      <c r="E70" s="28">
        <v>113</v>
      </c>
      <c r="F70" s="28">
        <v>3</v>
      </c>
      <c r="G70" s="34">
        <v>4</v>
      </c>
    </row>
    <row r="71" spans="2:7" hidden="1" x14ac:dyDescent="0.3">
      <c r="B71" s="33">
        <v>69</v>
      </c>
      <c r="C71" s="28">
        <v>45171</v>
      </c>
      <c r="D71" s="28" t="s">
        <v>480</v>
      </c>
      <c r="E71" s="28">
        <v>104</v>
      </c>
      <c r="F71" s="28">
        <v>2</v>
      </c>
      <c r="G71" s="34">
        <v>9</v>
      </c>
    </row>
    <row r="72" spans="2:7" hidden="1" x14ac:dyDescent="0.3">
      <c r="B72" s="33">
        <v>70</v>
      </c>
      <c r="C72" s="28">
        <v>45195</v>
      </c>
      <c r="D72" s="28" t="s">
        <v>478</v>
      </c>
      <c r="E72" s="28">
        <v>153</v>
      </c>
      <c r="F72" s="28">
        <v>1</v>
      </c>
      <c r="G72" s="34">
        <v>9</v>
      </c>
    </row>
    <row r="73" spans="2:7" hidden="1" x14ac:dyDescent="0.3">
      <c r="B73" s="33">
        <v>71</v>
      </c>
      <c r="C73" s="28">
        <v>45227</v>
      </c>
      <c r="D73" s="28" t="s">
        <v>479</v>
      </c>
      <c r="E73" s="28">
        <v>180</v>
      </c>
      <c r="F73" s="28">
        <v>7</v>
      </c>
      <c r="G73" s="34">
        <v>10</v>
      </c>
    </row>
    <row r="74" spans="2:7" x14ac:dyDescent="0.3">
      <c r="B74" s="33">
        <v>72</v>
      </c>
      <c r="C74" s="28">
        <v>45216</v>
      </c>
      <c r="D74" s="28" t="s">
        <v>479</v>
      </c>
      <c r="E74" s="28">
        <v>156</v>
      </c>
      <c r="F74" s="28">
        <v>9</v>
      </c>
      <c r="G74" s="34">
        <v>10</v>
      </c>
    </row>
    <row r="75" spans="2:7" hidden="1" x14ac:dyDescent="0.3">
      <c r="B75" s="33">
        <v>73</v>
      </c>
      <c r="C75" s="28">
        <v>45202</v>
      </c>
      <c r="D75" s="28" t="s">
        <v>481</v>
      </c>
      <c r="E75" s="28">
        <v>197</v>
      </c>
      <c r="F75" s="28">
        <v>4</v>
      </c>
      <c r="G75" s="34">
        <v>10</v>
      </c>
    </row>
    <row r="76" spans="2:7" hidden="1" x14ac:dyDescent="0.3">
      <c r="B76" s="33">
        <v>74</v>
      </c>
      <c r="C76" s="28">
        <v>45118</v>
      </c>
      <c r="D76" s="28" t="s">
        <v>481</v>
      </c>
      <c r="E76" s="28">
        <v>136</v>
      </c>
      <c r="F76" s="28">
        <v>1</v>
      </c>
      <c r="G76" s="34">
        <v>7</v>
      </c>
    </row>
    <row r="77" spans="2:7" hidden="1" x14ac:dyDescent="0.3">
      <c r="B77" s="33">
        <v>75</v>
      </c>
      <c r="C77" s="28">
        <v>45285</v>
      </c>
      <c r="D77" s="28" t="s">
        <v>479</v>
      </c>
      <c r="E77" s="28">
        <v>157</v>
      </c>
      <c r="F77" s="28">
        <v>6</v>
      </c>
      <c r="G77" s="34">
        <v>12</v>
      </c>
    </row>
    <row r="78" spans="2:7" x14ac:dyDescent="0.3">
      <c r="B78" s="33">
        <v>76</v>
      </c>
      <c r="C78" s="28">
        <v>45154</v>
      </c>
      <c r="D78" s="28" t="s">
        <v>479</v>
      </c>
      <c r="E78" s="28">
        <v>182</v>
      </c>
      <c r="F78" s="28">
        <v>9</v>
      </c>
      <c r="G78" s="34">
        <v>8</v>
      </c>
    </row>
    <row r="79" spans="2:7" hidden="1" x14ac:dyDescent="0.3">
      <c r="B79" s="33">
        <v>77</v>
      </c>
      <c r="C79" s="28">
        <v>45281</v>
      </c>
      <c r="D79" s="28" t="s">
        <v>481</v>
      </c>
      <c r="E79" s="28">
        <v>170</v>
      </c>
      <c r="F79" s="28">
        <v>3</v>
      </c>
      <c r="G79" s="34">
        <v>12</v>
      </c>
    </row>
    <row r="80" spans="2:7" hidden="1" x14ac:dyDescent="0.3">
      <c r="B80" s="33">
        <v>78</v>
      </c>
      <c r="C80" s="28">
        <v>45156</v>
      </c>
      <c r="D80" s="28" t="s">
        <v>481</v>
      </c>
      <c r="E80" s="28">
        <v>138</v>
      </c>
      <c r="F80" s="28">
        <v>6</v>
      </c>
      <c r="G80" s="34">
        <v>8</v>
      </c>
    </row>
    <row r="81" spans="2:7" hidden="1" x14ac:dyDescent="0.3">
      <c r="B81" s="33">
        <v>79</v>
      </c>
      <c r="C81" s="28">
        <v>45297</v>
      </c>
      <c r="D81" s="28" t="s">
        <v>481</v>
      </c>
      <c r="E81" s="28">
        <v>158</v>
      </c>
      <c r="F81" s="28">
        <v>5</v>
      </c>
      <c r="G81" s="34">
        <v>1</v>
      </c>
    </row>
    <row r="82" spans="2:7" hidden="1" x14ac:dyDescent="0.3">
      <c r="B82" s="33">
        <v>80</v>
      </c>
      <c r="C82" s="28">
        <v>45218</v>
      </c>
      <c r="D82" s="28" t="s">
        <v>478</v>
      </c>
      <c r="E82" s="28">
        <v>167</v>
      </c>
      <c r="F82" s="28">
        <v>7</v>
      </c>
      <c r="G82" s="34">
        <v>10</v>
      </c>
    </row>
    <row r="83" spans="2:7" hidden="1" x14ac:dyDescent="0.3">
      <c r="B83" s="33">
        <v>81</v>
      </c>
      <c r="C83" s="28">
        <v>45321</v>
      </c>
      <c r="D83" s="28" t="s">
        <v>478</v>
      </c>
      <c r="E83" s="28">
        <v>180</v>
      </c>
      <c r="F83" s="28">
        <v>2</v>
      </c>
      <c r="G83" s="34">
        <v>1</v>
      </c>
    </row>
    <row r="84" spans="2:7" x14ac:dyDescent="0.3">
      <c r="B84" s="33">
        <v>82</v>
      </c>
      <c r="C84" s="28">
        <v>45441</v>
      </c>
      <c r="D84" s="28" t="s">
        <v>478</v>
      </c>
      <c r="E84" s="28">
        <v>133</v>
      </c>
      <c r="F84" s="28">
        <v>9</v>
      </c>
      <c r="G84" s="34">
        <v>5</v>
      </c>
    </row>
    <row r="85" spans="2:7" hidden="1" x14ac:dyDescent="0.3">
      <c r="B85" s="33">
        <v>83</v>
      </c>
      <c r="C85" s="28">
        <v>45215</v>
      </c>
      <c r="D85" s="28" t="s">
        <v>481</v>
      </c>
      <c r="E85" s="28">
        <v>117</v>
      </c>
      <c r="F85" s="28">
        <v>6</v>
      </c>
      <c r="G85" s="34">
        <v>10</v>
      </c>
    </row>
    <row r="86" spans="2:7" hidden="1" x14ac:dyDescent="0.3">
      <c r="B86" s="33">
        <v>84</v>
      </c>
      <c r="C86" s="28">
        <v>45231</v>
      </c>
      <c r="D86" s="28" t="s">
        <v>478</v>
      </c>
      <c r="E86" s="28">
        <v>161</v>
      </c>
      <c r="F86" s="28">
        <v>5</v>
      </c>
      <c r="G86" s="34">
        <v>11</v>
      </c>
    </row>
    <row r="87" spans="2:7" hidden="1" x14ac:dyDescent="0.3">
      <c r="B87" s="33">
        <v>85</v>
      </c>
      <c r="C87" s="28">
        <v>45306</v>
      </c>
      <c r="D87" s="28" t="s">
        <v>479</v>
      </c>
      <c r="E87" s="28">
        <v>111</v>
      </c>
      <c r="F87" s="28">
        <v>3</v>
      </c>
      <c r="G87" s="34">
        <v>1</v>
      </c>
    </row>
    <row r="88" spans="2:7" x14ac:dyDescent="0.3">
      <c r="B88" s="33">
        <v>86</v>
      </c>
      <c r="C88" s="28">
        <v>45257</v>
      </c>
      <c r="D88" s="28" t="s">
        <v>480</v>
      </c>
      <c r="E88" s="28">
        <v>191</v>
      </c>
      <c r="F88" s="28">
        <v>9</v>
      </c>
      <c r="G88" s="34">
        <v>11</v>
      </c>
    </row>
    <row r="89" spans="2:7" hidden="1" x14ac:dyDescent="0.3">
      <c r="B89" s="33">
        <v>87</v>
      </c>
      <c r="C89" s="28">
        <v>45208</v>
      </c>
      <c r="D89" s="28" t="s">
        <v>480</v>
      </c>
      <c r="E89" s="28">
        <v>125</v>
      </c>
      <c r="F89" s="28">
        <v>5</v>
      </c>
      <c r="G89" s="34">
        <v>10</v>
      </c>
    </row>
    <row r="90" spans="2:7" hidden="1" x14ac:dyDescent="0.3">
      <c r="B90" s="33">
        <v>88</v>
      </c>
      <c r="C90" s="28">
        <v>45097</v>
      </c>
      <c r="D90" s="28" t="s">
        <v>478</v>
      </c>
      <c r="E90" s="28">
        <v>188</v>
      </c>
      <c r="F90" s="28">
        <v>4</v>
      </c>
      <c r="G90" s="34">
        <v>6</v>
      </c>
    </row>
    <row r="91" spans="2:7" hidden="1" x14ac:dyDescent="0.3">
      <c r="B91" s="33">
        <v>89</v>
      </c>
      <c r="C91" s="28">
        <v>45161</v>
      </c>
      <c r="D91" s="28" t="s">
        <v>478</v>
      </c>
      <c r="E91" s="28">
        <v>168</v>
      </c>
      <c r="F91" s="28">
        <v>6</v>
      </c>
      <c r="G91" s="34">
        <v>8</v>
      </c>
    </row>
    <row r="92" spans="2:7" x14ac:dyDescent="0.3">
      <c r="B92" s="33">
        <v>90</v>
      </c>
      <c r="C92" s="28">
        <v>45402</v>
      </c>
      <c r="D92" s="28" t="s">
        <v>481</v>
      </c>
      <c r="E92" s="28">
        <v>124</v>
      </c>
      <c r="F92" s="28">
        <v>9</v>
      </c>
      <c r="G92" s="34">
        <v>4</v>
      </c>
    </row>
    <row r="93" spans="2:7" hidden="1" x14ac:dyDescent="0.3">
      <c r="B93" s="33">
        <v>91</v>
      </c>
      <c r="C93" s="28">
        <v>45145</v>
      </c>
      <c r="D93" s="28" t="s">
        <v>480</v>
      </c>
      <c r="E93" s="28">
        <v>173</v>
      </c>
      <c r="F93" s="28">
        <v>6</v>
      </c>
      <c r="G93" s="34">
        <v>8</v>
      </c>
    </row>
    <row r="94" spans="2:7" x14ac:dyDescent="0.3">
      <c r="B94" s="33">
        <v>92</v>
      </c>
      <c r="C94" s="28">
        <v>45296</v>
      </c>
      <c r="D94" s="28" t="s">
        <v>480</v>
      </c>
      <c r="E94" s="28">
        <v>173</v>
      </c>
      <c r="F94" s="28">
        <v>10</v>
      </c>
      <c r="G94" s="34">
        <v>1</v>
      </c>
    </row>
    <row r="95" spans="2:7" hidden="1" x14ac:dyDescent="0.3">
      <c r="B95" s="33">
        <v>93</v>
      </c>
      <c r="C95" s="28">
        <v>45375</v>
      </c>
      <c r="D95" s="28" t="s">
        <v>479</v>
      </c>
      <c r="E95" s="28">
        <v>187</v>
      </c>
      <c r="F95" s="28">
        <v>4</v>
      </c>
      <c r="G95" s="34">
        <v>3</v>
      </c>
    </row>
    <row r="96" spans="2:7" hidden="1" x14ac:dyDescent="0.3">
      <c r="B96" s="33">
        <v>94</v>
      </c>
      <c r="C96" s="28">
        <v>45352</v>
      </c>
      <c r="D96" s="28" t="s">
        <v>479</v>
      </c>
      <c r="E96" s="28">
        <v>183</v>
      </c>
      <c r="F96" s="28">
        <v>3</v>
      </c>
      <c r="G96" s="34">
        <v>3</v>
      </c>
    </row>
    <row r="97" spans="2:7" hidden="1" x14ac:dyDescent="0.3">
      <c r="B97" s="33">
        <v>95</v>
      </c>
      <c r="C97" s="28">
        <v>45327</v>
      </c>
      <c r="D97" s="28" t="s">
        <v>479</v>
      </c>
      <c r="E97" s="28">
        <v>107</v>
      </c>
      <c r="F97" s="28">
        <v>1</v>
      </c>
      <c r="G97" s="34">
        <v>2</v>
      </c>
    </row>
    <row r="98" spans="2:7" hidden="1" x14ac:dyDescent="0.3">
      <c r="B98" s="33">
        <v>96</v>
      </c>
      <c r="C98" s="28">
        <v>45236</v>
      </c>
      <c r="D98" s="28" t="s">
        <v>478</v>
      </c>
      <c r="E98" s="28">
        <v>181</v>
      </c>
      <c r="F98" s="28">
        <v>3</v>
      </c>
      <c r="G98" s="34">
        <v>11</v>
      </c>
    </row>
    <row r="99" spans="2:7" hidden="1" x14ac:dyDescent="0.3">
      <c r="B99" s="33">
        <v>97</v>
      </c>
      <c r="C99" s="28">
        <v>45399</v>
      </c>
      <c r="D99" s="28" t="s">
        <v>480</v>
      </c>
      <c r="E99" s="28">
        <v>171</v>
      </c>
      <c r="F99" s="28">
        <v>6</v>
      </c>
      <c r="G99" s="34">
        <v>4</v>
      </c>
    </row>
    <row r="100" spans="2:7" x14ac:dyDescent="0.3">
      <c r="B100" s="33">
        <v>98</v>
      </c>
      <c r="C100" s="28">
        <v>45164</v>
      </c>
      <c r="D100" s="28" t="s">
        <v>481</v>
      </c>
      <c r="E100" s="28">
        <v>173</v>
      </c>
      <c r="F100" s="28">
        <v>9</v>
      </c>
      <c r="G100" s="34">
        <v>8</v>
      </c>
    </row>
    <row r="101" spans="2:7" x14ac:dyDescent="0.3">
      <c r="B101" s="33">
        <v>99</v>
      </c>
      <c r="C101" s="28">
        <v>45141</v>
      </c>
      <c r="D101" s="28" t="s">
        <v>481</v>
      </c>
      <c r="E101" s="28">
        <v>113</v>
      </c>
      <c r="F101" s="28">
        <v>8</v>
      </c>
      <c r="G101" s="34">
        <v>8</v>
      </c>
    </row>
    <row r="102" spans="2:7" ht="15" hidden="1" thickBot="1" x14ac:dyDescent="0.35">
      <c r="B102" s="35">
        <v>100</v>
      </c>
      <c r="C102" s="36">
        <v>45374</v>
      </c>
      <c r="D102" s="36" t="s">
        <v>479</v>
      </c>
      <c r="E102" s="36">
        <v>195</v>
      </c>
      <c r="F102" s="36">
        <v>1</v>
      </c>
      <c r="G102" s="37">
        <v>3</v>
      </c>
    </row>
  </sheetData>
  <autoFilter ref="F1:F102" xr:uid="{1E625766-D622-47FC-9EFD-3C6E9682AC56}">
    <filterColumn colId="0">
      <colorFilter dxfId="0"/>
    </filterColumn>
  </autoFilter>
  <conditionalFormatting sqref="F1:F1048576">
    <cfRule type="cellIs" priority="3" operator="greaterThan">
      <formula>7</formula>
    </cfRule>
  </conditionalFormatting>
  <conditionalFormatting sqref="F3:F102">
    <cfRule type="cellIs" dxfId="1" priority="2" operator="greaterThan">
      <formula>7</formula>
    </cfRule>
    <cfRule type="cellIs" dxfId="2" priority="1" operator="greaterThan">
      <formula>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</vt:lpstr>
      <vt:lpstr>Customers</vt:lpstr>
      <vt:lpstr>Sales</vt:lpstr>
      <vt:lpstr>Orders</vt:lpstr>
      <vt:lpstr>Ans. 1,2,3,4,5</vt:lpstr>
      <vt:lpstr>Answer 6</vt:lpstr>
      <vt:lpstr>Answer 7</vt:lpstr>
      <vt:lpstr>Answer 8</vt:lpstr>
      <vt:lpstr>Ans.9</vt:lpstr>
      <vt:lpstr>Ans.10 </vt:lpstr>
      <vt:lpstr>Ans.11</vt:lpstr>
      <vt:lpstr>Ans.12</vt:lpstr>
      <vt:lpstr>Ans.13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</dc:creator>
  <cp:lastModifiedBy>Chetan Mali</cp:lastModifiedBy>
  <dcterms:created xsi:type="dcterms:W3CDTF">2024-06-12T02:43:51Z</dcterms:created>
  <dcterms:modified xsi:type="dcterms:W3CDTF">2024-06-14T09:59:17Z</dcterms:modified>
</cp:coreProperties>
</file>